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ownloads\"/>
    </mc:Choice>
  </mc:AlternateContent>
  <xr:revisionPtr revIDLastSave="0" documentId="8_{3DF40E38-003E-410F-AA43-FD590EC896BA}" xr6:coauthVersionLast="47" xr6:coauthVersionMax="47" xr10:uidLastSave="{00000000-0000-0000-0000-000000000000}"/>
  <bookViews>
    <workbookView xWindow="-108" yWindow="-108" windowWidth="23256" windowHeight="12456" activeTab="1" xr2:uid="{898BC839-F2CA-4348-948C-D75AD4BD2CFC}"/>
  </bookViews>
  <sheets>
    <sheet name="Pivot Table" sheetId="2" r:id="rId1"/>
    <sheet name="Dashboard" sheetId="4" r:id="rId2"/>
    <sheet name="Data" sheetId="1" r:id="rId3"/>
  </sheets>
  <definedNames>
    <definedName name="_xlchart.v5.0" hidden="1">'Pivot Table'!$Q$7</definedName>
    <definedName name="_xlchart.v5.1" hidden="1">'Pivot Table'!$Q$8:$Q$25</definedName>
    <definedName name="_xlchart.v5.2" hidden="1">'Pivot Table'!$R$7</definedName>
    <definedName name="_xlchart.v5.3" hidden="1">'Pivot Table'!$R$8:$R$25</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7" i="2" l="1"/>
  <c r="R8" i="2"/>
  <c r="R9" i="2"/>
  <c r="R10" i="2"/>
  <c r="R11" i="2"/>
  <c r="R12" i="2"/>
  <c r="R13" i="2"/>
  <c r="R14" i="2"/>
  <c r="R15" i="2"/>
  <c r="R16" i="2"/>
  <c r="R17" i="2"/>
  <c r="R18" i="2"/>
  <c r="R19" i="2"/>
  <c r="R20" i="2"/>
  <c r="R21" i="2"/>
  <c r="R22" i="2"/>
  <c r="R23" i="2"/>
  <c r="R24" i="2"/>
  <c r="R25" i="2"/>
  <c r="R7" i="2"/>
  <c r="Q8" i="2"/>
  <c r="Q9" i="2"/>
  <c r="Q10" i="2"/>
  <c r="Q11" i="2"/>
  <c r="Q12" i="2"/>
  <c r="Q13" i="2"/>
  <c r="Q14" i="2"/>
  <c r="Q15" i="2"/>
  <c r="Q16" i="2"/>
  <c r="Q17" i="2"/>
  <c r="Q18" i="2"/>
  <c r="Q19" i="2"/>
  <c r="Q20" i="2"/>
  <c r="Q21" i="2"/>
  <c r="Q22" i="2"/>
  <c r="Q23" i="2"/>
  <c r="Q24" i="2"/>
  <c r="Q25"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R39" i="1"/>
  <c r="Q39" i="1"/>
  <c r="R38" i="1"/>
  <c r="Q38" i="1"/>
  <c r="S38" i="1" s="1"/>
  <c r="T38" i="1" s="1"/>
  <c r="R37" i="1"/>
  <c r="Q37" i="1"/>
  <c r="R36" i="1"/>
  <c r="Q36" i="1"/>
  <c r="R35" i="1"/>
  <c r="Q35" i="1"/>
  <c r="R34" i="1"/>
  <c r="Q34" i="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R2" i="1"/>
  <c r="Q2" i="1"/>
  <c r="S2" i="1" s="1"/>
  <c r="T2" i="1" s="1"/>
  <c r="S1303" i="1" l="1"/>
  <c r="T1303" i="1" s="1"/>
  <c r="S336" i="1"/>
  <c r="T336" i="1" s="1"/>
  <c r="S34" i="1"/>
  <c r="T34" i="1" s="1"/>
  <c r="S100" i="1"/>
  <c r="T100" i="1" s="1"/>
  <c r="S1884" i="1"/>
  <c r="T1884" i="1" s="1"/>
  <c r="S2108" i="1"/>
  <c r="T2108" i="1" s="1"/>
  <c r="S1050" i="1"/>
  <c r="T1050" i="1" s="1"/>
  <c r="S2336" i="1"/>
  <c r="T2336" i="1" s="1"/>
  <c r="S36" i="1"/>
  <c r="T36" i="1" s="1"/>
  <c r="S1394" i="1"/>
  <c r="T1394" i="1" s="1"/>
  <c r="S39" i="1"/>
  <c r="T39" i="1" s="1"/>
  <c r="S3" i="1"/>
  <c r="T3" i="1" s="1"/>
  <c r="S457" i="1"/>
  <c r="T457" i="1" s="1"/>
  <c r="S40" i="1"/>
  <c r="T40"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<sst xmlns="http://schemas.openxmlformats.org/spreadsheetml/2006/main" count="16330" uniqueCount="99">
  <si>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</si>
  <si>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</si>
  <si>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</si>
  <si>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</si>
  <si>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</si>
  <si>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</si>
  <si>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</si>
  <si>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</si>
  <si>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</si>
  <si>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</si>
  <si>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</si>
  <si>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</si>
  <si>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</si>
  <si>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</si>
  <si>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</si>
  <si>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</si>
  <si>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</si>
  <si>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</si>
  <si>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</si>
  <si>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</si>
  <si>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</si>
  <si>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</si>
  <si>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</si>
  <si>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</si>
  <si>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</si>
  <si>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</si>
  <si>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</si>
  <si>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</si>
  <si>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</si>
  <si>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</si>
  <si>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</si>
  <si>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</si>
  <si>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</si>
  <si>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</si>
  <si>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</si>
  <si>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</si>
  <si>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</si>
  <si>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</si>
  <si>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</si>
  <si>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</si>
  <si>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</si>
  <si>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</si>
  <si>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</si>
  <si>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</si>
  <si>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</si>
  <si>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</si>
  <si>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</si>
  <si>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</si>
  <si>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</si>
  <si>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</si>
  <si>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</si>
  <si>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</si>
  <si>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</si>
  <si>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</si>
  <si>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</si>
  <si>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</si>
  <si>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</si>
  <si>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</si>
  <si>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</si>
  <si>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</si>
  <si>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</si>
  <si>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</si>
  <si>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</si>
  <si>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</si>
  <si>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</si>
  <si>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</si>
  <si>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</si>
  <si>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</si>
  <si>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</si>
  <si>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</si>
  <si>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</si>
  <si>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</si>
  <si>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</si>
  <si>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</si>
  <si>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</si>
  <si>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</si>
  <si>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</si>
  <si>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Row Labels</t>
  </si>
  <si>
    <t>Grand Total</t>
  </si>
  <si>
    <t>Sum of Revenue</t>
  </si>
  <si>
    <t>Sum of Gross Profit</t>
  </si>
  <si>
    <t>Gross Profit Margin</t>
  </si>
  <si>
    <t>Sum of Units Sold</t>
  </si>
  <si>
    <t>Count of ID</t>
  </si>
  <si>
    <t>Sum of COGS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</si>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</sst>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73" formatCode="\$#,##0"/>
    <numFmt numFmtId="174"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6">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xf numFmtId="0" fontId="3" fillId="0" borderId="0" xfId="0" applyNumberFormat="1" applyFont="1" applyAlignment="1">
      <alignment horizontal="center" vertical="center"/>
    </xf>
    <xf numFmtId="0" fontId="0" fillId="0" borderId="0" xfId="0" applyAlignment="1">
      <alignment horizontal="center" vertical="center"/>
    </xf>
    <xf numFmtId="0" fontId="2" fillId="2" borderId="0" xfId="0" applyNumberFormat="1" applyFont="1" applyFill="1" applyAlignment="1">
      <alignment horizontal="center" vertical="center"/>
    </xf>
    <xf numFmtId="0" fontId="0" fillId="0" borderId="0" xfId="0" applyNumberFormat="1"/>
    <xf numFmtId="0" fontId="3" fillId="0" borderId="0" xfId="0" applyNumberFormat="1" applyFont="1"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xf numFmtId="9" fontId="0" fillId="0" borderId="0" xfId="4" applyFont="1"/>
    <xf numFmtId="1" fontId="0" fillId="0" borderId="0" xfId="0" applyNumberFormat="1"/>
    <xf numFmtId="173" fontId="0" fillId="0" borderId="0" xfId="0" applyNumberFormat="1"/>
    <xf numFmtId="0" fontId="0" fillId="3" borderId="0" xfId="0" applyFill="1"/>
    <xf numFmtId="174"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480">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4" formatCode="\$#,##0,&quot;K&quot;"/>
    </dxf>
    <dxf>
      <numFmt numFmtId="173" formatCode="\$#,##0"/>
    </dxf>
    <dxf>
      <numFmt numFmtId="174" formatCode="\$#,##0,&quot;K&quot;"/>
    </dxf>
    <dxf>
      <numFmt numFmtId="173" formatCode="\$#,##0"/>
    </dxf>
    <dxf>
      <numFmt numFmtId="174" formatCode="\$#,##0,&quot;K&quot;"/>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3" formatCode="\$#,##0"/>
    </dxf>
    <dxf>
      <numFmt numFmtId="173" formatCode="\$#,##0"/>
    </dxf>
    <dxf>
      <numFmt numFmtId="174" formatCode="\$#,##0,&quot;K&quot;"/>
    </dxf>
    <dxf>
      <numFmt numFmtId="174" formatCode="\$#,##0,&quot;K&quot;"/>
    </dxf>
    <dxf>
      <numFmt numFmtId="173" formatCode="\$#,##0"/>
    </dxf>
    <dxf>
      <numFmt numFmtId="174" formatCode="\$#,##0,&quot;K&quot;"/>
    </dxf>
    <dxf>
      <numFmt numFmtId="173" formatCode="\$#,##0"/>
    </dxf>
    <dxf>
      <numFmt numFmtId="173" formatCode="\$#,##0"/>
    </dxf>
    <dxf>
      <numFmt numFmtId="173" formatCode="\$#,##0"/>
    </dxf>
    <dxf>
      <numFmt numFmtId="173" formatCode="\$#,##0"/>
    </dxf>
    <dxf>
      <numFmt numFmtId="174" formatCode="\$#,##0,&quot;K&quot;"/>
    </dxf>
    <dxf>
      <numFmt numFmtId="174" formatCode="\$#,##0,&quot;K&quot;"/>
    </dxf>
    <dxf>
      <numFmt numFmtId="173" formatCode="\$#,##0"/>
    </dxf>
    <dxf>
      <numFmt numFmtId="173" formatCode="\$#,##0"/>
    </dxf>
    <dxf>
      <numFmt numFmtId="174" formatCode="\$#,##0,&quot;K&quot;"/>
    </dxf>
    <dxf>
      <numFmt numFmtId="173" formatCode="\$#,##0"/>
    </dxf>
    <dxf>
      <numFmt numFmtId="173" formatCode="\$#,##0"/>
    </dxf>
    <dxf>
      <numFmt numFmtId="174" formatCode="\$#,##0,&quot;K&quot;"/>
    </dxf>
    <dxf>
      <numFmt numFmtId="173" formatCode="\$#,##0"/>
    </dxf>
    <dxf>
      <numFmt numFmtId="174" formatCode="\$#,##0,&quot;K&quot;"/>
    </dxf>
    <dxf>
      <numFmt numFmtId="173" formatCode="\$#,##0"/>
    </dxf>
    <dxf>
      <numFmt numFmtId="174" formatCode="\$#,##0,&quot;K&quot;"/>
    </dxf>
    <dxf>
      <numFmt numFmtId="173" formatCode="\$#,##0"/>
    </dxf>
    <dxf>
      <numFmt numFmtId="174" formatCode="\$#,##0,&quot;K&quot;"/>
    </dxf>
    <dxf>
      <numFmt numFmtId="173" formatCode="\$#,##0"/>
    </dxf>
    <dxf>
      <numFmt numFmtId="173" formatCode="\$#,##0"/>
    </dxf>
    <dxf>
      <numFmt numFmtId="173" formatCode="\$#,##0"/>
    </dxf>
    <dxf>
      <numFmt numFmtId="174" formatCode="\$#,##0,&quot;K&quot;"/>
    </dxf>
    <dxf>
      <numFmt numFmtId="173" formatCode="\$#,##0"/>
    </dxf>
    <dxf>
      <numFmt numFmtId="174" formatCode="\$#,##0,&quot;K&quot;"/>
    </dxf>
    <dxf>
      <numFmt numFmtId="173" formatCode="\$#,##0"/>
    </dxf>
    <dxf>
      <numFmt numFmtId="174" formatCode="\$#,##0,&quot;K&quot;"/>
    </dxf>
    <dxf>
      <numFmt numFmtId="174" formatCode="\$#,##0,&quot;K&quot;"/>
    </dxf>
    <dxf>
      <numFmt numFmtId="173" formatCode="\$#,##0"/>
    </dxf>
    <dxf>
      <numFmt numFmtId="174" formatCode="\$#,##0,&quot;K&quot;"/>
    </dxf>
    <dxf>
      <numFmt numFmtId="173" formatCode="\$#,##0"/>
    </dxf>
    <dxf>
      <numFmt numFmtId="173" formatCode="\$#,##0"/>
    </dxf>
    <dxf>
      <numFmt numFmtId="174" formatCode="\$#,##0,&quot;K&quot;"/>
    </dxf>
    <dxf>
      <numFmt numFmtId="173" formatCode="\$#,##0"/>
    </dxf>
    <dxf>
      <numFmt numFmtId="174" formatCode="\$#,##0,&quot;K&quot;"/>
    </dxf>
    <dxf>
      <numFmt numFmtId="174" formatCode="\$#,##0,&quot;K&quot;"/>
    </dxf>
    <dxf>
      <numFmt numFmtId="173" formatCode="\$#,##0"/>
    </dxf>
    <dxf>
      <numFmt numFmtId="173" formatCode="\$#,##0"/>
    </dxf>
    <dxf>
      <numFmt numFmtId="173" formatCode="\$#,##0"/>
    </dxf>
    <dxf>
      <numFmt numFmtId="173" formatCode="\$#,##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79"/>
      <tableStyleElement type="headerRow" dxfId="478"/>
    </tableStyle>
    <tableStyle name="TimeSlicerStyleDark1 2" pivot="0" table="0" count="9" xr9:uid="{C96DA1F2-88E9-40CC-8E55-CFEE23594AD8}">
      <tableStyleElement type="wholeTable" dxfId="477"/>
      <tableStyleElement type="headerRow" dxfId="47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[ABC_Sales_Profitability_Dashboard.xlsx]Pivot Table!Monthly_Revenue_and_Profit</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38880953519163E-3"/>
          <c:y val="0.10691202679779263"/>
          <c:w val="0.9977761119046481"/>
          <c:h val="0.79756683018369479"/>
        </c:manualLayout>
      </c:layout>
      <c:lineChart>
        <c:grouping val="standard"/>
        <c:varyColors val="0"/>
        <c:ser>
          <c:idx val="0"/>
          <c:order val="0"/>
          <c:tx>
            <c:strRef>
              <c:f>'Pivot Table'!$B$7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05EE-4E44-95B4-CF39D616C7EF}"/>
            </c:ext>
          </c:extLst>
        </c:ser>
        <c:ser>
          <c:idx val="1"/>
          <c:order val="1"/>
          <c:tx>
            <c:strRef>
              <c:f>'Pivot Table'!$C$7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05EE-4E44-95B4-CF39D616C7EF}"/>
            </c:ext>
          </c:extLst>
        </c:ser>
        <c:dLbls>
          <c:showLegendKey val="0"/>
          <c:showVal val="0"/>
          <c:showCatName val="0"/>
          <c:showSerName val="0"/>
          <c:showPercent val="0"/>
          <c:showBubbleSize val="0"/>
        </c:dLbls>
        <c:marker val="1"/>
        <c:smooth val="0"/>
        <c:axId val="2074279679"/>
        <c:axId val="2074265759"/>
      </c:lineChart>
      <c:catAx>
        <c:axId val="207427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4265759"/>
        <c:crosses val="autoZero"/>
        <c:auto val="1"/>
        <c:lblAlgn val="ctr"/>
        <c:lblOffset val="100"/>
        <c:noMultiLvlLbl val="0"/>
      </c:catAx>
      <c:valAx>
        <c:axId val="2074265759"/>
        <c:scaling>
          <c:orientation val="minMax"/>
        </c:scaling>
        <c:delete val="1"/>
        <c:axPos val="l"/>
        <c:numFmt formatCode="\$#,##0,&quot;K&quot;" sourceLinked="1"/>
        <c:majorTickMark val="none"/>
        <c:minorTickMark val="none"/>
        <c:tickLblPos val="nextTo"/>
        <c:crossAx val="2074279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[ABC_Sales_Profitability_Dashboard.xlsx]Pivot Table!Top_5_Country_wise_Revenue</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63500" dist="38100" dir="5100000" sx="102000" sy="102000" algn="ctr" rotWithShape="0">
              <a:schemeClr val="tx2">
                <a:lumMod val="75000"/>
                <a:lumOff val="25000"/>
                <a:alpha val="54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7694776541738"/>
          <c:y val="1.4765337165586964E-2"/>
          <c:w val="0.84232305223458259"/>
          <c:h val="0.98087290360929069"/>
        </c:manualLayout>
      </c:layout>
      <c:barChart>
        <c:barDir val="bar"/>
        <c:grouping val="clustered"/>
        <c:varyColors val="0"/>
        <c:ser>
          <c:idx val="0"/>
          <c:order val="0"/>
          <c:tx>
            <c:strRef>
              <c:f>'Pivot Table'!$F$7</c:f>
              <c:strCache>
                <c:ptCount val="1"/>
                <c:pt idx="0">
                  <c:v>Total</c:v>
                </c:pt>
              </c:strCache>
            </c:strRef>
          </c:tx>
          <c:spPr>
            <a:solidFill>
              <a:schemeClr val="tx2">
                <a:lumMod val="75000"/>
                <a:lumOff val="25000"/>
              </a:schemeClr>
            </a:solidFill>
            <a:ln>
              <a:noFill/>
            </a:ln>
            <a:effectLst>
              <a:outerShdw blurRad="63500" dist="38100" dir="5100000" sx="102000" sy="102000" algn="ctr" rotWithShape="0">
                <a:schemeClr val="tx2">
                  <a:lumMod val="75000"/>
                  <a:lumOff val="25000"/>
                  <a:alpha val="54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Table'!$E$8:$E$13</c:f>
              <c:strCache>
                <c:ptCount val="5"/>
                <c:pt idx="0">
                  <c:v>France</c:v>
                </c:pt>
                <c:pt idx="1">
                  <c:v>Germany</c:v>
                </c:pt>
                <c:pt idx="2">
                  <c:v>Italy</c:v>
                </c:pt>
                <c:pt idx="3">
                  <c:v>Spain</c:v>
                </c:pt>
                <c:pt idx="4">
                  <c:v>United Kingdom</c:v>
                </c:pt>
              </c:strCache>
            </c:strRef>
          </c:cat>
          <c:val>
            <c:numRef>
              <c:f>'Pivot Table'!$F$8:$F$13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A56F-4774-9E39-7E614267521A}"/>
            </c:ext>
          </c:extLst>
        </c:ser>
        <c:dLbls>
          <c:showLegendKey val="0"/>
          <c:showVal val="0"/>
          <c:showCatName val="0"/>
          <c:showSerName val="0"/>
          <c:showPercent val="0"/>
          <c:showBubbleSize val="0"/>
        </c:dLbls>
        <c:gapWidth val="98"/>
        <c:overlap val="7"/>
        <c:axId val="299122655"/>
        <c:axId val="299124095"/>
      </c:barChart>
      <c:catAx>
        <c:axId val="29912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99124095"/>
        <c:crosses val="autoZero"/>
        <c:auto val="1"/>
        <c:lblAlgn val="ctr"/>
        <c:lblOffset val="100"/>
        <c:noMultiLvlLbl val="0"/>
      </c:catAx>
      <c:valAx>
        <c:axId val="299124095"/>
        <c:scaling>
          <c:orientation val="minMax"/>
        </c:scaling>
        <c:delete val="1"/>
        <c:axPos val="b"/>
        <c:numFmt formatCode="\$#,##0,&quot;K&quot;" sourceLinked="1"/>
        <c:majorTickMark val="none"/>
        <c:minorTickMark val="none"/>
        <c:tickLblPos val="nextTo"/>
        <c:crossAx val="299122655"/>
        <c:crosses val="autoZero"/>
        <c:crossBetween val="between"/>
      </c:valAx>
      <c:spPr>
        <a:noFill/>
        <a:ln>
          <a:noFill/>
        </a:ln>
        <a:effectLst>
          <a:outerShdw blurRad="50800" dist="508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[ABC_Sales_Profitability_Dashboard.xlsx]Pivot Table!Sales_Channel</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6143742694871092"/>
          <c:y val="0.16217615741136476"/>
          <c:w val="0.49124885870393253"/>
          <c:h val="0.79492001392861678"/>
        </c:manualLayout>
      </c:layout>
      <c:pieChart>
        <c:varyColors val="1"/>
        <c:ser>
          <c:idx val="0"/>
          <c:order val="0"/>
          <c:tx>
            <c:strRef>
              <c:f>'Pivot Table'!$I$7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A9-493C-B4E4-FF4AFBD4A3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A9-493C-B4E4-FF4AFBD4A3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A9-493C-B4E4-FF4AFBD4A3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A9-493C-B4E4-FF4AFBD4A3E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Table'!$H$8:$H$12</c:f>
              <c:strCache>
                <c:ptCount val="4"/>
                <c:pt idx="0">
                  <c:v>Corporate</c:v>
                </c:pt>
                <c:pt idx="1">
                  <c:v>Marketplace</c:v>
                </c:pt>
                <c:pt idx="2">
                  <c:v>Online Store</c:v>
                </c:pt>
                <c:pt idx="3">
                  <c:v>Retail Partners</c:v>
                </c:pt>
              </c:strCache>
            </c:strRef>
          </c:cat>
          <c:val>
            <c:numRef>
              <c:f>'Pivot Table'!$I$8:$I$12</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C4A9-493C-B4E4-FF4AFBD4A3ED}"/>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6837099005832298"/>
          <c:y val="4.9247225607800378E-2"/>
          <c:w val="0.66565182641085474"/>
          <c:h val="8.503239463724418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[ABC_Sales_Profitability_Dashboard.xlsx]Pivot Table!Region_wise</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8693837419171075"/>
          <c:y val="0.14476102723582121"/>
          <c:w val="0.47164517162709552"/>
          <c:h val="0.81538192744500704"/>
        </c:manualLayout>
      </c:layout>
      <c:doughnutChart>
        <c:varyColors val="1"/>
        <c:ser>
          <c:idx val="0"/>
          <c:order val="0"/>
          <c:tx>
            <c:strRef>
              <c:f>'Pivot Table'!$L$7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D0-4164-AFC3-39396FFADB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D0-4164-AFC3-39396FFADB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D0-4164-AFC3-39396FFADB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D0-4164-AFC3-39396FFADB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Table'!$K$8:$K$12</c:f>
              <c:strCache>
                <c:ptCount val="4"/>
                <c:pt idx="0">
                  <c:v>Central Europe</c:v>
                </c:pt>
                <c:pt idx="1">
                  <c:v>Northern Europe</c:v>
                </c:pt>
                <c:pt idx="2">
                  <c:v>Southern Europe</c:v>
                </c:pt>
                <c:pt idx="3">
                  <c:v>Western Europe</c:v>
                </c:pt>
              </c:strCache>
            </c:strRef>
          </c:cat>
          <c:val>
            <c:numRef>
              <c:f>'Pivot Table'!$L$8:$L$12</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72D0-4164-AFC3-39396FFADB46}"/>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680B-45F2-B07E-3BB1E15343DA}">
          <cx:tx>
            <cx:txData>
              <cx:f>_xlchart.v5.2</cx:f>
              <cx:v>Total Revenue</cx:v>
            </cx:txData>
          </cx:tx>
          <cx:dataId val="0"/>
          <cx:layoutPr>
            <cx:geography cultureLanguage="en-US" cultureRegion="IN" attribution="Powered by Bing">
              <cx:geoCache provider="{E9337A44-BEBE-4D9F-B70C-5C5E7DAFC167}">
                <cx:binary>zHtZc9w4svVfcfj5oxobCXBi5kZckKxVKq3W9sKQJZkECRIkwQXkr78pb1+7xj3dEdMR3eUH22Sh
CjyZOHnypPTPZ/ePZ/361L1zla7tP57dv97nfd/845df7HP+Wj3Zk0o9d8aaT/3Js6l+MZ8+qefX
X166p0nV2S8EYfbLc/7U9a/u/f/8Ez4tezWn5vmpV6a+HF67+erVDrq3/+HeT2+9ezZD3b8tz+CT
/vX+fwfbd+rp/bvXulf9fDM3r/96/8N73r/75fiT/u1b32nYWD+8wFrGT3zBEUeMv3+nTZ19vY7Z
CWYoFIL66PMLf/vOw1MF6/7ARj5v4+nlpXu19t3Xv3+18Idd/+q6sib68tCRedvh/958fqRffgT1
f/55dAEe8ujKr3A/RuT3bh3DLl91pobqGwT/Pew+OgkYZoJSFH5+iR/QZyeBH3LCCPsCPjpC/w/s
5+fof194hP7368foy+SvR3/bveqn+uVPRJ+ciMDHYUDoF3zJD+h7/CTkIYMIBD+H/w9s6Ofwf194
BP/368fwb/8G8EfL63P+p3JOeMIZDRHD+Au+9Af4sX9CqcAowF/hP0r+P7Cfn6P/feER+t+vH6Mf
Pf71yR+/1tVTV/6Jye+fhCQIBPbJz5JfnIQhFkEYQlC+FJkvhP8H9vFz1L8vPEL9+/Vj1OP9X4/6
StV/LuUE9ISwgPPAFz9DnbwFBYXY/w3G+QP7+Tn63xceof/9+jH6q+3fAP3uqX5+/ZZ//321ZcFJ
QJhAIflR5JAT5gvKA8G/FOEw/PadX3J+9bv7+A3Qv647xvzr5X+D/Oqvh3z92lVP9fzt+f97zH18
AvkcCqihX8D9EXqMTqhA8EeQr9h/++ov0P+B/fwc++8Lj8D/fv0Y/fhvUGK3/ZP+E7Fn9MQnvu8j
8VU/QgX9tbYnJ9h/Q134P4L+u9v4OeRflx0B/vXqMdzbv4GcP7z2+Wv3RvD2GwB/QsITYHg/YJx9
zegfJb0PFBSE7P/n+xHX/ME9/TwCPyw+isMP946jcTj966nnenp9ea3/xECEJwFn0D75Pw0EdLag
fAR0vZ/PAByDb1/9hXl+fzs/j8G3dUfwf7t8jPz134B2Dqabnv5E3vHDkxBT6GmB2D+/jngHnXAq
wiCEk/Frafn72/g54t/WHSH+7fIx4ofzvz7XL8yfKyt9IB3gcsr4V5vmx04WhyeYMka+9bnHPsLv
b+fnyH9bd4T8t8vHyF/8DVjmwnT9kD3pb6n33xM+BZ4RBIfc/1HavNkHcANEJf0qbeD+r/P9j2zl
t3D/9hD/hvy3G/+G/d+g3l43T+pPJHgG2jFEbwbBV3x/rLQeqB+f0YCB/PzyOuKb393Oz8H/uuwI
+a9Xj2FPrv96srmeVL980TnfEvC/z3ropQTC5HMAPnP8j+aNOAGuCQMG/uWX11Hu/8E9/UYEfv1A
x3H49b3jaESbvz4aH2rVv76828O84MX8mVYyPQkZFRRC8j3bfyX2PQKnAYEuRV8rBIIS8Ws2+uP7
+nlQjtcfxeX49nFo1vKvD80aGvOXdzcGurBv2PzWQflPM4bfvvd9AhM/9U/J59HNr0YQ//nuZ9Rh
nHS09GsMf7rPL+HdvvzrPWaf0f0yO3n7hB9CfzTE+bbg9cn2sJSfgAHLsQgxFwwMw/fvpte3G+GJ
T/0QDrlPOPT20N+/f1dDdc1hmhSeIAzOOhADmOd+QKDBtGb4fCs4oVwghiimnMDAiX4flIFsmDNT
f4fh6//f1UN1YVTd23+9J6Do379rvrzxbZ8cvfEMDgIMfe5bKfDf7j8/XcHxgvfj/1fAJCsXiysi
FI7pzg5VFOo5cRO/T7Ocryhvd2Fn14iuaYM2yrE+Ye6Rq2KIRqKDSOM6vwn9eZgl8/Lyw1SYxGvb
aM6cnPKbmeSlzHN/nVIThRXNIqz8IArLRklN3EqpGztTFmPWb0c8Jh2jMjB5JnGvpMjG7RAKScr7
3vrmlIYfu27YzUTIOk9LyVxXxsyq2GRlrPiuzM/JEG5dMGpJCDmraxL1pbuyxEU1u/OwlX04R9rj
27Zaikij5ZwFpY5ooe5IStpocjqauZd43dnkhbJbvLgqix3S84PDUy+Lrly3uFm1XhF1dSWZTe/H
2duQss+lK4ZE+WncZY8QJplPO9w89n0oGyXugzJhTSkH+jDUL02DZe3uRm8g8VwSuuFhFY+WlNIG
dtcN6EOrq3Vtpw9DyZ6XfGlkGZYfzLIjs4hVWIYrUfan2iJJi9pEHnX7sPQ2fKwjhsPVwMpsN5Fu
icIi37Dpirp0N+W1u+Utjay44eE5bzt4Tl9EQ4UjZ9x5V+Q0qnE1rMs6l0vB88u2CFZdjjYe5euW
VKfIPeZjEV5qHKJb04j2BntqOEOpue17Ir2uf8zgQS1C97hvpEbtA2HNri+NNN11kduosiqTSzZp
WeV9FgcZ0zLtzEYbkvDw4yK8s9Iu+167MW5ck9hl2vlgSsblTLdjmstRtOq2G2zUTlW1yAJ1CRLm
opvT24kV7celHaZX0dylQyV9N8NMoIizVFwMhb7oyBTp9hITX3ppJz2dxiF1WVxVjYmqhneF5NVy
ShYtbcduoDu2t26oP8y6tNJVdbVRZi5WbZHWskdIy8HgtaM4CimNeT1Gfv3B5yKZ8Jla9CUJmn2Q
emNULSbqBYvyIjykGMm0ymI7qE1V+JdNmN4aA5DOrSzLHdNE2lIjGQbryVTbtCpkkJ01wTYNiohW
SKKcbZxn4swbZEeqDwKS2+cvRVZFxuxLXp3bKjeSNrHw9z4ZVvM47klgZBjaG5KH10o/L9k+m4sP
pNnDW88CWg4JGVkcjI9L9TG0lwErdjQfYmfWQ9jEOXYyK/chwdINBvaP5/3k9R9xyiVyrYtYfpkS
uE4rWbRdGnW2gyDXcvZsVLfqQzuji24p7uZMHNDCVgvREgcRnUMsc9dGgu+0qPVpqBbZhs1NG2SX
Dd9Sp7c8HUlc+XhTWRNEmROtJEXbSDJmg2yo23jW++QUV3tfFBe47M5oO3yalHqsuiFPlrm4N9nC
13mOknakh5AUvRw81cZ14c/PeGmz+6VpxOUEamCt07qPEfBGUlN8k7Nx3C1O2PNqCYdV19ZMMorh
aHUujwpPjLIOuwti/euOmqtSTGdl2K0LXdSfymX2bzWfJiyHjMmWpDc+LeH9noSANcpelZla+Tbf
Zchuxtw7G0oUd2KRHbePyyjyqK+CRvrkI9bdRqf9vpu967QXRcSLB1ZNUZHVfeLEmK1qbYfIEzNO
skFMMfNYHrVZkrVPqRskFA0emZGc1/TT1FbxVATufmB7syyRbobxTtA+S8Ygy1+mdHKS+tgjcunm
cN64ck5QKmxEeVc3slrQ4zSU/BR3eRrltTCJsn2f8BKFa1tDmraCD7K0vhfb9rws7BwXGUOZTPtM
SdreV0Tc5LhD6yL0LFSKBT2PraBRaDSL7NLOSeDzpG3vCG/vC659mab3XbXzulBcteqlsRrOs+ZR
2RZyhkNWbEY4HI2TdRB7/FyhHeszOYTrnj6bLuozOBoNMGS7n7XZVtn4GBRVHqci3eiM7kqLViWk
YWMgZemTyoG4szqhao7AF5blpON0RpFx7ExPSrp0ySTH+RrN9xb4jHDvAS1FzNsqk7Zi5dpfDE80
N1zOYrrCqUiKqTslYjltquIq94NrilGmIqSN3jeVOPBGPVrnJpkP7lTA442dlmN3rcip9eMhSCUk
CUFLvIhLwbKHSqk4m+ooVSIe7Clj1y3wa0tQlKPskRU2JuUovb5cZ8ZFUxieh0Ehhdna7tRm92nf
PnoWDnW7GymXvm7lUHVyxDwJKx3nvItLLzu0Y7/mxjvznX5Q3G2D9kOlu3vRzLMEFtwLHGo5ZXRO
asQ7KVJTyCbQqzzs+SFosjxiXS3zsWvl0uNJ2mk89abyksB3b9nS9FGVZcumcUtU8UOdTWueh5HK
8oNmQpoRojyHL2zuVllLYiE6IQu/z6Jc6/Uwqr0r2u1Acpk1IDSozyPfjOM2rG0mlS7muGHlg/HM
TTrVH5lu9q7jpZyqNK4KElWQwd4SrExvxuuhxqu8FC/ElUFMMvbSB+Fdj8MGHq/fMTj5MrNkkUvV
BauZYG+feiyVtQ+pEtYiQnyBUvLgAg8Izy00qWwh2aTvcTa7rWstnEUinBTeUsgKHgaNN60rtiYM
+6j31ArzMCl4d+/T6sbD6SVuF7xq+2aVt2koR9XOUbNotWZAVXm/rDBU+NKEUb/QfRO4VerWAy0i
MzRREQy3fTBuecUA/KYd5KIWJxEBZbKYpBR4b0x9PhRbhkkh0UTQuuWATjvLoC53NR83uuQyZRN0
YGtQB2agagtFjESlTVeF5uulCuPAqXPTETkg73WknWxCHoezusRVe93Q6nL2hnMSuCsvN4mjafVA
WSn1EFyXbf+A0KeqouvBfMIz3U12j7OnzB+inNbbCQ2R86YNb/W67DtghNMGdTKrz/LmbBSPKdmh
8RbDiU5rFqkqmZqdP9/VYZ20aN6UxSZcgGVxHc35GHvhLZ3LSExPthKJ37kVKQ8KFo4uiyCcEDsW
O+TfFNqPauM2E86hXFSPxZvA61FN7jrtxyT1I0OFFJOQvnDzhkwikyC293jRER+VRN5wXUwiSFSX
S5MWn5CAozSU+4xNp8oII3k3Hop8ixnfOz3HdVChg3NtrAb23A1tFDrEElGYDe69FaIZsG6zaXRY
R6RRcevXGI7wZVASkG/uY920m2kZatmNXoQF2REVbHWmpUGLW/mB+SAKm/SivcL2jHSQBjm5HNQn
jsp4wSWwLdrZnOzoUl+EmKh4qUQuu74Enh9u2wyD/uiTVKVY0i5Nan9aNSq8ZWO3VSCdDp5WTRXZ
FEe2BOJkvocg99MyycbKBTKY2wg5Ix3EohBGrHo0yMruqH82VA4B6dBPQbp8MBM8AlivUZYP/Cos
aLoJ5gmaioJcmNYJOVaXftN9DATq49BBTAJn9qrwrnQdPrq5TxbsnZMOn/dzuZ3Mi2/aOPWhdahy
ZnYaTdAHuMj6xfWwfKhZJsMOADV2S8swzhdCJTfiDGm7w11327Nlo8L5zs+n25KTM63wHupENBHQ
NQbtW4piRfIzYsyGeMRJvAx7Z1sSNWycgLOd9AJerWrCVnleECBi0iRNke/bACUNG5Rcglm2HY4q
M9wUdtmEXhlDq3MzA+TeVMW2AlIplvp0rImIba+1DMb+g6gcaN0B5clULOuCNbNEmR83Rf9kFXQB
04CeQbp2D0EN/F86jA5ZFTAgj7FeK0ttNA6Y1bGXkSAOcIm7yONklp7X7nnaqE1G5nXbYLoRiPpb
XWSx6tNrHSzZhXZeHY22az50SweMm5tq4ufe7MpztxROBrhBKzbWVRz6jVwWxEBLr1M8wp1AxEEd
rvigQfq3AEZee3dOmPTCI9DsjZRIvfRuNad0u3S02fDBv3GedxCiDSHhBWRkY5xYdd6EIx8FoyT1
sjECGj8zDonguXeXC2gHipqnj14QXhTI6yTxQbFjUp7PBV9WZCrtVpe9kE1pgA4YTxpjdmWYXvGO
ImlMc8iVaaK6ri+6MS2jsX5RhZ/oridxwBqatKr0oqKqn3BQFBeqyOwL9he7EVroCH6uNZoUSLeW
0iWaeOGthfHsac9ZHQVWgzJQKmrVEJ4GPRSyLvOkcMjb+SO7IZ7OYxoIE2notPy6jrkjTyOxdGXq
od0oRrx4aqdQLjaoJB87ugX9s25wB+TXFNGMmlracBEQpFVTd1gGy3nfllvFu0uLwvMK5F+uUonL
8YUvrZzYMsigy2K+kFdal6f1EpzzoQWtCYeFDDwiFajHHnvQ/RkVRMtU5+eg471YQbO77nsIW7rU
QdT4lV3NHSUR9ucKeiL72HTkfurwFW3IZrb81LRt0tP63EFm70v1qWXioUPDZgr5p1oVcVmXr93o
S2XTJ5gFbEj1LMLbbMK3FNvrTrMb31X5Lp3zZ48HT35nH01lH7g3XCkKT+8xcl7lnU66JXhqMjgK
SCVzmINkdv3WkiamppVKvVTQxO/zwKhYpDiT40gD6Vs/kPNQSlMWAC8IiWJY7jrkZyvjKVDts44L
0Rw8z1ukXS5J4/IN1Y8NHjKZodFI5ffnhrdB4mut42CwZ57v+QdidRVVwqxCaBQWg64slA+myx1x
za5Sw8fc1ZPk9dIAyQQubnUIpAeuhet3JsvudJ1fm1ofUt8eGlLGvgYx1SwvoxokhcIb5R1OZVvm
cdtDuXYBiLZ5SmaBYqSLNXTlV7oZV33JSvAz5qfJGzfDYr1TLrJPCmQOzoq9bseLGo0vYR+0sWEF
NP08g/NY34uFr1CQN1HIKYj2Oqk7cd8VFQCERC/rJiwk4VnESZwV+FEV/YXK042/BJK+FRIStIkW
hU44e2tWs1iTZadZuO6sD5mPdzWmezQNEunhg08qT+YVX6eOr0aB4xJPsVKl5IpGPkhJGQJTlcG8
6XoneQYO0UDJ3VJkk1QM7A1soc1uZDf123wIQErxJ6bMphJ2NyiohH2zHShYGi71tAyHspVzqE8z
kKjzmOKLrssPvpqinnq38NPjY2S8poWKWwgkc5Ctm8w2wyk3cw5S1G1HPVvoWou+vwNFNJyGLXlm
UOt6b4nxBNJP5BbctDHzD+M8uQw6cYe3OZ3VYeJv4sSjeTDJpRHukk+ZzuLJD6bLwo75m5txTdum
gH/Q+b5vyG5qSjCl4CfeZD/mdTQU9mMb+EnoXgrH4rLqb3LlDqOir6ZmPTDm1B4y2nhN5LNu/pCl
wVSCIVWB0dRC5WXJMKN5gALcZStetGZTeBZdtWm9h233UYHsdT1DBBc4JEk/eU466s5H0ydjbSPT
Cy3hzecaIu+FVTSZ9ixHalVWgVmjXtSxQFBhGPxSwHZYdCymNsqUTXKd36a+SQQDW2aYfP/UBzPn
MMLRiDC0yLSY7xsttl0zs1XNbBv7zcR2gTVX3VCq02F2c8JVvZoEJuuqd7uFQlEuHXfSr4vypu2a
Lq7mEUk85WXsNaWAUzVAhlTuuTI28XHTXxTDvOJvLkXNGXQim6nncTqOK1yhbIXSrGwT5SDt+zEL
DkDy5Z0gYOwV0AsAXz8Mc1/JbAL90gfVuvNVLuG3FebD4Fv3Ya7U/ORplH0qa7A7h0NbeRvVZs+U
9GqdNTSVQ+mbSOTQbAGZ7nTTydILdqO+9TH00SaNsmYspRj864HnEerdpuRBsB7p1jr2iSrwPsrZ
SypfXTpTr2ixrMY0g4YsbJezfGjuPIq2ldddTXCI5djmVxaNqcxS/1Ofd+s3jUKDKUnRaV7sPYxi
E7CI+XaNO30j6DPtx0grnfSaXoX1OMdVS8/4ML2QqYUq2prt2JV7xSu9IUt6VbD2rCV4jRxYU/MI
V8ceUl+/4ZJrddVV6KzioVuhbGTSa6m60+mDLdwp6a/C6qoN6k02+auqWfA5GFOBn4HPqddN4XzJ
eYsfFzvbyBZ+nYyoiJtWH5h1Zyr92NBrtXArywU8uY7ez03S+fcEfDnw9NxSRWIsDsp50QJlyetz
L/bqNGGtHUGLLPdgeuw4RxuMwQLhFO+4gfKnMTQDuL0eUw8aOOU/eKgaZF0GpQxAoYNRL0UprlTj
y6IPHmfn91C4wyToiIpwX3FwVtp94d/YjMc+kFkPNXYAMwF+XWSvDd6JANweBQ6QRcUmQ3Pkgdoj
1QQ2AmHbDNqeOSQRmcZZ9rO4c2nRST8VcvJYBa20kY03trLuH6x3bsGVnjMpGpIEUHlm361BgMvA
FjHjC/DRkoZZjDI33efZZeU9mp4kU23BI8k+vR2wYGwiVLdrr0P3vQYutlMJdv18mLJrx8XOcn8b
5Eh6voqKcT2GdyXkj0vR5VCZxxIGZdE4pglp9DbsgZKn/toAXaTzTRGksVn8aALsC9efjSNbt+iN
oMN17Z4d1o82zOMlvQ/AmBjG1TSL1wK6HA8M0HKo4mrJo2BG64APu9L1q7xK6iEpyXXuXkn1pMX9
rEeZ5i+9qPZhNyZ4IFFQPlj1AVwNVKl1Ay40YksMvsLBan9lLbQNGB9Y6K3KUYOtVtt9lX1qDFQW
XJ11qZMmQ2sxhPAEcyfzlsWI6ShvwwgjIdOmECsvv+NBuYJGF5Bj2Y7kjzmh21pXW2+80Bhc5DIY
Nl3FNsorZesHF359LeiTHqgkc56MhlxVGpr6jnnrgYy9ZF15blW5T6Fvk0VNExzo2NEurhdwqVtv
uAyW6WPFYBiKoRI621xoQcC8YRd+hU4XYL22VlstFhhOVHm96xC5a3Aug/auHQ81TELS6RZTtWqy
Tw7mCW0ZdeSuns6n3pdhdWtmB+DaiAVLdbF4A9pNrN567qocYRzhbLAOXJ/oUuyYGk9RZ8AUzuKR
3qul36pmutHkUU+zLEZ+NVq2LuZaBi6PcbrP/AemxKZuxgLmLvzD4JtJzpM+rW2xVq3em/48DQdz
g1UOnpO3aQsusXHQKYYxT69Vke4JDaLaeWtK5lXhZ8lSTlFJCBR+EfX1RZvzaPFSKIRXE7uph0UK
QqqzQCVZ/ziQ3QyGb7/1hhz67z4qpyIa0Q7mPLg7hV6K4X3VnC0IoAODMt+VYmvVsvWyXQ0KOS+S
EsSiSur6Vi/nOqhWPnr0oIwXp43ZuYxvCtAQubthY3E2qUSjGYpICrmzCxsqVZnFom1jDSnz1hoy
z2zU8pJSF4eFu9Smkq27E2yOMmLlqO0ZeMxmerOelwP2oY2c6ArV2QUJSaIxXRd0kzN16Nozv4Qp
lildVDCQSuCuKTHGzCdb3vrnLQim9A5KgEx5naB279d7X58F6NZ6G9ODXbSiCkvTvLr6lloYfCWK
QA1s+FVbwVuxOUsVWCJEb/QYrLylzGXl3Xa4SHoFw46xUrJlJBHLem7oxkxNJPQAA55DRyBvs3Ub
Tg+0uFxsPNeeBItFsqI5reu1UEMEFnFPgVgU0BRZsXCJmcMf8SKuc15nsqsuQpAQMKyAEYjwJfzc
0N4jXhtnVQWDQFadjboIZR7yu3meaGKWYVNCCwYSKinNsiU4kDAtiC0uZA5BRPmhcamGs4F4khNV
3oy5INAkDBz6dRBC+TZNNZYtEtWWzRYaNH3aYDBt9XBql95saq857/P0aQrMI/Wgwe2HO5+J9q4Y
db0LSQiyEJfN2Rx2D6W7X9BiJbL22Wh12lVLRIcS3J4hUkOTiDzukVhV3nmZ9vLNJA/ned1xD1g4
kM18niJ45PnRq1vohFk0tEZ9YAyBxbFhbPA2zq4dmZWcYWr7ZvnelNBftIv1k6pQSTXAWK05nVsQ
/HVShbczvm2LAyWpBIkuF69NDOTnTPUqJacVHS+wfZ6ot1Wm2xLxFPbqqgAXlqiLFPUwlekSvsyg
ZdpVB05yaba53s5Dkqf3ZNrX/jW43IeuoqC/+yUiPsmkj8CEsm1/vegij7yePoT+FOvwQYzNaRPQ
OGxgytamSvJWAJVU20IvZ2imL3X2kYF5HA/gU4bEtTJPuVq1vD6AX0DBi2pcVLLxdESwSYtUVE/+
pvJteV6nXfkQLGmwKmdyAWerTwqYkyRLvhbgSITeA/TZcJw4TIHs8FAudZSXy4pqeplVeSNRoF5T
20qryVk4ZstOuTrpy2zTWtqBMQcqRXhNXBSQyS38NqIEOzT2Zr4ZuRfCYLmECW/3f5R82ZKduLbt
FxGhBiH0ch9gddk3znTaflE43dCDBEIIvv6MVXXO3na6tn13VEVFuDK9tEDdnKOLXodI3fYbeNyI
xLdto9KrtHL+yW/x54Rgh/cqPFKgQ0GN32dnL9ZaR9naFA60FxB/BXgyHx04kRAelKrJZyei5DRt
c3qZoEWRm8ut+LyCas9UTAOgIkAshU+6C6nWm2nmdk9lkex6XQRggqV9iIR+3GZ0H7MonxUreA4k
0uSlNgT7aSpOdUf5Q0cPWvES5fXdUlqsrWhZsq7in1W5VYBRixUtZ4jvLM6jLHXrchpYDBq9IJV+
QWOosITUdlXTwh3TRUWXnZ2p2Cdr0RwkoPdd3I0nI8NLETAbdonDPh5fliU9RaX4rLg4NJDdZDxm
7wuyoQVjh6ldsoZtd4m3F2CID0WKFTiVF4aRa6fIrSx91tZRkg0shMt6I5mZVXkdmpHs2i0iR4WV
dC+T9YoOhU+zti+Ki74R7YEYuZrM1237wmYT13sGlOQ4TTErd4TVckabxFmE86R4qprZsExOJcDL
psS4u3qtj0vS7ifD3WXERbIHi8Ov5hjPNIF1AEbrGq1znVbioLUZjhPpHwVn/eNAQZCqVcs7UzB7
5H3t9k1SsWc5mZtm6fgereaQb3IZM2rQ23hDwq4bAFVsJXHvLFCXPRB9er+0pCzysCbuxLcWXPUc
ug2qCVatD9ZbcOQxJfRgGHpjAslT1nH6rtHmy5zOtLntNSRQeVsM/OPSSfvdn0HegtElNwuQprax
4/etIk2mim3+hj3ocZHw+W4bRrnnzQh0patBBpvI3nT4e1AyrB5t1RbhI8DGxD4DQRH2oDK/erNO
WVu27H5M5HuvAJHFRp9qiDcO5dzzj6DcQUwPZr6b2RbtY0JxevQL3RFD2oPYKvWhaErUua1bPsEU
8K3sbexOfbKIazst/PNYgPQuoHf4Zvp66bLVorInFJqTJTop7bo+U5sF0paU83WMrX9aSNxfJxFA
p0GfMBcOZ2MQl70dvzlPzZ1QJTpH0JG4b4PMDa4mYD2Rj1HXLeSijFCXkWmZb2m7ig++V3bI6TSp
76QKfMhiEvkja8cDYI9F7Kt6WHclOpqjKSPgvrq0k8wK8Fnog9u1/TbGsnk3O20efR8mECjbsKuW
7ZPTfXcg3dZ+U/VQjbsJYBGoWG84buOqrx+muZBZtKF0oyCQMMkK3Z1PGxQGHcuVXdhH2s/szhLN
Pjr0NRemEd0NWzZ7ZKNgtx36B1Q4BhXVsMKOseM1pdDL2Bi34qLBf7baJtjXdLiuawV4cCnTo7Gh
2sdpP2LeRhAqujHJsSc3TbpGYBJDnH41wnd7MNpk3CVQt9yRoVev7RjRY71Fcu/NKG40lNgHgvrg
Egg1iijcpXeTj8KL9GHN2ciS+4mu0yFpfQ+w0ojkahy5uk0bLnfeOChhOFoKriJgOsEuFu1E4l/b
pRDjsYoi9Cy6JfnIx55cjlMaX6+soI/UFV2G4kwOe61A56IBW3dDFQ0pVBcORB930w0kIfEIUHgt
7mcAwPs5pv6+SQKez6URWGkql4OCXOtGULDBBW8qwFMVWrmGuWPDC1HkkSEvqdbbeLBdFU5x16af
fOMKn5Om2+wOt1j0yBrIfqSMvhLdBcAMq/7ajTHLuh6kk+CU7ivIqXpAFFrdqgKoydiqeedqmWJa
KnFBJ3EftO1wa/a02mvTFIA2EopOcZD0JW41vwfAo0boikxLb5OmmaOs1rpDf2Bo3kBEso+itKbY
s2y4BrYB/LsWfidjsUvZEO34WqcP0hTrMeilviJj7ffDAslQIRN5SiFoe9RtqB4M+gvLZHdbo5CE
6GPR3yszrkumbZHemKG6D8qsx7Lpc9qP5DBLDiJXb0CJDWN55U3xYWlkfFkv4mUZensXuz7cM+Y2
HNeM7/FYDO9a6xNAJHdlG00/nI/Cg1DooZjp1+eFeEwC1sRj0TBxXEeDvxsqrKJ4JBdxPKxPyZwA
dQkd3accIpoK+MQDGdn8AKTKRKDe12rJUuJVsiuXepRZHcXC7FrXPZdgEnS6xFnXdsuVblZ3mS6T
xY4ool1IafotrmqwNCJ1h8GA9cUeAqliYywPijL/a72U6w0AuddhBmM+peaoNg8m2TWAY9qw9bdy
UGif6gnlvWu6+KIcG3JKAsMSXvhxVVDOTCq9kHIA4p9Kmw/EXlr02Q+mj+cbkJbxgdqw3vB1WveR
a7HH6rHfKdhJHoPukxuWLvPd6kU4dYNt3qdDDcTJKBbPkCmE+ZaDJbGZrohGveOb++BCdSjPaKxj
5ePajfxuxdzOGYoTvgedJE9tGd5Xddo+iETN1z6W+mWIVgLErflAgS7kXTTR3RbCcBqH7qB8vByo
H81Oo2p8VmL+AE9vujfLGRwd1nZ+ny68lNlgiyRkNnGAkzbpzGm0QeQiNOymrmMw/8VADih/wCO1
YCXSGETlBoL0TgoKWVYHFAhM8lVoFn472WTMx2b7BKAH+MywhFetOcnjNkB7sSQzIHRG98GMm88c
mHR0DKtme4OgE3ThRIMt7gbIMnpZ7eXS9jsUDA6XBgqRvpnMYZ39RQc0r80cRfuy6U+saGiMAzuB
aEihB9kVg2o+0x5TpxmEBbxTgmRNddZf2LAYyLygOXG209/6gqbXK2A/C23NbuMRlDx1uyNqkDkh
C7nEAm1Oii3ytWsUxJkgJe8g4uAYaJTHdisTsDyURbeElXjuoTlpN49AYIqQXJDFgwQKvEDrvDp9
h9WGvryabAutk64eHYSNKDFTP+xrw6qTQ/2RYdj0pW3H6WShrFuztPKYliKl0u+miZVJBlgw3LFm
doCMoGK7laQFtr704aJmuobkc563PJZT/WLQI0DzZSu2M7QI35fOVndxuyX5kHi0ZE0ZJqAWKlxC
/wpGp8TnVaiPN0+v09TY+yZe9esUJF7dkMzkbm0j+3V1w/a9advhUm1kbfayiMAUcH9mYEPxCQoM
cRfhJD8wAFCXzPtqgDhGlA/R2vf7raDuapkBky+lo6ct+OmjK7ZiVyiBapq35lHNtroBhjXsu4Wh
ii7Dxxb9A3biEAEwdBB5PM06bN/bpu5ulNb+MLSb6jLGogrNniT5TKD824Yw7tcVkIViAurYtly3
3bhZ6Fi7JR3vQqFOoW663OBKukjSnl4yiRu+WUJ/YyfT76p6Xe/CADnPWMlHDX7yECSvP5ZpY5Nc
oG29mqN52EUh2Y9RuX2yOpinySnIs+oBlKsM7j2ZsKiyUJERAJ2TV/DiQKC4PPCk+AAEHmIEso63
ra350fVsvgtEg5+uGqmex2Q2pyFpl6PvqN1Hwzw98Oh8MQTf4haSHU5St23QsqU95Evbmt5uPURX
2DPRdclp/DoWeJklZwXuz8KCZu8B46WghjJdbMvDVtcT5i4hGwQ+Sd3nQeKIaERNX3CYvM5gFS9A
C6ssBrSwX5ZoPfRVqG/0WmOP6KLGXljEtnxO1Koe0uKm1aA+yisl7nVXdpdJUYxfu57jdtLXttmO
wLMzmTiUAKPeDpKeb/MturIFcMp47kG4XAkP1eHoMoQYQVLbXcVwKuzcqATaSb0FbPqUFyN4IC1P
KFDEF3AS8UfcHPoIrWJbgSyR4ouykX4/d315agFkgD0HRR+ydiQRCvs62UlD43jXtv2QkdiOOUvL
Y0fHU9FU7wngvzlPN1rcp/xSxuNp1IDXzbiAPB7G7aKVAO+rYtwZEl8121TlsyiyqNmudTq/jwb8
hJcYjQHJF+u3Hy0FP6nLvwxmHaHF+t8kpn/98f89DR3+/StC6N//8xzk9O8/3fxfAtRvf+v4bTj7
SKe3v3Q2B/zrs/4dVnTW5P8rueiNxP/xr8yo/6D//+0P///MAWcf5r/Con4xBxzHb9/+HcJw1tz/
5dv8fLYAMFjfYgTooHFhhAE5gPj+b3MAHIdc8pgTgCYE95WCA+D/zAEUsS9pmiqFClfh1IBz6H/N
ATw+m4oEfoR8DAaLAPtvzAGU/GwNYMgvSYVIU8kguUQzC4PCj9aApfVVHyUiyvSwDpc6QFagiC1P
UVBuz7Zxvo3l4h9MwaEJmKFnrvwg/rYQ/e2k+AeHAp7zR3vCX98BlZ1QuLO5FAwP++N3CEm18G60
Rb6iCj8NG7G3EkXFFXjCdPfDvPzDUG+cEH8NhfeKp6UwoKcKlqufhkKZIjwBO1PMQ7dLmh6deG8n
KAP+MM4v71XB2BvTBFEaNIHRF+vnx4EahyoyJXimIWixB94VUNLiOjy2zicgibsaHZjGwZsB2k9d
TtYuiS6snNcvQqz1Dapq8aSL3q6gn0aDq3RL1FOz0kBPi+8FhTbecZycA4VE0Wk/QZElfQNKJLIK
goeFV4Bwm8R8DBUT+8HIvtoHQMwTCg23fJV9Ivcoi6Dg9nWDoLEylRUBgxHEut/SWaPFLyBuH3so
piDN6Wqdz0spy/1INhNfyipC+fuHt/Z2IcAqAyOikAAPFGHy7ULgrNUyIhCAFuFLYkNx0D5qLn8/
CH273LAPsRtTQXkCo1cav3HDWDDGDNQNlA3FRE9RARnkqkOcQ/aZPisoHfc0Eit49miA0rCg9G5J
uyKvxo6BR3LzDlgLeugU/o7FYzH9Yekkb14CY5SQhGP/wzOEFuzNjhxhM2lbNHn5NkEdZqakAfIV
EX+wdiQg2evo6fcvhL1dqxgxhkwrPr+Q+JyF8fNaDV0QFdcrROuDr55p10B+XhKwrsXQ2i9FE6PF
6mPfvUhWGrgOUj+/pgqI6p7WlfC5XATEy07p7uAhEhB5C+qrzuvWrJ9TdH/lEfKWtTkj5qXKiDE2
/e/fGWyUREoOBDGV/M22njcgbcB9sHBI97yNrTtWcVHtZhffGKa+/v59/bp+qIplyuHeQuQfdvnP
ryuqxr7duIyyuOH6RsdbfEQzv971keZ/u7v/48kYIwXgp6MRU4PoNRUr+BbR1Cr281hlr9FvzBGU
yL4iKEpbo6qDxwbfi4ZG68mmCfo0rSg0KauIi2+bGNV9KNZU5l1vICkhbUHsAcLlOr2gJcxbkwry
PoHzB31WY6HyIs434kyEcsCjam2hKiTpnDtRKY9iHtAGhG/e3w9QaUJtyEPZ7j169ihf9QSCe+m8
jcCs9uzexYlWd/hh8rDAG/EaRNoCLnORuRz6EdhKV0w4qFwywJlVVCUBcWvWEtYIWy7H308T+6d3
JyWiARNOEKbwdp6aFKqdLRkxT+WgQQcyAwk8nDRlCaGHF8/9AK170QlFIQtzyRGthyn3wDfU3ajW
+mtoJ9Fn1czH13FQ+sPU9cl9ArsUQGcP6bWol4YdRoDG76Gga1xmbdp8/v1D0PPK/cG6x84LACtA
nosB3FjJeTH+YN1z7QgqW7S4R/qhBjm59v6KRxrWIIXKj/SlbDOYC9OjE9btJnAGWSuicT8mVueb
76E3s+APLglL52eeGL5bIlw7u841IJB//2XPC/+X74p8KIRE4fyCk/bn76rTEefM+WCtG77sKMA5
9Cmy3v9+lPPN+fMokFpSriRFMh5Pk/O0//BGTBWSQtsBJkOjAUIRGa6prUoOVmwAlwWYPTO84PhR
moz3vx/7l3IJ84HiC/UazhlsyXOcwY+DTyOMVmVrCvh2yhUqLV7tRGnW21iUxfOADgDyLVwPuH5b
WJ4iHoVqx4iY//A9fr0j8A1ScT6xJcz74vzzH96BtFpEM3QOGRq/+QAtmr2GKtpk8do3fUZ6+K5+
/+D/NODZqR4jAewcDvb2Zt56aCnRTeZQOLhdvw7JCYJCAKgBOrngZPeHO+nXpcQIHkylHLZV8Ktv
zj2HZVNCiVXkCwSMQBDgeZxQzv3XCxajoAwUyJKDOfccefbja2yDUmO74KnKUcWnaQGYjTAF+Yfy
9h+fJZE04Wc4l/I3C3ZJe5muCs+iFFweImrsLiIY6vcz9E+jIMdHYN+lCfbFm2fpNI5oH1cFPFMQ
KcZ203tYado/bL5/HCUFUYACWoCpeTMvouhiki44jqSZIc8RjrcQ2M3h8fcP8+se59hmElceS3DH
/nW0/7C+CQswEIO8BB+9LIeBB34w+NVjUzfJBbb1+l7V8ZzTBmKa34/81xP8fLycXdf8r/BB/Ie+
Kb9MWDjcjTjEVosPJ24bnhwkOgcgOD2UCOBEhwZEOBQCPSy4X6ZWPaEIAh2ogTX9/rucz8s3X4Ur
hE8ClYxTCcfqz8tTBDZVJQwF55dtPhf2bDfjsTmpeA1/B0P+x0Ljr6X+81hoVtCJ4l1TFFDJmxow
AaAQSNzpbKg29R67XYHMrmcPU6GBwDdP+mqRh2oh5FKMTSWztK015AWD5ugT5vK9cYvUdx0+5TFA
AAo/kkBbeejmsml38zhvOBS3ysF6zqe6z2K/erhzaaOnbJoDHF10JN7lczzgPQI1SUCrjvwUp34p
/rDtf32vSBMW58RgAEpIcz4v8h9WVxhNuQD4VSDWUVb3BfQuUeHm08aT7g+78tdzE+UDT7A2kQ+A
Y/PNuYluoQ0xdRoklCHflmF115GDkd0x9X2wvTv+tytGKGQYUYbeAZE66ZsVowQ8V9uC4dZ1S0Fr
mAATswPzA0CNyD+8RvprgYWHQr+OO5ghnvCvy/KH99h5qeNmqjWwpnHLDJH9pUsnc7mZVh/gHSCH
peXyPWgx9jiDoLogHPbXhorm4veP/etxkYC6QutIURHAkvXmLYMRrXwMUB3GidW8sGKZjlUYYciy
o+UzlOQasFlLxJ5WnfhDif7rYjqf6zGODDStv/aszRrTrgO3mznTxHm9oa+fqtHmZRT+9MLfHr6w
HacIAsYtjHg8JFm9OeJnoJrNFCGUoavnL7SPo52WrPjDEvrrKv/xJECjIdAFxucmVFD88/PuqKFf
Zt1ADPyIHeTqkVT6COsOICK/nh2scJILfoJCnlQXUdLDpArhfbTugg9UwCqQqiqPXZlMecB0Qww2
9vYaDgboq8slePmAw0DMu160gkDeF1UvHg44KCDGbRnuC4gXzQH0NrIjfr9I3k4UngstrozRIxKF
LflmkVCZGGpnb3O4hZrbYqv9YQ1ldO25GP7wDn+dKNh7k4SjeacE++PNjV/HsSm6Dfr8aOocvBGR
gpEJqoffP9AvDQ4WeywBmcS4is89wpuZWiGmS2bYlxBJ4O3H0JZ1nQF2imq0e2K5A8fbwbmq/PzO
Tf2A89xHOAog058+dJODbn7gDrIaBoUKyTo/RDCMlZVrcwvoW0BN3fXLzsz6jLNz3jt4WQpX5vNW
6z/Vl78U1ngWAA8ADRCIRyGWeVPRgqd3m61reLnb+omqbvwM+UWCghaRHyAqcPUGwR6D6aonXXp7
nTDD/w6x+4934K+zhg2GaxZ8FroXNI4/L/y5a6UHmW7A6fr2UEHag/MC7NDvZ+0fRkEZiCfEtJ0H
erOJC+/qGtS3y6lFzwJaXFx47cn+D6P80zBSpICOCUpoJd6s9tINVTX3LRzYMmh4a8FiQ3Aum/Fd
7OPwUS6TvxvTMD0aCW8J3BXh2YSEL8fRKESYoDBLkc0SoRDKcPYvp8mnxhyhqibfrd/GG73pFlq8
doOpAnKB7pMe/RLg3IZCCWo8IZqcojl/Bn7t3W412tyC5uthdR6tvqlK6l4GKLaqDAQ6fIMFzPE3
WzNC8VtB9VTkEEq1H+upgr9LBBI6WIGtf+0M3760Q6iGjM5xAjerV/1zWzT9jhadHP6ww3654WIe
JwoRICgS8F/K3iyJZvNofGgYc5Riy4uVnfo+V7KF5UODB6w4bDdsGsJeVap81R0AlB5XhIUBaZvN
n77Mecp+PpjPNYTE1X7uP1Gs/bw+S9qpre7BVHL22OgM1vDMFxB55eufRjoXez+PBCQNALnAPkCb
Kd8Ug2aVviuiFsieGsR8vcVig5ikh+4zn8ZSwq1U+qLPR1gf171hc1LDFddJdk/mgj39fiXTXx4b
5yi0AegGEjx08rbKCFOp9SoZLL2L7pdcCzAWWC/IPDiz6fP3ScKZg+ghARViBZb8CvQFBeIVAxXB
FUSq9+A/wBI7E81/uPt/XR/4bvwM0aEOYpKpN6cWiNGF2qgZkFkSh/lA10rvQ53O3wVMqO1FZRWi
XoaGDOqwrWsHX5xP3QxNuo6uoIVI/nTH/V3hvZk6HCx4V1i2yMyRb9qXuZshfyq6Nt9YPYHB0ZsA
eKhapA2EdhEQ9vE4feD92XYS47L4WLveNUilQcYFzE3k2c0De4n7pH7XNeu4D6pvn1sI99qdiubl
hZIpPAGn0k9axF2z4+NKb1hbQhWHihoPFGIePcV6ior7AaoD5Ed0UTLgSuF1eimWIG4YgP9PTUWj
7x0fIRLwTMztXkFJ9d6tQ8DhY3p5MVGnvqB6ThFIghMLush0gyy36AbO81SV0OmCZE7BeqiufkVJ
k15qkCNrtrIBtkmEikTfKmaXd1vtYtiCSLFBEm7FAEEZTpUPi1qKDXrhsv9kBU4b4NK0XBB20ALt
ZskooZa3KwheqVocYCl07bsacGJy6MUK9QfCGdp45wZ4xuA979xyHTxpq4u0W8UnaOuQfgQ9Yg87
fQRt/VgkxF+qAsrLzLMFqrTaQw94ZFCq16faKtJnwTejypGd0sOwJkDBT30PzUtV1+ZxhiH0Wc+F
bbIN/Nx4FhSgoBj03Nw2oXLvOS4Rs/PpBJEkW9yntFzr60FPJfSaZIYmPem2/gtcXP2edWu3XsQF
yF8cVEMy7cbajleKQ7yc22GIvlkXIfBnrPrtfVRHWMLcFxG7mAQD+9H0LfxmML+m1cH5YYtgFIBI
ZRBbeFgXrR4E3GTLHkE1zAMhnufPDtadLRtovRU5dwib7kQPc3tdb9tN33TTdvQzcbcAlPoP5ZLU
L9YMzZwX6wgLu5nB2R1idD3o95NoKLOeA1a+GkqL9AaJ3ImbYexU2IXAkhkAtvYF7L5dd6s6O0Eg
3nNUD5DwzuPtPPNuhfq1LVDprLrud0K6YBFfYK3LRw1xOITim6J7NtgS1jmucLN00yy/weuEkKd4
YAsimPoGVg8NmVmS6xjg+53kK4RaKe/hcPVpnyRZWCNIwoQdG5evYAd2tqnP0WReVDSTxMWInWkb
DqVKS9lFB734+eX1235w1EGELMiG3CUI1RB+1k/TVTSo2B4ihJqEQ+i0ezJV5MHYdDXCLEbjZL5s
m//U6XZM80QGWx7mROqbRaNjutZbXT572BzH97MnK6TP3Cz1XjUxpKW2a6DQ4GUK/1UrTb0g9gT9
N/TzFGiHD4kar4B1m+eqQtZdTj3j55AgZh5aWaJ9R422fgs+lVeNmVh7lP3in5quHycoJFHq4+t0
/UfobpH45oKcrqGMheOV+i66gMBRQmFTzh+CSTlcQajBkDIh4L1DsoAT8MJvqnmayZpA7AA5NMsM
HKjXfjGqPLYNatG8qnH2ZmscryAtJqjwdzTM4eMgSrgmpfHrPRLtCCwAcpzjS2NaSO0YaTt3RYpC
gHOtZ9jwQ8rrrPFN/1gxBN1cLAbKmh12sOJXqlcSpk4CwyGCzNB/7yyENkcXNdBNd6E1y2FKQot0
E8v9uAONMNyssKZHeVhqhQQGRO5RKHo0ROu0oPJQ1mZZ8zRdy6+hsFux71M9HaLEyktEKUTXjAMw
zNdIm1f0VhKjQldw3xbeqB0YH5TJTdqxL0UZxzKHEzhKd/2IygQ5G6G8Wdok3a+NDxxxA2ut9twg
Fg5MZ1/rw4w4BXNBSgdFuEt9Z04EZrpn5yAl34ke2tQM7tmG5zjClwbiW2chiVMBtm+4X1uor0so
Gnaxa3oLa8+I0DGE6nFwy2aevlaKFAOcjguH+LFLHDkF2xC7t1z0j8glWL+1UNe1Bwml+4fYraXN
54Lj8limStX5FJjqIJlvpt1Z6+KR2rYiiwxdIwTCbqt8gzSkJt7u+3QsX2fZpsu1ULj0Ti4lE7LZ
3AKOp1JoXeEGqmcIHGcy7BqCaxfRS9X2fRuS5V1gERpZBg2vgiYQDBWFOquI0qOvZ/tuI7VALA+9
ARIlslX7KzlOwBI6cttBFw1v5WtkoMoT0bEvwBjVGhp+bHfkgoS9iaOsa+anvpLQVfZPqceaAT+Z
bf1dZc3HNm4u0DXul6b5Rqr6wEh8ITzJU9DMg0hudUJAWyq4qik8kljLqRigjQ4K0UnJu9p2LxMu
99hMVyvV9buhhlVt9VciaV9rSTMxDjcb/YjgkaboIH/9Qp3LOiovYnzCtFaH1pX7quMH3KzyIKsU
mYrxSPFWoZ3c+CgyqLegyCx6zT8VJW6u3gC5NprczfA9w6FKy/lRQ39cQqynwglcwxUSzvG73OJc
E7AyILGwuy+0DDti7bGS09PsIXOHLonCVXqjkbYlZIlZkvIhRvqbi+INT9i9c+P4gnrjaYoQd5C6
cvlEejmeyCqPw7p9Skqxt5O6KZi4wvw/whz+LOC3EwisyBrHHlNTPNSJvBDNM9RgXHTjbqYJZPO4
6a6wyhz0p98bW1xKVO+6Ux50pHuG5fImLpmBjXXZjnwrYcTmKdjJ5V030ePiIwSHxfJiJPxZT/Vn
inQZ65jYtd4c+4UdNEieDM0MFGX8Q4jYPS2BvZVgZ8hA3jEIyJTSfW5SAfw62kk8ZgJRPzu6oXyH
BD6YEFO+i3yB5Khy29uoLfA17pMOzgO6vECMzpGLUkT1l9q1Xyco9GDZ7G8YPNZF3ezVUqIe6u6g
0J4Re0kv6oLyT7AlOVxCfc6jJVzSskegGgL9NrRoSDJDJNTXAQtob9vta8U/LeDoF7HeQVn/AvU5
bAsJ4oIScipmYR8XmqYegFYywEHJlj2yGL/GtDmtwd8CEjgKa0XGixpggRs/IvxrgNy+uW+r8TQI
rIq6IDnZ5lds/LshXduLYe2H/SxxxNkhPM7jAjUyd1+auYE0tIpqcKm0G89JbHLM/dDfLM6Q65Fo
ecDFnL7AGShjaFzFDWQUp3SdTkQHfkrNeN3APN3J9NqKGHENA1KCWh7dJnUDg0uCZNIBQn2NOgYu
seYr2l4kd3Tjt5p1T0gdgFWlRJLQ9Nn7BC7AyRhJLpYioNsSLoZAuB8Gfd10IrxPeh59YlCHfO1Y
W8DNQCU8WwQ1SAFraw11QEsL9aDg3a4zgVYRNSQKLLVz02ofg4Ln+GJyJRsg9l1XZLdMjE55Mg5T
hUCKFqkY8BlsH+qtoxr+rLXqd14bNeVj6ZtbmdqE7lcL8Kzl57tlYgWiBZB4kHxTi0YiD6+Hxedq
HMjRIZwPhIWJ6C6eaAU7rqgQ34NdAQs/9DYyn9OzBEnhNHgN4LRfCRlgEHF82qAQ7Tys0pDCwL42
GIrowLUvaYS8JG7P0YidvVxJqmFb2UYHZefWwyUbpc0AuzicpJ87WHEeLCvDY5wsvj40RQng3/X1
uOS0hZEKspBtSXd2TNOv5VyX/8PZmTW3qWxt+BdRRTM0cCshyfIQO3Zix7mhMjKPzfzrz4O/mxip
rNrfxcnZVfucIKDpXutd7/C9tXqEk+hs6s8OMn2EOiiT423jpgPbV6shOq/MCd8ocKFr9AM1RGI8
rjK/mhLKRlRcqA9jZw4wJA3Sst6qLAMCsZq6hi3O4fKIBRdETifCf0HzFHrjeEDhlKL89LsaK6YN
BHoU8cIaKUPsUTS/KoWCdVPkrnz07BpTWJgOssU7tmSzrKYyzcCeKzHto6Fa1APSFX+nwDIxYjQW
55uwzrBHqDQP8Zk5mHbCMTJQ3Q5GCtE6AvTqb2pnhg42id58NDPYHp9qNth0q1OjOTvGUuGNlzSx
8E19UEjHtM7+mxQ1r6+su/DF6l3b3NhOFv0UniaqnUzb5llrRX9bTipc2AndxPgRoSe3PSsdbaqh
kjvHzTnaZdLiqJSGDqr8MgnxMh3sIay3FZ6HrB2vUg8zQ8zFOkPMX7MEQpQP7yLAa1YVP20tRq6t
4V/2wwgij3/s9OreAha/w9JV5Me8n3PKMjODHBTXy2AvKjov2VNs9uF1Wefe5LtdiO4F1wJ4CQC4
+i1YSOteAXmkzTaUXvyYDiK/0eqsfHHSqv+ky2XtTuhPc585pLagySgOoWpjzAbRQ1tIcjOjKRtv
TOqMNDC+s3kb3jYQMye72/WUb5bdeR4aARdfiTqowmOS9/G3cCxM9J9J7PRbN5dQ6UbD7H7qVlg+
II8x+bBRPaLHS/LnIc3wRUyyZboL18aGgRHwNW6ysHC/JR5EnQ3k6LzYZkU1HJUpsqVC0vObuJWx
jnYYcpZvJ0H8WQtV5/kgYsxtY9kl9whJPEwJk0maGO/gLteYOUq1oSmGn/QZMXwWc27bPZYi5Z1w
6qjGm0eLflb8H75JZFQ5Z7Br4HTDqB0oPi9dagilYVXH024fRJAVP2YvY9jXd5rxo5RBeQcNqcPu
ttfA0zQKbzyZmu5zjGqNzsDJhXvIlZVk9EsuyBhlZ9X5QWJEPNGBVmzfzp1wcD/QM3OvlYiHUOf1
Qu2qubftq7CCvvhgWhXiEGeYu1+AMxi/uWjbniSWlw/8tf1rJkpaeQxHp6fIo8z1WxpJbFNU3f4V
dRE81mUCeb+RItxNatmbEkADmqDKQqYAUuT1d8nQRldNU0RoS5HB4R5SWlS0MkgZa3heDOwxIaGp
/CG2MLVIjLlNdlh8xy8ijLKXwIP+urGckX83VWnDHEvm942WoVttWS/tRqvCCqsOoAJnU2HMhoa2
zbEChI6f7vrJNXDPaGnZt2Y48r30lAFHN6SpoZWo4H4zpNd/D44eo3az9ealrKyyBXPLUBFI2UXX
c7oYICJwaV3fSVgAaBTHEfMkI5eH3LFvEpWDnzQ9MmzCd7UbnS6V+Ybt3mV6hxCfVrb7FY99UWCX
aNsZIlkqR6VrdoJTo4bBVR0kfOA422ps5k0y/nKLib3fLYaAyjYdu2cqWkxchRVQZYWzPXKqRHb0
ME1F+CXUpfpaqgqHhijMBwsbhYk1USctB7c3gnf4LSJq3D2ktMztIEbvyJpLocTnIxYrzZBOalPa
diQOdunq1wJPTs8flYPONJGRq/xh9sKHyJlKDFSSSWMK1aaTt1G9TS+ivBLl72xp7Q20B9PaZTnN
iF9FvXOnW4kW7oSonde6kEgUYELrPyb2M2OPPBGnH9nMf4ypr34GYWCp4zzWzl07yMjZmEMYfJ6i
2DMO2dS0TxqVRL3NVMwSCxpkdn5iOSGysCFZEC5TT/6IrBMshqiOJ3/AjkTDRsvufmZsXGjhs3LC
DGGsvdhXYacWd6GuPZhZj3RqQP6tdq7s0H4Co1YN2nOJwrcMUIACB1j69cTR1fAph7M61E46+6my
wvsWzBu7JT2guInCHglRCeRvs644v/yyC8MHu6lYDFKBiW5SLzaRTE5zh6enNs/lJmpE9i1vO/u3
0DlkOJ863B06s+IE14CxRwNn0YM144qQIGNEnzf2+RYlzlxfIRBKf4E/SqSUafupVJI1lVITS4BG
spTcIa3v+tADZIJO+MYHsLT8P1JrOGIYGTlY5TPaYw6xGrQZySww4ozxulRFcjPmw3hHc3yBG3Ey
SuEipmO4lsGwAqv+5d//M+YWvccUuaA7pfWM0aHxoNK8jC7MsE9oyRZfgIUaiEEDmgAsrt5fxsAy
rAHqqbYNXsZ3k5BYDQXKeilGkCgjysRNlXjmvYlnJEMdo9hpWf7F6EZwAqrj6xqamD8pRatnUVR9
DMKfzE7ffpskSMajYUJq/P63jUXpFjnl8HZa4CujaFBklsFj4SbjhcGVWM/yl8dgw0YkFQjdBKrA
95eCIZEYTYD3qzcObbaZVOP89UoMVOy8TCCP9KVvLwVemch2Lx1k7m2Xhq+zwMkthDFtb3qn1TFB
xrW4G9Pi2m118K4E0AFPveDrxw/mjQ70Dm/n59LWwiQ3oZUzhH3/c0dm4ZnIEPVjx41NVVIzJXU8
tR8bZRy7OGr2UabFfsKGcy358TuKie4a6eWLl4cehn5a+whEFdLYmPqdq0LDxITYiiDsu+4mG0W9
/fgXn1nNsMpZPRIOI3OC5VX/s5qpCgtN4HG2tTSv/qOKzPsZVaL971cxpElmN/EXBgTm1WLWzSav
klhl27YN4luA3RaBM8ZcH9/L6QScMT5w2yJcYSom9WUx/XMzNB7IJfHz27qpgXeia3h7+MTNbztH
bgzx3LsrRowx5wY/Npwa5B0iTNrK3MDEGweFUdvLsQ8XL9XyMOmt427nQJtvAP2i6yxz1EGNrv1k
4Ve7Cyle/Y9//ulXxa+3Ed5A1UH9s17qmGAot9DrgrOb2oH3pQFXwg5UtvqvBPnlq6L5I8FVh/SE
I8T7B1UNmRjaAZVHNZfOvozDcBtiyYDmQf4qO9w0P76zM4MxHGvgWKEsgi3q2atV1ukazbwYy620
AzyROZx3pWXVO3gFzRFqjr2vu1l/HBxElkBlpW86fXNgRp0/fPxL1gQsbhx6BIoSx8VlhPt/f+O6
mPIRC1SsEkXX/tEShX7YHYq9BGMDdi/kBerH6Tu14JIyqATsYXi6ZidjnWZHzUT/5HVNcS8tVXzL
Ze/cDlaaXDiXzl2K02LZmpdXu2aZuDirdJDyQBBQSVsbSBy4XwXg4Jsi9rwLn9rptkFDy2PUpbtk
M79Naf/50uiSRtNcTPZjwjY2OFtYfpRzDHz8ts5tpyjbWKEcAR60udW+UeLe5SZmDHNmbDHkLjw7
eHGhmeFB1xczQqrUFN0Wyv+oHsTcxdgz2xBDNhlT2Mx30lGjBqz6+pMxg5VvGuQo98SpyC+9SpRG
7Z/jF8X0IXyee10OF3a9M28E2ZcBXYB3D5Vy9ZVpVRwDXuAtKZwZR/Fx1DAiF8VtIDr5/PGTOl3X
/PUufDcqBrQBxqooqfugEZOL/L0a0v4KDwEszUReHWuTeWSKae6Fverc9d6qLbZ1zjm5ejFJUAZV
Rw+47YLJPgxdiJqeaehO93L3Pp4RDV0oOZaS4v3BSiapwXSdogtikLXaQfpWDI5QnFMZ3Gy6ACN4
Sgy3vnMa4RxSlQKrdWH7NAl3cdwv0uzSbP+UCCch6sDrs5d6hIymVXFp0YG3kGHzrWyL/HeUCO8G
ow4PaLjWbIvognTA4jkbG9JcilT/3XihpW7zyl3CCvgMo60dhlia5lrlvkiRFBjbBg0GrHXuMBJx
9RJvqCqfBKh6YjEiCJos+uXEETwBhYF9tStdS0kSUqB8b+ypTl9NigkH28p0Gu/SOACmZlpvAbFi
wzFuHQyxuAa2Uo7fpRX+KGk9tndR69TWrk8H50l0MwQuWHCYTJtTYeg31L5LgwpjCfdZQwcjhOwQ
PnedZ/ydhwBAPYmsFxXXMWaMONP+VcWsfuKokXRX0ELG0S9SdI2LdYL8g3ITSzbPdPG8X4KivJe+
aUtYkUZLeIOnl7bhj0UXYDMjh/i1NYr6FfSjfQhpCnWfU759jjqsMrZTmeA97wH5GftSQQ67nc2J
qo/oBnRLFFyCdI/CbjE5yqzsWxOn0FDLxnZw5Z1pua8G0GUNuV7Uadt47nGJrlyiJpymfAzJlhK7
ShTz65jA98c7dCYeQp8GAFHDUXWALrInfyOgmyTgg9H3BpuR+gVR+PDVsErs+K0yYeZY91LUvgOV
od8MMGWwths1F39STWW8jiLGjDIr4IRMxUwEEZTxDHPCLiqe8DSFj4XbSHDL3SXYqPTggO2U99pO
dVb8V+vy+gixvgErDcfoSxKas8AewA1vYmwEN2nVME5tAouBS+vVeNl0hZP9FMqZt3Fr918+3m5O
t39S4TlA8bWg1AW5eH+M1qMRe3kcIeixR7VjtI8j6YB27OOrvG3v7z96akXKOEhSXEi6yy70zykT
en0Om4OZbj7V2CFpMv0x8Xwa3JA8/Ug7Hu/aOat2oxaQ9lVjmdRD/IVhiSsnMKFzk7h4x7aUWtuK
QSqeLCrUb5HAQY1oCDlq86a9plGv/Foraz/vgUs+voUz+yRdHFsWhY9L5trqQVVBUVl8ZRiDx4X9
yRww2S+MurkOTZ0RjMnS+fh6J3oFRDnorbgiK5XLLil2/z6yAYOUyLUo5YSvPc5X9rdsnx+CKxwq
rskyw531wvXO7MvUGoaNOsdl33FXB0GZFH1ndEW19b8fH/88Ho+HzW57NWz8z8PmQoFzuui4tX8u
tTpOmZ7letNzqVG9jCVzEe+SEkCceV3vLrF6etjXxYG+3M3N/sueWzkcDn+fbj5fuJEz63q5E7it
iPldTrVV/1wOegjhlsvUO/V1vCU576G/sm+y/biFTrJV/niAbXJk0I91yIO2914/fmunhQnXRl9O
L8ZPONHMAc00iLsriNkAkfj79u6Rb6naN+3sXrjX05f2f5dYQmXpztbC9yroTK2pW0wFayN8UZCx
Kfq9/yp0oBjV+Q/tvFzkhmupoYHPueliX0GdGGdf6rCwHycrYZ6ZRpdo1qfUZK7lmjrrHQEHiMKq
yZzlMFqTXceLHV93PcKW2TY944waCgrOuyaBTFmuDX6CEmSfFAaZarFRybv//gqRxlt8edTf1htu
8s/WyPiOmQEvEsBdkMU1dcPRSopnj+i+Cy3MuTfIOIBVAqhm0ze931EQjSWljDlJEy0ejtCU5yMJ
TualjWvpvFZ7vWBNgkN4gEon3FqIPq7ROyrdchb23cGZQwywJzwd4fKYWJZhtSm+lFh0Crr7XH+N
K919IsUveopCy7hl3kMuD3WFgqmEoTlJgMzV2k2FqdA+LLFSvPCDzzwWAWWbRtLWAaHXtgEKX/kJ
HtICAypw5UXf6ZRVfeHhn3sqMFMdgZyGt72WsnS6hyUeYyXG9H1+G8jC+RyZvdrhMpF8bVifJlSH
UV1YXOfuTaJZ4MwCR6Hsff/K3RqT08wE4rSjzj56tVP5kxPkF+7t3Je0gDVL5jGIKmZD7y8Ti4wB
nRmmBLlYiQFpNk3GbWjVCT1ZLpUHHFFFxi4wwxxVWUm64JaAiR4fyklXFw6yM1uigYgYrpLnUd2u
GxotThX5dnCZaZYTbPAAkaGoTgfXaCL/P3+6gINICakrATXfwJJ/Pl0TkukoIhFvDeU4+6KBcQgz
6oZp339nbqM6wabCBuVBnWm/nXf/XgoSlE29z15lzjTrcw8xC5l0da+B+XxOeis8GnPUfE6bWR7h
mTNn1Arv08f3+9Z8rj7tBfijCWavAg9ZlXHklcG4cek/xjaVigS/ar6zy8mCPh6QSqe50V/CFc1d
GKb6QTOG+DOflvV7dEeSq0Ch+aP2fFXmSH+JDDw2M9pPAfWkPgS9yQkGJ2Qk/s5htIzLa7zr9YXf
l9fJ8ziJ4sJKOfNJmi4KCpe5GWebs7qbQNRoggURY1ZpTs/MOdwnZpb9xgT+3gl98L5igBBdeIZn
lieqZOHCxuaAO1HAZiXhANgV4oBs9fA2OpHcqo6YndqN9AudLk316VbMEIXRg4v3CKfqqmhl9JxG
eZRomGzCr9nYotdIKozoZzDRhW5GCA4TdWXpkNsgfae45s7eTg/N+nMRkUoEc8yfvE67bTrifih9
c6wFCzEnX2a5sBLtNoPV2S2s3l2dDJk6IPsV1pZMWdO+DvH//mGkpfhRydn8WaLSyfE1nIxPPSx3
bBcLWyI1xmgRElWjcnw9RImHdjSO+dcpznPKmqo05QY9sfbQRgIHeNF52Sf0rPKblhbOTZlWNszp
QB8/pfUMX5+EWfEJenjY+lZvaNHWaevqTye7kkCz3CghWE+OaqD3atgEVl0iv3StLV76cKy+mdDF
sWWsnGp61Bzcz/YG21nnOzkmtO1QMZJkYpBce1400a0z8H0kMkRike5pJsGp0dD0G/BPzb4vCe/h
O7BafPh7O4RognLnmukcNMw6nGoS8WJiTGHiVIE/Ta7ia3IHcqK0SOdXL8CLixTG1Jx9HuRw+7wc
5tSSfgV1T3oFIxscuxO8/WB9Y3AI+fLexWSUtKpJadikqoFoExxczf2k9ZDTs1RiD+1lYfLcEGGL
cWplNT9kmeOa0bB1JzsnQyS2kVnB3+oV42z4yNIb3HYrF2fhudHxriVhtdp2WmvEey2z6GxZXRVC
X6vqx607tnN7mJsQYiHkdrxwBdOC68HLAyIdK7f/iv8KZCuNOVntD2NSHTM7cPLbfOyxqMqZC2PF
aqnfYAREe9T4hGd+2sroru9iWe5g83d3We1NxoFYroUCN+qQoqGkun9IbKNVzri1W6fSsQ20ss5j
rY4poUWZ6jG1Bbwg9XccNHwsW6sard2kp+5vkKIxvW6MiWAmO4OGY3fVpPlwyUd752rD/IoDYTcS
KNgPsR8zFoI8UFAybqKCHISNMcLXhGTggmIMthfe6+1ksoitwCTFcWhI06sMppi7UpfZL3YUELa6
TDHXJ5mLR11KQVqnFodtvhMpEVP7GTllvesqVddXAZIywqeY/yVbpswkueRysCpAgbKXVzOqLOAa
JSqTlR9BXmchYno5RRhbz71mtX6tp9P3hsCp/to2qpak2VRmDnZ6y2yoCLIKU3zTixAyE5ALyIRJ
rb2toxBbvakfG4kgVJTVJ7cr4Ex68KqTqzQPBugtlUaOEJbSTnGcqx56b8jnO+2Sxh2eQqcMrStO
KcvZxE083JZw6l96DqwfEbKaZkdKKTYnKJ9q3YcQWgnsSGVn3i8JTzEiXwN/8zoOf8fkOH4ZypQy
3FHCLm8tNbBREkLGYkkkMM/O7a0OEncTBD+taWqflZOSMc7H5PypqTtQu/UqHYhBdKLbQcSl/tq7
jF43Qme0h6Ig8F4hMgYwevrkwYZg81UzR+Mxygc6bn1I7YVNWhRbzV38ujO7FddJh1/nLtVl+HtC
TP8VXkT5/PFZe6Zyo1RHHoVeF9x8iZ7/t/23Udra+UxnB0vfJek3wvNZ09PfH1/FPL0MfzeKIuBA
uiHkZ+8vI10SiOaWy2D3s5v91q+22Z15xArEN/1iX995n8RBe0yvxqtojzHQ3juU+2wnduXe3iEw
2RR305W7g8Nw4Zw8MzZ//8uWX/5PxdNUTteEgl9Gltgm8/9gibb7A5dl85TuYx9Bz4Vq4Mxo6/0F
V4dlycBhiJcL5pufj5vj63b3+fPHT/v07H9/hVXBEU8hnMGRK2hOuzHq2xBjqzrZf3yRc2+UUY4p
F+M/zoPVbYjWbJkVcVpXjCB3Tt2zoZh4+358lTO3Qq9EnQ1CRUC6tbqVBFPuLMITaJtqWXO0WwzB
ZTLmD4psRv/jS50CUw7VyzLR1m1cENZta2oX8Orxc4E4W0ItChtw7aqX5c8hmOV13o+ISTBHUF9q
rQmHKzsJtUtLwzipo9AAotGkvbHx6nr7iv5Zi/AMmZOpIdv2fZPoj6gR82qrOszV4ZvZAZIfLYwe
Bogmr1pkymutR4J/8KywJqsSbjlaiDm+9IGcedFMBx2Hgoqng47y/QdSkpzZjFjKwadS1tcJjgk0
K57hjcSA+y3P2vo1dBlhNlnXU6bJUGTexogHiFydbuY/7EifvlkyNqftNEXFj49f25kxC96XC8qH
Qc6COqx2MPTJkyN6SPUC69filpkH3EylBOqxYoInDYM2tmFvu4HTENao2t/2GLjZrqg0u4WsrdIf
de7GD31Psjjcb2MqKBnbCp04yV+HzEjNHMksWXQbp641wrC8KD1KN3CJH6lqJCV1V1fqwmo8Me5i
Sgp/hUmgDU4qkWC/f+zFPIcdWklkq2nKOD9tU/OuCFT/u5ma4YGyugpI2TG8jrZzqn4Vit0VZ8HK
etKiUbYwvMxxZw6eqx1tkXaPkQRR3rg1foDbAoGEtfv4PZxpzh1+JQNFXH1cFvFqQwA5qztCCBm4
LawZ7PzmJ9fMuy3pLOmT6jv8oPHG+jWnc/w9olXeozAy8gu70rlfgVwEeMDANJMDZ4VEdBX2OyH+
MUAExIzcULxDd8LMOn7OTGqvbepl0/exLVPMqKt5HHY5GMwPNRfpzwvPY1l375tY2iE6L/pXwcG3
9lIhrAD1OwO/rd20+HFWbbkx8Ee9CQ2LOBKzco7CrfVdWsTTQ5tE41cWBMockWr3ThEE/gACsmN8
O13RSREoJgJ5YKht3bVM6i+stmUbXf9W/AjhZrHR4qGw+sZ1zMDAzPiGYASE+64Ocix3NHOPBUC4
DaZGXXg4Z/YUD8sVgCJSKZmmrN5S3w2JkwdjtpWMhT5B2K2u6nYary68ghMduoTjvUBuuJBAzlwP
uec6zL0kjLNtHGcMfIJRYU0gQluDtzpqxDJYfA7F4umMjizT+2La2IzgX8NZlxe20dMn7OoL3AzH
EIsIpi3vP+fZycbJc8Hl2s7rvsWidHeKWMhne7bNa0ia8deP7/0MtYkNG1KZAHtABLY25fQ6EtEg
dydb0ncIZae1ZTrZppr+N3GHOdrljSd/SbMqDBrHtnmwkSz8lWlOaDKDa6bEjlladxg+DA2DYRP7
jxmmKDtruYivIO7UP0ICQj9b8+T8bAapj7sOle9F9Py0AuA+sEFZDNbwrVl/0HXQlORzAPM6vaf9
yRQ+ChzT4nOdgBHUUWbdUXSSJG5ZPaEXdnIMXGfw8WKPcbebNPLqyGC5wqQJaGgOnAvA55n9hqMH
xIzXykLGbev9e52ShsykiMEmGefQU80g0vq7qQzHlhPHMf/Gk6YeVTeEzw1wJAT4RiNAampIsPv4
hZ95Tgbg68LKw8GIIub9D1GGTmjmZABpj559RZqlRITVWjcg75fYnGfOJph5sGbxQYacdcLOMsx4
QnyCPaOaE7nXR5eUg1lmT7aTxk8CUxmiAWDWHzgNSEVyhbrPTDu8UUJWVw4m7kf4uMWn1GsxrI9J
DMUaf74S9F3pBcz9dA8GAAOTZvyiUySs58FtBDuhxf5yO5mD/mqOqkVHqLc3ZYKRlqO0CFFtXx1h
rFqXXIJPUT8uvbA+XGoDpj+rsqTTA7OZzRKCjdP0Exs5zjj7FL4nGrgxK5kgu/F43+rEfgbJ3DJ/
d2rvZ5/0w1ePiBJ918OmdlGzFeq2iCMiv2eVO3KT9RPkCxk2wrxwCJxuytDbHGBXBkG2Y6y3KEf1
80yKR7Y1Ccu7BcUIfSma6f/xSlwJaxF0GFOF9eSNJCRQsh5dkhuW/VOaO2hvOZh+j1QtD62qR5rh
QJEfTTl+waDnjBWIy0ksmXOxFtgk1l0ohPdMG4g/CpgSXdkYAd0omfTbFh3WX6iFyW70SqIPkSNP
95kHGY4cHLP+ioRBHuJcBZ+JASBk++Mv99zPYu5uWiwXjy943XmEhtcwnSszcqTaxPIJ/wyfyhl8
xUk9E+q2kfy0GlKBjZyUb64vvnSpno477JmcY1DnFWq8UF3ixp/ZUMD/sYPE1w9i8rru10a4lYTO
4ARC3vlTDv6yAye0j6nLnO3jJ3DmUjSRTDdwysFcfT20kpMwsWYJyI72MKFosGzwDeJk7spBXuI7
OMuG/L7UWSh2ErOoZUOAYvx+n4yCTgV1ZLXbscosEjL4RHceo8TkGImw+oQavMMDM6oQbmllC+ej
kQECUuWZLykxOcW2JHn2Sw2BUGxivYseTLcMoVc5S4aO5WiL+i+Za6KDk+llNkwMrz1qHRtdTq47
n9y+NeW+hZryHT6reMFlRb1kyDOfhSZ+GV6lPyO50783Ul0z4cv2c1+n/W72+hjzkmLGLCRI62Gj
DaoJD2XiKH0fxK35WXmKtN2u1OEStTW3vmnNGOkR+iNsVrQMtvZWq3omc72WR/1mrLzgjxgQSB7S
zBvFPoKjQ7AKQ0VzUxa5l23CAcsNcLUsZLLmpDYpYyp4joPGqNE1hePPQfL0NskwtiOc0X5+sacR
FwSRI9HalKRXUS60sobqN5jj38xgOzlYUFomhKUy+2KGUl7q4k+3XaZk+A4tNqbL/rICDFC7I8+y
AEN5nMGR3tnyrcYb9uSakSKVTyGSxlFd2NPO0EA4B3UGPItr2zKafL+oSF3pZtVQhngTajob+tet
jUr+YU50CS47OtJXCDkh4Wn91cBsi0DWrDtkZm58bnRv3kMaI9wZjRbtnF57twX2qRcq0Deq8mrl
L0kNDIYXDgCl4epHVoNuxNHCtbOTUvhgfT1R7Cz1P91QVfTGtWW3u2jUzccJKcyXyS1jA4Kmp2FN
oo92s8F9hwgy+gR8uEqPMBomEvNSDSp9KDZk9yCW1ZHq3ZmiTxwY842m+cLGygI/aZeaEmV+TLJj
3cXeFeK08NFJ0uI3GlDSkt3YM3/HM73aZk7T5L6ZZPBLtUXX7UNPTvc4uNTXnISRRR9lan/aFj3L
pVN7+fpXz2iBKBenv6VsWJdzph3kWseoYetgV7BzdC/1gWsT4nal8z0Onf4TbGEXSiaDGZPS/Z4U
K+026+V4mHMj2qaiZHzy8e54ZkkzXYN+vnhEwQxelZgQGkM3kDXxy0Qv+zWme7+BgYTf5GFAkpjo
mWpFl/i6J1uyA3UDcgXID6xta737BypGi4IPybbJtPwYOIm6RqdHNVM5lyrX03KSa7kGnn06rAWg
jtXC5IRlrGILhvUFPlK7gBC93wwuxJc4iJLvmtVRT9ohxvDMWIcnWLPkTABX23eRMYvfjSH+yqbD
gXAy5y927Ux/MI9sPyeES758/CbeyHDvlge8CohQtskuiOHj2538A9DRBLSOqupqa2rECBzmsK0H
Ui3I2thbop7iO5EgKPErURU4GjRzQLSdMQ6MOd0uAirFynHeliD806ZL4q68z8lqvNCSvFkdrn8k
03vm954EjFmLWgo+DN4eqbThZKU/RuCqv5Odw8/1ciN4cYjIcrbOKKdfYZUkz/2sY3iElJtip4A9
b21DgWxvS0xQDSVWDHl41PsKBcTQYZx4xIeSSt57ayFb1CAH7g/vktCqYA3jMJP2Pj5IbrUzrIwB
kqvBXjx4ZjlbF8rVUyDdIRUHrHaxmEPjuxaVWU5bOEMKjUb1xOD1iWDuYtbW3o2cHrwlc30MAftd
B1C0jTqwSw8ZLfo7hs0XlsVJTbH8ksVNk+gRasu1iKvlEDUzdK9cJn91GYZuDFsdIkO7DuNQHIx+
3MNVOToTfpj1nDNWyy7tXG+79+qt8xsk7CLbsvjvVf8XsH2Wyll+g6GGT0MIYxBjZEO+ytByydcK
iWOEPkIRQejaHu1Y5g+6ICEF1sPDQi/xVVTMx6EgmUqFkX7nWcwhg06PbpvB7vZxERBTXo7jIatN
wk4CoD0Gajoy/jTbydJq9nzd4S6vG0T1qq33LqnYfqm32JWXrnHjNk37/PGDP92kDCiRWBfR9ELx
11egSpJgUKk8m8JGecGXWR/7Hbl8zh5v2frxv1+KB7voCiElwpB5f3jiZJM2bYyarrMGBs6ZJFKr
RQcOhb28AFu9saXev0oaMOiPfMIEIfA231+rdbQprOuEs5Q4V5/g0omaDQlLBg7hizTCDbb0yCXL
sFva9PQ5PgLukXAeYJ1BLIZh2jhtdKfWEw5u+V2vsu44lxkS8qGsXwwTrn/s8jrdUFgPRJ1p94Df
4iH0HLJXkri6suo+3I/pkhWudYV+NOVUHwvSRG7rqawuzHjedGqr+8XVntkCEw/EbGuxn5iqycHJ
P9+mziT/6FFBdCLuS9pDGsAnIZgTPskhG1WH4hgQLb6iQca2MmQ+jIXUGIa/KUxqa8szFVdj24XR
RhQ2iZzjYOlXBLWjMqgHJ8oxIMnsZ6OtzF8fr46TI5rREXlAnGF8fiAiqyOakrCZo5nY0jrp40+C
hL/7qnOGozcbhAxOHiDJHF/ads5eFOyUD2DRl6wNicnhaGOLYCV4pUP7QBtXYCeIiRjef/LbnI7z
F6t1qwv03FO+OLdKnQvlDY0VNqIrXCMu8T0E50N0aKaEdWaDuKoaavoNjBXvOkgt8qn5gwZDw4dw
WvxsBj3C4KITDeKFRLsE+Z/AFvwgVgeAEqR/iqTVJmASAdsOGf6edsy1akb9h4U0euGjPFOkGBi+
L7fNSXPq022HcVV4Fi4cI8b+T1iK5slGDxJX+gnzruspGqAs5KOa+n1UzhE+tH00wN7p6vErBYUq
dvjddNFO6yoIMnPoTgH5mQICId0ojIooIvLy0sG0VE6rL2tREkgPMYTk96/WJVhDmjK5hCM+Ne6t
ivPw62TU2RYxZ3RsPWX7ARGyn0qM1R4mC9IkPjLjrWx6tcdqanr9+Cs5s10D+wD7A1K+xR+939e6
OR4GjNzyrYi75FUmhB5OoQy+66FHSfXxtU6BWRAsTkPeFPMzpgBLpf9PqTZhJcC3waYSesG4i2J5
jbZuD1o94FmhCrDh+JVlibWTi4NEnh0uXP/co5dQ5S22tSWHb/XozSyFHor5zLaekvwpsetoZ+FC
A/WbU7Gak+FlYrh9TwJMtxOqsg5zXDSYZOXGFzXY04Wi8MxHQu8AA4M/+EzWCIvW9LUozKigQYGV
E0rNvrJxV7/0kSwPdb3eFvyG+EkGXvraAtux5siIeo9ZMS0vgUeuejQmo/kmvJDho9Da3NnrrYa9
C9CBg7uhrqKNMtOM/5nFYZYWepgAKOdZvfv4fZx5AJzbhO64zIip4VevI+pcHR4tryO0ARdbzFdv
ZFrbx4+vcmaFcw2eLwYEsIPXamH0OZNjxYT4TC7OT3MfE4WXJZCxMUW48G2fuyFIO3RmFrkBsIPf
r2+39JgQe2x75CR4N3Tg0FpdxHVPH9/Rucu4KDHIGWYpn0zqyJ/Ata1Fj1TO8GRdZXk3ONNcyto6
89wAPwHKWTQLVXY56v75WMv/MXdmy3EjWbb9lbZ8Rzbm4VpXPSAQA4PzKEovMEqkMAMOOOavvwvK
qm5FkJfR+XazyrJMRTE8ADjcj5+zz9pxpbttQooz1aISApwq14ZiFjUS3Vk78Sq8V/ygJ+SEz17B
QAg9jiLlxgL4E1M/R+00cDxQoK0WjVZelwUY07zSIAPOxhy4ZeVc6libX2ZVqeAXa3rXVBSVoFN7
wuHGa29HhF+nMhAf3AoU7nxBqtiU7o63M02gWaBPC79YbGQ6n5qV+qbPkf19UWi4l1NIzHiW0rp8
JVLDrNZtXvZ3fBL1TYcJFwJwUgvpu84IOcXQ2bH8BgHyKa3KB/OCRuVFkY72YoGKHz2xKCFniOxw
Rc6iOet0evFn49TW/j4zToGJHC3rt0nKno86HAUvFw+JaNdg09WA9u9HwLhi7gIdh0BUtUkSOKC8
rtJKxlcVrNw8gHEefwWV+2XWFCOwyWGfWuOWF+tojcNc0ljABDaBxLHBT9lXOJTHJtykyhluhdku
CLo6+wnDed6Yw9TtEBGtlbR4wxyhX5tY2m8H0kInFrT3re70HnD6XWYJ2tF3x3y1DRU0oSrpxYHO
TopJP72hrrbgqvI15a30piE7fFdGcwuVFzZp2k8TmvjhNXP1W32A0eM2vfmzUWsYI2hj1nZdzWdj
G4NKEY5zYj9cntThXaPtGwURaX7+wyt++CRB3XqWKHmIioIMtpWVewlP1TvPjREfJHrLtko+uCcK
Ph8MCnifN522CTxWzKNJOouyl1YHeUmGM4s+GKxLaDztth6raVWHShlUVAhXn6+Y75PBmPIyQbB6
4/Wl5fUoQu5j/OXNTtarsSnk15hJdF8hknt2xWBeQXsEiwYBznux7RjALNkWXVuVFuArupPD/MmO
2/i7hPByhYpAXzRnzvS100v7y4nv+cHdWdQpqG7Q6xAkLT//bdGtkUHUqSXqldmjfWahx9Yv18z5
2dWbqGDP0ovvwkynG02Jxi8TILql9dws3CAUrbVOkOrru6oqinTdEL3umzDN3iAyFvCN0hGw8+ff
d7ltRzOI2Y6ih9ARB7Hjr+tUUy2Gkq+b5EYTpCoN0TntXBslLozHoZTGN6dNoEnHKNE+H/n9kgyP
w9Y0lDxECapzdKNyWsiWpsilpqAOhJBRfBW1ZDk6VLUndvWPhgLlshTCOAjTrHf4TKB7kxc0yOL0
tLmvASl6vnDT3p/g2564qg8eP5sMiBWi1EUpclSziDE6jBSVmoVTgQdFvF6532fM1veKp06QgCFh
owU3GvWUK8YH18hrsXTAEbiQQz26nSC9coCHKuAWranXkey9oDTLzPfMPjoRj70XBzqIwBCjIKND
2EmodHg/3TJF4QO8Gwl6VrorgSL7rWwwd148TyHcZqPBAVqnP9HbjE5oDWuHtWneidyGqK8ogDB9
IjpsZ+koUuDbFlQp7cKNoxVUvEY/i8a5BLcddfXai/Q6DBT4qd8EdvSN3yOtx30+JPo+scZ88Owo
FS9924vXGvPl8LJE7aGiKEKxykYrfiIi7c6XBtQLCzPCO9QlalDMaXr7+WvwfssnXELry6GfMw1a
2cNB3YjMHn4tIFzqKlwLspG+kQ7q3w/PGIaKAJJimsBADh0OM2rdQGudR9d2Mum0MEz2rT3OdKfT
rEI1kiLtGXBNugxNUe+FatVM2BQr4SUJDFESRBGhlT8lMtxqg04K+vO7sLwWh8uQiaSKRBWyl4Vn
cPSGurnJ8UWotPbgb/DNzmMaEkATBZMN19Vvczvefj7gB/EqbbTqQpDjTMQTP0pwKDhwTLgcNCs9
dtUeMrTtBXg6WB7IHm32Vmk80GAQ4y6r+mZkOJtO6+oZll6d5xBGQyfyS5k732K1yK6TUHYAK7v8
RCr2g1CNabYIwcE8LByBo/vCsh/1rYKtalHVxhrKnL3RVbQVKcSRb0TLcUprbeNi+WzWeysfh00j
sWAEMh/dIXS1zylNnxLBvYfBUS/jSfGUiPQ4/h4tNYVSavCHdcA9mPsI+idd50cm4vRrbIn5rcoo
CG88UjThOhM0oaz7quvuSVwV1SYMXRwUckop0CPgVn5RmtZ4RfIuzcCVs6auxhktsUYB4seJB/4+
wiSuJG/APMOvDanC4Rsw1Ijc1EZVAKb0uI30MqfINFnjmV5P2Rq5r0lbYzxutMYermrPaa2gV4Xx
ChLZ3nz+Xd6v1cu6iZ7sV4RAge7wqwiQvMTgwChlJF5o8tXOvc74MYx1eyKv+H5xYaAFeUHylNqa
u/z8t2BEiZ2kwDaUgZohXGlallL1pW7x+eV8NAoKJ2YpZJ6lBn44itTDNK5bDkOZjJkUfemuxwr+
8+ejvL9puAxRLKDvkLnHTn44it5XMCFsLVslcdWsFsHkBhJmtJe69fr5SO+vh/qAbbA4LLblREWH
I9Wcmxf0PNawWVmee6ZFTh8nhPXno3ywAiGoNskjLlEQYe3Ryt9iR2VodUg/7pB5l4kYh7cIoUhA
M2XmD0zNL1Hepj49ubgmd3O/yrWuD6Cv1quobKh4Qtc5z6MELnzWOSf2+Pd3G1GXRiQLwwTiy3ER
iLqCFoZ5TvOpWb+GWa4DwJTGXepm7bcT9+H9iwkDY6HfUehDu3z8YhrQf1hCMsUHTdjy+s1a5qea
LveIP9P1kI640yvsaSvUsHoQ2rF86JDpPBE663+bskClj+ZzRCcanDx0Y4ePPi05GA4UitjuEnzu
1Hk8s/UoO3XaXR7t4XZHdOhxDEfav/gpH83lSOkm9EaAGEu9yR49ggA/canPgF5GxGKqKRkKkPlZ
23evBqfLAAxG//3z+/7+CaOMpvmGShh1bQg/h5dKGzP9jmxZ9DvYySaeOCyS3Ohg9Nen7uoH2xjX
yImInYy2CwY9HAsHP9bcAg9DN66wA7KqfMnWJ3mrnfeVVQLrjS3rZ17NTuIvQczlNLE9r0LVRDxl
4kyLX5faUw6ZpZs6J8K+j74dt2GJmn8p9Y8fejkZ4aDJoiDr0hF+9RAZtzq9vw8tassHsO7NPlV7
NVlFBt1Lbp5EWzjdd27p0kIycZA4iwygBSe+1vtVCA0wGnsKDIREvBmH9wzjiTxW2qzAfqXL0baZ
xZkNjvvvbkVorJE1o2Tn38uEOBxFG9NWpbxVrqhLKd9FnlTnlNJnyv2WeiIJ9+6CGGrpiVwWcVLm
xxcE/8oUpYsgxRuw5OtTI9pyav/bGVyKE+hg7QUjAfHxGPVUhgpWhQMwdzoUxA7FFezuxnWCz1+e
5eU4eIGJ1xeyC5OGN/hd4jvJnXkMYd+ucrccH+ssMR4NmGRPjiHVM3TQth/ZarMbwbPDuJyrv//U
TMNGh8fa8eu0efjUkrD3qtLmjIVYZUm2euVWuB0GMRVGTp9f6btDEWIQTrI8tsUak8jpcCgyBkWs
SDgcul4Brir8UtewqNrHRMpGe4qIijDp/Z3l8EVjIv8QIh2LgdyBRd6t8QThbI5vxNAB3VuRTVOR
oJT64K2sbMRDYiyM6NruCkzsJtTdL3lDhsx3K8N8TSJEgdvYioaXuTWmc2rI3bYGh6qvCs3W0c4X
JVtMJKyJ5n/q3zMSHW+moVrPEXXOkdbdIX2wWzpIatW6x1KiM32aDxBqkRfFfSvWpuYhDvXWWpnR
AHQibAdId04zTMXedHR0miUL3opubGhsaqRgxNwOvUYfc2tmSRDblX4lFS9MYYH08ryDlwQCv4zd
tyKe+p0txlzB7CidgeGjK6VZurebq4XrlEI1HDBc9JrOiFdU8pWX1EmGcy/GEYdG+MRgPkQRltnd
4CjfKiiJXyIn1CliN9Nz50jjNUor5ZtQE6sE6WPFld/pmeOx7nbKFQ65Cv7q5iAgBhKR1Bf9QrsJ
RN9C+CSeAcmXqTMYH7QuqXI2q3GyHU0APNsisuPZr3UBA9KtBM3+eMipgSJ171uB3wAXSLPYs8D0
1vTVTsXMSpno4rpuY5NFQYOTiBivGLFF6vLJttedVeM1laczHGfItTymEaf0dEM1VXzti6rQgZ7L
GUxXm44PbV7rZuAAFXjEh6Eog85rMSxBfds4foUWvQ5oeqHkYGkT8CJJ27bwh0l0TzP2hg/Q0Kku
p6Juy03OLIkQAoqxWnt4KFb7WYAugtJbFtQDOviyeBSQXA96yNu9zyyzrQCuMtUpXIRwuRpLAViO
w6M+BvbSrhZkzpy/prMceYng2ut+NLraV0NDcuJHnoXLEBKq7qnzilmFLdgT1ZH6zVyMzIbqFXlE
N957alc/ZaZloulDBsUM4dR3QYJe1VatJlFVJwQsMYooo79RW5CLqzJ2mqVZ3gXEUUyxWCzPMyAS
vE+xH4WD8wjhI61WRuy5V2Ju+guDu8nHOdFiKmf05rye6XHEE7eeB6Tk+WJSwER0Fq1dhqFZVWGt
QV6WJe/zhef9EsvGpGlLFL6k7o53JhMRwNzlBLtaTUPMijpuvPGQCV7USWLezqM1PQ65AFSC26Bf
kFk5EQG/lyUu3KWlvYxskLYcbw5XPgnqyRM96boCogXtbF4Z8N4WZ7U9uOgwZjvQs7TfAvs1VoaL
axjNyyRvXKRZGhIVnzg+WbNE9Xef35gP9lFSoAb9j3/xwo8CA4RMM1V6E+y6KtzrqszHeylV78Tt
fx8VcfmcAUgbLY0lCDMPL59EjF6ocVqslIHSxzBvQtPDFFl9sCJr45TWE1qii9SdoUJi+jqZyDLq
SL1uiv5E7updoIq2mtZxpOAozzWC5sMvounCbQedLqbQmMLvHqYQQVnN8ry28Tf6u7eWV4H6Aq4C
BOjkhQ6HGsx6yIk/F+cC4WyFkYc/hXT+tnUB5b2luEQOlQYVZtfhKKY3WY6kooRzZpttBjMyH5JE
RifO/h/cNqQ1C8PNIcVFNfFoFHvkjCvIzzRhn+HV0cwb7M0W6qlz4gT3fkIi0loqdyh5PtDDNAYV
cgdj7pXl8lJkiTNtQoEk9/Nn814jxRPBFpPiIHTBRW5/eEGdJWOZJvi3ezBIcEsqydusZjWb3XUX
lqHwq3rsasAs+BL4SjoNX2rDHqrVaA3pApqvu7PO6PL+xIvywdXzlqAHJKPDOnVcQZFxnZtNP4AY
aUp7TVOiu840yD8nrv59XMSuQ1REdpQk6btJo1M8TPRqMX8aEiwNxji7hytDq30r6g2FXOuKZKF3
q40GNtylRYucrrQx3hPCunG0PH3k3uCeRr7eezByz/ZJtA9//1YAdqcu6C08EsL9wycUzmPapBnF
JC/C6kRVW6Jwj26Zz2/FBzecT/+VuiUu5ZB0OEqm1xJzTjK3Tq5hKed1w5Wa59qJ6fbB64PECFcl
/lmSr0cvqdVldj+kmlgMbxroOGjtrCKpd3lolqee7bsMyNKjvzxchBMIHd/5AIRVxX5ec5pwevUm
xjnmKZ296bFLrHin4+l+03VadhuFUYKFhW5/MfvMeqh7Tsuf39pfR93Dcw3fhKwXuoDFveX4CcYC
6neYoMezYYsl+ymc1ec469rvnEUSVF/0zEt/qIfSPYcKZjxpQ53G+95OpnxVuK15H1KpedSyCgPA
MutUP9er7mxqnTFe59A6fwBkRVOqk+Q9z71JyM08D+pr1g7YohK3klVPRVH8dMOh0YMqqkgoJuZs
P35+ne8fLoUWxI1UGrSljftoCrWpPQoNseEK1GwasLWbcItT/VmjY+TEUO/PT/Slw0Ll8IR6CQLJ
4Wy1SCHT0tIylGEk+r5R9dn1RVqZV65B4Wzn8D9owwerPuUp8sHIdJpQWCXLQ/7gWABsN/UEHghz
oVEf2qcyBX6NuYbcGE5tfNPjbNyYYZ09fX5n3y9TpM9wdOA5sl6pv0qHv2WcwWFLZhBAVHeWCEfD
wbK+QPSyLmWYzIQS2alm5PeYvAU1C/+TBAZVTx7r4Q3OOPOouUknRZZp9X3hzpgka/R5Gps6cjvj
bIqMqMGnzVDuYt2jZdDNRH7veGWHJVmbxzfJEHLaqYQC1UtDR3qfgfUODMxEJWIDSLJnVH7qH5Us
m7uY3YUyoBUnX3Fs8sB+4sZ1I2l/xuexpJCEHZbS+UanpPlaRFWWXYxhZis+dpA1vVudaGgJc5VC
C2wTMU3AMcz8qTiTLHcpftCmT7QLQ7ZuMCpN5mx6bpTGiRdpY9jtxogwwS85rHd/d7VDU8FrvyRO
Fneo42CvsTAlxcAQb7JZygsS/R3tChgom3QqBJ/PkHeKA1IW7qJW5aHBH/CW5f23GRLRauWqSd+R
03byy0ynMWxhdDU7vEnqHSfuiBYKR78Kqww64Odjv9s6GJvVnOiBfB9166O5Qr+XEtFRCT6FjrA9
CgR68HTP+Ovk8J8/xv8TvVU3f62X8p//xZ9/VBjXJFHcHv3xn5fJD1xBq5/tfy2/9t9/7fCX/nkt
3sr7tnl7ay9fxPHfPPhFPv9f4wcv7cvBH0gaJO102701092b7PL21yB80+Vv/m9/+B9vvz7lYRJv
//gDc5myXT4twqXnj3/96Oz1H38setv//P3j//Wzq5eCX/PfqDZ0xfEvvL3I9h9/2H8SHZKw4jxF
0mwJ3oa35f/X/1xqOiSyFr3MIvdnGStJB8T/+MPS/iQziRaMwxdFO4qNf/yHrLrlR6b3J5syFW1W
m4UFwyz699c6eD7/87z+o+yKmyopW/mPP45WyoXRRkzFMZM3wKYkfDQl8aQb87qwLT+zJnUdDrjL
V92XLjfPw75pN+xW29/uy7++wO8DHnNE/hqRTVan8rHITY9GTNjZlq4wy+9q/RE6zUsS0xWvpA8y
7O7BD926ohOsnsYXr7N+qEZzRwPJ96mgqrYQZJrOeiNjfoFt1IoexmcQqPla9na0NqV7osOVx8Mb
+VtQsIQmrA0APima8hCPI9yOhIWthiEn2miYVyAKR1/adXaFEx8OTjxTjHvMOMXtu9UfGjObb7Mk
2+LuNGzTeX6cSFUutptINwyqXWbfSN8YWd84S8ir3Ii/WkmJ0bNBxl8a7E1u5902JkuwjRue0cX6
fnavI8xwAYkbGzmMpt+0jrHuu6h/LMvBCEhSwsQMk52uemm/DqPp+6i3V2MPwVApQNI4itYEhkb6
R4f0GEllvNMbOvw72ou3sydJv+hjdEHaywmoMmKg6VTfitntgn7Otd6XsZYHpS3dILZSMCltryzh
mL1BK5xsIHoau27GA7SeHXOVd+raU9orR7PdpRMs7oMynYy3MFOyN1mZ6abDMTJo9XnEhFhZq+7S
C+wk99Jt8g1Zoy9xy1mbyuTzbIp7SzZkHwE+yjHP9hl0uG1K+mzr1PN8gfDXO0uH8Ekbox6nY2/0
65EbpHo4e5uurmy7BqQ81sFyHfXK3uvrx2gq1Lu5F2Ca5r5c45OhXGY0e3ynaJ9uw8nY8vy8XV1V
3XWER+Eq70vrMkEJAjD0dUjAv+QeBmJWqXZaUHpGvKWvtSKvGmfbVCTbfqKNJWApt84sjx46n1Sn
eY7HNDxJ2qnua73U16DV8KSM03WbKotPUhgjRV0cVVTzMcmKbTpl3tLq81J6TRHgPDqvptIbMRAr
YW3mxo01J826wyUkKGWDQ3XcVFcW7p8+tqs1Tm0kbQiT2yDOO3GZw8NclW74k3A+eo1G60VO1KP6
Pi/ILaEO3Am7qG5nQKZBEWnjSrGZoamrVUHtNAbtm2YaNH0cbTib/SidOXnRXeVpiHPM/0iPX8yx
BkBXKMY5xIMXh8aw59qW6n020RcWsxmScbZCGQgjMi9J3iprBJ3kdy2EJqvSESVKP3HlqaH4Vo90
C6YaLeClGxUBgJLsTKFRJlAmDaUCRM5VI+xrvG+MhxYkPDfHws23wVNN4MB6FYat2IAfsPD2nhHN
1pO1UjEtoasrvqmsHFA9wkg/LTxvx9oXPdbqeFepOPb0RpRvmnba5VW4S2KItsJuhqDRWkn2VOSw
oeNd0xTj2q2H8I6wK7uCuGpt9dKsrhR67r9OujN87ebQvM0nrVkPTVwk/tTH4RZrg8J3vFtZyu68
sfGvLqxpuCQdYnZ+GLtBrjvhtu0IKn1Q89/z0bq2F193kTdrtSVRHerTJem2R7Bar6YhzQuvHJwt
ErtubZGVlr6etu0tEi4ScorYGI1rbvGTcn1wojUmvBSV1zIxkyDrxvq1p4l3FTWm/TUM5VMxtckO
kB4OMwkeVdISib2KhrB6MsvuZdYLcaUB6dg5jf0lNfT0sY5seSuNLsRlU4suWYKSVUXD3zqL3HIt
qa1fl61Hq3c16TfuPLrfJqVMtwlz9ZZmZ3EhkjK/0dOsX7SC9Sq0rWkN8Dxb9dhTrfRQvKRDIaFR
VO3PMK4BY0xOdE0RDUFS4lAa0dvqmW7yb5ipcS+79q6dVA0Ldcs8LyzcbztFvW6j4UHRzS+jpT5Z
GfWSFdFudImMKd5lJmdJAtZeu5OGOqIfIolquakMchbINw2TvnMSoyHNfmE34IKnkUovRUHKmlqs
dlY49Gk34H3PnTaGEuxoTb4zHMF7LYveTHxZGzsaRKZtnSoaqrMwSyx/UZxei9oiAW2MNb2stei+
Om2jJZs87ExKCAuZDWlhqz5UpOa5s0350wRfsptbneKERt/8hUMHcOuEgRsm+asOljpIarc6N8VQ
7UbPzIAoO6Hz3dKiamMoSRjg8xvr/phrybpoDaxfrAaBcA7TL6wi69I1UnGL1VN2beaQraLRVM4i
Yn/Djzr9xwzuGTKM24UP0sGGOaFpWwuqSQxXYT3G+3aW5W2UdtqaaQ2Bzktha0oks6rVTBtFreag
gwSyiexfZpOUfRdJvbIGE+vdVE1YL3cs33fpEJTCg1kbW7ZveJW76eHUXFJ0Cn/Wldljw2xjpKBR
D595azYqTOqeWT8Mvm5OWeTD8o6Fr8+5d9GF8c+BOtZT1UhvrbDHv7S9U53rHdUdv1bm7lyPY3T+
orPR0udpEVCNLfIA44fiWqSh+V2Z8MQNjWHejWZ/r+PwvIed3Z1HyMLXIkln9IrdW1xE+ZUcMb21
nUHboKvaNzhIrFMja28kCpONtIovTVNl/mgTT7MbVPEOOIu6ivJcgHl2U5yRifunsrdZJiawF1bu
qbeVorfrDKvnCN6V2waGqJdnqIxfrYqmEkudV13ubXC7v44ljM5sGNqzPgsvXHagSyID1HEARrF+
6tkkuzTNgpzeynvhLArnNhmywO1neRV62V1bmJyP8SK9UFqoNAZxx1LwKa8tEha7qbN2RZ+Rdkzb
YYrXraLGu2pwyD/lhnaWmVr4s3PGwedYXJ0rMm52mimaXaXjIiVd4yyx7Oq8pqfxKYG3PbBkK+MQ
B7LDUmmvphC4AZM2OadTSFr7BUC/m9oRaE6Iuxge5dIkUwKPglP1eGkCzPR1++fSsKH5NEZisFmM
N5MlS1jhmnQCCFiXTYzM1s11mP1232+UIp18M+vY1YRlsiXZ1tXQoG3Cclo8z8kY7uq5qnbSHMLz
eAybi6gf0y8RCtGNFABOMra/86bHPcAn6TZu3LpJ9/DwxHczT8LzAVOBN2UMw8JHA12t9aIaLodo
srcUGZs70x5uW2AHQVlG94PUyrNed4fVbKo6IIOyX1VoHXELsXAcy/R257L8UMmkmOKkVXpe0Xhy
7Q6uvXJbw7xAgC/3JVyY7Ww5N0moYTmGSDU13ezNMutwYyn04TlxuctcI9l0nZL4UZt7cPsm3F61
qQo6YwCb3Nflrk+xBNPG/EuGUvwC9vfdjH34A+gquWJ5Kfdmr7+W1VDtpdn6tlUYT6Lv29uon3d5
zLCV2rwCTg+qudH8sMfOHJIU4Xuc3oIuMtf4iHW3ndtJNrbZda/YSUFEUHa9kkZUsTrW9XmLzVCq
DtEFnsb2W2hIcSnJ9T0lSeR9cZd2GCudvNUcDe4YiLS0b2K9HG4GY8oSHwB+jD2D4+FPPXRwlpNU
nFuAhfwqSZ+dJiR41Ic8MFx0NzoQ9CuKoASESp6ydlc3oVY8mFLBzFsrVfwGUmtrdNZep53zPhP2
ZZ2jVbL0Zk3xKb8wjOk5lbHttzZ2nSmqtE3VUIj31H5Dk8v9wjxaFU7irS2HnayP05+i6eaAU95r
1tkvRdg+0PB+O3MWu8wz94ewjZcJi++HamGZa5F+mbnFgyDI3mNv9pybY0tOp1SDxNOyQB3cZOXh
+O74mPh9HzB+2WR1P5ylSVhT3oWun+dWt0vC1toU01QEVapDOqxHcT0X8z1VYHfDkR6zdTna+HRq
3C/zhieJX/3UXIpcFXdChzszAe2+NjshfLMKXxU7SXwhxxlvd9xw3IZhp1iuLborVzUbmJ+2U46d
GAaCMZbRD7aZxReZDQvKsrNNpNnwVur+TJWyuASfV5xFYgFAdiicDVmYBKOufgM23/RTMzY3Q9vn
ZErbXaQ5wyYVg7vJo8K6G0bxinxd98OplRybHOj2NDOMlteuaADd93mrXgHrB4tYzLiDR843Ryhy
h/3HeG0WyR6vh3YTUbo7xxatQ9GhNPHFlFtBOZgcuGRjrbJcwUrR0W7zijWysqmsm4p5IRqjuIkX
Wx+t1UnVpnm7l6PTuRuMPqsvALhUnFvmi2wc3Vevrb7MefldpXIcGDUHHN9wsBwfdLX/DqKe2Ncx
8nu9Jbnu57DCnh1wSLtSNC4p4w6HwqrEv2HKWzzuW9PoKGtE3a6rvR2uFrupxF7Cd/AJ6/wiHQRT
jyPmHLY/8S+x1vi+sBwneCat5tZiT+yVCWml+rWWP4doHM/6wsU+QyTj12HoveuR5OAPJZvBqDfV
gLgyr/FhyCmea9EItaEqtqTq7mRhtytTGLdN5n0vG/U+b+Nob1a8DcnMMbKdnPskTtsd+ELtGSfb
ZFtzJB8L+7H13AqTgeQbfbjTlbqsdI6HmDxOw3GL/Wq3LgrTxQLa4zTrE+pXF/hGnLmToPNXd8rA
06tXiYvdfRZhTCFLS92aUXad8/LBzvBmH6vF7GwoutBvEr5Z3Xl7vtNXe3rKp2jaoDq+5rCu3zXO
uB3wiphRF0x3VuUUG2R18mulZ5yS3cjedmEWb9WWjhUzXY6aI1X/1sPVsJk5L/H9+o06LLfJ5YUF
c5WClmuX5k8uYN1E6V4UWbFhAq3tOM223kgIrI4Xg56nG8k5HPgpHRVZdgkZhS3Li3Ba1u3Hysl3
ZtTy0EN7vkhmTq6z6sF+Y11cHBHuDQoCT8Tc3UVv2NNZURbhD6g7zcp2825vqFYwi0x+abJuD2R1
9FF0TyvHq4yg4nweKNYg9hgPCB2+s1AfZdKLLSaXyuVMfuOshbK1QY6K6QRn2TfMLcWP2WjSTZPW
/zIF+ltJwoeq4L/Heb+DfOH/Lo+4fauWFJw8/qj/D1OIC9ri/51CPGve8pfy9fcU4vILf6UQFetP
0sUOOWPa4GFoUSz7dxZR0dQ/SadRBUCBriFn8fitf6cRrT/prEHIgHiN3Dborf9OI5JhNHUqiXji
kV7k962/k0Y8rH1YdEIsFlq6ZpKZwWJp+Qq/Z7a1yJFS4km6qnX9q61Z88YTlb5O54IdoHSK4Lc7
80ES8VdS/n/ycn+NxzfHu5Dau/MrPfr7eJnOqbKMGQ+jW5qslXAxHtYjfdOTldq0Ns4kXgjlnr6x
Johj23oGmMDm0prVGTKsaU/V7W60RLZPcN8MFAKSdZrjdnIi6879/S1/+Ot7wrtchL84qqPvXu7b
bxl/z6vmmfITLU5O862uhngfG7W3Sqa6PiExff8E6EPwbEZzWDBhnx2OpHVSIw0gmlUPon47jCPH
idR11n3qVt8cEL4nruwwcbxcGUxgik6LVoSaxjGONtHzpGh02hF0LHERIs7E1aDHkVNl02U3sB8l
huKeeO4fXKRNxwD9HBoZWXSuhxeZQ6mXuZnQvm04ykqh556oJMuChrPEzqiUn59PsyObzL8ukimC
ix2KFaAIR7nqFq29kScZHa1ziccQya7+MdYyDHIqtZTPqa7h5sIEUu45+2teEM6NfV/nrvXqqBWm
BQO+170fTdAA1raILWcdg2tJ2SuSeQzC1LQfSLEaP+KhVL/VyBIHX1AkvU+LSqt3n1/MR/eOCQJm
meZl5DHLVP1tKjYJRzALfwH6DFX3gs7pbFsQ0V0UUVaty06315+PBwaDTzx8SR3KXDCAXY1SLBWG
wxFny26NOhfZSiqO3IeILxe/AL27SWjPjoNMk8m26ohi4IqN0Zlt5MYz/hjeeYXXELwp+DHplTm5
veVjwVsCh3RLQZmRaHSvpJE9rRPH5rHQvDi9GUVtPdedCVwwMqP4MpYgbP2Rzmm5FdiR7zMZpca6
wY7tqWv0Fj8xy43HbQzdI8fzz7IuMeyt5NopW30vDEjkaeiRSpKOjQzXRCOZ+5WuhVAxMIO+A9BJ
Lkf26kvtogDzhZY3ij95RJpkq6R3184WqV6jLad5rVeAlFb9ou+lq6StnzyqNQ2J2iwa8BVM+s0i
0sUgqxFs+RQ8a2tH8K38CJPRemJNA/rKZKufMa6TN1knIVvUTuLsQHIhCOTwlK57EG076VDEuEjg
nXytqlYgC07U+nuYN+4j1FJnDoo48oLBMEYFZ4qwNYOxs0Ya+IZQ/TEYtf7VLAYlv6n12HCCeCK3
gZF0NimroRyljpEW52Q/KhLY77HdAIjtYcjhxEUpZFhXdarVa03ENTocMcSXDm4Jj6hJkUwqST9M
QD7JQq2s0sim9TTRX4CO1XIvFR3UOHiTLEawmkcQudAQK06QWBmJbnxUOb97pJ8eB51W1VU8xuh5
MEM3v9LYRu2hF+okgcSJ3lpPsm++FaoWy1USVZIFfvTSdUz+J9xQoiD3RpejjFdzXJMAopGBO6GX
qckpaRjUBYlrmgRqbcvBo5Ud3mOuE+VrXXCWDxRt0YLUvM9PQzL0UeCmKdkj+/9Sdx7LlStZlv2h
Qhq0mAJXkpdaRcQEFgwBLRxwOMTX90Jkd9njJTvYWbOelFXle1ngBRyO4+fsvTbNIJSYY2Pxv9t6
/RLQgqd5HHTa17IOhjRkgdOMtTAzIWD2CuskqwEKpa/n00uHjz+gngwA21qzPn5d4yWmsAvy6bvX
Oh5i3VqK29TpZ7cNA9n6Szj4uMZ3EH+X6zkFLLF2idlu82Eq9+ngItkV8dCoSMkGf6bLHOvgzsvs
7mi09X3UOsKjmM9649akBM22hZJ5EMZxOidkbGUjzeay+K2WViQR8NXypXSd8dZddJIwJrUQ9M6Q
Irk2y5qG5cy6HndJjHU/dKQob9rKtJ70kc1uO/tme8RRj7Er6XXOK2oM1C5wpzHfjNJzX1PdWR6L
1nbYKDuiTMPZqbOfnhow5yZGL78W9B57RhlTI+lrW5ki5AE0F8JowUmw98V0JKYGY7Q/T069zXIf
3VWSp/pvbjmhRVK2zrKB02T8nos006OO1Gu5hUQzB5vFWzoS2grLHSK0uNplKvFpbEY7Zvww1Tp5
blWaOeTPqJq3PHUy++Q6BaA+xemr32i2O4HIr0r4HUOia3JDN11HfexoY7KttdIZQRa382tuOaPF
BFNkt1Lz4RvLoR9lmPVEdYUu58wvJnl3XZgXJdznujFxjpcCwVCmRPATBy5/bJxm2mMti/muGltP
36vWTdJobKtDq+vx/fo+23t3roUbsTOpr5rdBi/9wktEZyFrjHAAGJlxAAmQ6c90s38FvkwXPp/6
eCkmA5R86s+mDTtMZKy60aSs6pOkecjkoFQIYLTRWKJmfypK6czUTXrpwhLoXEYbI7uBO9VFH3V9
2jyZcqEVnYMc+emQr/dNUi00+xGAhjzGvNIbI9FTJ5KWCjhgeYCeo7xohnu3ZiQakVw2DbtRrf6n
0vdUEo3jpKtjCtj4hkGg3fPSE3AcER6hE1/qrNsz/Jh8nxIuITdTmVgv5tj5jy2EG7l3ZnP4BltY
lEdLjqLYGqNmfyFvziQPr6icblvhfUaQng7iSs6kU4f10he/Ui8NrngT22+pmpsfbg4Mc+P0DV6K
lt5EyeSmUpeTwjl3Sc2U3ui+KIut7uLlD9mSnZ+Lo8GpQ7xpfhvooiZRilz9JpeCU72q1zhAyNL6
lTH46DPBCPXFTrlOb0XebE/+bx7nWN+PsnCMTWy7JOMBWJtnFlVi/szjpFzCjnWzodnrPfWaVn5b
Uk9fNqlmwMSfynHQLxrOBzLiuB4UoaRh8MX3kyLmC7I4N/T7Uovd2quaQwwTXAdCPtN94T+lAy6C
bjq1hT/it2lj54eiv19u45mXISxQITN7aE1FII4/UbvQPU+8o4/lweEjptGUn/RZOwrVzPQ+xLS4
oTAaq4nSVjPTkJiC+pS7I9kEHCDICRBearOZe9hWGKDUmrY37aa4Edhe5o3oMjyZwRzHTzOVKQKl
molfiKmxfOGjJdl5R6fd0l8saVW38fLqFnWfblmh80M1QNSJpqrj8z0bqk12i9tYDIwb3U42A+3R
jn/qNjJUVSGsqJCVK2jKe9kRQIOLBr4qvFffiwuLb8BI6kts09FlxXXLEvJszVPjpiazjHL9CVSN
3bOwRUMeROkVBRPamGZpoM28lInCO7RCIb4w5W95n+xSr0J7JtyjUnFFJzJtsYQylWQ7hRpdf0VU
ouU0phr/B+CzND0to9d+U2izKjw7s31vL/yEUGZWfqK2Yupqxsr44QlP/+VqtbXxdAqoUO9V/DtR
fuOF0jeHYVtWTfzSITOBuG1ZrbMZKyYIGdKxn9YygvmpF6QA2HFv4nQK0BcXVndbFgSOaA16Vz51
5VfP1aZbP9NAwTm0HXFzTroEgF8Xuyrv+LDoVrorvKQ5ZvQiGU01+RgJut4Sy5Y2/GrabPnqOKn9
qDX2eGl6pCdyiuy7dFt7Q/917OdqDXashg3DTce9sq3a7g/54owv42LkLSR5S79qSBeYIyP3hxdF
kfR9GsitPqZkqz7G9NLYV82O3umol/M2tkuJlwLC/hfbiZGJB6LudyZYfO5hXZT0yxV1bjgkGS+W
XtBe6VoPU3QzUJ1v/PXfYYgQzL/joaooigyrNaJciQqvEyPFh6WZY2sjqnl5EY2rNZseywZQKYH2
uCumPgHx3BYBx9Ep6O4ne6ybUMWN9yjGlp3ZnHrXwQ2aOk0aMWDtA1LcYzltODXE3wdwqz/7sS8e
V05By9BjMMkaBln1VKVBkB8QFzhfWLTeY9rS8+E7l3igmuH2b4zJxx5EOUiasa1nLr6FsiHO1Rt9
aYS6KWS6i/O2hRQDlRnAM0Hm6YVe+s2RVNMp22u5ZtFGL03zC8RyPogufWgrYqRWeHxRzPRkpkh2
Qg+D8qtlGu2AA6ejHU4sU/4q/AlCpN/NUBQFmkaOxZXILu1Zn0o4ymVwj83HDQ52j9w7NHWnf5Ax
/8WIASbS2gUg5qCrGSOYnVdf58Yx7zGZBz/bSp8fDU/OC97KTCc7QM8Kyq/WW9DVaHr8NS6VAtGi
Y5UKrVIjpTMLxvquJ1Uz25ReFWR8qVLrRqS9bUREuxFwykSC/d1XyfiUEUGD8S6dqdNkPpBSZ1II
ELnrBNptlyeUaC7KjqNC3IRHSNOKn3ZBsx5/1NzezSRFQ34gQO6i7UgOD71B+Ri9LScL9hMzHsq0
aozFtmD2BbsmaJfbXGMiS3XgtT8x76YcPQwTBVGc9csctomiOZq47sFtyC6eAHDBgpxr5ufG7B4a
ORg8mWFQt9OcUp3Hqm85sk69zQjB7OcbzR2VimYTifqdjTCNNDvCWyu+JIvxCyUM+rUU8SWoINOV
MEAEfYWJPN8aRTIwlY0zNul4aIgp2DIXgsDvliXNGG8Qw9euw4QFtV/nnsZspr+En3gbZQ+GQPxb
oFnx0Qto26YyMnfngjD1Nkkd08VxippANdzHNWupi5vvimKIhm5cxCoKLHZmZlgGiLgSy/EVIB4k
UZ6aJvYBKsKw8/RpjlA7EdodL6WVY7LT9Ts7i2cn9GDMWBGqJlo85SwhXoxCyCvPQsuKUh8HGggH
FRYW33uqcv7tMO6cMQ4hcatfIK+JoWACQfvWMioe4dQteFybsSs3aYe2K0R1YOihctX0mPvVePIZ
+lrhRK1/LIx2Jk2Zg/JR1JipeQFb+57MmpFEZsN4UUDXOCHwalpU92L6Fptgukw0tWK3COpB2iut
ySiZSQsHOD7V21azp7vY07yYSVThPWIaJKZjahjBRj793nhr0GzqI6diz4k06gKMhDmTVnuu2dmW
zIbO3CzOL2lIynrBvC5kwFH9DizZ/yjSxJ+u835pvzrExFIPenmS7vmZsosa0bTV3dBX1pehmzOP
bOeUGG4f/FEdwWVh1pPqZE5ukkYfim3KN5fJp5XruBD7dnnpZWdPl2Y30a0jYcq6NsqaQCXdytmJ
AcuJw9LNnOYmlr0b9qUHqLqn5jX4vlXVbvQ7JlrBtORTCJW6e9ZmM1AbHr5xU3YGvhhHdXgnhz5f
Nq3eOxfoKl1097lCZ7jUQXoK+gTvNXb8karSZ0MOwenVj4WTuv6mklPxQ5RGcDXltTzJthnJxhZ4
GyPincuvo9dNd2MSa79yX+ToezQnLi4sVYxeNIKGacg6mYarJVn3lDHOR2NLnbQeVJDQMPEQrb83
BROHwKvL/qDPdXaUVj/9DILZmvf+3A1ke5BVn9DPN2gpQJ1MXu3B0nlgTY3okerIiibhlzIi43iE
B4375NIUOG84Kq+MbhtxpIj4mxJrxxcx0Dd0grV8J3HXHFJmxA0FMyj/hbfY2czaUJ1KEiB4cCm0
adOG4pd3s/2rz8zu0s88Tx0o3jjBTWOQPZuL5zyZdcJ+4cZVHEdtWuc3M8UCqS5zX/YYCur02Ekm
UKGbu/ZvUfT5sLE9OSVf59qxp42Pc8DeqL7TL+hNOH7YNclCZBVZ4Q5Nm3w+4mgqbI6Mru7sFMkR
U9RkfV7u+bKW5UaOhQLevfgZliOv0y4nOyMPkeNQzt6TKc7Jms/nkhKu/SHNNBeQF5LxurCK5dsk
pYRdPGvIzSrtW6nT1Y7sqSHrDBx4bV0kQlhUBXw5Jbr9thMXRY4UdMeJsf3e1TL21vd/NiMyGJMy
Gtoq8a9x8uoPTJ+9eav8saXNUHX6Tzmt6UYSyX0RNVaKcKzvYRqVUHNxY3dG/uTI0f5CiKY3HSsp
7F9zNi73Av0iEJYSbSmnqcRtWXyGI8PGiZmkJYITCIOamTxKNmH+46LxnxgBVcE+Q3LcbKxmYEtB
/tfjPTa4WDTas2JCZikf6VhB9g+ShvRoIYMyIttOBSVpPVivHhTlLjQbu6+PBHk4auMx4oJHUg8w
zzqUi2HdlB6N/nginwGZlxHsvJGWW9jnudwjSnGriHh6Ipe6ShfX9I9TjYZnNTt7gVjoOfb67kZk
FvkjKAXSmA6QW9u7StChierK7H5mM4Um6d4AwJnS6cMdMlaS1dykKL5A+uFkmo0IVY4dLzPfmAYn
61Yf2kJcpHlPKRnaHedLgHMGJP+Zj8244Z/68mbMG+c1M2AXh62cNT6G9ZC/mKmsA0YVdudt3Cou
xzBJZg2mYqM1xd6g0fd7nHP/tFDa9yGvdfXKJ2469UblplBdW5oBOAicdDXSxM7G4H9sEwhSxDfJ
pgpCtqXYQ2lpx7eiK6lsElLXxQX9k/ySA8Xcw8TnQBmJ3mb0h+hktKJZ0VMIC4hvMgraIKO8nxQS
gIeJ31bvxkGzI0N5aKJxYHM4svyBoA0LRDg6LFO98v0d5C7wzPRqIhfHOVbAO+tj3mBFYhbtNs42
TdZFmbtlwhw1n778F3IhQ68lNkNBF/G2VWK5H/1EXv8XsLsZL/RII7wEFYBOOPVAtdMj2f29afzB
VIGN2oLLCIkUPPCZjW4uYs56goZ7q7vJBY6MMdISlBoGsqVjushgO3iAEv9+0Y/61CAldAKhGYUh
+H7bp7aqMW0NXgH6epSug6IsGXPh7junfhWxAeTU4wMVF175SYvceOt++zNfgCfIJMXCIAUO8qwn
r2vx2kwhmMFS5miESTmWNIH91rk0Wt06aZNJY4CZbdihIrkkjsPVI7H47WbRkk8B5x/dBkKBkDWi
c4fHd9aud/qKJnXHbdBBPdwXSK43pqKTME7Lr0GN6gQfoV8TGotw0aQ6KhvNY2D3E+lma9mqGFm3
SWuipfPELbMZ8xgnBj1fq/6MIvbBMmHfsJhBOaZrmuf3zRUdAFaiJxg5aTY9paE+aZo1bPrcK65F
pcUPMeHSn0y8PnpamDHgxTAOgpHlrROWf0xQsPolfTJkJLuq0WqQaxt5NOZlt+9skW91rYyPhinQ
cjIx2GQ1okerdGKOuf8h1fPPukFNZ+tYQW0el3tm5tEcv2+sxGmjZRrMi0wMxn7O/OnB1eXyiQdi
HXGdDXGYgOBDwWGmg3c+G7mZQ+dqOBJaRmCWf4msp0GlOrT/9g29sQ390xXy4VXAHzOeWueX57zu
3kl7TGIcCK3EWLalbLSHuim6T2ak76/CeYU4SryzPD2+Xm8fIC1mmvUdpfCA3G9XWzHWuXU2ZW7+
vqGs/3/e3jMoBesdA+CA6cc521Dwt6McTbEAI0wyMBPwQ5rEppMs5+w/v5TLY/m3ZZ80ibNLEbxG
IzgNaL5wZrnUmtg7IjTRtx1O4U+2yQ/unqcjb8XsjUASTtzbuxcY5eT3pFtHfA1R862tBvqI9SdX
ef+WIWTAmYonz4YvhGvl7WUch4SnsuMyuhtM27ylO8wX1X+dlIXAvIGe6BTxtKlTZ9k6ZUPJ0cJH
kWbsfrLy320y4JRMg4iXlQEE7vXs1iae22mDg7JHU7EV+mr9KhEiellOXbvpswmXThJ8ht54twlz
UfBKAXZ/3FhA8t/+em+kOMnWJVqvB1iLGjKMhYZmRybongg/2Std4hfIGGz8fdF+dOPBRyFVcKBH
rQCQt5c25spytIzfm+IQDNGaQwLNER3HWmWeOg1yzBiY5nXudubloBqK+BzPsk8e2Sdr+qMbzxrD
EsdNh5J8VgSQdgP8i8NWVFRZH2lZc6rydd7YM7VLaFlcLLrfHf7+69/fd2zcBEKzLbCpIsd8++Nd
DttWLejM8alv97MyBdo53bmoc7IqY6/pOVZbS5SqpP5k6/vgvjtrwjKYOJ499syzBQ92nckjXKSo
cT1aXVXXXtLA4bhdJ9nzJMnPJnsEEqxWpNvM7VZHvr3GqZvJ/u/34N22xa4FARxREHoiJEZnf8gE
4bDqKr/hOXfI3epx4ixNmZ6P/mes6Hd7CZfCVIdFy6bYIKPh7e0uR6FM6VDwA2UoDnBl461j6f8Z
04TPJPTG9XVawZlrZXf2g2YjTe1hgk8hdL1DXV9l90QBup8s1/e3DYwpolKYiTg2Icm9/S3SGCc/
wQUREWXoI/mtin1qF+gXFPP/vz+h92+GCxIPdOaK5wyQbb29VJwLlQ5E/wDcSPVhO7a2tpOZ726r
3KVFtgw0ysqkLz7B0Lx/OfguUwLYK4d3xXa+vWwmOq2voZBGvacVu9nB6TWVcX1SxjifemkSlYh3
NXTlZ7vh+2WyXphyAKoPe8F5NpRRjnrsy6EBTzhNj6TKQvWw9OLw97v60VVWzvBK6CMj7d03NJ76
1m0h2tmV6V+R0vFlyrX27n9wEc9YfwVCLfOcfKMGSgF9AM7nW4V9GA1R3qql8T9ZIGdk1T9LHqwO
Pm+fvDcoO2eb+GBNnarquOZRDfa1NSqmidREJxpIoHCZc4dG0Ok7t7fTO+xmUNh6vOe0s3Nzk5J/
d6gcM7v0+0l7ahzlf//7TTgDS/37zwNbYkJ2JmHP9M7eFVNNuB3p9EVt5fzWs0R8hTpw745Lc2kF
9BnKfibuyxno8XujN1yBacKl6cE5cZMZhb89MRM08vHl73/XRwscniBZu1AuCEA7++p2wTDbDJKb
qGqNapc0GSMbZSSboHKLi0WoX0lZVztjDn7+/bofbB2guNfDH7vbWimevVjMpAAGsCiQyjPQjn06
IzEDxVGvPtulzvKr/tx6rrVKPXGWE2149hIzulTaIjKEQwUBCwqpP8Hgs7WtSmRRci70SJHBgqOv
9githuSGrFr75Hhvrp/RN5Uxy5IiIzBX6SB077MNDO4JfSTJzFvZZhyhujS3JYUHWva+o2c750dj
nkh9U/30vdWk+c0Kpt+ddA0KEOYhMP/SmwLm0jYVwrtFc4qP2KyE+5Cimodr2GnE2A7tZK4pWQ4N
+kz3Gc3onwlQP1gwxBxAF/nDfiJQ5u2DY1IINNaAHSoMe/hFlpt/H9MY2jrSqe8XL9ZeDNQDV5NF
5+7vS2Z9TGd30IHQ+6dbwKo5rxZSW5etzqggqrjy6+jH+l5H+HpPGaHfizn47NX4YHMEWQBmwCco
gz7F2YZSIyUy9dSsohIB4T1V9nAz17b1ya/64EWAQ0ASJuU9n+vzfYEvTJYbAdqimgf7oNeWYMdK
shuAJcYnGS5ndLc/LwLfE4uHx1kGIfXZGpykY7PDdFXUSSMF9FeVdNjm4ZJQSMQZEh6hHHWDcbXO
u5KZ7b4bq2cji090o+JLU4lPNp/3d9gz2HJoAP05K75DIJUiKQYFg5cggHxv95SZLeLFT1699+uG
mgEpJsdetgHKlbcrNjCTubR4hzAeTtlL3dGoVOSYH2pkutdNzUjg7+v0/RPlegC72Ggg4nh/Mjr/
0SyxMaFRbXI9e8UE9DYTdmbMMVmGvf4fLx4uRYYi3zvTY6me/bSMYV+Jw6mMvGHojs5aHy2FPx2d
zM8/udQHz2otkZHTr4c0ivWzu1ig1fBKVowCF7xzKtfeY4fVPrnKh88KXAjLlCIPUc/bq/hGqhfT
yA+Kkc7wmJzusmbSEcnJRnjiFuqTAujDZ/WP653tZt4k9MzviHHE3bU8CNeH+mDo+S6dqs+aCB9d
yuJbx4fWAlp0Hs3dBX08koHCMsTrFNq2B49Ult2lNiT2Jwerjy7Fh464Ssp/xo7rXf7HCkzMsZ0M
hVQjb6V9VLIgymyqjOuGwMDN3xf7WUTTuqeggV9RIY7HwISY3bfXqpwaTdSaalcbpvEqiLjbKzCe
ty2w5nzXYFOKhsoengpMbZuixxm9tnVv3VTE0RqZhBNNxP5GIjBn6g/XboObwvjklXy/eNc/kkVl
rPQhx7Le/pG6pG5sBzZZdyrIsoVyv0sYnn6y0by/7b5JIe0S5kZRDd3m7VUYR9M6Uh7+PRSG+zSu
yqMQ7rKxC0d8cqn3xyHcLib1Lt/htdN29m1qssEtsR/gz8yWutggFvCeJx9hzWzIqQ51gJZJpPz5
syr2/fsJJZMBDrQvmxP7OV4sDlDS2hTTEV5rNw7rJOmZXBvyoIz4khvf3PPwgfjH43JtKltdzoXX
7NO0T7atR8sqyj2VPU1GcasjG3g0xLh88qjfPwRaMS61FhAhaoXzO5MEcmp1iaSuM/3hQdOT5mrQ
6Sqla9Du39f++5uxBgexpuhC8hDO8wVFVegMbaBkl1oQfDPNwg8Vkqxp08m5uRVzOn/ysr1fxgHN
RZYyeE/gcufFeg7YsxItrZJG2P2Tjw343u8WjHB//13rOn1baNGbsMgI0IlPNI1zr0nrxE7jFxNN
OAaJF8tUrWwz5nmopv1pVWGjj1GjPx415o9hUCL++vsf8MHv5KxPpQwwXucAvP7zf+xfBZkwxLUx
Y6CMDrZBM+TbIp2Sh79f5YOVQkeX7If1DALvd/3n/7gKe2SH2k5i440tdS9ndUdntvrilHxq/n6l
j35PgPnEwLfDR9o92yNnoi6zUVMIGfUgBpNaqVdPD9rHv1/lgxMwnSsaqPQP6fmY57n1C5Hcg1EO
RI1p3bDNTYkuoJA4x705zjfQfZKt25fzxjYlMopyHraTO/6QTu8DkhflDvEXQngCDyODPvf/YFGx
rNYDGCGoHB7e3m1kmjFFV480KUv7m36lKtQF8/o/dGwG2fYKN4jrXeuW6Mlp1X5y/XfPgPvCqmFX
dj3ygM73BTZHMkAdqNF5roqnVAuKK6+Pq0+u8v6YT2lNfUQXYu0kU3C+/ZkF3OSeDzKkWjR6+Ftl
mu4hNaFAr0tm1m5R+Icg95GAGoivt1W6fLeNVAFfksNWywa57bTSe0pRF2z+LI//yHv6/2Ys/f8N
UIdUjDKEXez/bjFlQtyo5p8O0//+L/3bZmoa//KgZtH/pt2NXm09JfxvVp3+L92gvmHEtG6GvFn/
bTK1rX/RzlqLOrox9M/Xmu7/sOqMf1ERuQQXs1cjPGEh/AesOqCwb3ertXLhwKaT2AEs1gVcd1Zc
lDiBqgVdd2Tqort3oJNfaEOfHOFxINXjyL1pEORhzMB01+i0vvry2XPan0lTflOzdWEO8nuuI/dw
5gqEy9zK0GuUha4GUOW0eNbdpCYRDgGSstLsvycZuWKzB4XMIOzUnwK8pmK8SXKiWa06fh49tSHu
gtCDvrrTDCs7YKDALCWwRLZMDiAs3JjDdItANQNy0IyIQ40rv8vMh268QK53gY46uei09GnK5C8z
b4kozsbhujZndOW1ijfx0HshltqCfwB8wU3jV4NzW+qK63pyTpNXfDE9A1BHlVwmtrA2OIuOBpKk
rQqKU2wCzIRyc2/qZrXHijpsPDxCh3Epr5deMKLXykvPa07+DMvI1u2rLHPuaIc91Evsh/rMXGIO
mmYnivyGBPdyq/CgbzHK3SIH0C5sf4IkNx9ypTl7Tk31PsirrV/0e1QAoJwEoso2QQhpus8SQ8HS
kVhu9UOYoyHKAzgFk2U9JMl0LbD2BXZzj656K4b2sGKHuqU7ZhP0stY6+npyUrq19bPhhOVlVcCh
L2ViU+VVxEp4JCmUf1N4T0FPeySLrecZ+/uasVmyqRp7JitPJkN5Z461g4SldjXbNnx3XdtqPUp1
ZrYI3JIfmOej1Fv2LezeTVGnJjLyFmtVvxzrNH4g2hm6hLMAlEGHl6QFDDasHI7dbXOQbl7lYWob
MIb4oMuG5GDW4iDQrWelv8uKfF97otkkaxZGUvSX+KsuxxZql0aCa6h1VRryNL4YRusxG5Ey1JSI
OoPsu977lfl0CW3U2TjlBpjfFv6AzNvH+fBD2cYpD3BcGD2908KEh8YcwhY+/55R0iICXYOv4sAE
IUdrOX8v9flbMCb72Rf9bkZAsZTVs9YXtxUdHmEAM+/VY1whmrbLTQGQxsDQE/I13fa5sc/anOjE
vJ1wSvmvoqz2fFrsnVubWqQbqBTzEWJIPjQXo6cfYkPeT8o8Iqw4WQ25UloxUiSusWkDmKkWce2O
9fMc03rUl5LMscG9N8jaDIuxQRAlcFJ14lBMyBBivd6iD0uizKwJFh4CFJtOtOQmolg7eWjxHcAW
2fKxfxln8IcAdV5FhmZ6SX8QB/c817W4AES3mZX9Y/G87x085sRMf9CCTCNtch5NUil/DG724HTx
cfKMk+XMJwuUW4HJ2EwGD5Wj2ECz2OeucdPV7d4rprtAQ57nz8GpKacn8kvuEmFus8Z6EGZy1xra
fVazWoIuNFd2e+DWj2ZugcwpjJ1fznsXBh3iquDFagTALOva7uPvyzqQXCxx1/nNpo3llWzbwwJA
Gbk/aTCafjBybFl14BzitvnpSZA0/k+zTFy8Hs3DaGicQYo1VAOTS9cBq/FrNolikJEjXXkoRxBz
bmX/8L1OHalDq107PVt6chkndMCrihvcsaZgFj7yfwD2Gjz8lfDXFvMrSzSOysK8rjy72sLxcRgt
FCehaReGO+xiyyxv8IPWR7dzdm4zPIqlfzLH6obGOmT+qd+TvyEAuODciQ3d2Y+BRcpVmz752rgB
OEOjOnjJcguxaHOlKILR4meHCtrSJnCfg/op9Z8qHybNbDW71uCcoY3WncogwySLutJjhXrQfC66
bi+DGE3t/KNZ9eU2vuBgFvYu65Ew9HIyYSq6kUy00JmyaxyZzNwh3zF9dy/RIF1V+JYbgOSRxasb
kgexoaH/BODn1nN42YaVXYyUJA3nmBgUs7eOzjB8zTzn3i6XqDarA+SGW9MeXgD5DxtcLIR9Jl1A
SjzbWmVfpzOz/nZRP1H1tHsrqZBXNPndMCniY0CSjH2wPj//qcOzELRjx5UazHZO9X1MCSixq+6u
EfquWrDFmg5brjerFzSCLU6JpAn1uskOUgtexzVwbJisi1Gvb9kKppB7/eIWxvKgpvSZLt2rm7gI
RMWP2TZvk6r8wnZ+7GL9CEdsweq+5tMNz3o3HMyBRl5Mw81rsH4RFE+S6GzuSlqpWOfiMUQAiYEM
6lukz9OFK7JXzdWQt9EwCxdv3LSlvJpN/0eppnqjcFNtg856rknWJCUIUiNGlJtptPkyoYA3kuD3
SMG/m80KfrIwBpJmsmSbe6464Rf/No36Fz8vLxa72ndETIZ83LCcBt6PZVKXOHduMspyBODQEUGO
4aNlZwi9pH6pjVzs3CS7JSf5udK1X8pA9RDAU7NngxORm4Wd6x3iwLsbveLKbuQtGJvvzcJHdTE8
uGcK8e/qZMyGjeynS98fs9AvPChphrt+zvttNQUH6blblFOQijLoZIAUf3q5ecvjfGLj6k5F0R4K
S0sjxkAts+Th3sMNxAPSF153tozZBTozTL+mxMAWwwxNaupSBu01n46CYFFcZVgdt11ObIvssdqZ
zS7T5ruyQyo/4pPdYaa7hX5/UbX+XQZjmqU7GGGgIPEstsiibExe+wkjpSKa2LKLH73pX6TB6pmr
l/yKiqZgszF4hoH3MtqgzhH0VqEY522TdhCisuY+a6svhoX/OA/Kg1I1R52gaEnS6ba+oa6rteyS
w8ksy6ey6X9rgXVoFoEwvsb+1kxbrfMvlZ8ux6qteLdGQD+2UkhtoHkM5mBcZe1XV0v401MktXj0
CnWUjn5dyGCfylFsAslMyDMWtod+N5LHWs6eF6WBPDqJVUQGAvDM9V9noyIeLRn8cHD0m9nL99hu
vjYxz8nlzJ25DQidMeeRFN8h+aWX1jxdoi9OI+wG95YJYlXm1d5qfZN1jym0ra0Tbl6bNj70w2BA
Lz01ldrXIoXZVTnfgeEjXMdajVJe3+LxXO0m/b7yXcKfsIpC0EUN7lfHWdQ/hEKX3QXZlUgmIzLW
LDcE9QfXqsedQWzUJneKRy3TT6YT53s2smEbK9snWykjArtpMgxq2CBaxLO7zg5KaHgIwhh9nERF
J2OGx2bnxsWsujhK4+RlnMSwW2Zh7S1HmhthKrTXGJl3qYPrkkAxYgiRhha2bfG7/Ygoq2vM/d+N
Fn5xx7dgB1T2mn3uUlnqxE4+syVmV55ff/fwFoSZZuvhiNke9gn1lsw3g54QySSltquKrIYmPzlb
ciFv3BnCIlCAJ2nO9+6QfR2X+cqsslPf59+9wZNh50n+GkzYWzMVoLRkb23mAF2mK1pKgbicSUjx
8tVU+qu1BtQRi5Zt8mK+GfniotU8DLa4Em2sh70abzRatLiBrDsJg2tlrcEGxJ5tW/LSn6RHxpz2
UI3Tfp7kJb72iwQ0Jzh762fLwfcS8uHD/2LvPJYjV7ru+i6a5x/wQE5RAMobsui6Jwg2Dbz3eHqt
+hSSIhShgeYa39vdZBWQeczea6+189oZDk2r8zuteMSsmc49r4Me5kBs1SSrEZgXoD/m1cKlge/y
kZaEIWkqs3kzwn7yOqXi0FmmP0uPPdDA2BPL6bS0SgjYixO/r0cvsZZwn+bh84RDlyI57Tgy089s
Hk4qTnkor87krRrLcia9G/T4BjiWbg2KCBigYnB/N8MTT1/szqH23TfVaxiiCV8GLy10vx51kADL
+oIelAFB3ryUgPD9bNGPnbZ8CBvQgtAzjELz8qIBSZxT/aUILZZ063NXDkeeYXRJyvQC/LvZ4Ff4
18nxDKFt2gB9PuhpvlvM6WjE+j5idOmCHKDiskE2pBRURjXcxhzyb1uIH61qzhCuYuoB7EpjKq+R
2eOjyMcjZkkS+VYeSLwmnjKspofLvicDIdyZQt60Wu77LvqFHjlswaz5ObcKENbSDUnOPTTF9J45
UboFKPd3EJlvtnIvjNKBJ90X26KHn5XF1sV4GJ359FzOooCojDPc1h1ll6/X8Udlz5w6Sj3slbzo
dwYG9cASyrBrakn0A772fWxyXEtG1AA0e6pxjtXDEveK3+MwOOhteVjN+TVsjOOid4bbJPJzRMno
d3lPgSs7D+3zoR4EmwGQtEGCEZgyRVlcM8EnjpMHr3EvDzNymMDBywkbcPnocvBeTK5v6J4w+3eo
khmV4bPo3vW+OGlV8uY05TEJHd0PK932ayv71GveRgOP+AYfByErcuJPtZSBcFdavWyDVFi1J9LC
Bdj5UK0gysPPjG99apKnNk7/qVq8Hg2oiYWpM3BvOBJnXWyNKmq3SjqEAH5pR+1IuegxEL3Y/OzN
VnfhN196gSmqaatA4EuoHv/iZD7ZNgGwK5YaqlhMsvwl5JGDTvAVp/rQVLyxADOJTogx5aUmCZAW
zYw16puiSF55Xb9IJbnGyaO/aPHn4qn6lnWCkBMAt1V+LTjGLb0tAhxvgUFtTQdLvvkyZxN007wI
smxV/8Z4wgibq2PfUplh4dTGlUF+xom94Kca44gMVf5UkVgKc5f43gPk4IzGur7mDtF36CsszO+z
Lf1GTdVNAXy5tk6LIz7S+KmgEOxz9UgetglXqHxZyUmhDUlgwNiujmNXxQAEpO3bqfx1STfhSAmi
Q07ob/WYcTbXLiwaYxeP2bOlX2WJi6BhfuNqNibBpdvX9QKcrzlYylxhhjIDktpXD3blUSoC6ozW
fpQRCDsmBByKAzQdSwCv7FfjqVc+yD8M91ptBCVN7lroe6tE4WU4zfsMKZTF5PrW2BZVzHIOOb3D
aUE5ordBaOtXDcN2Je2tLIs9FsmnMiN6ROuTC+yYY9IpZ1TGZxYUEGTK165qX4ravJNs9aZO6q6L
49411Q6ovOHH8fLCGMFwa9ndiHNXqUw0qiCAnn6u/QkrXMtDt7Y0u8NHml6KrgE3A10wirtsp1nL
d7saB4yiBgBwuQunRxsfF27GGsxVzBir72ppGxN3Wd5CxkADegBHMblr9wgn5D12MT0eem0CMfal
a+8TB+K4Nk/JuMTbMco/joUlzywkzuOoHrAx01yP4TVuxxycdHgo+XfaAj+sacU/nd2c0G5sLKXY
ippuWjGbk80+zrAhB1nJx1p8NsPNrD+Rdm2AzZKKLMagr6lJlFTZDF3CRaqG+MQuXTvYLuZ1OEQD
IZ44Iz1zju+LboujMg29B54jC5pxpNa3lctiGy9Vhkes00oX4ggVQNuquwwaTQUHQCdncYVqaZfr
pcXSuWrDtB3aeof3+FJ3cqOGRHO23csjgDwol08zNT/BC9j7bP4lXQcMf7QtSuUK0Hq9mCsA7kp8
q/xE74YCeEBxPkok97uhz77JKkA1PC7jZVkAjhgGHG4rnjy7wQbYJymKIAmkp4bfFthZAYszZlqX
Oq5g37WZqkFsVeZ8OsCJTVU9rO1lov22MWbOuafQYa4PcN2o0vOIlPxgdnZ6BESl+rPKGGDSwIUZ
IRFt3WD+j1XK/58t/7fHHPb/PlberD9fccIS9ec/QSqPtJTHH/gfI2XVYQSMMhYjM3HfqHH/10hZ
1f5LkUxyH8ugR5zJw8XyP7mF6n/h/yJOwAZ3+J/t+v8eKTv/ZaJEYqmAgIDINVP/fxkpk4T7f4yU
+YksFtX4NVADMaw2/o+VDDFYDk8WDoqkrZx7hZUVKprc4SN5TUvR7dFUNe6S8hi3SQjTfrA/dRqo
W1IoVHJCko3g/KO4ekqaxI/mYgPLqDuND0Kr6I3zSsj3xTTk0S7ScoOsI3VJlb3YQ6zgUKz2bH6o
/vUaq+t8zNtuV8fcCCuGRDPNXVmdW3a30PPdNK7O0iz+WoXyVU3hzujbX4J02d/oB6W2SXgag4Ej
M3+L5U81H0f51q/KzgwP0YSMPTmpzitok0uXUkQ0Bo5rghDChbanpEs3v2T9j58OEeBZYcDuhvhw
iqS49XL2FOiIDl7npHkjD2O/ZIQgDIEeRscOTrRtLJt0va/5WcOcgcyC1l98pZnyulrrnnjhiyNr
yMrFTkjI0nSPmnlN2z9raZJvoLj1AlmkgP4UH6K5Yii7aUHH2tY/A7Xv8BYV9ZbPkvmASzuEX1zr
Dw34896BmtGZPyKCidQNJBzjFMmN2yJAC4nupY0+EaFzSaJ4uoeQNHIt3anNHCyqRp5JeJtiDCSx
Bo9COccGgzUlMrB3GubZXrOtMNuvcI4OHZ5Kd5yxSc/TyVama0x6A1iF3Zgk/7IWPO4nGDfSsJQH
yyyHKJx4mrZNIrgPpbqTo9jo4mr02Bmiqej3kPmYDfLPxhGYGR3n+K3V3lLM4oO5bOrpBlc4xfFX
wi1fBjYLeSzjfTxUpzFTtU2GRs0M2+coh+Ok3sISH6etw3Zvb5E13luHwXBjLttOL80HbmFwxVL8
meFSEOO6PEWVc9RHBuI2DuDSWQMMY3IzkzBdT8pzZ/Ihr7hs9Zn1pwZkzljVX1X5MVRG4Vo1npf0
TemKbQQgqGPO3Y7vNWa5fQ/kj4bUY04xuc2ivXbhjJzVQsjKMGIB57DuZT/SqlF80oBtxq6i0TtD
3fpN7fnSSSJmWtAgfbUNQa6Z2Z+ibr1xmBjbFceEfY5RHpf43jYTvWnvDeYnM/bXNpK7iM1PjtvY
VMZbB7vErRw06QM6awi8XYKi8DtW18BQ8/deG+5UKzikRneEibvQskoqDJAaBlsPYBsbpEn73BC7
SZ/ObJC+ZG7+iRf1K20/5LrrRO2FXNysEvZG9YYV9TDCsyjKa2va90GHDj3LmAuWx9Aad04WPoVj
8RtHJt8K5q+NMakqT/lAl2ZehnXsP22t/ZJtdYj/82X0QUnf7iaY22eBcRyB0MFZ0j+xCN+lw0si
TP23k8oPDip4XM4o0c9yTISJH6/pUaNJGNrIS6PiJlfYR7PzNA+iCdhXYBbMlDLArXCH5vBHmtnq
RU1mX8VCUrdYnX1c4VFbIhZdFKl0AnF+pXqtPHVsX2GYMLPlbFDyHfhjtyz/rLWfmOZHFpa7hhgR
DhEwYV9kCzIZKVbPgrE81/E/1WkuMQBADZvmJh5W5ug5xo8EVNVGCY31mg/m/Mw5SjKAvZxYHlQu
UslvwH6+U8HlsLWjltvNHf7xKWFDtedAN7bN8joAPFkNbbw1kf0Bx71xx8q4Z4Shk1GT+EbPINSB
deMqYXdfYKgUWKOpvEvKlGwLym5TWrNzcPJpYP5Xr7uwBa0Bbt8K1phXE9l56k9Z8jfTuiN4Pn+o
wqszgkAT2ckhavXFLJT3Nl9uWZoeU9u8qCXYfOM4iAj2xJj89LF4XqeQjB9p/bQhcnvYBg7arjTe
SUBr/pQ76aEl+tsrzPmGSUD80XsGcnzxDlw9E8xYR//ojmCYAwvrik36tmuI8IS2qL0kTTND3WKg
XRv5yTbDZhf2C9yZein7CzSBhOwi0qsyObA3IwgbDMS41xwYjkqtv8I0KvZpqFh7p5fWXbQm28F2
jjm/lXMIaeujH9BtWtacvLU9mXgmOdpPPCApRI4oOWGtn9k5StOLOqPaWXmHb82pGz+PRAMOEbRc
s1ghtyLzy0Zdz3Yrg2Zt+fJgFYoh3ka62HCsfZmPklQFOsFCS8nukQMNpx1ax4/iutqrTAFgEnzX
fXRXhdjpjagYBD+D79FPdESRp7X14LecWDfIbbw2IwuWS6sbEAPjfvyH0AGsZs48d480iaITtwvn
rVZe7MnB4byOzRXdLbRC60WYc72fU5vzcRnA3kS/+uP6i7S/RqkoXuxonpz04pDV/byl0+NDphUF
qvFoILN9b5eGb4Eqh56Z/ennWAnM6bFmlvF7HuXugq87mpkcAPy6J9lSng07zb56hQjGWkzpgQhU
x60K09k06Vx7zCk5nRrJnDLJ1e0EUCrgc6cssLR/RZo24HlYD64W0hXBVtY0xOgz5g83BgJ636yL
HrbC42/TBxJNxra4lqX2qePm3Jogk8n3indF47xMunY1FXIp9Iq2ZFAoFOw3ZLdyC2JM3zBEJsSy
Wv6xox44JWZcIvBxNgp7lV1B3bWFThluRHNe5i0j6zZZf6M+UT0pWmWTW+07iSLf5LQ9oQNU/Nhh
jB9r+RmRzauedPsuWs5xoT6t5AfrernrzYFNHOlXQKbwRHyx5/5bNVRpAkE2H3uS5FsETVuLDWcy
k9B9AnlMtsijZjIPSWduZdZu4uSxsJi8qgg3Uxcf1sJJ3KodtjnL7WZpzowRD3IurpEcNvl0bTpz
V5YIomvg6Lrlg2Rk2EDhBhbKFxmvhqHWFz57Koi7MFJ5qPPSZmzcjcd1XCOYHSB2/VgZ1WsuxLDp
iolNacFyETdjS7D8qhjh3ka7tAVlPwdtORKHFleCsepklInfNytuhXWSuW+sHXIAvRvNXWTbmL4S
Ii3YyKny0NS6fXyYnP9lggIyVsLqOLZWhsCvV7YVy84nkMbcjLFW5UE3FsITK1YBKyI0RiPvxSXF
w/RpB9HfrlxMpWzW4wjI51mNZbodptXcDXGmnsa2Sv8uydo8V6hL4BevVEkdILI7GBkWP/pSOA+M
qf7IkZ3Hq6lBPGIOq+zoC5v31pjZlE+6lbnKCLqTIKgSWmW9vKTrokJWNIdHtIj5W6jYb6p+6p8Y
T3yaTPmo5pq0vzg906A5qqhnikYRl5SotWBwyuRFYTuw1/nV3TFW7CcsaLaXjrAuctWuiUJqiEIT
Y8tEmE0PGDodQuBsbiZ1Kg4oMLg97EZfAs4PXd/p5NjNOdCJUSYfWtfNBnN2xXxXc4YiKyshD0dV
egNcykJUFo+VvwUc0k1rJ3yFYiX3hihXvtSHD6UNKVMANzK478SxzCDfrqnU3/W0CD8KvcsPuj7h
S2QbQqlYL/bnOlIYi0aNHodTN2wnuxjOcynSj1bmzn6ml2YPOxU0uGVej98rCKndTC7ARsT9X0jL
CgeiLhgYDMZZq5znRJpbE2QqMJPEa0nja0gVRgN6aKLxgeqbiZkriBjWI3EOGeY77fxmZOzzl+mi
zRXD4nic5yPle+c1Y7nCexVgZ7Pwr25MQY7w39Wz8pQo6knG3ICLk++VoXoBFfmq5yvsXNjcBloa
o3rhXj3oneMrUP+8uQX2ZkbpHzGoqmsJNZgTu/YbkqL8Ke1uGry6TYO1xjYZ9EnOS8Rq4Zk05TNL
3r3sPnkGyYvOptpn2PpWwW+qi/DaYZOmAFS6PZHS8QEzq2T5PzI0hhW9KSLjfZ0UzR9GjQ/fbjcw
5P/J2Rq5B+LStZaEdJDFqF80rSH5Yl6NlzVPBgY3tnQttGsb9iVaAIanJYOmfV3zVT5nWdYj/12R
5ufWobClhx4jCsIwr64NUHK3znjwH7BNV7HD2p9rcYhsI2BG/byof6vHTpmFoDm2W3QN4IRm3wYA
aZQln0w6Ky7kZ3cQ83Zm+Q7yqPdGbQjMCl1Dw7w/KhmyIoG5SHX8HjqCKhwqbFC5ShvkCY+6ajLq
461KWn5DfmF6gCk7KuswejOsOg/Sx+AxQOLGqEVxLPvogGjwEoluOJBweKtjqCQssp1tDhgMHF28
rUUL/9Rgn06cINy4spv9fCweSVOtXQbcDvaZMCHqKy1Kdmai6+9Ky5HA4NGC0Jp1VmAUinlhzM1i
psvJrwLp68MoSgA8Rs6RVo6XAGReEWiP7VVFxPEOymd8EAQSvc5CSN/AInHLAR1sejjV7zrOMWbA
j0V/WCcPIdcs38HOrTcLINtrai2kHpuDtkNu3QcDmUDJxiEk8F0z+/wcjw0hXKWQ9zJn/dpUZPuB
FUYCw+ai2atKUrxPZOG+PEyAn7Od9/9G6guSzwZxUKyY4IyhUftXYOHDdcjK9CCA0f4FVwQZeMzG
cWuULTkupizkRU5W/9GbWnjP4AY+qwOzeHfsQupc+H7Fy6Av+t+VTFGyZ/Dyle6sNaGny3reDSnM
Vk0r7RcTyS5Sjmy+ZGatHFc1oQWzeTAtu1DvodYID06COJdAAfdFazeXR/wcEAGr5qhPc71XvH5t
rBOH/nqEd03X5pht+d5n3JOquSybUWmNO07O+AOEXdt6Oizw90GyGwyMFVUFA4R5T9qJ4TsF/Hhh
pvu1F8menOa2Rx3das+zChWSPnYwPaQ6GR/NyMXsME3UnCR+y1PD8BurjG5SG+PfwQBv5HYIo7C4
VCtDzdAmOXE1G4jvoaYG62DTGdqiXo5oeLkTZOYcunkMwd6VPt593U+n8hTz1CZy3qsP5Xa3uuhh
O/RLDCWM3nopRHvjniXIHWbuJoTOkg7GXSliWpgs9PJwSnbqLIoNJSYhfeWqfstiJJCuDT0SWNHw
zWnxswxJfxnzdJ+ExeiXNOj+wBAdKBw0Mpl9VKGWbzU7DiZpkAXHmW1nyVNqdhK+8kTZlf0pq9mk
Ndc+2qK4QOMuec2V6MWBqcNYOGTkUCL2K2ym3XW5jsd8oq2Mf9nQcj+YwKeV9yEO93LI/clADKHB
e3ZbbT04xNWyWdAP4HHhzk4s+4p8OlVaHoyQ0lxJA6bXhUc3+ugfnxw7Q72+Tsx3Q8RU6L+t9TVF
3rbkTBuYJzlAI6shflGSnuGAXlUeFepesaudyQiZDb0a0fCp9Vmrf3rtulZUWia6PlL1Lkw9bDbu
lgmyHTedmJhk2A2wTMeT8pg0ga41Oe9Q0rudEv2gFgrSgqXtnOSvZSHO3Ty1vv1QQckiNHaq1lFl
a/RTGdoQOqk9H+W3IAIFaX4o/KjrgyyaPy3NunHIccZjyeG3/YZX7Cv1B2PfZYMw2ktJKtuUIHTc
vnk0ZSkIYyfPzC2Ac358jJ1cTOKtJyisKxp6Ulkfh5bYQCWz1ICUxm0XWtJvnWj2oFyPMJkZEpoh
3x3RWIZz0nNSptI/DQKxKKu/BLtcD7cKeHmRLTgl8PoUZWVA7XmQ2PIyQ1FZDAGrsYzCocaVWxXI
BnmFNoVWdU8RpFuOfIejpQA83b1k1XwKB4eqkr1JGyF7qJ1PEAXjpi/LZKsq2XnMCItiKtGDQ9ey
9ay2ihtjM4xTeY5CRceR1MNeSCG812Fn+p1OOF8nF+IClNMg4alwZk9+VHZHg+RwV20r6ZdSg8fC
dpksiZPCHMiHjZl+RiuyIIy2xF5V8686ET+2PhpPcv1SP3I05BnGQRI9wDDjM4dRfDLQGQ2dYPEP
XOE6lKxR5kmfr5ij7O1U1Z4WL8cKreOQgDhyVOziVsklY8sz+7gOleRdtnX1RkQj2MOc+e0k+omP
AX7bPKYtS9iafUKORFYwcbrrOp9NBGhj03f9pc3WLTinp6KkpAe+9cYuQvObVV50jV01As9VYSTT
kV1hlEExQh6totes0nO2WoN1tHCxA8yL9x0gIYf9vN/G803NC/OlYLyYOLoIogJ4vJHH9raqGjvQ
qoX04tLOUQRVzpOIwUxO0U1jQcVPgvDIPIsu4pV3PiWZATusWRyFKXdjGCV4GUFYqkaymetS8U2B
syaELYRCmmVKlmy1MB82FjEB/mI4R0nF05Tz8pfLiqhPmfgjo6DTkKHdAQCC3EFZ2tuIDulKaXAm
4/ZoPd6LcSJ72pnSp0wKG+1g9KOOcYZWZf2CSKy5lho59zlfee2z6kno6JZRAwxBBLDnycqajNqj
Gh6w2tEJumzVDrVZmwSsyehasV3cdapMAvTNzGSWEnstRmIurltuhbCAa+tNH7LttJB3qdl1fePi
QT6jyJ26Oua1N4HAlJzBtpleVau4OyQ4LqP+Pdbrf24lvpEQIQGPKGYkShuipxtkenO2iwxO1KUP
FGLHC0gH/dC86dbfxGASHc2Kfo0HIk8rz9aexpjVovIpmMPdncpkUWrB6lNRIrt0XsZ90ZZs6/Tr
+FKiJ3BXZx6uaUmmsVplCOVW5WzGA8kkqfNncBoKw6R9axiJMWbn4B1I5nT1KSfCUyLywh3FbzrX
p1QBWitD/uOgxdkxrkOPbdqomfMhFVUDNRqdmY3gZRQMSlmEW5WBG4gXIrXQDfcIsylUGMoOzT6T
4V5RBQGUpCPCKasdeODJK0WvhsFT20HzSH3T7EEe0hAzdn1XkCARmMK20yhsc9M1g/qg4W5bztws
RawWsvjdaHT7erFrYcDOtcW+4iNreuJKm8o8lo+UiTAZjF1pyJiJAWVX1XcdENXCfGz7uAfT+jcW
jTdXWePDmY9ZlKxpYKEjpNOLhXlQMjYToWkrQdcXX1pkH7OmPM1WpO+zIftol0g5joPVHrJs2hco
AHapUrBqDJFDu0WdIyN9sBOGTv1xlLzfTtpwyh8fuyh4S/SuOYwJukKU/P5Imq42tv+kipCO3e4c
ktgwnYhX1NwktA+sadqgcAyEZ3B2DoXafQ04V17S0PqJS6zTkXF4pKpNcSkCEMbcSJGc4F4OXJJl
r6jenBXdv8YxP7OaxJJMjvpL7UwvPAY3ooiRAujRD9WPdiLx5aBPlnmcTXGMRsTsSsQIGClQ4pc6
1PFxDoHYZwpgSUi8g5j2Ua3jgFhpIKtCP6OcuuEAuFpR9C4GgNcFEkhzReLSpNqhiFjPtw21QF5A
506ng1GgTBEaC244xwXpB7SySHk4qkxi+FKCcgi/1tNzTJBcsbOzlzJDeNxeaVOR4tpBuNgWd7+V
BzYyvxJHXAmI+CHi0LyC7peZYeDU7ZmolSuy9KdBMM8kgcfv21VQ3MgrAKLZXcmoCmT+Iwg+L3jw
sduLTTUDeQb0utOV/jb36R3VT4ScdrqqUFjbqVo2hrZcBkTNdaN8h1bCSY9jYdskyKZS/oerPZCp
k1nIKVYTKmmuLwC+/yqt8kupvbOFUz6It4FYnLts0lO5JNc+HL5LI9FPTmdIghOL2tcic7ouIjq2
Cx0cIPH3PjIV16krLu5LIfInGaFTmDm2VnkQ+rIre2LSV9ltLQAWk+ykx8efIJIh3qhZnkZHudbc
eZPySnIP5R0hBcW0LbLO8cw88ou2u/O1uhRKBWIPiqQulLcle7zAkpMZJWlUtGQ0V+txIPPZ5tuM
IgZixFSwuA/jby2OzmpJ14vVgwFwXu0jU77bXJsuVIqL3SqeE92sx3xeFe+DmUBNXdLrWAFKdnRe
/iGt1mui8kqBNww9xN7mnpnKh2yqp2rkd5lnuS8HllHRtnlIjWNoLIUp/wDRdhHMexM6VNEP3yOy
KZKJPITfuXWREqSKFT9gpOeGmFKriQPiR/164L1X/+QakfOF9W+Kw78Rd5tVT/5a+qDZXpb2bJXi
bMzDgX3wxlEEuUD2NSFytwqdhqs4TSkBSVzFDOi3zNruANF7hEea4wGSYPxm0SrnynqXLHZfmm42
SUBGTSPQk77o1ZTGrBAjpMsMrKojzfIBJRiSQoknLiI697AYJgmePMUp/QcTaqPztKYXrroSkl2J
aNeozo8sORrJf4KNS/60l1cxFzfeYDcl3drKCnwwBiq2Gt1k+WiC6qHEFF2knhyHKwlHVFTKIqkD
847eRzxlQ3sQefTUoo8rHeMaizw7kCa/BaqACEf2R+id8UEaYgpgT72D0b0ubbZXI3DkdT7bPuM7
2yWUb9ikXT7y+cxHojnsVzIIfhWFkepi03cSCoEAb5J3mxPQS6qeIVeZG1uhG/WRAOpdivejGtfn
QkNFRafyNELef4r7mAWaFPxOdUIxpUlxquMOHWd/XRvNjRHFQ7Hd9stXHzZXxXwuq3A3FCM48pw+
rmUjnFc4WrStsZSYdxGt95J+7rsjf4Cyftc7GScLR9c+SdOgHMYtfJIgYdzWRA1bbiuQIAgrtSW4
RMGKcUrVR5T8sS9rLzZerKy7ErdziuLmkmjCm6Hn2vqEYmoVxh8ilzt/QBO06YdMexO9RcSRFdHL
kIIFqHcd+O3QzQWJ9RJHyyZr34x8CUIzu5DtEUTtPsUcNp8ABhFC+iVpw4nIgN7LRQLLlyuWCO9f
DSXeiI5UZpjNsuTD6udA778It1X0+iNP289wETdlemgLdC8aH4FUTIBwQ7b9CVsFFOtPQJIom36W
lGO46QOQpn4PfbVgKJNbf4oCKlw8JnCb5IYa8AC6zqttJfcakjhe6qYa2OIzuSOi295YQ67sV4dW
2w1rS3lOczu6t1HX3MqCgWC9Es/btUIinZFoCPU2+afI0NiSWJWzquEc2rQdMHM29aSZN4wW2D9C
1zlmTmg8tAT8qni9zwjXyXpDprztR+JYqqI03hDo0LzNHUd9qjFPlK2R+XNcX0EZq39MhF1IsJae
wW0e/XaGHe2VjCM6NZTqfVDJwKVejXGDpU79DHjM2qx5es0j1XGzJAVLnhrOciBIgbghjXg0yoGX
maJ+E5XkPqsdizzzo5Hhjoybe9qKV7tH0s4o9U+4EBhTKWy9cg7RShueOgURddy+sTCvttVCKHBI
Tqtb0CaUidiA3YpI46rCA0jOxsvC/EtLyaN2sjdtNPakyv9OcAH6DjdID/ykh+dLyfLcO85Bhsx1
69m8SptZrhLqV5CdTJokjuSazVcdfnDKJ15WDcyEdQ+RiYuEiSl1OJFUo/C2TPGuZothaBWCNL1/
WqbZcp2quLVTv1ulfoly40qwyV+hmc/6JA6p3mPsarepiYSY6KKMr3IVO/SstxzcIHVhdJ+V9FDo
/YfB7YosbOUGN2JzV+ciYD46udKI782s42GEdi2YSlc6wuWZfePAmkbNzmFYkRpkD//M7LdVBxxg
FPcbulSUJIx4dRJP0MPbv338EOFOXG3k46BeqD3swznpYRSnOdLPWMQXQx+enL5n6bKGW33O/g4S
xTFY4Z8hjP/pSkV5TfxfO2slgESxA23du1M870qhbnWjCew1OkiLtQ/2fTba0ZEUvzcKw4uukqFD
Is1tVkByxwvq0odhwiSuryhOqc51WulouPs2YkbwOJNVIoXILkDbuODvZEJC9IHigqj+qFd768Tj
QTXmx0KRHOBSegrO821t0rKE/d+lLq5p2HH3O/FdiS2xafArWmP4PMD3UXLtb2kse6Mfrn2ZBhGz
ijCufzVDKEGkyZcHOn/qmqBHLd4qmuIZQ7N1Skff2Uu5BH0x6z6eN6LwQKi4U25cZirFvtBvY9Ht
LSi3hD5EyFRZziiW+Kvi6GTMqP6mKknqZfqfrTdDZGe4xbN6DeV80ZToKqbQs7r+QxPdtRzbQNjL
sy3/ySFIcuXCupCMjx7JtEUITC6ll08P24sg5Gfc5WnyY7IOxafRqLyTCpld2kipoZ5BErpGx4il
0PYpw7VZzZ+X4e7Y+yXRdk5ZPM3FXcuE1/fWQwpg4npTzBbfUPswVWX7SM7HZrFJk5g08gFiGO/k
QR7ttUMGr4bXNMGiheAc7S0a001FZ8tEmeJWwY8T1I29TW0SnpqMzl0SD6U8IlmjwvoWa3FC+nE3
h8QXq1rg88INrDCt6zudhUy6AMFhbk52RIoHqSeAcTkQSfEdtf3BkuozqzXPTp0zM44D7erCPoy9
Jv2lW1lttYnGwt7qzeLZ5X9n7ryW48aybfsv5x0d8CbinvMAl4aZZNKbFwRJkfDe4+vPgKq6S6RU
1K37dCOqO1QliUgD7L32WnOOWW7mStsQS2QyC2okN+l6ebPiYvBGDBW3HBNIyjDU0OVw6E3xm5qQ
D6gqt3WVvwRGfjZbw1uf1d8EIdiIfRAiL2b7lvvmtTOTS2GNVWBvvTI1qu1B38UVGTByeLCSljFU
5kw9vofoXQTd7anGG3EUtySlnLfSvHa8cvm8yepD13UX0biITr6aRwYrR8LOOtrD5yMrAgDfhMSl
SrIHitwdFuznrI8exjZQmEMYZ9Mo3c1D/V4wyMU0mAu0v4WbVUcu0YDaLPPbggHOTktWyVA2nd7U
n2kf16iR1N6Lo/rEXryXzflkmhFpWepmVWUYGULQOB9dNcfjt/TpQoqosSa6HZIiv6Blh71n5VJb
Y3UQiN9bqeCgTqT5Pe6ZWzVUqt1o9m4mMpnN2soNhfDQtBXxBXTMoOp2M6MNch2Nng5eiWjbrAfR
JuZv4Vae9nEIGxJzzbhBmyLBZrAu4OyIB4LCcWtZeX7b6hmiZOFl6ToEUdFNLxgbKR74iUMSeUpq
RmdxtPILK6ZioayU3I/SWcHgwWnqECdXg50o4FllexA2FdqeTaMPqoOF5l1LrOtZ7WlOJzJ9u3xj
hcNTp/euqR6KihHMjGGCpl7sGgRfFuS1YQdMI79S5wCzMJIMXbuzuthlSKrR5WgHbx4EgkuK6Jlk
ulttwtxUTJbspnKmvSiC+E54HWuq9DyOnLPyqnqUY4LF5okMAjlcB1IvXSs/lmLtaExOE/y3As8C
aiKC+IaHxUImMWYUUYqcH4IJXXoS7wi0OPF1nQkWUjRGSqckU92K4LNKZiaRoXnIgsqeo4u+PVrR
+dTdYQ9Q3U7Xd4lc7UkH2db1cGVmWbUTKx4tTQputE5HHNEjgpkBzdfWuNeV6UFLav1cnGTDZYKL
OWfGBpifSdNw3sXGTY0PHka4b0SNr9IRs8dcFzbo/l0hVJCUXzYEjzKgW3xBCcDt98yz8uiqpjdN
S85WI+tSQtfYhdN9qGdP9RIpm25MrlshfR0QHAbGm0LZ0DLkHTWS9aj35W4jjJsq3c0agVgxU9c0
O66PRVL6WbQ4YXKLtc23+quYfsDopbiTG861IkOOKsEsKfrKjNRwpmfU5bG8LzRS/cwxPUQGkjBT
9G4jNNoX2jphR4wWppc1uU83cU3gSCPyRpGkint57uI3Iy2WbQ4N9I08g9TLoqG4XpA/viuRyQ4j
d76UshPlYxydx7k2zq4ME5ZR69zdp4i0zlHRAhIwRey2S5+czUJn7ualVnwzKtrDTAl0yLU0egnI
52ZL59yqBI3O0WnCoBqIzVYARmOPzEQfRj18Bpt4bDScXTWzJJm0UmYtHYMewZA95IDVYYiW5pgl
UXpuKLm4k9rhri34GMWALqinCMWdUaUIyWW5V/ZSZhLn16ffmrBxWHMJuRD8RVpjbnW4ENIFTo17
EoURsel3bYzCVIqLej1EnYxCll2hYH3Dp1fd1IkuXPYWjU/luaSwcKrYWO3qx6RKTzXeybAPtgIN
iC19JGHDRDn3ahj523joTnVsXDWRGV+NOGegDqGXkotp3yCUJpmyxeOf9eelLj3EcXdWyq9JL5Lz
yQmEyQwc3bFjHp+km3QO7YkZVSDGD6Z4HAHTDONB0kPfYOYS6qfSGLYMxXFgpq4hvQkjs8VI2Ca9
ACe3flKSl8UiZi6+47l16AdbiIWWJ6J4Z78X6PaFhN9GcouExpyXZ8UIzjoRyammlzp5FyOun97Y
E97n0Sk5D5NqB5UDCVOIYFCO7xsr6NbTS82qQloRbjR1omxKCuRYwqnEV9Ow8MkxqJ0d0bCn2lBx
oMe9p2Ri8EByQ+5DA2CXRexI8IU7LeV9VJBqGp+V8XyZrM0kQpgCbxTMdje3FifcCWtAM1xnvXUI
BtOyQ6J1XGKApp28JKEXJsTKNjBl4KdH1ikQBfOOzmDkK4tF3V9F+GhHuCDFOgdAt5ZWKVJQeOcu
BGlPSteapSFbtjbZWrNJN+wsG51Gi45huvjDJN0vXXPWdmhzC20TzyFi5cT6ZskskbRXhEdDwq45
R1p4THRi4kxhAco/buCFblKBHEkhho8VJ9NAnYWrpFimAGlY8C3Cl9F36FwFLHN1Hx2M7g2rDMIc
lRJJ1ebFAdvxzJbLozOifiunB9IZvbJA4mqypTMqT+3RKiubvFg3y4l/TF6bCp8nrb7jCFgep4xi
a0hGbY0iO6uazqnElo5rliUsJKPpxXjbzlHSYf5jX8wNg85oX3qhFd7gSiw9kwizN/jkhSvSb3ND
qdoz/j82sXjHhDvCtpiNKK61fPbSrM15FYxpvzsL/pHH4ksyD5ETryXT+DiMuv/5W9LPer3//LH2
f/7Pn9d3n7vnD//ifXc0XPZvzXz11pL39G98zfon/29/809fxM1cvf33f72WPdHe/DQCd4sfLROS
BmT2700Wx7J4fv3A7vn+F/4wWRj/UhUYh9yjmg59UFrzM/7g9vA7mCwY1Bvmam6QV17snyYLuD0G
Tgr+FkgfZqQmlKYWkVT03/+1/paswj2jrWaIoBr/EbcHTji8p79YagY8QOBiDFNkGHGiKn+GgRLR
C3RlmAlSky+xIbNEn12iqHcWny6oO2yPtJZXrXt4bTrifvQKN99gAbhYZp9lxUE+dXYXcqCnDtuw
23oDBIQHMA17Rqa5m/jjw7zV9oPX7cdwq+l7TvSTabfnd8xv7XxL+8Qz/aXBTkvyE8NVfSvndyK6
xVV+Y6MIdIj+xcOlXVW0ZnlhszP5g2tiGvID8qCeNLd3LntexWXvBB7P1yba4ebfcFq3y7PoUhkd
fT70VHl2b9/1NrPRc/kSRRRvh2m9zyDsoG/kTeVqj2eCC9nTE1zxXt02e6LFX2KfOef2jrb8NegH
e70CtZtxwdQHgauvxCTd2+LV8CgfofnYl4HTejT8aVTad/vLuzvLPp6t/zI7zSHbtd6T6qD3t5tD
cyjteZ8CfbDPcju3H/ybm9B+mdzqgIjey69K/mN6V1NlIDAENHQmbmRWeKLXF4eto7+L/ILKkp9t
2E+xfcNnZSc77GX8N5BqrzBrbB1Cnf3SPCpuetW5aMMPuR2ezxYu+ltJLq5YT2GlwLKhM89BiIHr
Zf26bMRdte3OaJqT81YqPiQFjb930C7jExPpDQ5AW7pg0MakiRRBT75AjUVviX9082I0Ts3D4pPP
6caHcMd9cDd5aGxc/Snbo6ZQKl/CVI2L1inGU+1m2QkgjcC8/LJ6UdFEqXb/Vl1IqaO+aX592W/Q
hLrdK/t1k9pnRczXpmi7JzCSmuBIDBr5rgemFm/DEeFGukGVBsHEtu6LCt25Ld4qvBs+uONA1e41
T+GO/KQ02k345ncnJsWPzbRD5jKhOLF11ebQ73Vn6Bdd5dA8zk9jS3FN3CGxY7ZVk9KX2MTLI22W
xg2tdONASvIw3C/YP7Jz65IOq1ttzPvqyFDnqFw3Bwx7t7pxEl6sl3IRXZG0W5Z60VH4hbind+kK
F8i+nYTJIA5fp0kPNPJI16OBhimRX9O4zCdbrzYYXXYFp0kEZJGnIgqhHS8dlXbX63as2/07MzUi
dSXLHjW/uumfSY/UDh08O179bpz3fe+W0VZxg310SnbJAftD/x5c8iPdl4VP63Q67Hn9RE1d167A
ElBiuCfh44FSoLopODkoDn7+9l1/0o/5WbSxdoHpg8QTPGWf+gI3GLgJQkS1V+IpuAekjRt5RuQw
Oin98HINhBmoo6hf7OmBu67W7PheOpFNrj26Anvetfia+DbiPXvY9Fv1iHmYLdl0tFfemGUXfuT3
/mneypbthEjm+F6o/RsWh/BcuQhuBZ9WGk+wqNzO94i1WlgCL7wu0hBpfT1orBuGMzwEl8kpPJu+
6aZXvwkv4FMQEsq13Sp+PW21TRHeI7+Q8dMrrrSdj4WvOv7sMaCM7W63uBeVr529QO4/8tjEZ8m3
9FxHB2frz4XLjPYNF7bgiaNjPmYvuWA3W/nxFB6tZ6bk9MaTk3ylnGLrVkl2g/y4zDughpfKUX40
D2z/JFMxLbVfKaqXo3nhLQ5drQegDMf8MDiYbl/k00652iDhOY/elXPzNDiKN18r+/N6l2wBGjDG
D68Q960T4ju14Q012EXtaJu6LMve8zPAqcahU2BfR9vytE88xbn3GBzZ57PraZdy5L3KruzidP4m
H/iVTafroXh+VFjM4SGQUu93Xu+OfvTcuwws+S+SM3lIDreQHrzxcC77knPOhPOujVz1YtnzFrDP
OPmuPOCw9syLcifyRyr+LqWRg4MC+S5/xtqQXJ+da/vR5QXxz/1BcjI7KwGP2YQLqpj1jvpjulOD
ffeuaTa/zN4fjc33V3He3c0op89o+NkQ5hCpYF7HiWG3h/ow+j1wA9IX7eGdCWzrAt1hVIG3xofK
gnie95Tv+OXBojBkmWGr6vbU48FFRtGEmGrTU6C7/B3d1jaZ5nM4RWM6cXuKR/V1HQ9Xmq944Unb
PApHifdgqS6tstCONtyVLt0Hr3SfledbfIP7a2f7LjC4c+Uz/cz0b89x5qwebgavz5qDaoF90zhK
5+nozKeYj6j3a7d2lc36v84TLvFFCU/ssbx8Y4OhPrwpnimxW2vTHnhRmHv5JMeDaBc6Y107Olr1
E10l4dugukZHcCOxwReBd2m5GjNymxDP+GIIt+upkv0w4yXTosHL35p+hbtj2Frryd1RS1pswv9D
AXlT5vzzvej7TxH4vbD76982b+X5c/7Wfv5D/x8WjjrV1t/Xje4botQm/bHSXP/Cn+Zc7V+Splm6
pYPI1gCo/6duNP8lkgGoWIBKyTED5Elx+m9zrkHdKPN7Mq6OlbX6F+9RU//FjwP8SROA//uHvMeP
zlwYpRwnoJJTNIKVVA1pDWH4AU1bFqkwJaRhYvqGFmHVFsnJoLG9mXTm3xDQP8J+v18KCRmkdZwX
kkIx/PFSaUyGrtrjpEBDT5uuoT8Uz20KXXFAUiqG7IlNnt0mQMs3VTxEux++ktMflfCP8XerCfqH
AvmP6xtrxpiumRahSOvv//BW+zGaQVosnROraRidAGqYnjzBfPcTZShWJmQ+qHwEc5Q42H1qOp4R
GChDGYzXMDEC6GIW8aV40eioJThsLHuREP76QSrkks/ZOC82BsEp7/VYGwnulahG6mzykTYQL6jC
B6AKDL7q4n1CfotXTqZFaYdjHd1w/5ih02BxeglXsNgwaPKtiHbvaA20f7yRs/bt1x8IqM9ffSLq
GjOnrd+Ivt4cP3wicyXSNZqTlZa14gB6jhXP9NKQTtBGz3Na87p6zxxFes5and0TPlw82lVZiaGt
w8z7tuSjDJopClg+I5B4RLaF1WsrTRXIgAHHgEO2tckBPww1aDC0xF6liV7XJtTS7iaA+RAxWc2y
F0yxq7dqwCGxNbuqfJh6k2lojJLiSqvptdq0OSYKDV1IMtcym45+zjzdtKnR5vCsdBwV0txH58ME
kwy3SxVpF1GAnNtHvsS4Rqw1Sh4hmUBI51ZFa3fS5a7x0tGivdk0atS4EVY7w7FAQj6LmUjJVuiz
VO4Qyxv6cTFLQ3DbVjGfYJIQqFUaEe6IaGgwvsbNZNAJpc9GvxsA8TXRz2F4UoqElJSgNqNnozFk
TkQlajN8JxNzer0xWorRtlgIpe8C3OkVTu/OFQkOJ3STA38KgCo24ampi8ZOtgwqpAulsEihnYdJ
rNGXj6lyGITAMs5a7KE1xkg94yxgxaJnTEIhuTLnAWKhsWga21iiA/3KG0YINQcgA7CVG2F8mQam
MR6DUAAZvcRmhXowGaQMe4OFTgZDq5ztAmWNhA6GtJW9rkLYdJFICdLzEqlf52rRmGGQTqTmQsaT
SjZyZowWGuWW3UojaSZ4ATUSxfiAFGNVW7WoWRJiwurVhUWH0EgthTSvIgeuxDCyqTy1z0ZfADca
++JsioP79c3/q8WIdC9TMhSSxURtPU3/cOu3CeiOQQTSGJaGtcFgoLqt3tYXGCWR4fYjLpFlwAE5
iPjEzawP3r++/kei+/fFyCIOS1yzO8B0r5vCj9fvJCEEVopspErCAtVWqZ7JbR/vZTWXNqVkJYev
ryf9YqG36EQYsqnL7BwaIIgfL4ggSCorSYUrWWAt7lQd2NlUNGcrkeGZ7n6zDZDJgjSZEndmNLPL
8L+9lGNazjTF6TDnSYCwZM0lUzD7GH+UDH8bTvo9AOyv9sX6gagimR8WGHYIFqryCREh56I11TVh
4LUQlKfSIsq6V2hXj+Ia14AVUnKScIq2BdM+ixmZLDlKpy5+mQvdpkXY/5vd6ufdgr1aBIxBZhjg
jM/peVApCnpA9IyR+kEaHqCvWDaypt9yvH9ehDXqgzWH0zJUSByfFmGJxjo27Fl0onIcTlGWQJRi
OaNUy1V4tMJU4iKYEjJZUHpH9K+xErJVq3qED1PCPj27aTOPD7W2KJKPdHM9yUJ82uQC1HG3x+ba
/oY9/vPNS+gMYm6DsBuFxtennZQmmGYMwfqSh6V6kZSy3aDuzBEPFdF1jP5n85ubd/3y/7o5SNJQ
QefraOo02lw8M5+eVsFArxGSAeAMQqbe1QG8Eztu9JFpbrhgOazHItrkEinb8HnTu3Fs8GGPNUyv
r1/Ix5uCuoXKhUadtCaRiAAYPz210aJVUgXK0lFhel5mpslhakjnm6+v8gnt/sdlJPqJWIGJ9eHR
+PisSuNYqcnA4bxk4ec0FhXWdV7n+lXcZ/NrD53Y79pmuaXrPhyCkKEKeIkiEcENgn33BckspW05
1c8MlWkjfP3qPq6c64tTaXaatBpl2p2oRz6+uMpE/4PUG2LymAe7Gv6PN2VEaaK6uw37NPFQ9Eou
AePRmTgP7fU/v7pEiKCokSQKYu9TERk3chsC0kIjsXQS3Z0MlU6Zxtgm5yhs3WUqBaxx8oipuSK9
sTGW8enrV/Dxef3j/cu0V7n1WbhJKPv4/k2igCnyuAfgbiL86qpAGsE11tOpJFEAI3PGuGpmAvz1
ZT8tkOt1NQIdKPw1Vkn8R5/uPQVTOg78kZDoRCkhacuieJuFNaXRoITpkVrN8IS2ZEKZ64nGJCoa
Jz/W4hR5oZYtla8D45rcr1+VKn7cV76/LEkCEgRlSNIt0fz0svqyl9vZ0mkkwVUJawXqqUDWo12I
GQCsnrLKAJtqk8mDJKI/1/rcsyBOaYmAuiedUkdPkvSsbAytQbJE0gF9qYYVT1kCvbalrNNfcedg
JmwxTkNoDhMGSZimowc90qzEy1oqqipAFsRnsZzU0LpPQjDmBqtI4KWCGSkUtrHByqplK10t6981
3GQPqjAhQCq6KF48UatWyHkrNoVfTNWMmSioIw9Fg7wbySemqZZ3mMiDVA7cptA17nJzrh7VehQv
hEoiuzWP9KHGrsLFz9LBJKYIXNNguGIXxBcy0AFUsJUEn7uEs7ajjKpAcJAigSswrbTrsbTQt/Yj
NGe7UYN1lDgjIcDSquOromBU0DzFmEj2M4xMP48hjrtUVOb7EpqgAKaxs251qbdw8lPLTy4JpUjC
tK5u3uQggiOjaABKUK4KMaSilgKLmJrFzYa+u5mI03nIgrh9M0OlXpwJsbiGA7VJ3iKJqhAuvI5k
T2ln5ulzM40v7ORwiBY2yRtRDfPJ1xcra7ZKpozoDwmrCf3ElAM0vED9L4o+k956c5pe8JRGGCUF
lPq8GetuaIuUqjBu1WMPPpKTUrny+eK4LBkJTrKSO7nQW0jVujwFSTmJSKN0aMgSejVua3usFl4Z
i0VtnmeVEj/kmW4xT5dmvtBOjFJ0KQCUsUTIEZQF3ShiB/CARTRTwbwvIDlyVzSZAUwB2A0/j9L+
24z+5U4NeMSYBWsAyusWa5gwzhh90gqeq1NrgsX3l7XJnVnO/XMydBYg0EQUH2VKlW9Ulrhkeilf
3nVmuw9oZzANp+IkIWbLZjQLkVAoN42Q1o9lP4qXJVOlS4EsVnCbkKr3eZmgAkkLPnNguCOAqEJf
pvOOPFPimitlNna8L+NVQoqErDc3MEnLparstdTUgw1l7DrELZW+8eRKCwcQIgMnBkFvTSgSkxCG
/kBx3Lo4/fXAJbmLIe2sxSVnkXQCNgeVUbOzWVB4Gyil4j14AWKSY6j43JswNTs8/xEnFUkv62cd
XTJ9X/zX9EmlWF6xNKUoOUM11e/YWKNnSKzgHLVp6U1nZkA7eDlWdpQ6A10JPske80Lahr25nxsd
cladpsJuQOoAvCTKUDtjd21fAgFnLOiZWq/2vPPquyw4lDZpNLMX94qocUCvpgTvbSAFoAwXDPQd
lmjKqg1CnbxldIqfF9eijsy8D1BRbpgBIyYH8hAqPhZ4+PFLV8oPnOHGxDEJOThPuVknuxE7PYd4
OIid23SJXnlYkQLZRc6u3BCs2OERCFPiPfmOTJejlUg3lIe74huMO6jtZdqSZFGgfkOIQcBRk4fy
QxijK4YnZVU15XWi341tJtMnR9/GeLwIkgdVyVCN4qrohV1K+NhTVXYAuBKrlF4nvasuyS9AgtQL
mEY2QixYfOdzUJw10DJzjxO5cYVQjqAqfBk8SlmnWI8yjs73zrJAJWjFQicvY2pisH3y2ClWezPP
C0JEGeouqQQTckG6maFk+K3BAF7SQnbgTklx3QaRppxCKV5yv04irdvK5JQcoeFXpqcvfDTY3jPD
AbNdc66sBvXK0jAMwsAxQWVSpNQRzsl+vK5mthc6vIQreOqMWgO1iYZsHc58fohjSau4Y7sIqrdV
imeKWC8nkm6za1EcgaxVmYKuLO1WvM6URWG5tZIu7pweNh0kNaz3W6UrmJ+304pbLBNl8mkMhNje
1ju/aJPwGxqcEA1fOon7mDuC1IMMNxr0FJVK2+pyxINGMAiCb3Y6e2+bgVUlX2K5FEa5eBMXJbnn
J6gQ4wKgWslUF49m3mD0yZY0jt04iNfxqxJXMNdMtXSRrIZM0SIRpWfcFtoVuO9IOZsGEYqEIivF
hSlXXUAGl0L3SGws/WoK6vkuKabBcDjpTfdDVk7Vfm65WbZq28/oRodGG1ArcBZ0Wxwq2XaSFp0j
uqqiVae0XN5ZOaVzKwk41NWtOcL5HiIAFgtCZgQMFaiifpyM3sEOFJToOwFE9f7YlmkVQqmuUvmi
H9V+PESR3p6yKGh1d5FKwrHbBEWC0zRTjZy4qPKnYgFCzx0HB4BEh2kRGERLjcqcrwbAf5RqSOeI
WcoEulGsGkye5GWYVm0HfjpzqEjPQzk+gExGgcO6IUXtnidHR7ht6cNlWmo9UqpYv6vlGQpUKS0M
dLI8PcpTy04YyREWuETp+36DT97LxlI4jD38gq0apAgD2+YqDuB92/UQ4mWq22NuFe1bjgDuXqrH
UzNQflPT7IE4gfv+unb6uZDW6EWCiOHQJxs/nXihd1pxBl4VOBMS21BiQegSZo9dBV+U1gADwQ7A
Ldwr8RzXqfybs8zHQ9z3wk2hfsULhq6BA/enOl6aZRRCnBGdJrLm8yUKqo0wN6qr9z3Z1Zi+fnOg
/rlu1vCcGaYiGkS+IXj4WDdX04KYruWRLKY6fDArGISF1E++yUN+C2J7ZDUNsst//hmbNDY19NuW
pkrrh/Bjm6dFM5MMwN9bK64OhJsL90krDvslxuQzBUK/E6I+uE2HSvYQi0v//D2DyfgenygDTBM/
HZSFIjazOIi4fJkIdBI63bNGRO4DYiPHiKQK+XUq7r5+z99T8348LXNSoJ8gMx4gs5G0uU+n5XRN
hjSKoXWUrB2+FdwCqiMRRGu5Y1wVHYL3Ll3T0Zoy2EBn6xiKWdH8HHUYrtGRdjFqr0puCm+Ct+zX
sKA1B+tzf7TkAhEu8GN2cnU0R0gApK48ikrLXiJX2c0yw2EPI5jo/ZIiUCotBZ7mUEpu0Rn4WHOj
QfWmtQODPKUwwRPPOfFASyEXoWvS+Z8wxs6B7oY0YNuNBWyLbqaIWXwUYyyaZWfgCf/64/r5TA+g
XBZJgtVNkefw02E7ydHssgUzNGuK4H5O4hSsfLZ6bb6+zvpzPn0rBmdWsr/oK4kcHz/eigJXBtUQ
9E7cSQrHVVNl75V0CeJdeRlgDAGMSCDpOvUff/cef/Gs8+itIyZuCcJ1Pz17q1qI0hxUFk8YwSVq
2O16cerxXKkLRKrGvP/H7xU1kgRadh21KJ9HLcq0yIuQ0myUCsVyU0HQvJQajOwls7vOq1UGWEbY
vUpL/80x+Rff5ncd1B9XxpL78VNepKwgFErpuY85eoZakHqBASPm6/f3qZv6ffE0mWRx7iHkjyfs
0wc6WpqeaXUzOFkV5VtAocFRaUi+wNVd3OBibtaW5AsuaQMSzyoABVl0a3Uho+UZtFibY2RPGrV4
1nAf/aZF8j2e/OOdpksi66xk0atS6IV9/AyykrIvbtBUanIKuLJA4Rui74Lk4GhkDb3GWtIDhE6S
5SKRJwwZk7EeOKtohuGVC3Lfkr5UzILdRyMZj4sR9U9NlSE66Goo/i66/BghE8ZW4qdQNva/aSr8
otVBr2996QyUREVFGfdh1QbJUeUIQyfHqkW0yqaSbKo5Z/3qK6n7JsKpxE+CcDWS0mZH/1p8rXBm
3MTKxGBqINl8+t33La674afPVFFYwMHdqeRdfv7Cu4jbvUjTHsEW1f5+ALpBZTWWyjN2NYY8sO+t
ys1kIb4zRDOMnapJIRNIY5yAnVD62BmJZrm0ipLD+hiKjGYoEHUEEykzHsCIUvSG8BelnZV1SO+s
yMToEiTyMK+XnGmjCEL0bez0BFhFBMYOV4pMnRUqVfZSIxMmPxXA3OjEmoGFV+T7sknNFuBaDnNw
3ecSIUG4z8KbgDLquRWDiRi7sFfeGQiJjxnIOaihVt2jVSuAlTniqJaTGy1qFzlqYFrIakbuuO0y
GlJ8puPsuYV/1UdEmyjNY8Sg+lqRUrD0OZ6LhjFYXIBuxIJiK11n1J7KHE84I3NJXVwt7PER6TqY
twzs1nvcYifA6Loi7EbOqZqrKmqeYc8W9YPITP3JHJrleUhmAiOasslR3kFoFVwZsBwTJnoGRJMp
RgLbsmpoC3CmJjq8yMlWy8UyAJbZ1/e91UjIIjWjIsWgY/zjFEBxn0IS5GgwaGXmYekbpI1ptOm7
zvlf3Wb9oPodzQhK3AXlLsL5nIU6TtI1mEufuwtrMWJgO/WIV89EQ+3UYlW1oAkiQu5ZiqsjfQ8N
CH4ppII9WlFp/WZj+Xlx13kEIFXRJjdBiHx6WpaQfFt9ipgoyhEJfHCBPHAxplNZODaFBCrO14vf
L66nok0gqJJHgWzgTxumCK1wURuSfYIQ7jT3H0zusZiCi45yDp8484o/BSV/Ox36eVVnSGaxfSqM
h3Rirz8uCEZf8t+rjkG1rgCcBEtNhmug/Fv5/LfX+bkkZ003GG1wt6KF+L6y/lAuSn3Ztg3hU44x
t/GJgi7x+5ATcCg1wkOf0/LROJns2BQGT8mF5PT1J/tzL5WeApsmPV5WDQ7KH9+mKAbRIg4oFIap
M/2+V6yT1JObgPW+fPj6Ur/4EjUKAoYMHEEQDn/aI0SzhSeTkHhkGMt8DW1ADmxA/+jP4YrZWpS2
d//8giaTR94ckxwULB/fW9YJotCUUoeLWkt8k+EBGF09vyHhYj7U+pj85nryugV/WrFR3ciMbBih
UFx9qrfKYtZbXeSeaXJOmcTyFND1ciB6LhEeiLfA5ICSHPv5ptI1oQWEaal3QprMiHwBKyRABZKo
wpI+9OctgDa4j0moNo6pTf1V0kFjc0FsUtTMpbUa5MNW+l3P/xe3o0bAr0pnHX2Q+fm2z/sI5yCA
XSekJb5v+im9IH2FxkitIU8ztDAEoiIoXlskyi6Tp0X7zdLy85mNilVFIaKt1Rznio9fWkhvsS/U
gLukDQheMXNlM4lz9d4FqU4/JUTJKiJZ+PpO+cXDTpksi5qC3kSTPxfklWXMfdtYnTPJ3JQL0529
EiXL8Z9fBTUSg0ye9bWQ+/TWSqOT5Iyr6KWxkLADHAkZRXX29VXWn/LpJiQ/gexvla1Ro/j+eJWG
U30vtsHgTETg+NKcwzbHBo3aF5BkVeDZ+vp6v1hBDM5+msz9IsvcNR+vl2uViAvdpBUjF9qZBS3w
vhy73JfUkj7P19eSflETGZZiGAwpFbYg+dNyxZph0EHLoRnLyhNzg+asamsmHhQAOGO72sEObpxo
9jMd6erZS+JIPh8K4uJSUYcOEA4ZuLTfvKhfPPamhJHXosxC16TJHz+BYWmsOiaty+lCAZK4WlRb
eGjlXScRmujo4qh7ZhXksG2SOHnkBkd8Lvf97wrG9TKfvngOCIzrOFSipzE+bZJQPpUIcyr1Yl+r
BoYIVb5t01y+rucQC4DQtPiYUsJmbbGcpjezGaz5lMWR9ErTR0Yel5pm+Juz0S+eZpORMp6WtTvA
DfLxo2mH1swNBV7JKATP37mVSqsTbDFMi2fFlGsjmofffBA/n3pXrQlzQZq1nMnU9R76YUc1M8HM
pjDq4a0uyephy1xJhZ/DIKDGuTt1WOwH8RANQ/v69Z3wi3drSWxuMLdMtArip0cvnNhvEjKmKXpT
8YQ7hkmdPON+wBFJRlrTvWRFUj5/fVH556uahmJIvFNsQiYj6o/vt4xz8p5axDW6XjamI2i93BEV
J8WV21I7BHabdhimo9piOofncOoJR24X6VDLRXdvTHIyMJ9SwZTMYiTjng1VU0W/1WfTygIeE3rX
FVLxoZkv+9RU36IOkiVPWsBJKdQmmIC1ikp9plWjb6IxljFHhO18zJeg/U0N8fNig8CBggXwj8Kj
/vlMJGQZqCaTRrHQD6jS1RSctmzCoQjicvf15/rTpb73SQ3qTpxUKvqLjx9rSiQ52SzmAqmxu1lq
aL3B/7J3HktyI1uafpfe4xqEQy1mkwGESEkmRTK5gZFVJLTWePr+kHVtbgYCHTD2ahazKWFlLA93
uDjiF5iYkbIG+p9uWCIU8ru5JEKPzFoektBKx1TpyT1p36C2pGDRlZGA7WQJLY2hVtAo1Yr6WVMR
7b8+x0vYB5vVwmCegoKmwzCbH8Z3Z4WHQdM9z4cUZCTyp0wB3K6NND8qy8iP0zgZH5LZ60qa6NvS
NdNQj6/zj0pQwrNpfHyiorJ+rPP5+rj+yy5eZINfRqOEMzwDj43FppbtFA5prcDzHwzvIbAQZ9R9
zBuuj4LBBBM8uzRnAUTQzuCRTZo9YvF66XGrpmWuDph6gvnbh4qNVnBjFonqmvTivzVmkn+TB31G
ZekDOkxeFvX0xbUcObKRPBzvKXrSCQLxvMk3GMVV3+0htn7mUT4obpD1mfWgUmbOsJyQ5U+SVHZP
qVU35V4P5Qgj62gsJwcPCaS5EnIfnM1LyQhOoi9VMPW5jy6fBIx5lvadtMAdUC6t9krXWg92VEIU
mUxaGmhbBGT5owhlrCX6iqpqPNVk8GHcvtaKAuxTTSvQTJhBtxXaMuP0qy1bKFx5kATyXRW0wPLx
DaH50ldt3VGfldHc7mOklm8Q14jGU2FLHv1Z7no4Pr3WwuSiB24+pxjxec7ksyF+a2Wvf7HLoftb
t/IpOyJMGtlIHGoFOMOqQiuB+6eAJTN6dEcrMMlwAtGsR5zUU7/TNkRLt5N82NIpNsmzhHaKekTa
eHSJ1NQD7GxK/i/d9FGiqWGr0h0ySvFXWKKdgxJk2b7GuSd+gy5Q79AzBi0qVXFhu0Zu416ejkn2
QLdPiW6nKM4wlAB7BYJH8xtU/yc9ILy2LepUWBMj8AO+BT46KtNIh2Q1mZ8ZGgayU702k+pEUX3K
dL+SD0UO8NhBgxoYa99k09cMMU90EoUV3djDjCzB3BviIi28MUPXIEH6ua374skXQ/+XBYVcRoC1
Gr83k4dQYYkyyBepLQ08gOLGQgTCiDWcE0lXUyTMVKRsg66H7NGD8A2O5qTE8QF17ewoA0CqjlS9
rWQfl4UC6yaSS0wqJJIJlNMC0CdlPA4zg7tRf4uwqTA2oQbdkv5xxd0MgFcqngEFllEG2x/tDfTZ
AeWliKUT3ChkMzGObEGazTW8NJeKU9kUhY8si9Uj4he1rXC8IJNnhybf1A5B0g8/C1r72n2gevZe
bo1auC2Mzeg+l4zOhMYuqm8Vt9yHHHcUFOCDsn0AcJS9REGpfm6BYsz2mYOHpLk0l296tbKf7VQN
Pkf2YBsIqBfeT5ne8c966nqV4pBtfMOawTJwtlRQCuaEgefEsBmifGmVOoZE9JdxS609yakUajEg
TSX1C8ZkhVtVU/kXyU17SmNNS2/qdOzQPw1a+y9CaThadYdmVyYmDHIbXbAwXd0AE696EyvmgNY/
n3iU8mSXEZ2DSbdm4cIs5kgi01vaf+u5UX5LJmpQcOM0AWxJVYo7ZWzsX2Pf4TDjYaXNga4N+Gc5
YqMtLtxZAJYAnW/J0Si1Z05j6R16mj5o7buE4POR1AbWfiXlAPNICnx1441aeylMU4WCbFuUJC+S
6ZrmSEfbWkaaXSAI7yNY/iVDMyK5iajz3tHRxBDDNIbhmUPmPZf0zU9IVYcf+wxn+rsZ0GVQI1Oq
F+pwcCWvX+QrjzXJqmzSfaIGzZt2/o4RbyUZBIh+p6aR9rMBcwAVNKtf8QzYCLcuH6a5FKuC1DWA
oJn2IgMJ0VJPwp50R/glAtEc8kMhFdPWw3wRxFJbg4tjU14D7Qr47nxCDeJbNr16oBEtBgHgQFoY
sAoKvQFq5LccqvqDmljdXSGK8ZAEefkKwobDkyfWLpHntsuklsdhBCamAjo7gJ94LXJJ+pKzH6uN
1X8Lu85fUcjkGrkm2B8KB8v6HJCZHPHrut+hg45rjwdon6jTin5R8TGe2sEuD3k7YpHpp/5DEA64
mvSi/dPElyWjXE73kVBGoRdxvmQ61nw8mvQg0lSVDv2ITrVVDq+a3ojHjjL+RmpzGTkwHHkvXXSF
D7Wc89DRPkNlHWu9oEOhTU7Tn4OYYhxVZ2qTHXobW+KiMsP0SLJnV0MDFv+yoRbzykhySGlOnZWD
rRgnNRRwM8ilcuC7nu2Zx96brOea8rBbWR5v3/UzdpFnzD+A2h1IVLxwqZScr29u+WM/DZCp5NzM
kT1Pcf+oJhPT0OgX+rb9tyEQ+sv1MS/PNWMSllFbECpQqkXTS5aSIFXrfNh5IV7N1hDi4QQGCCiq
b27ccPrKB1UU9P1oIJLAqbPX5VksbI9SIOiE7KhmhOEuBKk03LSVMF773jbbOzPo6lfqDol/EJFO
BdqQw/B+8jyedm478VwEfvsSSpH6qZF8IGAwTqb20OmF8gU/FA+7m1B/hP7kfZRpfyFKpqfwl7S8
oiAgTYX8c8o0pMANAKWHhDLil6ywgx+erCJHn5En3/VdZj9MYWcFe1V0Oui5Jko/WF6EBIMx1Jnp
FHgXHwbdxnUDPwgfenIVZT9GUwlCN5W04idmBbx8ydALEjYBHAobFegmoZTK6q6XpUA/4KTV/aau
jjyDigkv6JDervyHDrhW+RE/Gwsp47oxbRAbXciLCplwq2yw9inYZQZprcrHWKYl9MwbQ9dKMqIh
QRDTUO+HlNlJXQ/uDjhPtrG1V8bjzqBoS6IHeuIN3vAuDbI0O5wAohHA2AoihSNOsqDwzCLdSdxs
Dhtb3nhGLtu55B3QYqhh8X+HIbO4reBt6ZLCeaKdO03I/BEIoP+cPwKLqn8g2Rrvg7xWHNNQxj0l
sYr2NWBzXB2+FTYSF4AULbeLZEwPpDSqNu62lWOnUUJCdIQqrLCsRSFDKnvLzgRZUakM4YsW0ImL
ms6kgmWgkXX9iK9cK0CsOdv0XgEFLZkHTYuhnKSZjGVHaI+WZXmP27CMnXVQ8q95cMDlc9yYoLr2
xcm0NcAqPK+mtbhY2jwKQklnhl1gQ4nCz87wcHQyEHIt8B6ELI1Mfrg3+0R9CUoJ+qTtFRgINaBe
nSAMu/GeE8kzN0YUtG4qP43/KixPS0CwROULeLzmk04JbkJeVeBOOuHFhgaaJ0yXulzrdnoUl4ei
iPLf4MABtyCn3VgbV9plV5vEHkVlC9qXMDQ+5fmV1nFwB48K384y2uprSEVqT3EaPnuB94XrexVS
dgKvPr8DphgkGhXiGHdbqDVGfV+VdnW8/q1Xgid+j4UyDTm3LC/JLJVSeDZIeUC6WRGHRLH0nm5o
i/kbef1SmUaeeQFYrkJo5vLg74vTVcE/tYu67xFdH8Njq8h5446goj+OZobMLkp4PKS9EQU/JipA
jaMYQ49kb5v6P6KByjWqdVpwCitPL3C6MtJnmdjCvC0F4TdJea2Uu9Ych49UjoaXMJFk7MjCHv1X
UQcSsrdq4Pkw8Q207lGYws0rM/K/yXyVX7E6mCTjsp49Q+GN7s3RDj7ECbhxvEma2ttbsgwgP+q9
8kWZCsAUsQloEV2P0videCUeXGOAXPJNqEb6VtPzrX5+FsgB4aTNyhtPQV/AFD/fMH5jWpEXFvi6
B7aSO4YELxaHOa2nTz11wExN5YXinPpsSboNwjPuqvQW8HiKhL5pPMedyPyPhB612Ht0ENt7FKjT
HzguwrotYpNCBWrCZeuadWnnn0wzKk2XFzWs/uEe/pGe1P+oEkVv9j+KAFdVp/4flAWgUvjuzM16
Vf/WoZp1Df7Pf6En1fzKfvnVmabU2x/6RxtAlf+lUdLUZBlkFg3uuZz8j6YUlt5AMinS6/QPaLTP
p/M/mlJUiolyYfgA3QSS8h9NKQUj8FlMgBaIMvc+7T8y7l6mElxWGq8hpV1VQISgF3i+AyUdQESr
JVh9aJ1Mtp0Dgd+1XSPQHwmGgSCqKYbvAqD1bPo2qsBRog7NjyFLGv+YKOg2u8U41G6XFip1Fd8y
7uu6qSd6QQglOhNc+s+CyhC1DPjQf8eaBW24TtGNvtdVrGb6BB46DVtkaUQjql+mGNThICTb3CNC
Su3A9CpOvxfg7VX6ffckMkEENcD0J/NXovELWHMsOcNy8m7aEiHJg9UKa4/geo1xTF9oX9IU+DzC
0y1ebvI0RREeo9X3kRT5QRC00YqpzfoL6oSksYIVkACBC4ovggwu2iUpPH7oxSl1WSDqkLh9qKiR
JmkfyYDELyxDsVxQBO7DopSwliSGCfGeRHYA49IGSV1M33AQ9CLTLJysR7DvpoehcE+SE2M0VRTt
YzI2qnUweX2PWpUgH2RP8CSPYlT9zwn1MtDqLayIOklMhKxjLX2MjckAJ8Fyv0pJo79AWwfaNbZj
jp7v0AGXB3Q4oM4XIfVQ2Lmr9GoxgpkbccpDMNTAia9Xuw+yVaDqk4uy+0IdNEF2HmNaGne6N1BM
8QDN37SmxSQKAYonbnXxMOh0qSF1aD/1rNXaQ5paekONs7UNCiipXT2MfqrcqmGnYpGTtPjrQNxE
WsAePuais1oXvb70BHJtrvr1qDoTD1f1B8y89qXdghcv/QBrYEmEL6VS2F+h8cu6C5NDQ4O8RfUJ
2rrEXEAcjDepbqOdIyVf2eDIhLed4cEGkKAUu5KX2Tiz8qjYTlPFVfUYw4f+gPbgdKcWkzU41Lo6
uPNsPuskmYXyNVUThe2vQzxMetpIrq+XJd5LHkHDDsHbH7Q128iR6l75Igyp+xHKNminekC7FGUl
nNdvuJQbA9NhH4OxYrSl6CYozOpVlnHOhXbSDoggSnWw8zPSOVR84+Y59hvvAZqvzBi2AHmXWQFN
VzUPk1MKILfaoeJqYHvWTtTXYInEH2o7M4udZQ5ZjQFJkePrMAUmHBq1Ejy1mCrMsqFQSBHe4ipB
iMIwHq1MMiNXgdmDZjwOzG4x9F3llIMc/grUKchPk1x0DzY8mVsansrRVBFjuDHyJkudPEYi9xYC
UnGqczOloM57mu3szMdGRZG7SL+ZWu1h9Hpq57amfoxAiIubPvIqaIKhmHFjQS1/BN4gZ6dCk4b7
VKO4v6N8iY6OWpItfG5SE3AKtyhl8Ld7+f8/Uf81Pxz/s3LNPsySH9nf75Vr5j/wz+ukKf/SZ1gZ
ITnaNYY6Zx7/vE68WxQfNN4thdItRRBiy3+/Tqb8L3wb2NeC+iR/esZQ/VvxULf/ZRoAWnjOKFDN
CM8/eZ2WaZFMCxtCATkKG4VncE4q3qWJmgacwM70wMU5my6Knlj9LdLWwRc715qNtGhZACTHpY1N
oUXognV4Q0K8GyvS/SRGMD90gXeLn22b1uhapYZw+lQxaYxI4CWhumD7hyt0vIFUWR2cDhxtewgM
YNPOJwq/sokyH5W4UkjhXSbFmDPbpeaIDjctwE1IW1teeguEaguyfpGyvM3b4kDRtwXNcME5rjsJ
1hqNLpiVI6p2SuiO1SgdorzoH4e+QBnZGER2V/tlcBjBK8GHMtWTmsfGjlRy/Lcy6f+Iz1PmVOF9
SPz2g1DMnIu+FjUC9XwtJPz1YvzRAhfJ2u4+ETnuWhGkM7bktPemMv+d2mo1myW3Nf6ckOFVPbY/
EmMpW4Iay/SJn2LCFVQhDbD9/mlmvtsTk6dUKUL4uEmPUvQQZbjr7ZBXt0+GHGDP1uIi+EHqsSbY
442Xv9pJO/1utBC4alv5NvLEKO/fIzwi2zD5YmurirKM3Yj7QeaQ2NFQpl9Ogne+VIONK8eIuo9b
Wn34LEB54CsyezNWlu5Wcw8jgW5wpyVwnmtCEweR9Prx3WXy4Z8P815zae17UcdRFK4Di2bAkvRj
UcIKPM+K3EBUw1MZFsLRpip5DNtaOpkJaCGeQsQcRh+pxDiI0XgbIEj+MA3sx6//lsv7Arwj0Ta5
91yXFtxL7+8L4qkWbpcfu3D91L+rRMR7HOibQ+NX3uH6UMt6xrz074ZaFkoLj4SzhHnvqnJJ93Y0
pfYWWRPvO6q94wfI0Ob++oAre3FeXa5qg8Y5yNXzudEojyTw+Uj/Bdif11qZ3QmRaRu3IA/B8vBx
UEjgIXCBbbnANOmU8uVGZkf1eOc1sVZw6emIw2PWQGtN/2HGwtz4ahelOdaSQeda1HwFUek+n1ok
jVI4+AOaKGmS7ts0Hj9ENZdhmkjNd4GK814vBszQ0FjbtdaEzU0PYveG/j7QszRXDwpMXZTL8dX9
MiE8lG9UKy+31cwamp9BnVIludr57+OeouXXgh2v8wavibKw4J+GPYYUwtsY6nJb0e1TuPhIHMCm
LGEYsCSbvsrF/JWheEpFCGqdH/bZL5POmUzTf7q+q9amNherkHih/4UV+PnU0iGfavQvIrTy8YzK
6IEfPGhDJ6OQbffPh9IpOjI3HloCh/Oh2rjiFs39xEU6G6tR2CaOFgXJfoCIulWHu9zGqIdg6gFg
kWo2AivnY8Wo6kDvLTmdsU3OlwppvM07XOtv7MSzdlEPUPCGxpz2qOQVgsOxKB58Cd8uD7e432Wq
0FdohY0APao7Sa1iwCQ1g+EK5M02SmdrPxWdCh06jIxG3xLMaPaoAuA1DIepUHLgDGilK62f7Lne
NEc2MKRvMtyLr3+L9UFZIHqIM7dicVHitespoKdjN6xzHJu0NLY+6hyqYwXy6DcOhcEjzXjp5/VR
1zabIf/fUZc14NJSJ0WWW+xn7Ebcza7JSZAYR2mioXN9pMvLkgtFpZ4O2Mpmkou9ZhljrHj8xZ25
KDyCtniAk2JtNEBXLq7zYRbL2OOZVynWrGpAnfCWsnUJVwe7dsXHRw9KE9pjpZmjVAqt/6XQPQgx
4TBQRzBFHNzCPy8/SkPmOXnfFvd4RJgfri/D2m1iwGWyOXFANJcd2s4MrbELcpxnCW6PWjvgkNVY
xqc2sPOXvle94/XxLkALyHvJtDFgAXPKkbFXz89dLheNMWVK7E56af5sYEn+GjtztnCDggpyBMb2
t6YLsg9Zr1sYVIkWMWclFCM2SPGEoK3qyT/6bkIIywiFXm+8NGvrYc8dIM4OZdcl7Bx5L7Za0KWu
3jb9p3HqJelGz0vpK5dtfIcU4BamceWcEcbC9uBqpY68jOvRmNPMHmUXN/IVZMVShfcjVM34pTH5
pwY8TYVkZGZ/vP4d5n13HkJbAKk0dYZRUvVYtpPiQFH6MW1SF2UKD/OE0XPLQc33Mgj1J13BK3tS
lWSnaKD7YYRsUaJXzjnDk0u8XWsw/M53gVqOZQr9Ea1xKwscOgcVJmzFXGEct1h7a0PRd2DHKej7
8rKcD6XnxMVJ0/M0mznSjXlX30UN4Ou06JHquL6qax+TnhnPCUqqFiTb87FwNTLy1gABa3sYElqZ
Yu3jROiYlaoK/ifecGhbAKvXB12ZINhqnmj47ZA0loN2Wj15OHn4blC1wXPtmZ6DGf14h3Vrtb8+
1PxZFrvGUNA8AyU1k8zeejzvsp3Y0n1qhD7YhhauCV2ZHk8LtUX5MWhuErIcJxya9DQF8e8/Hxg0
0lvcA3VoyaBgu/YeVzlUP8MfviE0Vn/L0HU4aARBN3Xbqm5kWfGXOfrdSqFWbgQiBfpWFMFBlywx
FokQcMFC8HQSfstP1O9+T3Vo7NsR1Y4opw1zfaZrwzEaRQ1uA0L5RZuMNJscxVMkx09svFCU0XyJ
p6n4WgZZ8qygRrSxsqvj0ZlD044Mn7f+fMuWhlRqCFOBHx2a+j7jsbqpBdGl302BK6fNRi54uYNg
tXE8oPZA4buQYoigK3UBSiPu5CGnQvbb3DYxwhdTIqPOEVQfAM1+ygK93FhWdXVgONozI2bmvtMu
eZ/4hWmcDS0NbBeo6SysgwztU4y79nAwo8GmTD9kSB2As8dE28I3fhfX0hjfFeDnTmZECAjYWMZj
Rx58kIWBXP2d5F6VO0g02l/NSLOfWn/CAAtiDlono99gZRiUlC1BcOryhxGf4mFH+TmTnNDX5O/0
XWFnligWudSvfbFxE60EHmC/DBnVCyBK4Knn7/7uqFai1VVgT6FbNriVo5FUuIopICcPSHvGluLt
oBh2biajNdXNxqixJVE3zkWyp9St7KQ4He9mUynajFK1cWWtVAT4bexx0FNoByI6ff7r1LCPQliw
oVtMgbpr9El9zhUA3bGq6EdZCXCxUg0q1Ql6Wmrft4exHSQsfQ17o6x2eXmiyI26J4TSuZe2TCxT
TRnRT9N911B6c+eDadk1+eSf0q4Qx+sne+2TQOecU2YCzhnafz7p2m6SRuloG6CgBtUQUl9122mY
44VxqCs3ttpEX/R6Ns0sS7/7C6Y3XMV+6C0HiId1a5SQqZIpxVQJXcB9NIvRbOyay/eLAu+sAI6q
gU46uzgk6HgmQdH4gYsLmIrikBrjZUcnuNDRcVIlP7iJ02orFlgddF4VonFQdEsJGr+2OnySPd9t
YRdElMwKXA1kO0TtecribzjFU1ZF7nXjy18mAHMx+z/DLt5qQ5J7EMcxlxxOVqfE0sCzVzh+Xv/o
a5ODR0xsB4qJXuwi/vcBwQcFymJumGvGSZ9iYCVx37kWilkYWmW6OwwIhF0fdKXqB+CW/gnapGQ4
NJXPdxptmilRchG4SpaAQAXuu9P8NnGguE7PdheSO86hfUybFBNcGlJUNMyt7T5vlvNgYf4RlOdn
eVjQRIsfYRceicv8I2h1ak9CDP7RBHz6aCRN85FP272YVR/c6tw0pwbnx1Oe6Pl9H2cS3oKq+qDr
I42r6ytzGfZCpEW7dKZXg0ldvq4KAoFqBfTOJRAv3HqoMmwSzX4fDuiTF1HR3APfSw8NcGK3pSy7
kV2slNIZH90j7jweQWrX5x+mVQYfoW7Gr42y3nck2HsULfR7uwr63SSpw12O07CM8nwS/ayRuHrA
dN6snFlkjwJDoW08x2vXH+xX4gz0bC9BOYrdlMg0VIhc+uF4hMKCzblvfbV8fetqWV15NsRbZVLj
XTqfORleqo3ywEGIY/2IxJR47aikHQp7rJG8QuN7J7e9dlRgPD163aC+Xv/yK+8/XSLbAk7KhEFg
nY+vILhmYKbO1Ub7HhaC90vLsvbzUPXtEbe66KQidgXOtPJ/XB947Z6hEU/vBGMwhZTnfOB0Cgaz
n1jiRC5mX1M7uUMgUWzsrHn5loeNXpzF3U2XDp7l+ShGTrvKUurAbSG6uEjMAfyu9cqxc9P/rFXY
gV6f1dq9BqSbgNhg5/CWn48nTfXsusp4U6iOt/pUyRhwehDmb4oS/z9imwTN/SjZwrWvjQuoxdDQ
qZ2plYvVHOJokiPwXGAvx/DQqebPQBrlJ6MPf2tSqBxLQ/t9faZrG4dXQlhkj0x2qfQbwPRCXroO
3UpABbSnsiFGHc3W6egGvWAj3tHkSuwPdVptHpq142nMATM1UQ1B7cV7HJpWFpt2HLoWhq5Om+aa
k+cVABCw2Rs3wdoGej/U4jnMsgQ7gjbFnNkCjGgZlb7rNMXeNSlaYSgYGRsbdvVDkspApCDiAFJ+
voEoskihrQDZ9hLi4GqyrIfCU7UdiGa8OWIZJ/gx6Q/Xv+Xaes7odRPSDEimJUFA1HXdeyqTnIRP
J7MCF+ijqrInR+83Xpq1Y8+1yp0KrhEOxmI9Y0wnbMImGoOU2PaqT2dyRLbYvT6ht57O8tyDsqA2
PCuEUwc4X0ZkWstGsISuidjT7ahW3p7ONQ00KSyLI8o793gXVK9gxYpnU+CpbJdF87spQcGrdVke
CQJ7R+uw6oslhf6U6oWO0NLeNVW92LiC1z45fUA69bCWqGMvdrM5Id7bJEBlJpRkd1KJunBR6Zpb
obyGRmw+YW1taJ82VmhOYBcrBDQA4T1sHhCTWia444BOMLgewPaqnd2ravuiNeH0dfSkaSchw7VT
2jI5VgqGpRbCkZ2h9htN4pV506oGNIBckazRCD3/RlLdJH6T0T9Xw6x1hTxMjhiq8GhrkoAHb4YH
ecqHjcVeS7Eo0sCKovWLBsQbR/1dAlhrue4HSB25BX4qh6CgDeZ0ZmDuKL82dKe6eLbrTR+Upuke
UV2GWzCVYbQPadVuKc+tnDt+i45MhEAj4iLzaYWaDqkPJyEzfHkvuLufzM7HkA9m80a7at7wy8+N
8CEl5pkQA3fkfLF9P1HtZIyhPzaxIm5TrwletdRIFbekx4INXBD/Qjy8PgS+jel6n1XV6fqOW/vc
lAD5cIR4At2U818wiMKHfZgHLq0ncZe1uXbqjTY8Jb7yu5R0DYv7rt1fH3Pl9qYqxrQJuCFpLCEa
ykB6jHEz3RolxDEx8ruTFLbWyZSN5NgWcfD1+ngrjyKmUzKCDvPLCFfgfI7mILwi0zPGA7/g+nmY
7Q3cTHaBU//VFmK4jycokdfHXNlEvBUcIMpiBNH2vO7vNrSt41EFNo/OQQ0MpRQ9hm2aHO61QY8/
Xh/qYjlJWBAOwVOdpQR4vRiqpM82kcXHbiSJds7Q6oOcc1tmQsJBzUNC+/p4l4eVrcrDhNgU9VuY
TovwTcFeKS2TWHIC0dYnahG660l2AqRSjstPYaxgKIhliusbnbKP2yz/HEQ2Nthpmmycn5Wp08gG
7K7RFqLhuLis6l4vO7mhSoVEHS4Dcp25eDL1NKsQXNtfn/bFGznPGkUQHNHmUpC1OClRya2FCJ7k
pLLXweQw0hFUZFFoW9IFq5MCv/Q2kIa21/nW8WGIkpQ1khPBpqY45+FvmUHW8hRovcFoxLvrE7t8
lslw2KpsUhtExoXUJqLnTTvSs3VEWxUHvbIwO+2r8AFkXPCrrOngRmok7gZ5GF7BjYG1DAbxmsqY
Dfp1p+6B5Q+AiEP/WJZW9lpmZnUf51L+q+uqdmOzX5zl+bcSENEOpxOkLu8r2x8SiDSh5HjhkN0i
CR78nDq5fVViHxWKQq+q13zMCteqUmljnS6O9Dw0rjqopNgKSdJi2+tpCWse9Db+CM146qJS/Vyj
Mr6v7GjrPVzZa6ANichm6wz6e4stMEx2bMCwmzupo3/bJhEERgWdxusffm0UullvvTwEZ2aj6fd3
1OT1cJy1SHIsT81PJAvtXVughv/Ho9BkogGjwldjd81v4LubMFI8tC6a0XOGVGh35Sw2oXb6VgFn
ZS4Q76hakbUjVLusVYQ2CBoswTzH9hvrmJUSgm1dVm3kHStbgNSK/BjFD5rQb3X7d3ORWozvdaOZ
e1ZhesJqXNsjhpqg398qGyH5xVCUw8Evzl0O6BFk4+fLZqA4m1ITQmUcbL87CC18iYMJHk+U+n9d
/0IXZwrBNGp+XKOkGrTMFkP1opDrxO8ZqoqU20oRnlvFekBArhh4mNTB0+jpn9O+UZ3rA6/MEVoI
CQ7pPod6SVKvmjZuImCRTh9b4RO0f98RRWu50aRaG3HOylAGARbs8hnHS1x/vpwFrDELuTuMRWWs
SSEj5ihukBnftXaE7PP1ea0sKP09Gn8zB0rn1jgfrDOM0sdfznasAdN3OArWcFd5YHhwmq7NH21W
Fy+o0US7ViTI918ffG2mlI2Qp5BB2lxgRWJPQ8ZeiTF9aazvoUfREsGzkTMOPuX6SGvTnFWjKHAS
Ql7EjpgHIAGNKAaysCpKJ8hYjA5FuuBZtDi87FJor7cIXGQvvldEr9fHXpslDmyAQCgGkqzM//3d
SQx11FXszsByPSUBSCsTXmQHuwZR2i0838XVMrs2sXeQRiPQAH9zPhT6JoGWJZ7t1L2tnAZ56m4R
Eqk3JnTx6s8tJmCnsDfJOzC4PB/FGhS/TwF7OAT62a2RjP5uGLXsEbSWevSH2vjzbYJVIlOb1SZn
Rc3z8XQQBajSqpaTYu5wYwYgMemWS0c7L/SNd2ZtaiDuQcnRJb5EysUoegVISliORK35tsmj9BjR
rEXyFjUrvEj6pguP17fHhdAfjmtk73PzlDqRxT+fT6/NKI7NIEHHbCgH3XRjjotmMiYYII9+94yK
ea/fRMk44RyoWdUNtgLWrWRPqG5qsXBtI9dco5bDL9d/18q25WfBnuO8IAy7vGo7qdLQ1U8tHvYg
+y7zxOMc7nfjYbSGaQMttTIWGIB53aklz4y98yXQc+GNQ+bbdOxycAc5JlRplno3gZZuGTOs3AQA
pQgeyUD4ZEsV2CowPTSXPMup6i7dB5HS3nCHK/nOkrN4F2hV99Vqp4+1nea//nhBGZlXC3Ly2117
Psk2V6PCGpnkFDXwrDqvPOIDq97ALC239tRFcYYaHG5hIAEYjzhgkW3EkQXd3Tc4oikgy1LUyqkS
aY8iq1BOhlWm+1HrvEMpAGOqCDvv4T5lf/6OwaOc2ckQMGcbjvP5RhNuVEWDUco4Anvqpl7cJpmi
OFjFim/Xl3btowKfoU5Hnocm5GK6fm/3DZ7KForVpvTUheivtHSf956IfEeOIp3cVoWyGMXxHyOU
WWkU6qHvKPMxWRJlKrUBaGZXluOlxa8UQ5YDHjT6nkbLtFHuWjskxPJUWQEKAR2dL/9370gpME9G
eQzvowJnoMmg0djF+U8DyY6NL3d5C4ICwJeTWIfeh7H0ku4B5g00yiwngli6yzGedPS+Eji15sZ9
M3bJxniXM2M8gSgtVw0BzxK11hrw24pKMp2mr39VnpUcuzZ8GkoxHK7vk7WBKKyAsgfDAa1kcdXm
5Ht6U+iGo4CEOUKYn5wMpIZTmlsPyepI5F5vh12m03D+sbLR1oY+UQwAMQrEzlDXj36Zwg7MKul/
MSneLFJ+k3DRXvZeI6WIRgXxISfoEpI9QPzAG7sUJwwslf58/QhI5weB95gizvmsIGXNddECJRcv
Cpy4FsFukKQaMIO6ZTWxsoCQCsjGVIJh2mHzkX+32wuppOw8JYajl/QTbtrWU46FmuVP7aj3P69P
a2W/z0U3OvrztICknY/Vyp6OhFNmOEVnfgM6Ozx1vtI6k4RLEDG6vnE7X0ZpoEPB+jGvuXX5ps7z
bmq4x/hlhgqmYyP8jEBpZ7uRmYR/WnDi4udT/YPM4mQtJmWTwo6UoA3KDzQt09qbMSdVffKiJj9C
g6CXcX0V5+LdWYV4MeBiy0OJqfmO7EMlRvxQEai2UOTA+b2ZxGPYa6ELcbbYWMv5xC4HBQKBxTPf
jxO9iBymAU2iymYt2yw1HmwsiNxGjMnRGvDDTiim7sppME+wkAR03rH/en3OazsHoiZ1D0IJVMwW
dzJpYFui6mc40jB5ux4XFsTYUIRO+apHML/KBrhm7VRoiLnQ76AaAtD+fKf2ecfJ00YOoFzpr5HX
SMYNEjb6rZVa+VZ1b3WwWcvYgBsBq2uxg0oS1FirmRyCA/R0en84JWY+HoFRRn/a9mbvcCaQ5ADj
OxNcz+eVmW2fBlNpODgRNbCPNHUOGGpHTqzqmQc8+pCU+f/imZvpN/PDw7tDufR8UCSs0WyOOCHl
WMdHekWNYw8oDwENR7alibbUmtfWE/gX+EHalpSjF3tVWNzNasgkiybFbs8wsXXVhXSy5TzYyHcv
C9/zgs7EKQrAVGeWd0ymoQ5XhWwUAzkHpH+UNhG7qpu8WwGk+dE0S+kLYnm6KwPbOA5K1bhVaIjD
SIax8WisXXdsHn4O4DcEcRbpIvlq7HWdxrSLMaJjq/dObiKSef0krt0+8OLfcI+kLUtlYamsA9AS
ne4kpm85ZFR4TgYakjvZ2O0NfAacOszMjaf3Mu6cMY50h2nVEHwuMQyitCpg/ga5fDGkSKWpINT7
wdhPET2bZix6x4+77mQHeFBen+7axTNnEsjDg0Wjzn++d1FRnpKq1PCRRa7gKY4yZIq7MaRuQ5e5
a24MqoxbqnhrH5IUlaYvuRqS0YvLLkfrM621UXdAHPn7UUV6w0TNZ4OVtXZK3o+yuHU8kNlhFU6U
+DIspkep7m6azp52IbIXzvVFXBuK8jxAAgKNWYTtfBF7rZStCe9LyuQaWDDZQzqc3oCbFXroXh/q
EjrIesFoJuvkfsN4ad6/7x79aUgS30JLw6mMoJWdYYjx7kHqw/oWa2EWnaI4UA9pq9jJzhNUgz2j
B7nRWwjiXf8la1+RRhh8+1kogBDh/IeEmdbmikIJVdegTHRNYz4EqfXfnJ3XjtxGtK6fiABzuGWz
u2dGo2RLtqUbwrJl5sxievrzlfbBxjSndhOSYetGgKurWGGFP2x/3h9F9S7LEJHmKTBpQtPbUfoK
qe1AT1AlGVsT1RCkQd5As5vTcB5ndKftLhXflror61OOdvrTErTEdvd/gxxjHxsQF0hSPxR7RJxv
fwPvYtkWW+FGZaDVeOQt28X1prmPAF6118E0sv8wgEf49v6wqqMJTuh/JA2k1t7tsFbuNGOCVRzf
eNO5c3uM2tIAI1Zvwha1xbf5SElANSLQNHDF+A9wK+wugxpR78zNhBvhf+V+GHRND+eGezyxRXwe
M6ifB1NU7SEJK4ZF5nD5/NjsLzazpk24PmejG5Hm5qfVTpp3mCjHX+8vpOp4YqaAMBJSBDwf8le8
GKUrE9tbLd5LQI3WqbTReJzKqjr5TRF8uj+UagWpWKK+jp8kiM1dAcEym8qaZi5yN41h5KLMBA8X
+Ri/BcHfL9V68Ca+BqxyHbwccBfI4cNtrLDPnGjsiumN4XdBZAm7OrnCx5256wL0GefiohuD/7Zr
i6/+3LtnN0BqzR1Fdr0/e9Wv4X2mEA+Shmqkuzutbq/1NbL42HB1dfcVK2Jkb7S+1fA705zqezNb
W3lGo7eAclUYlcYuzqpnZCs0ChG11i4P6zYOP41uocEDuoeoXsagmAbcfv9msAS2rcT2K9RGxAap
hY69+4yot3dwOyv2881IuwOEX7QZuz0jGZrxJ95y9RU3XfcgVVFsZwYhRJHtYCa0e22MFWV7C+O9
KO6d8sHuV8LNMp6jIcmOQi7lUOAbkVWGD0G6cLtym1OjrSR0vmedjzjOtdVTW3SfNmtpD8IuxcHh
gqe1glwHN8I+/5qxi4Y5T0XA6+3xUs6md9GBvT34fm2fEVnMD8ZT3OnAcWhxcM/RWt87nohc81sL
p9do9iDdZINn4Vtc6w9p7ktD76YoPnt6CvL+/glRThPmGPL9pMYQPG8X1JiDEbknwmmn2fxn4C3r
B8oTJJfFFr+ze2c7OJGK55N2I617WdHBmmr3AfNu7bGQ2Ui9DJS+kbvezk4vEOLhRNQnvxbVtU9W
/+2c2cMJWU9xML5ymV+MLzfYi6s3n8TYojDPMtv29mAWWoEuvek/jT2gfgss+clBDfRgkRXRNG1d
WBVEJ7Qd9jGDrydLbS+lF+XN0D6k6H2eikYHT9AF6cMQD+UjFojtqRG1eXD+VdMlJiKO56rhAZB/
/2K6a972pce1EkEOT6+8RHGIqaR1ytamf7cV2H+Lqvtp3BXXG+EJBTP6n3zs3fUGgKPgkeaQ5j6F
QZKFKhoxzXnmIj1SMFHdB5RIIIywhdEa3n3Oau2RGFype25uAgN5csbTin7PZaKLcLCUqpPycqjd
LbdOrjE5pUfgt7GUfpcbKBUi6Le2thU6BEKX+yfzNftLwgBYrB/PKVXQXZTnJUitUbsjvYxj7Xs3
u/ZTUPTB2etiqjHxllb4QPcDRjpoR09vGkuD91WsWRJNKKCdtczu/ywSxzlZIt9+t2bN++v+L1Q8
Lmwr3aIWLH2Q94hl31q7EvkFL0qqWDwTGf8zJ133eH8QxRfmWeEJ/1GFomZ/u4NtvROtNwsvipF6
xW5Ty69L0aJ+m3lHZOXXUgMUSl+OtauboC25BCJGXchde685BSijG5Hm1us/SKkO37NuGY33kAa8
6gzGvvjizoONAS6WK9qpQHLQDz3aC965WgROIa3mHmnvvl4MqUNEM4g6NQ/g/iLxUI8XMaiYyM21
8WnWML4u+wyLmrnzD7LV1x+X7IIXCcoTVR1i/tt113Di1v28dKIJieV3c45mdBts40/fjFSZiRpk
ti8DlV14qrmjlW5aTqJKkHbB2bt5JBqjrlNg8Artsa0/DfNsRSgouj+LIyJ9IoMj/KI1Sytxd7z6
EZ4KnTwnikdegsEwW7SJUHlex7KIfnYPMxTNMq5/sjaSi9u1jLu4tPISe1ovqMu3RZpjhxuL6kQG
88cvjERGISlLiK7vqycSj72gv8JXC7QR8LSQgksDYe1iWAeR/uunhf8/8RExAxHLKyKB3jTAyMvY
jjzslB6SIfvCfTZevCXPifiLOSy74oi98PoOvhnT3n2zbtXQ9ECAO5odbYp+GCYDv+9OqDKnl6yY
q4M5qg7Biznut+e2BONML4fx0LM7b57ZXZLUCg7iZ+WseKVlpZ28c69Ot/XeZtWxA7R/mgtsJzCA
LtsJp5ViWx4010+u9zeJcjxqNXDbiGth2N1ux3ku3QlZJjtK9RyJgHXwL76JjlFXUcFMnOGobvA6
/OGr0ZakJkOMCRr7djwx4rZCnZSdUvjVRXcGBKjSdXkPxzw9mabA7w6V2KvZW/nB46GaqaRvEnPR
AXuVmbj9kM9DHtiIXCMs3OcLeag21g/9ovePxqp9ub+wiloY3FVa5jzZ3CgkQ7czxdnd7ICYOxHS
/vEjcJvmKXbGLczzGWUqpxRnNF+7kLdb++Zb9V9GoR+V/lRTBrQqCTOuVD/b3du8pGtveAv5d+sV
587JvSTMUPp+HBCgeFy14gjm8/pNYs4GADCPjjoJwm7Oog3mlI62E4mBk7/5cL5Ht13PfXzkkqic
GoNRDZLyQ/sUqSszV3QttQyExdqzjqNSOHkIfQl3Kd80hpkc7B5Fr4HRyNMxT+DqRu/i9nNaZo9V
OzIq3NsSmpVg14SRRU4tVZihGWBkUmqJezLW2X6P4NlwrYJUP+FGHhw8IHKg24IfP4T6lywY4Vy0
z5pMwKEj3UaHiNqLSUET/hh1I5o6CfDpYHU/wN7RxoNh1ftZFnelrQbB6G4zlYUoi8QUfNt+DCgk
94P52+xY5eNImeQfS2jav86KzkLpZfYH04vFFWPh6agop9xhoBskNQ7FhT0T180Ga9mSlrpjUIiH
qinSL3Epfk/KzbjcP8DKkWR5ASAVLuV7ChQMVaoBMeFINfrWb/Eqgmdha8PjRoHjYG1VQxHUyxNK
uZFu+e3e6nQ3WTWdoczVXh8y5AROnsj7y5qVRy+1cih5+wISJVDf8+qTVrOHOeNWysnCTinM6r+2
osgxKZuyf+4voOrBlAAUYg+AL0j93s6qLEe/3xzDjuBK9X+bIuN9sdMjKqjiIkBWRzok46REkXa3
dv1mjIagJx/lc9qfscXwvvhLPz1rrvnbKJL1YFKK9UMOSiJ5IaRRsd0NZ+LUNRmabUfl2kIIK1wv
4hj6f2uNQLnl/gIqx4IEAqCXIV8JQkE4ne2qztgW8EDgLJve0+jY36xgKz7fH0nxKvMek76RoEtk
4u5TjTX9Qw9N+qgUrWVfhGMlH10Dp4sQydneQqPYz4AtBtoT3N75YPerbhb8vUhuwb3z3z4GGZzC
bIeVmGDWvfwy53b/dshGO9J8bfxUFiWSCl4+YAzAvfRU51N7hphe/Hl/CVSLLQ8FuwjdJERWbnfr
0sSr3y9Ey6Nmj/qpM7P2KfchmYBCaI98WlWbVmqt/k91jzrp7WA0ps1ZjytSnSIgzMrpLYSzM4+X
Xky4Ezp4N66/sJleDrnLnZd0nfxxHZwosKfxcTCq5Twaqf8+NrIjeUzlboLhh36tR7C3x2VaWK+m
ZUe6uDQ1YqqkW911gad0dgrfw6ZqdIvPqP/3f2jubByEXaqxpQuQbBDJB3s3TTocc9NxYURNlRk4
IKCWkphGdQrc3jpT25zPIqn+zpK2/PnnQvKEeZros1JdC24/6bKN20R91o7q3tOvXobz7lRa9rVZ
1u3881sVYjnUsB+U5L3VVG2jerK5lKPRzf+39grnQ+WWwxXii3MwKdU+xUFLB7IN257g+XZSGrVt
FPAaN8LTqY+mYbI/TEsPi3HVpeKO9+3+xFRBFggZGv3wvKVz2+7rLUCH81IiZPwuTv8uufYe0y53
3iyxWX8LKNZ+WmHpRVoD4SzTZudjtdI6LppsOOiqKso/sG+5DmXJX05+dx1kwWQKtye+9MkWMJ3V
1mcM+zzCHuNL224tpXk3e9PZffJYx4A6A73S2WRuS42zQCEsKWmIOtYRNlER/HFFwkaAhAS4bk9E
ixvHEfgfEPZqqK3gyuRFup5Y4ZAQM0wL5DQkKI8kuBUP+c2gu9uqLZE9jKnxSq4O1uKeOVwxB3IO
ngHVXpMoHssA3gJ+SP6KF+XpCsfDbJ4zN8pa8w/hZc51G8EJOHr+jDN5/fH+VpPHcRdFyxKTrIQz
IOWd29FWzZyhyBlupMeNgYlxYoZ95c7vMmOqHhK9Xc5JPuuhlVL7m+Mq+3B/eNVr4zhsADBDcD32
YGAHazQP/AyoLKxgUQXOhlD0ZnJysrS+/spQwCCAjBO37POFDaWvwZYg3bZJlwfE1OszGX/3Pjfs
o+Bc+QlhlVBxwj+TSuHtojpx0WIPTfOvnzMaOnVivu/EbEQI9SEf1TZHWB3lKr4Yb7cxkW/EEwyF
+ihotfKywT45kcJt50DDQv7+KiqnRudcyi7RcdxnP76/ZstAQS9KEAF5Q52iXMK8a8skxKh2euvY
2U9Lj6J1QDENJh7XEJQZOfkX58GtKNilIyV/uN3eqRIZTtKxu4VBHv80lXo31O67dUOQCaYE0mGb
3TAzhIiGrp4OqsiqI0eBie47VWSqIrsDPgyT0eccqMjSgkHKzPsiLGIjeCrNRL86eCdHZRvEb5ps
a/82g2XYDr6h8gdIMKSs86JEunvNhjheB8TtXVx+cfoI8wLAhTVNwfeqsTXsIDjvrjVpF01Lysjw
syNhANV2xYKDZhhPKZo8uzelsdFFJsCTN5yo1zBo22oO/dS3fl+2LI9P93escraSacRqo2axP4xQ
R8vaiRnNHIwl9OJZvN+Q1ozSEdEqN8sqpBq15NlrDfft5ixHvRpVIEangFI3fSsKQrs9RTvQqIXD
dW4EaZWH+lx/EXqu/W448XgxZz5uMeEU1VfDcHDhKfMJKfdP5YvkCfz57clZvEHo/QJSKDDE9s9k
L+OFQnzz4DdT8NChovbsaU0fylIH2FQoH1RT2qNuhurRlCYHfGm+ubsnBlnaADF+pblMDet9V8bo
YybxsZ2J6l6i5YnmqxS1gF56O9cyRysk18GjO/rwn10OxiXFhDJcSns8U6k44twrZ/XjIQEeSa9m
v4Xr0s/iEXTkYPf5aVvoPLnbelR6UW1dGQFQa4PYTTB4OyktGYJiESS+HVa51kkb+/VtX6JzecGx
uMdEbjCT9sxBR2+VFNlIIuGVyy+gGXmewbvTpCG0R9Lj9mcgCoztiUGlLTa25C+dlwY3sbl+0hqv
jJoE/7LFFe1F9xsrtKuyebBaER9g4VXf9+Vv2F+aeo4b/AB6M1vpNGtb2j8bQ2U+FMIoQh1A/MP9
W0P1gbmhPCht8JResZVdsdiul1Aytptmfmic0XwIMCn4/f4oqpuQUgNavtBsGGd3QueUqqU0pY9m
3Db+iccOyzqs56csDKZ4OsK1qK4i7A+pxcOyQdVot4aG8Ma13ohfNSvvYZk6gfnUZnOZnvzUwoZp
NDJoBbU74kU3IiB9VLFVzpa4AXlSLgM0DG/3kd3PU4lTGqUFZ/YvbTWsDxuYJegMy3yQt8iF24e1
bEtJJyL+AlF2O1Qxr9iV07uJNkevktAoxuDkaWsdjWA5zxnKrFGxVkccCuWoPzrD+EW+prh3NaJF
lezcFm7ZPDZu8amBdXbVEWV4o83IB+La6Bw85qpFpQhHIfgHwGTf/m5sktEfxbG0WcTbPtG3z8aU
jQ8wTg89o1SHQga0lN0tgzrc/gOa0NwSD8Wxss+bS4OsztsZ++aDo6fapjJjAwslxWX3M5rK3hYI
CjtR2pjWfw4O4XPUIz5/XbPajuAVZk8j2mvAhcr5gJmiXExU4ImOeUgoQt9uG1skZupAfIsWkU6P
Q4pNY8xqPCV9ciQ/oh4KCgMREBpbe7GpwOjA7SWUgdGSq86rN/49LPF0RhhhPAiAFCORT2IbhXY/
L/H+kunnBU+pArynJzL7hFZM/DTNvlOGtius609faOiu0/2GCUzxcH/FDIkxLXiBuNG4Jvgg24aG
SKu/vk0Lssv7QyleBIYC48QWoc+25+K6NoQoK6dGkjRC+57j9hBappl+FX3nAaqtjgCqiseYdpe8
P9G8JayS2/ZFHuIZc5HpLleK0WDv+H6uNP0Tts8lnhrz0M5PedaW/mXxexvW4uaVoYbT/F/356w4
gD+skaiEgw4hA7v9DX6ZWATLVH6E7eafp0Bs5wGa5vf7o6g2DIV96J0UVmgp7N77fiN7RQOR4MaI
cckb5+yfTmhNGBOGHORCqqHgCVF3IFfmDtstatkEA+aDix35Qdo/WH7nfqgTIhtXP1R3Uw7Fi+DT
NaSLta9krTrV5QWCWORN7XZOgjh9LARUbuEl2UGwovhMsk8RIBnPQQA9dfuZXLcX0EnxFZqsbLmk
WeldM4+qxv3PpDgABGNc/XSwpOrPLo2zhQ+kRL42pMjj2TBF+6c/zdU/uIp+881s/HZ/OMX6SU0O
7n208JnU7lP1vlfGDaVVlE2G9j1eSejwBmI+m8Z8FKio1g/JEdnKwjPL2MOQeHxGx9hoLmW9aTz4
3STOXVLYB+unHsWGmRsQk5CP3n6luCvGlhauTSTQ1A+EJOazD3Pu4ReWja4fEA8oB6SBt6MUwYjb
Wkc/JcFl7aJl00Z2P+lvJy//++dHgvjCJc/zjDj+bj613jcjqjNU3gfbfqfXq/mwrGl2Klw6nPeH
UtyFLoJ+6BKgjE7StRuqqmt6OQORZG2URmglrRUasZY+aKn3l6WVqR3ip6I/9GJBXtgZiGfvj6/a
i6gLIq/DXSxb07eLSowF8aomOocHrF+hcH5u7IbSZWpt6x/3h1LtEsbAghWiENXDXYFUj+uiqpAM
iOyuH6TY/Iq0RBeY5cGUVEv6chzzdkpFa84dRDhO8zqILx72lo/b6ncwHPPy0nnbeMX42zmnWhOH
yzwcWXsoV1TmOiCUqTvvL5Mxb915xME52ua6fDbxsfjd07c1dGLj0/0FVY2EhaYMI+GevJKrW7aN
rklm0oATRfGAFW7wWzqQpSOa+/+tiP9Pj1NFPM58kAkhlpTQP/ltXzzZS7D4TTnQ60Nxovw3ELb+
5Ix68XcCoOEJdbPqnbNY0y8ceJoS9G8DGhTOvgE2AJMoc+Q0ozUvrDAdaYpMdTw+BCANovtLKa/c
XZYj3xdZWUH4kS26m59ltP1mwZTsxoVkpojFeM2apnyTWl586Uen/YBivPYf/udHZR3V48PrRmMI
UBXU493QvWm2k5am9DYLEypjQ8On9rYi5I2wzoNe9weBpWqqhHnUMiQJDXbx7VS1zB1Xl+Ac0L7p
PE4o+4TmEvdRbSWD7C2aId7Z/TlLR3G+v8iqCwByI10QqdOG/u7tyBN8hG7j6EWM152CZUmrUA/q
7uD2Vg1DLCtrdRTcXql5dZWdZ1Ur++5FZf/d4K9wbUtjPYhMVCeCkEFqstKdYEa3k+lTiCRJjB7Z
Zncfmqpwru1QaVev1WrQ2k57ymOtOTgQypnxHLFPEet5Za01ttZg2hkzoytYRrMJ+3zagn/vfyXV
xHiM0HtD45163P4rNVoa0ElCVcbUabk08xgi0jmciM+HMCurNhRNJg7ubMXM5OMn0b4Q718J+CJ8
rTf6qkF/cISYQi/X2zf9ki0HqGz1MBJOTMgPonA3tyxNsI4uqdfjTaB9b1en/Gy03lE3XTkKXWNw
31wnYBZut0aKR7yVFjD3vdbVHtxEW/OwE8I+2IGKdw4db+nWR1UNONluMnY1NXouaMM5Xm6/qw3t
W4yWL7L11lMJIuv92E9f9QV/B3Pyj+oziqcHTUd6SVK2HinC3RSNFlBEFSdSfC0J3tRDh6KsXbhL
2BuL7R1sDuVgyPFKXhdv0L6z2qFW3duZbPNUa/BBj0fvbDoV7WJdtM1yvr/9lYOxmnw9mLpEgLcf
bxqSZAVj6UVN137ncux+x3sUs4MtO2IXqbYJbFbmQ0ALUGg3kj1oNdIIMf2MqusvaJLMW7ji2XXU
01Qo5QGhpcgkibpcHHuyRTnr1O46Ppbeo1jZrmb6PLX1cM5Wb3ooG/h7UTlvVtS5GR6Ly5SYHyYE
+i8Ztfnk1M9lBxnSRcU7ur/Uyg0MlphCCubplBRul9pA8V/bBAwfk6f1a9Gn4okUuRVht4j4wnr4
AdI0aNGFnaUX2cktqrY7iL9Vn5sSIygbWcmF7n77G5q8g+5e9MAtSATeQu0Xz3nvLpd+Ng9jbcXN
Cg4f3RRwmdTF9rG2kTmxsChoULVN/cdmbLTr6oj+5LLl/kQtcDmZSTb8wn4mR5cgNCL5V1obeu4O
nlYBKiwGd/3DnHGuDYxSfK1IaH7hnFKPpgLn490GVOp2LXtAziXq0VwKJurcYWzG3n+FWVb1VXS9
bl/u7x7V8UGgF0KrNNABjHA72oRlRp4k7J4UcHbxofRb1Krtzlt/gaZBwokWAwAiNsj+RhDIv2hk
UHDEtva91xv+Px3yPv/dn438tbsAFJczeEpoD8r68242yegGfRxzx+nUgt8gZW98iKEDntLMFBiH
L9lRlqTa+DZ1RVl/oFaz17nCvzkJAA0ifhD07sWqgNHlxSguoo6P5MeVQ1HCIbCmAUp94PZL0Zqe
DJw0YHBrmI4No1U89FM3nRs/PUIzqa4UGtT/O9TuOFu97TV9FyDqZsFPGF36FO4yfhlx00TReQnC
eTO2c2r3Y1jlXnvQK1FtScB6aKGBB+TC3SXTzZg7pkO7K7IH2/lYwDi5VHM1HkSBquUkFyNUonTJ
J5TXzMtcrCSHnnOwFcWa9A9rvGK7DkTxGTnx+XJ/VyqfDkjFkkT3I6Xdfbo8acDMdwmoos6Ince+
JIs9mfrUB6GGKCeyq13C/bwklI/fuVuCcwrWGk0XuqtrfAHRv1zNupv/nUdbaw5+nGq14bQDBoDX
RAa1+9YDJKbSsGTd367az2sDxgOQ7y+AZjCZp4QG1Enmh9btaidpG/uFAXNe9EZ89uzh70bvtIfE
2H7l+pSUSAJHEEiUx29HIiJfnNkEGon+MFYWbtUjcFDqBsakBTWkA0UA5S6iVGcYCGuRlcm/f7GL
zKleWqOQsnNOl34NKBM+5KVufiri0j0oTavePSl3QuUAAQKkVW+H0uFVpGMlUTIwSc8mGW9U+zP1
aXNNwtmblyfNTbXP97eu/J/uL1Qp84QjiDT729ckjbVObYg0nMV+TJ8Xp/VCrta2Drtg0KN2mI5Q
ccoBiUZInH5ARHYLGmOw4FfNgqYdZuoIgBjBt86D2DMNVvpn2lhHDSLlqv5QPmZnyHFvVxWBHC1Y
dTpsCQaG70prdD4bWiUu02aVaJ50mX4aEb07iiaVp+7FsLsbwYHZOuLZxA076+apz8qWRlh7ROpT
LyZvE3AXmhr7un9luZqZSiGHmkSDjNMx8K910Jg+QW3B4ozcEP3z+ztGdSKkWrbxI2fjRrld0KIv
hgmUDy3L1HbfDWtlnZPZ9t4Wvp8dRJ2qRQQLCi2AQIne7G6oRMdgZKH9FDkiK9Kw0sFxhWglHOZp
qk1CXQvTJeJXyEC7gVa6TbVRwW8fpgaXj8Ydt0tszF17Xswao/Uy8M+B6Ma/7i+l6hn2wMAS0gCY
IkO9XUoBpicpyK2iFCrLNffH8e+tz8FipJn1xrE09+KCmzihKd/De7WDgwtHhfqm68zdBi+Tesmr
DLwpjXkDgUOHsUPWDoJN88FJseoLcVk3+qjfpvl5tFtc0W0xA7ycgcbPYSt8G5kQv2uOetSq7wAI
netIBnnYzN0uCErZfNxSRltNaT2D504upMxFFIx6nYeb1xkRqkDNwTooRwW7wT/cgIBMb0eFZT/N
YiSozC1dVhQb63teLPkbBBy3d01G+Q165ZG0qHLxeVek1J0uiY27j08nClcpNPWiFMTXBZW24TTU
ffoB9RfvlIId/hKA0XuueezwgdBdYoU4+9MfkN+6vwtVp0zSj9gJQK7sfYBgeqk74bLDok9pfCVX
QKJOt44ySPUoUO/REKacumc6aUsJdFeQxrvzlj9a5lw+u7mjHVxO8lrdP2dS0IY9RMMcTMftp1xy
zbJ6mR8EczlQdXHda74Uy3XOze1xFF4TNjHS927e6tf7q6hQuZItckhU5CZA9PZpqycMlGjbwmfU
QnwwfU0/xWW1/oEe/CzOGmxvcS0Ky2zDyfHnZ5xNCzTc5AevFueD3Rn5EexWuRh0PBA505HG3AsQ
NnGHrMPgecQu8frNWnQzA+zl49BitkjbPtlGggZOb9nPSJIeaQypnibyQEqjVLHp7e+OMk7BhpVs
0usgrkT+TmuHMkprU3uf2EU3fdHTxD6ar+ocy6zC1KngSLvI249PbJU5w8x85zgOnLfm6HkfTfwK
9Y/m0pkfinXsz4PTWQfpjGKmAPy5sADdSoKu3PkvQkSuxzWHU4Zyumfk70uT42tsVfXv0Gt/bs5U
HwyneDRwMyAdxR/DkMrAt8OtRVN0FKDYZ8JyP5Rrj6EQxNKvblxb62mdAvsNijXGp6CWHvGbdqQv
rZoupZkfRAO2+V6ncy37RDNL25et2LgNtQnZgrCggPp160UgQyp/+/fgbMmMcHesyb6RuJDyZs6r
s9VXK4Ir/ehFy9CmfwzdZF69uUg+wL5x/80KUYWrO7ZNmDnaN2u1xghpfvPgmlScJn4DYBzEfEF3
77vdg5vjrrCsVDy9erv2bou2AHy0h3jzqtB1od7BRveqS9FX+cGtpgi5SN/o6cObIcnaK2CIynEB
SjP0WmXrb93Y+n/AXPUfjS3w/ztYarlbXy012Gk6GrJfswfIVBYljxRxk2gK2vwdYUDw3cN7dTkF
qYnFbJwbZkM0UPTvvDnR2nDVa928ZAm/L6z1fGjOGU0lBBWHKuWq68326EOofyE7gdIBD+e+c+xq
Iq1EkSHDG3trieXNWD1TPbYe7q+EahjKZRIRwr94Fdyes85pKr3J2HNGnKZNtGYNaLmu3Mrf74+j
Ok+sNggv0AWkmbvowxFNPgYWumTAvYrkZIi8+6QPZhyOJCvouiS/3R9POS+oLSg4YGvNfXk7L8Mq
6tX3Caozf63/Am2g/+u54gjropyVBD4BNmZOe/Xroa1tffVQcaq2bX5nNzk9DyS4o07zxo/IVRwd
EcXdjzaBzbmkzAFsYnf3Nz49vzxfvKidhVaedDQ36ovlpGNySjdRJdfGALx+xgw6/fP+eipHpk5N
PuvJP3YPndv6zhoM5A6+VuSfVjtOPvFWsDHN1uXdrwwqho22RvdHVb0C9HmkdAx9wFfFwqkjCNdy
gvZ2CiwBMGob3raFmbyHwAfr1sgtrbtkmZV+T/ssSE+0XtdfqMQgSw3sQMrwgm/brbm7GTVC39TM
7cHoaDbpdfIlqItgDe2lO2LVqDYUZSwgQCBlMVHYHZMhcARBHOHVWKbFBb/NIozdtXuuk/jbRkJ/
sL6qr4q6F4VmQie6T7tX1rfm2aSp68NxtZ632OofaqG/d9a6uwYroPVedEd4T/WQ5LrIAZAP7Ikr
cam5FQVCvIOQFwPfNHew4Ud/RaVxC742bl69wSHJOUAgq0aVqkBAKlhWzurtdWCWPrZvqU53yaI8
UWmpdtacZHxMtjz45uJmcsIX6lDURfU1X4y6D5ZdJIURM6Mroa2D/iFAAeyyVPr6da3tVj8R+sxm
KIRJHcPN3HeaKexLh25jZIzz5iLMBMrRTXXrM8s4/J7kzfoOE4Hxw/0zprop0daSTkfYAfLm3y6N
pa3J0NCEiNIl2a5NUMfvBrG01/ujqB53dLvlYfZ5avaJUb/GeuHQA4pwQADBXNX2SS9cPSKGGy8/
PxRsDCqMtNeoi8uv8iJSNXRcmoKRSNUIJsyktdwOcypgV8SnsoPzo1o7IAoS6Yig6SvnjMolSKsL
H0hvXhYX7Ki0S2l608HmVa2dJGD9AG6CIJC/4sWElrzAENuSVbZq/Q4gL3kw++0rteAjSIlqINJJ
oipTWgzvXfZa3RBt2YFW03oaZ3FhzSe7Rs+pSIj2f/ojYVIEG4GWHWnTvsVVb0VeThLq2EAKfYMi
fnE2wZ2foCr2ByGtYlbEeIQ3LCGZy17PwDYLGw474Pkty2J06UVxaSitf9vQj/+FocjIwcTRhKBN
sPtSyYRqwAyRlyjHa68U9tOzl6FqMOTGUcVX1Y0h/5M8HIldQQjndleQB6VGkbdeVOZ6czXMTjtl
2Eue1ykRYU2N+bQUXnce/GkN4zWBTlcZ3TXdljpMdbE+DrVTHiBqFPcdDS9cTKUEOM3f3XOy+nXZ
mzXT10XWRaM7wcBqDOJj081OziyOJGeV46EBQo/UhRy9D155sjFI64BnpLOmgR81nO289ov1x2rF
1kOc9uZBFKvaSgE1Bhs3c1jae4MMMVjIHk5EQdrczt/zvEkeZyKB81wF3QGg50eHZ5eiUESyZVHY
kJnwbjGLuYwB7fFkaUYzuadmZGnfaUY/oMJFb/0jdtHuf5k59CLSuE7jcCOyRu0FzaoOvmC+TOHq
kDBG+KVAPZ4Hr/2NWNjwzunWV3o4OMH2oZ3BOJ7azZw+57Ag6nBLShju8HXSPiyJ5dNTZWv1u7yU
iiO6LkYzTBJsQv5tjEV3QhzthXtJCeoTCLfdRE2v6/qP5daK7+bSl1o4ti4yZuta691J78dmPVlp
V3yct0a0V6T0LP2ct4OpRW5f9b/nuen8s3WN+1taJcFvfRr3WzQgN3bUU3gdWcoenkGuCh6CP2XA
8OJOtQXiI44xAU/wzfavoVtxzMmc8do5Tn0NPHQ524Dodsxjg+dQ/3T/9nu9ceXovE6EQFJoZfdE
CSyP4raQZ3eIk7f4NoxDSDrqvHWdabBPc2r6//7CiCCLMAFDvZgX+Ha+xcq+MTxIyz4X8jsXFMhp
da3mg+Gl7XloR//gJnwdcFFnJVFBPZaZUtS4Ha8JnNRcJ9p8I/5uaJik48Uy/fHU4A1ABm2slxze
1MGyvj6eDEqHCIVx6L3ANG4HDYo8qSxuvcgd3PKPcctMapGT8y4GOXzwJsub/PZ0MhT6PxQeKSaD
/LwdKsmFNq8x+WXKYTxVmRa/T3LdOajZq/bJy1Hkr3ixS7PVWrLapXrebpr3VHa1ePYKqzylk+7k
oYX+0a98NnpQwPkg2vBs3g4Y+0apzdzwZLDjeG7MrTwBLF+uZd6D94Tl+pjjRPnTsQBrKUGYEvwm
e0S3g8LetBwoPfSlxnT4zbWzOBTxVH2Yu0NyimqHIAUGxwJJUqoRu2Su6cQ4aA7HXtg1aiX21J3Q
knRD1GGOVI1VJwCnZCmMgpIST/XtrMgspPAFAK9kxDO5npzgRFMu/oxEe/vW3WYndP3qiNqu2jA/
WOVUTekO7MOqbOusfjNZygzw4HxdjKz/OJW+eUYroBtPnVWjR3D/ZlHOU6qI8CqiyOXvblIdPY9x
8AEUdl1mPuIAO0VwFbvnaoX0Y2HAcUWXoLn+yqCk5JKgS610d/zs0c/QQAL2MpR6A3l//CoC4u5U
08aTthbzqaiNo4nu1xbWsyTGENrB9Oba3u0dRGZgKBbFdqYSW0dDkWBfHtfpqa3aJTKrYDsoze2f
qB/jEbRCBeD+JHa93UBxMQT6OmXbeS7G/qPsOV3zYhZfi3jtnsAO+tc2T/SPQdfEJ9Po0Pi5v8aq
+TJlXkepuPPqNvVaQSfDXZivl3718n75mEErD117fqysdP5+fzTVbCny4IfJ/Q2YeLe6LanpltJc
OiexidfR2qVPeVvr9aUd1u53XWvh4hlr/yUWS/k8Lr759f74ytnSI4ZfCzWOCP52tbH+06Z+mLYz
BQof6QmniOx0LN+6wjBCbRVHFM1XMiLy8yII+P84+65eS3Ws21+ERA6vhBV2rBzOC6poEww2Nhjz
6++grj6pFhttVN0tnX6o0+VlY09PzzkC9MhQyENbfv1Bf8V2DZvFqfTBmWxU51wWvUQ/10fZWY7K
KXzDdG5xyy1GI+x732noewrM2kFWsA2H+A04OxEAAZC5BQx1c2HO6GpIfOSl8NvE5BowiqwO6jar
wVEqXl/f3aGwk/A+AEILdfvb6S6aMLdH06SANsr45NPWPqnO5h+nuTviOe4MheOCQ4r3JTrOWzTj
oqoglhJ2H4A1hu9Cj+FpoJv6njXWwfptYx/WDxUTKFLhLgGuaGsbO5HaAnyD2IXbhjS37AX6f7Ox
vhOk9U81pCa9tPOZPMgK9uYX4pGO1BT/wbV5u5QeKqBuB7uxIpJ2lJVQoUlLdEGvoj70HdzbpUAU
4VwAPQFO4naGpcIUA8daiilZ2R5zNBsUBurwwtD4+Gq8pv2xxCaCGG/gnpyFxzbEcKDIeBCLdhZ6
1UNdabnAyLzgasD5Y4wHZdmFavQni/jWXYAaGkRZO3Oiy4QGjQJn62DQnXVG/roWkSCECD7K+ud/
ndCFBa1rt8Qp8Dxxzg4h1okGc/Vuxsv34D7biX54TKGPAMgAar9bSh3rUHl3wsYpSkfERYx/nGMH
otMVc00hPD4+JDEkEmHE0eX9ODcHD/eXM12FNcAahKP5Ggc2h9Oz+tm2gs4pBnib5DMj9AtJ2iE3
ZFmur8eBl3F2ZTvj0bW6SqBusQl7FRvqAR4iTsEAR8oi1o53o+0ud5wnPPUGqT6+Pt7LlXVsGBQA
E454sHJUbj9iHA9gE0IovZjBA0sHW08XGakf3sibN4HT83tLJs6djS+dLrxr89dH31nYVd4S2Sa4
+Ch3b241t2xL0vuTLqAM391bFf3NAkHeRLKxT6+PtDNPZCdQo0KVA5ZfW1UqE44mNjFC0Ty4c9En
bvMO4vvmSoIOBW+j5H1P4GxpuXWf+7VODsoVf/gZfz+I0ABDrIWiD3YqMKtbTMoo0JmX3WSKsHGp
d/bCsrFTvPhciJaHhD5KFCOSDDZd7o+YO1Kf1pZgnVW2qt+2eDqx5wFunHVKXZLwTAUV/HxWtom5
V8jV+f0YMoUaFsSqqmsr63JIhYhR6WqisTy3THf84NO9DDloTqBDjDYW5oZuxe3GQXdcOET1OP1l
3J/9IZ4Lh9vr4qFu0hJeIRqWffjr9c+4PypOoLvKKb4wNGJDC01rG6NWbHTPYNnpszLj/JSYTv0e
Zjzb2dTRb68PurNLgTWOV81PKGmjMHE71VBbXWLgplAEbalSGGp41yjo5mKWcXiwTXeHitBKiyE7
aKNyeTsU8H3eEKrILirJ/TMHAjpDDLYy6Eiygw+4Bq3tjkT2jDcJxgE2ZzMUhJZZ19PGLlgYN5lX
1eYclnGV2lYcPidlYhVhNdyjfj8U/76cyOeQ3QFnB3TBJqvScFEzHLi/wp5BJwxdfE2HRjB1cwJy
cOx27mecNlzQ6xWF/s3Wg4EjogM8UyMDAanmCnjdV7Mkw4l16HU09iwualDD3ewBFZ92Qy0y4C3V
wXx3QjpOPF7vwMTjXbQNsVVEQtAoB2wfGx7X9cjGu2qq6Y8BkLCHXkDc5eBi3hlwVVFZhXwBEAJI
/nYTeTEhrieEKUZ/7j+QvkaFm5DuWsEJrrDwBD0Y7+WhXJmNaCghc0GvdOu10YSox6HzbhdxWJF7
q4tHwNm8EnIMNJSnvp2nD0ZG7ofXt9HL/YtkZzXLi5D3oHO5Rvy/0g9/VF5MeyzrCMBRtha24EBv
dZ9oN3T3IJV87/oVeBZYBw3Bl0cUsQBdJiwuPieen7fjeg2SOjPgxnQDmbxtVIMGbVO1d1XT0oMj
urOwN0NtjiiZR79uekSDJK4ZAG1QqWxJED/bg6dPS8l55niLOshAducHmJENtvYqKLaBhtg9/FAp
x9d0er/+AuQ1+xkFuE80ZcnByXg5FN6TCHKrLhy4zNvsWfOQBEqaoRiR92UGhaLHxaXvfB5Z/xxX
gY/AdgGyG8cQyoa3Hw0CGlUohwXQv3JoMwZlzlMvYz+NKst69/q+fJlprFAMxBqc+VXWYnNb8AqS
iOCtYajIHa9cTyq1ooGdnLlGMQT7MTUdzPGgmQPyu/l3o1VoDdk+NGtR+QEMBmy826nqkS09LK1l
YS+VuKpuDj/RKfJSFIucp95VXYYkSV66lo9vcYkuJwUiZT4BbtBmZEbH4yA67H1kYNudNa9dYd2b
aBRD2HkooZBeML5oCLYw+yOaI+h6OfGRKdvL8xI7uDfxpEVQQMl0s3VDOEAzbym7ggRel0HI8qcO
eXJXT0oW/eQt76hRR2j1l2FoHROZ5Zq/rvnl7XLbbVSKFsld0VglWW2g3TS0JvNomnbMq9UJUBjj
nhJJjxxlX4Z56GBAZh9fG9Q2NHBvR16AcSSsc/uib2mAzNVxrryO57M1wgtxQaL09vWNvbe6eF4i
1iNlWHGut+O1dVf2yvH7ImA6Lio7ajJIgVVFvEj/Ug/NZ1Qzj1rue3NEURHk8lUSE4H3dswGSTtS
Prsvyn52szoSFDgjisNkz3VG+jj85+CHk/PXeJs4oYNIJn3l9MXs8yp1BY8ee6O6sx3z8CA32Z0a
ilzwaMDFibfB7dR6q5G8lLovfOFPKUQ/UUTouPXcQCwD6sTJv1fwMDU8fyDKi0QEdKHb8UwvW4o3
CpZybsglbvpfU9PDhXiANOUwBsnBSu6diz+oAlhBIG/eRlzphoPXxGNXQOgs+ETQ8c+SqKryHt5f
uRRO9BjIocma2mMHt8o6kdvEFk06aPRjMhB4Q2vhdqI+eM5tC8pOQUsqn8FNNw8hm5qDKtMLgAHi
7F/DABFyOwzh3DOOCboCbf0Kas6K5J4/yIe4JG9LWBPf0YjRggIknQ0EvCxaY7V9PeoH+MgppPWz
f0BT3NtR6A8h9UPvDdL6my88xBxvbRVBYX4xuhC1EsUiYWZui0WfYqqOapa74yVIEUCMXkulmx0s
xxBWpiDlFIMbNz+ZPUVfuOtqO5uMZE1Kq3768XoI2h8Rjxbc4GthcROCwloqPNPxaWch/XRAba8Y
q1KcHN8QQNHjIzr7zt0FkaFgLatBNgTP3NtvrIwP/G/od4XDYjeHCXKcxUvSXTkX6mA/7UXXtUyK
ywTNIvCtboeKx36GEEmMjxfT5NHXRuei66P3pWT6AfJfiHlmBPjt9QXdGRW6W2hLQVl1FXPaLOiE
YmQ0T15fQCVXXvt5si5sAly2R8KfjX3oZDW6VQeDrgdwc0BXHQvoFP7pUG2VHmugc+slaUWhnGhC
RcMvH5vO/xlM3pjDRkXf0cAlf4xq7qV22oNTsjNlCDmh4ITbBC/6rZqlhBrRoj1ImTm6HLNOgDeg
EwJBdHdqPkTh4GSV7x4ZPb4geuGWhgoRikDeqmH7YqG7DpW10ONxDqAwDwt0UhbIAosp+I7c2L8S
5ZWmYLCOe2YzcMP3plbll6QnFc/n0LIO7p7tGqy/Zo2OkJcCBBBGbrebzfhod7LGjVePSXOt5TgW
yyDqIlCDRD8NKqZlz45oWdu4jEGRe8MRFZUbQAK28iFQg7UC2rRlHlHafcJqd5/NcMgM326uP6MA
gATELkqoL0B6TpmgBjaxEgI4zHtwLcv/ypJE5qVHxus8TO1JejxIVVX1990UHwSobcBYR0dFc60R
+6vuwLrwfz1KvXEMYA3vJzkZ+fJAO+/OI/Z0xzWK1a+f3L2RkBGhbgMgwkqIuR1pHnpPQ5QC2G+8
enQadChJpaBjiq92t3QHcI7dwYDFWcnTf0hOm8FEEuhlcQFvD5ZGZn4ZDplGZ7TOPHcxH16f2d4+
Wem3/zfY5v6WyTIaawSifFCcA/IcD+cIMJnz/zDK+hpEcwRp0bal0IXGc8ppRdyCWXNyKxlcaKyi
d6+PsrtwAISgQ417Avv/duEizeGvCtx8DplD9rbU5CPwcOPJwJH3YD4vSl3r1lvFMYHtwQP0RSsK
SheRW3MPBFagVFEQ9dr/hN8lGS6R8Z4P1MlECdVsyNDKszdM8RskSv+KXv/zG/7gOYBtQs10kxFo
LlgVS+DzoRdZ3c1u46S2I8IrhK1N7hBrubOUrw9uzm1SgEGRfYHwAQA7QvqWQK3C2qd2VSOYhXzM
mT1IndUdImlZusPZwpP24KPuDYgUem0uonAKlYbbjwpaS1k1UH1CB7oE30mAWorldvN4Ca07pz70
HN3ZRBgNMCoIgSLV2sozTKTl9egnEA1WTn+JOJvuqG/CU4Ss/WAtd4fCDYXqD0ILnDdvp9aVU5t0
Oo7z0tVd7njcTgXK0Sfhg+X3z0cD9dBVsHvlmQGqeTuUnEO8AtoJs6qFvlJOvnOQAd46Eg+h10fa
uRJAbIbSDdSkoBa0TXJUbU0OvF+gIDC04VszucNn9IMrkNmC7gOeseF9Vy4ks4kuUfPW5GD4vTWF
xTPuI0AagebexIByMAKwbSBVGSprJ0cO4qzjRuaDmb+/PtGdyIliGkqwqDtBw34LEqHwJormGTEt
YeA3C99KvrpNwg8ug73tDygazhwovSu66PbD8bALgwGSLLkaNHuvBkavFamnzJdjfHHQusten9Xe
5wMKdO1SgFcN9Y7b8UYYjEZLgMZrK6fxbDixfjITtm9tp/NrOPhQeQ6nuHssw1F87iJJjmxXXjz1
1giz6mOufFccwBel5konIQq9SQ4Kvk1OOhjKrBRj+x3QcvvjQHl3qh2iZa546M8wtJGqgNlh8h7t
XAb3n6SKPlUJmf6HjRXhaQ3jgPU99EIooUSDT3VLAs3XxTuBP2PS2IPykEBH8OCw7iSMq6gXmHWr
7vcLsJNP7LiGKkWSLwLaA4h0PHlr6Bg7aUCC8YnX0itGERxt6N2VB9wJOOe19Q9Ex+23R5z1YgnS
dd72tPpYC5deIFrFnwUl4Rkvo16n3uyuXuncJimxg+5jpeDWDtT/tKC8a4/9dztg5RGGZmc9cNBQ
1AQ+CLfPtrrREr8dx1IkeTw4faqwbpdFYkBqUOjkjuqrdICr6+n1k7ATSRCb4TCyFjjXKs7tagRc
NKRBNz8Hq3LBa8FThQ6CCUbC85K/PtTOoUPxBOiOED4x2P/rT/krkdUB0OoOwx2nK2soYLMN3EMo
OcjVjcoUngnXsO0++oK1BVugZfn66DuBDNsMNErEMTxMtx2snkhVhwlNcgAWvcsAD3e8FTU9CCx7
ywkTT4h9rOoyeBfcztGfwsUrG9yroM5/64KOfCTYg/ewST0iQu2ETACuVpjgqoGLRO12JFEJMncM
azgBuZb1Ago2PdRVs2iRq5e3qC+vr9/eeCDK4wLHUxN01M3daleCDbYnE2BVFANXvfkg4XZ/tkTf
Zbxtj1rJfzp8f7/osUFg97p2ACHTj8LTZn5yIg0+0pDkY0e7U0WrCZLMkcyE6/I7I63lQkU8pQPs
JNPV5jetIJr72HrYtomW4WUMwp8Q2HOzOUQRHd57+mBB9j41wkeEs4MvgL7M7QdwR2BTk6RNQKus
PGxnEr4dmN+mAC6WxetrfzTUZi1a3JqSdRhKtza71k7E0LTzqjcBpCgODunOMUGuj5QXtEH0e7dR
iBI61hrKH7nwG3L2lw4t38XqD47JzmbCGwnKkZAfgFrXVlGDAPKrOAxCofJq4bt2S0zSiEin4L4G
b0nF4e/XV3BbOl7DDfAPfwpuNqAQmwcgOq9LGYbQrCrhtPvRiVGPisr20eKV+WJQ/nuC2IJKu6Vq
D2a68+mQpaHM9wehA1rRZpf0IXMTHWCmq4NBDK2DNEEz/ckngh1UoXbnuOotYcDVIHBd9L/iKzUG
pVOXlPkE0Z1fIGBAbY1adiegIi3qLyYg7lM0WOV1EGo4vb6+u9OEofBKjQPKZEt2Wc1tvAgaIUjy
a/eTMMAZmTgo2zTppyMi0d5YiHsr+ALax8Dy3s6zryPPhHOIyBAzN4UTanxXN81dvIDe9O+zQuFl
fQmip4xU7XYkGDPMeGvyEjJolbAKlHsATRwn1o8ZbabKHFxRe+9tgB5WnxAo/qwKTrfj2UEFI+KY
lrmeepQrExaor6Fbj3D8iu3UWhpQesrw06JECzMW5mddJ/nBht0JAPgNK+QCFPW1EH/7G2hJfBDB
OswZnjmfofwsPgq8Lw6mupPsoLqP9jCKd3+4fbej4OK0+rCPULibmF0XMaM9mHVg2IjRyX2ICwUn
y5HOv/qiIgygaII9ipIGMs6t6qLt9k1T+XaZL84QfA1sHX6oNfnwz7vmZpDNV0xq2i3cwSCzJ0tQ
TnDY3J6SExNa/359qL1kFmOtHFsot0P4cBNeGsnKJvLGEiLkht01ZE6GdIxU+9F1m+WbY4XVnbHm
5iy0V38ibj1ngNhxeifjoWepsgGGnybTH22idYqbyxuJAqonKAQDE75tcliaeqO/OGU+Uqc+o4Q7
n2CStxovlSJtxZGkyt5uWhXG8EZdO/XbV0tsnCmAxQCGcwktm3QA5WhMUSZbpis6ZvGbeUK16gkQ
CnmUp+wEIwD4kLjjvKBy86Kb3PlzAqaGlcelD2ASpO/fV6IVMM1qjP/vGcefPjkkxFfcybbyZ1lR
q7Wn4NbeOn0mG2GjHFyJQjusur6+sfY+4NqS/7+hNlHAAbk+7qW2IK3FvLydk/EEedLplFijyjo8
0g7G21vGAApnwJlAHAP4w9t44CSi1CIwFuRwBDrlpeP/dKv5M3PG8NPrM9s9MmspHaK6uPZfYMyn
iBLluPhiJunNt8WDPmjq2cO3UUCaeHZD9/36bIemb0tTCGdEV2ie+KmwgY6VqCShDumL/PXftLfa
K+AVtTgPNNWtebhXKquNLNvKZZSAwgXm4fQs4M6WdtB3uIK2O/6rN/saCKMV04PXJt77W6CHabmw
bNNbKIg3Cpl0JL/748QLuGE9LUnA/oeQiGoHVIhQxEU1afN5q7FEQ8GpseZxxy41G+EnE4P/Uq3+
16+v5d5OisDywZkEivhF0xMpedPoGhERpPHyY1v3XwBgSU5ORP6XPQsMJsgR6MIh39rEXiepF1aF
s5Uvsxt9MRN9O/iDzqvKPSIvr3/TNpwCXQEwPVBBwJ6uc/4rszMRbbhJsD+a2ZU5b3yZltZ8tHJ7
uxClYFCTsHDxC/14PDEXVHlwBv3QDOdYav0Z8MAytVrVnEgDwvTrX2p3VqgJg4IB0HC0fZFbdjQa
vUo1jk1v53NUi7ejqQFIf32YlxsCDxmgCQBpApnrRV3FXqBW2EHSqAho2H9uBwCIM96Z/m1DFy4P
sqedwZA1gQiFywj/s90Ts3Jn2G72pFgctmSeSpKzHZRRNkWuPkj31+TzdlNAogzuCwBnrHrrW7AI
h9wAGBg+zpT2ou9gr5Fzx7UtU/hGjlcKHO/FEcEYpEvgJ3NaekYfnOqXHxC/YCXPgMPyh9V2uy1h
eeJSLRIrd2bd3s+KOXd1B9H817/fy225jrJSbFdu+wteuzcpI+uhJcDeEAhQWRX7ClnRti6o4NYH
y+kqN399xN2PiLwU8scrJmRbqCoNhy1TowjKUENyrZeqhBaE8AuKHsc/X+mY3F9DrZP/62SPhug+
8QdSDH3T5iro1AMv8WxySVi+e31Wu18rhGQ9No2LPGJTRIDFgBvXdCSFnGMYTztSvrdJwv6HCaGz
tMb6tSiy5TWNwk+6kELqta+G5EwD/oMwMp2qCIbQr89n7yuhgIw265r7vgBdDKW3eN5cEvA1K3IN
ndJ+1/GK9aldoYT772MB6b9ScnFr4g67/UxOXNX2rCwrF6E95hSguos0ci5CIPv+uV0GZZX10Ylv
BDmArRykzzxOjaXoWgphl4V45DI4AnZTwXwEmtnbEbiQAer9U6DYGsDYoSZOP7q0ACVVFUrOzqpm
J07/vnarvMFa5wdgektD9UkX+WUlaKGHJgLtP1RpCE+DqyfIUfTdCRUrjBQlZtSYV6bo7Wea5oRq
dPirAu1+8qDgqnPyLB0VgrH2DFRS+Ob1qe0sIIggqGShCQguxhaoCwB644QioAC5+PoZNjrkCV7O
3kEAfPm6WblJsLQAlW4Fcm0Kjb5lEeENSVX0Tull4+BNWQjQMAj3tfXGrUlVVEifD26XnaW8GXQT
LUjDBJloVBXh0PcAF3TTm2ZuhvuILfp7zGd1wIfcWUroK4N3gesM7eitd8eoXem6BFGdSell+JLJ
FeKOR5ZHOxWWVXVvte6AKh22/WaH1P0qOwEN7mKxF6sok1hmczSURY9okoW15V6nriNnBXboHT44
XLPdRhev75qdwAXyN94eEXRXV3/T212a/H97PNIUJuA0b5d+OsfKKtFx7JIv/z4UXteIxbifAWfY
fMVWov0GfkBdlDYbrny2qnRx+JLJIY4PdmmMX71JR1bLLtQ6wTJF53D9879uMpD6XNbTFsYZU2zu
sE2GtzAiac4Kt+mzsNfSw9S3FfI8BvWE16e5s1kxNsBB+C+Mj7ZfFeK5kUMC1hQWscLCW+Y+hay8
k3kCl7jL9ZEo6N4X/Hu89cT+NVdBSmYCH+OBMCyzuNZ9FhN/uHdHrz14GO8cflR3VhgKoI1I59zb
oWLNlN16SV24C7W/zQxN/tlv67ei8qMubVEJ/A+vO3Z+fUF3J4gHItqCCDovSLQjznxQQ3qjEAGw
k/j32gsAI85dIkZ6MMG9oRA+V80idJzxjLqdoC3Xx4hI8O10pfOS1NUn1wKeYYD88sFQe2uJ3Aes
axTHgdNaY9Bfn60fWDtIdBsLGD10YMqK/kRsWKJQM/nPi276cwiywkHatbc3/x50nf9fg0Yq8Cw4
guBcRDa/CxVxMl61/V0/jtVdPKkjEZz17sFfuT2K6LKCvr4KfqLKejuknLQkTTlDyBhOA5OXIhI5
cHrh8JZJJXUYpFtKu6RZ6c1GZqgxJCIfiej93JprNydwxphTTy1zmIraEu8dVCdKKDp6ok+11v6V
AUsnsg4sFZ5GwPX+HqwQrM/O+OS7iYA4zqJkTlgq+0TA+DeBYnnK/UjBlAz+VjozlREdBFxohXEq
OusLoI0dx25T3n9T2wh2nacy1rmrRk9lI8e/iYEaKM5RBtxSqgfeXOygYTJjnLhfKoh4DrlS1DyB
YUrq80hG67/ABMmlC0kjU2euqvhMMOvCHSvg51U/j26G3JTKwk8UhRcE/LdybtUSVAk5OGggYgmv
tuwJS8F7hkSSTsCgTiU0RB5lRf3fNTTYhkzVEHIGFH/i4trB5pumsbCsOm0re7mfKmp54NzXtX21
0FlD92dC/E9Nj4fMuTRx+34iDjSRKkKic+MruH/JmCc/fdeSP9BybdangWrvxlpF/j0XcUVT7YaT
zkrfmq4N94TzFJvQfmhCW3v3dF7IJ8QG9+20VPpbx6r2KwQsh29orPEptWRsJ6i9eM1D0qPCVZQy
QAO3DKzwmxMhxGRDFGtysgdEG+nY5hkoq4Gfhamqt7YEHylryklcfKhSQKpSVWGbTe7ERD4J6Fam
NgiSNF3YYP0QVlePsA3mpYuOv16ugnvtkCYgOvLMggLBG+Wh03hZlrLVmWpHLypmL+pQD4C9FsSN
/RkgAAklgTgFr159cqgsnxzTqCofuK++1NSaVyRME5Esnqf2USBq/XLrxDVpxYEZvEwAe3y3R02b
TPSz5z26I6lhxEFayHgFcdONuVP17DP8tMo+M8ky3Q2SKJ6DodhfJ68L/dSyS9B2+DJ2H9uJQGZD
inJWWakEvgRpBXxL0EbxfyHPbdFBBLNoSMORzJ9D+LKXdwyD/QCq1mMZ1KLRdsTNWQYp+nDmu4bY
w33TifAnxDYAhGmScuEFY9AcKhpoKDSFF439G5l4VpRKOxnslISKniQevVFal8H428Ub6Ce1E32n
g7Jpz7a1uB9UxGDAYPVdKLEmpZ3xHsYqcDyBYS6WlVQmi3ibECjhWpU8ETrNQ64Zc6qTsaeuhwCh
27AMgie9ebtU9RIWrSYhg/hHHz4MrR7jFFmp/Y1ou0O1HWCbq/bcpk9d3jQ/JgHHrtQwZsG+eSLf
wfs27wPlIsPy69k4WYuH/oOUaAhk4PNU/g87qpLojWmgBcTxIp9yPxIKxD6fzyJbysWrO9gz95ye
TA2dRHwNXMBZRyY0xMYxhHMk2mbJV59bjv+2dGcPouBSATOQqkjr9jq5DoeajyUFVSmwq8E3NsLE
4cSjsO1/o4EIoM8A2qtd8N5NnkenHu0u81ta+hl+RNnfEchANmkVKaqfSOMsU4oemX6IhsbyIbjY
A3CgrWGovwSWj3bL7HSdxlGyoitY9sOUjo4tZRa1ZSk/TLPvmXM/kLFJtbUEv+D+RR6hzxNSD1KP
jnlDGkgkZEJLi6Qx1zMRadSy5lsCiPmQQl1yrJ8VZLHjIe1FRJ13TYzEIFvCuvrIR8dK0sivpgZ+
P86EPgh0BqBuwC0NuIScVZ9T0npeGhtqqnPiTePnICBlmEYNid3LvFhJnzZCR/TETDU7p2UB1/Zk
oH7rPhiw+tmvaXFI+d4baCff9WXvv18AVoPMc+Kr/imoXbd6VDGUs362Vul096A7JvQpsufW/QJ5
Gzd+jCfeODnybesd55S3CAjEDwHzkNDa88LZ9TLfNHV1lnbY/EraaHwIdKPVRTgIN6eIQ1HukkS9
YGdRjVRAuEL0S9aFdYiPWFkSOtehVmePlro+BQ0HH5WV0fiLOpXtPeqQsd8zrJwXAG5DJRDUutF9
rNnSfuTWrMq7kID5lPOwit9Fo+2wApU1NpyMP/a/wzHqQrRjqfloqXFqs5Foq3qgqprDU4Lf4+XL
mMCNxjcOJ3d2WE5xOrfCqi6t5UN8d4zB34cAg5T3nl8F5JtRU1/nQxcsS+63LeeprWTjvpOi6ugb
bEDRZKHyWktkzMZ2e4qaKYQEbRUBeNqa1k3OIW9CkdaD7ymwmEgUvUOXw7JFFsqRladeVdacT9CF
gySJbAYjTy0mIx65JMDH2NXYKJaB1aq9tBrG8B6Pp4ldkmmJklNlM9jittY8Iqcu4bfjFzERlfpZ
eQv5qryglhnpRBwV/Rh4H9vI1sNDTdwYtpkJ7BzeA/AV1nnnhxCOh6jh6AHNGLt0XGaIFyRyQXYS
U9ymj1PEmQXgIRw4EwJpHjonvx2vpfZz2zr29NkpLUKLul3A0JpRfAy8U9ixJT4NMtTtClUJhwJC
baDMSgWhqOikmWPEF5tA7stKKRqTzcmS1gSBj86H+exZ1XXDUx/ou/oXXA2ghIb7GW9cAXsdcUZp
WqsPoWUPJpNcUERFCIg5uY66Hpg5ujS48zwzJjjyTu+d6niMBBr3w8DTHt1ZnUZLxO3/kiqu+3RV
r/CgNTrzBK8GkM4yRK9Op5BjnHk2Qx0Zz1G4T0SZ7TaIAMqGQwf8yRJlHgCKBWHfTCV9HqeQmYKO
paGP7sz7+8Fq2zqvBtE+OEljsQuD0qedObol36ca3xCiL3HTAmmH9mhWV8KtCtWqMUkBBwlMTkeW
zHfKR5BLF5foJZvbWX4xIDg/T51JgJ8aornMxq4a7bQEqvk6E6J9SPJVCsFtctXncaLJCHHxkHhp
PSvz3E0qsM5g7rgkMwipnxI9wK0BKvvtMzRQEXIZuqU0dxAKmjQYfbd6A20a20bch+Vz2hBVJbBa
d8ZAIIYp188G313YSUm7b3Jl6c49mbId4Y4MRZE29zxjnuXcDV7mILmu0p6Gsw/pU9VOGV6goYvN
uEzkiQA4S39KVqu5zfqpbIBgQ47eZUEbIyF2aihtpTgQcX1q+zkwD7BikP5V+tRzL20HX/RLIB3F
z8QqFX47Gk3MQEh7YEn4QXATigYp0CjLBJA1EZHUr4MueRR+36pHXlN/xG/jILukbrQYP06NH1ni
C9JVwT9Hgvflc8kSghhoI4/XJLWCZuT3k3YXPGzdWamLU4bsiaCRQ/JINFRd/TKWZMjxD6uCbzZh
Ad7BnZzyCQJTXRFa8GNK6zpGdobgwPyUDA7K6aAIyyo1CYOuzzyNcX/xULO1cijxevodDBX9jw7+
tuW8oFND0tlyh6FgOAf85Nom/taHCy9T+HP20UVIAsVi5c0wUfaSspzutZ/ID9GCR0/hRzoCprYj
0EGuA6mGZ65ay07nMPqD3VNQpo8QIGhat4FEJLKg4fk4I32GQBGulil3hrL6EcxRbHBe6uA/V5eB
yHSUkLcSOYmboyfjX6zQhjaJaROU4fC8oQoa5E7pwvTElw/Yf6V19mpwWtIE5Ypn6SX9fO4k/qyL
qd/kDRBUv6GUDkcrjsrpu8rX81elWf0kWg+PxqoBk+6h4a2P/EOUJEj7RI/iQm1JAC3twVNxS1pO
eeg0Hi2gUeK3RcIn52PQ0GhIlW/Q3wZlrHuGcDdYJVbrD0kGOKP7RszAO6bAXSfqjCeY+Lksit0n
Yxzzy8xa/QWaQcljbRLI648TEG3IHhz8P8IpMfJSNdFJNp713Pnd/+PsPJYjV9KzfSsTZ48RvFFo
ZgEUquh92w2iDQ98wiUS5ur/B0ejX80ig6WeJaNIZiGR5jOvGTmCM8s/H3En+1ni7ybu/Wk0b1mY
Vk/ikGqPdD+8jBCvKi9ogCQf7Fqrh7Akm3hIyiTVd3beN088lp1deplIGSb39dtZWwIjEpohrwN3
1k0C3mFNLt1mtj8NOlEsj5Is8qxY3MbaDZYDdZfsbf2EfjY73grGxT4MPeZS553fVV4417yfnd8k
/W2xdL0XlmORwqFsFLOtc9dd6pOp/xB2WnLPos70HYcO86fWpEhELTIormfZcbP5o9LzsFIcPzFb
wf5cYJsu4g6qHJ640nGqKCfjccIlL0D8275cQyPNjXO/N9MmMic/Rf7EqoYomHVlRpYtRy8uLWVc
NTlrFBFOJ6nDYqjWOuqVl4izYLJtAfMQHc3YMQvtgnxCS/du07s/slGj67eqvs7Jp9eq5IZpuUNW
SwTDDZEYrtKpGBxjP3ADwLijJPEsl2bGd0ghi3AonTL5LtexIFcYC8uJQe+5btiYNC4t8twU3G9m
bumU5i6P1uAbxJtQby9bc+B/0wPXK5QQhXCjcl2qwzom0xyKvLaKh1EZ+g8smtwxSjuvFPvamdn/
Pal0wf5F1oR7wTV+lF5QpbvGMQjyy8QVBgm9Q2+lEU0wR9KtzGpX4K9ZhgZQ+inMZqHsqGpAHYXe
oEpsiKcJuJombEC53eB+U9nYzzHXdjpwMVedERqB3tmHBufmMhZzV6h4dDzY0Hkjg0gTKll4waiv
nGWF2xSh0fejH7l2mvU3c1K1NzVqGTKEOR/41wnJ7pmqausTLdpkDJtpaAb01QPrscjAOsWOlq+7
rNruBms0cTXT9Z6w3ixAIkfz6I0Prj2YWTi6mV1ciI5yYwgVzH7Co2lYzoa2CD5Bu7HwqE+Nr/pQ
iepqzdEi4U5duzaaRGXdmwL31LtCuO23wtYqsV+Jap/nlcs4qviKfzbAazlJcKK/nmrqTyFRoszP
FrMZmU9Ly5sQiJMp4fI2eRAO/kZcNHObiEWs7tdWzCq9qAaBqZM7+baKQN07lM5sp/ZQeZgHlikW
oFxh7lAFN6OYFo9yDuWWW8TcyjEEeDjcm2mdrPtJn5vnupwxsfadOSCamhOHmpBhZ9+3jITLjRN7
2pPuqp9cBEaO/JHIEZypRibE9ed873Qz/qLUA9ZdnTZacGnLzLwFCmU8ijbQs0hXy3hOfTMja/K8
4l7YzqLC1kTUJHRRkbRD36mGD0Zi599Nq7ef5SwDKtVJ2xxmiSJJRMpGKm6T/TpswaC7KP1VDaEU
PvpaedNWCee5sTxz9vsN1oPj9NVqdK1i7seUErAs/dt6U5qisZrVPxp7ktMBz5Kh2zGn6KO7qWs+
JGtjYqY9r1Ydag0qsAerIhYImeP+W6sXYgwL5Y5zSJOmefL8Rl45wAebULASbvumqD7lCLM855mT
nBHJahN6dXVB7DG45+W0dp8nBWw0bLuAIoGwujoJU3zRqON6UqsJGEvjQuZVnh+s2kyprfVrwu1f
GzOiGkHKMVdM/ZSfu3iZtlE3bF21RupkAnrdmDey9hbk/7NR9Ty4bZwxGSJFzN+y25j/oR7xtnG4
YWurK3fpMjWs+iDrZ8IA2X6n4OLpxCLp/FAQvAtMBtAqCIvJ1X86FLrTMGuLyge/XA3fa/Dhbtj2
PTnr3M/+Td/3DcpydWE8WppufA2qbDKiWfbmD1kFzX3Bgl8jpzPVBc7lrRdpkgjk3B3RJ6Q26TQX
ONYEfqQV0t5nC3ktFnC6N4Wl4c9u7LXJpBGgTfXC4dTmn+HzV5+6wCg/D4VO6WHQl9TZy6Sdvg8q
ax6CAjPocAjcwdw5reN+SbIZs+SOYtNKmdnSv+d2aV1NNMWnSM80TDNWT6U//akhHhzJnTgHTEf/
4lpZS0krVSmh09QNVy5iLhqJerle4cm4ZpEKVrq0ZtC4T8ZQ2OdmqcrPwkGiI84Gx30m3FrYjVrn
Pg64jLe7TF/KT7Qyiu9G5Swj2PBGfTPgvJiUFVZiIBd32gx45kjPF1/T5vtigNcKpQzmj8A5ahnB
1HZZpbgKmHHaNgbRU1KTu7XDrA51grMeGj6OfdZ5eaqHVdks1ET8Uct2ZdJvJzbOerddZcwptTLH
/zFn3fCswIkPofB9VOAt2eeA5NEteIDS4lXRMnTdD33g1I1ZVs7zwrH8EdBY8zF3BpPqQ+4QQSRa
wwFaVV3bR15ealO8WgZeEo1X8K3LftB9ihDARlEXCpS2mwO3265Cvz1v1cRRMI1WfhtoKcpWrien
XanQkYqUnXMJTSREz4YkiILjIZzzeqxxASTNsT/KgjbejVOSGEZc2NJje8gaPVWZVTNSbuhVnet5
Ppt3wvZYQ6vCfirKpsm5HeSKMoU1Zrl/1lPtJbtrXDu7sCgyVrHMiuqitWal9rWuySA0at2Zo9FV
rRH5qGSXcTvbrgrNwfW+0YrpeS1LMpqUbASiOAYl5kNQGJMVpck6Q6svs/Kywi5Fu7YKsvydsgKt
DX1pUbcJUsem91FaBlG58htq4kPRPU5KL/Pd2NizDGUdjNkttfv0qzTR7gRPW8o7WTsGjfVVuLe1
aKv0vOKWf2iaTIFdzAj+Y4huzRgOYNoHuG0z4aowGruPEBM2DnIYiyruFlU/9tIjVR1nj2A+Iero
6du5wXWDHibqYlJON8D7qRMFsI/W0Bxd7jWncryO4NnC5rgepq4NDaqNj6aYtOwsGIriC/EQeaCW
tB7yogFFGfge9cCBRFP4PhVW8yX37eTDuMyTu1WRkYmV9CX8aCrIaKJ1GJwLT5Stiuq0G4mp0c9s
wpkArT7MtePP5w2Vui+4Jtj3qeaVedRx2wchLD6n2umTYYy4SybjdWrNHloYFF+MEAYyFTbhO9qX
mfTiNlsd+dSppbxrypbgSviN/8S24iW1flJeNlNCdg9e2jcf9EDT8nOc8SzQOrIVW17hKn5HU5dD
Sr9lMSqIm4O0yQltkohCEcUtDlnlLvEV/Xs8A9siCqrCOdipMrF8EKXdcEW6zT2nh7hrRDUX3ArA
qXd94hix5XTCoo6ljGvCN8VWAl7t+Fd9S430qidnQyEIgY8zZ5rVvTMZy9dRjDK/COTAMZiOg3k2
1G7mRdMmhB41ieM/a51j3KYcNWzhNpVlXHlz8AHavUEdNhfelyXpgBxMgfRZYMnoPZZDLwo0qV3w
+qLuWy/MA9jroV+2XnbIJ3M09rpPPYDbrUuBX4iqTqjnOWkZWr03DlsY6x+qhvLdbi4642m07eqD
k472DeZ0Cz4bvU7lt0nnBfdyCoMhNgpFizaYFqCzEWTZ516OyXAGOiZFIz+ofiw5EMmwWz0SIpCF
er33+6TSY1cEzq2QI5sjmwuaOG5qzxQ2iTX1nXKz9t6jLfanbXaqQI+QQIiTnTpr6Kf1GETVmjrf
K1sW37G16VIEi4vxLMXRqbxqxEimaXIFkLq43nxB6Q3dzT71hvxeWBvc3RF98/uQk411Dn/BoxgF
UeRlb0+aRlNnHaZTEH3EFdlj89RZdX4C/fFmpxQUBqBMDzLIMardzvAFKZOsilH7vK7rCWDQmB3A
cLmHBKHjqAn8U2Ckt4YE4wInd8OdAAl9+WDKXHS3C6Y8XpAs2mpegbnrpJPsEHMmZmnAMRzy3v99
wiZurwYNGiYVitYxdIC2ZarRMKIeJoYxVj3O8FrgySs5Oj9/v6eOkosNxGUzfvWOYDxaQWuhSPQ8
RnvbOStww43y2RppzmjD4d8YCgEXMFBAM18JuZhjQoZKeBhX3OG3Dp2pc0d3lrNFWaf4w69xO4BQ
0aYB2LUJIbhHr21ke3J/ekWMqoW4Qz+nubIlzd33H+h1E51Zs6AGoMhhb6Ttl4sDkXqVjJsKI9Wp
HYri49712Z1po3+nM2mdGG1D873sn8M6xY4ZHCOBCGbAL0cbjFUEeYuckycy+gtr5e9RCLh1RjJa
L1PT2RDIit6fTA6WPZ9igb3eCGxwmDxYjW1KrceUnmyc6tGYkZcsExqFVaCWCwztm0c7oNKZuB3Z
WRP09+9P8GvIAMZ2Jrh5RI6wzzlm2/pl4dnCD4YYHKWKynIYqNyWGvc9fITfHgpFOZCUjIdI2LFL
z5wEmdICVccoq46KVDXFkzgdBE0n0/WKE7JUr2FJwUZA0kGZ0zMD9HH0LrfWvtuXmPQlVncxoV2x
I6ei4OPRcK198VAnlnUO2/3EU741LhtvsxZHSZME/OW4okcQlpS7iq2i9q6VXhW3k7u6OzpFj1lt
yoMo8Ls2F5by70+vD2XRDHDqgRF2NHCu9+vm3FvFad9P54Yq13PTG0dULfyK2vr7g735lD7obA+n
TDDF2076BdxCrbdzx2Gu4oE7GMrTaAxUfmp9X47LLS3E7kkEdGppVp0S0HhjwUIM3wDaoOy5qI7e
qz0rEw6PRvDt6IDKamUdOsJrEBh6fWIJvTkU6m6oy3F+sUWOHrJwOEXzYZtR34JOhwClo/Xprd21
4sQ2fGs+USignsXdDln5+OTpCsJBrani0kdwFS3S4dBqqkFi2DQ+Kqs1D4vpjDt05dSJ9fr6hA0I
KjbyFYOzT45gWIne9R3C4azX0aakE2T6vtUHAwvLzHkq0mH+8P7KeQOJyYA2NhH+JuaJwtnLWR0q
ibQBZh/YdYrlxkqGOSoHUrJ0wLsrMUradBQrz+tqmHaZpoL9WBenJJzfkNDjS4DA3GDxm7zb0e1F
EC1REchqMORJf7kSez6OgSx/5mvryRj1dipUWYoWd6jWjLwWVlmX7hxk/i7QbaHz+/6kvLHS4G+j
RLlxSNCVPp6TxR5AQqx1rKdIyYFTmgj5XecyFWt2IkR4fW9zacPyt7lXqXsdv+8MOFRXpYGIg0oF
4Zi10yW4Bv3E1nnjLttYqegTcI9ivbitul/Oh6aWq+XPNQ809ET9tVc9N2vXPzmJCxN1xdeu17r5
8fdnEUiDYwDy3bwItln+ZVA60BMhj1/Ha9ZNUePP1pkdNMl+yBpxAlH45ir+6wQKmEgW0NEDahii
rSDoRWxn6cd2BMprKTVEYHfEFUYcyZmJYOIe0cvhY2OtfVRVZnNKUfStV/nrdzhaxKmppdYkA553
RjyIAkolrjKtMn//bNq82FFrBlqIiMrRCaF7WCIvdD9ixqIRMejFdzrDmM6uyv4O/IICQFGq7AvX
4SkJ5bcOJyZ4U/DD+Bkh2pdvFFLkyklRiFhU9niVex0YyiXrwRGi5ic1IGPvr6A3x0OGxwU3jbyK
uR3Tv6ygvIWbr1U9KrR6tcT05qfI0Up3rxzgN+Mmy/v+eG9wUknn0KTZvFE9DsXtFf8yIAzNVF+c
SsRJXbXZebkwUtSYTnK1TG5x08+WfBgGADkCbxt8mydwYlaprW5o2sqP06Z2LuqxND+9/73eXFmo
myHriRi5eyyDNwrHyhN0JmMMlsuv2gilXEPq+UQQ8eZsY7INeps7jyr8y4fPxllS8zUJCFeq/nmg
NbelMYFFo6573VNHOHHKvnEo4fTCQYvIEy3hY1B85nadoygCxpiiBufmOMo9QCaHPhnhmp5I5371
+kb97lMSg0J/YQk76Cibx1Kla1caNnUqEQ+iTZ49pyg/QopablpjXs8XG0Luicd8fTb9NSKcatyQ
iOmPWaNZjRhAvmRN7DmyQIjXsZ/sKqBZ5q9elIPxjkTF8l4WSaPO8ABN1iBg319BrwKa7TugmOqS
+JLSHEOuZa/solg0FrbuuUhZrf5FaW9MN0WHXVSpuff11o+Krhp/V1KOkWFoMOXoPPAFjlYVwBlL
JsWANjmu22ej7NIY6OkQtsuEN5SyT0mEv1rF23gQtrCl55x6Fc9wgy7pstYN3jdm8c3P3LbaeRRO
v6/orXaRufanXDVerWNG3KjHm0UKCO5jkYW5DoD9UKCBxqLwo/Pc4VZlwFFzbHguATN6NyAmvRNH
wqsQZRsUGLyHLhMp8rEfdz4q4SMG18Rj64swCFa4kWCVCPGrUyHKW8+3Xd+MsiEUX4uua6YNLkLE
uadXXehodVefIRtm+KG16vJAqbD8Kpjcw/tr9q+N8SL/5xmRFKb6xUZFNuho6TQK6CgA4DbWoIw9
SArXdMECHMGrYrIQSUOv9iPdvSLu2tT/RClBgC9RSXqVgb4GhACUO87IRh+zzEj8sDKBOP0bpwlU
qS1GpMTzivxLyc9SmZs0sd824kyjfRZTMmgPfkC3J1sXdfv+nLy1uumgUiYjnNuu4ZdndBp0srap
68ft1C2Rs1TZftYy+xLNuhLtq+IUL/avxXv8DrgNN8KbjujysUpf69Zgn2rZxslk02jWk/WO4CKd
LxMMrG69xV1l3C+Z9UVqpndT6KK+c03VJ2Hdr/Z9O1Cv+v0pR2mT45ubipLh8WWoZNupQSRtjAtu
HQdD057RaclihLmMvQe+8cT5/cZOM5DfwKQCQyBYTUfxFv0JS6T6xJQXVn429vK7s7hp7KOYs3//
5b665gnn4MWTACHsRhXvaKTVTjI7NcFHFATLQ+jqufWMUt4pgcPXd8G2flDh4pVulYmj7Cad8G3B
+6uLS9HqezC9iEtblnbhrxWSiw6IzC7xrHMyhlPqVK/zvK3CS17NSQI9DNnPl8sXB/Sg8Sariy2w
RyS2JShMz8t2Ej0rFbej7Z7LZhpjMyPOsWXQ3mbdOHwmQzpluvv6rWKOaFGLMhyDnXSssV1OVO91
EJgIBPjJmTZP858Bxfa7STrdeGLFvjkWcSXpNS1+FB5fPjUoI5/SBWP5nS7DarYQ3TWKNZyXpYzf
X0JvDQWpMsBM3IB0dKyvJkanbVbf6WJ9GewdS6w6N5P6Q2l0xYnT+fVi3XYh1Eu0hBGsPD6JAEdY
MFsCXuVcrkNIHxgSSDakbXpi9l5VgVkzaMobTB9uYNwHL2cPtlg32WOBk1S/fByk+6RRuNytqhhi
x8V/erVoOHkb2rDTuvLElnxrPnlEihKbBg8X7svBh0a3lmzlKSetCvY9mIxz4Mf5Wdmv7YmhXl+z
f7kC4lzO/ieWOHpOCoZGCx62j73Ckfuq1d27hcgp1r2kBUlLjuQArgn6Ey2mN/ekB1Lmf8Y9quCZ
bpfpJRarYMY5E6ZOped17Rt7U7TDXuBGuUPosD+viyDghpH942r3/jeBZ/Wpk/2NySbRo3ZDTEgx
5Lj4vdopgsOl6LEAGd0IDpp+4dVQc7s+ONXlemP1smRZvug2u7zao8muMUfIyM/7eAFGtaPJJy8b
Gtpff3s3buoLG3GUgai7vFw9aJAa3I9dH+PZJQ6tWrIY5zoznIUxn7ilXgcGkIvJaMjeaP5wxL4c
qkE5L/U7k13SVX3sV3h0poMlnmc2VejPKOSc2JZvDogFtM4z0KA5Vo3J/NkAAer14EqQc5xgU++q
0vkJfhC+oVNWJ3bHW2uDwxNVMeRjIDId3Y24MWd4wDQDGgmpFeXC0UNkDfVoYVJP7Ii31oaDjStN
Qm4HNIBfTiUEKW+uAtwyemb73phwANsFbkE/5v3V8dY4RNXkDai2uGiJvRwHf7g2K8sUCV7p+3GQ
yBuon6d8096at79cMtlWHr3Bo0FGElotTaY+nrIAuVjgAfvUG9edI9jn7z/PGwcYVl6bZwWhBQ92
dJAMhiNVP7e4wdnWZvuL1F6SD6BaVT5foz3vRmOuflsakmVPS4D64laB9Y6dy7DaylpVTENs1GTu
QT/1ZxBT79plME5ceG/MJOeA7m9WysRPx3IBBg1BMQViiP0C24+pxOKugDYcTT4wm/dn8o2VwTSi
DORt2gT0Al+ujGGjfBM/DXGFmcsduBMvtKWjTqzzN3Yw15pBYIJ8Z+Ace3u6AtGvebVZ51W5xEXW
ZGeiNXu8FgD6UEr+N8IgermUg1GV5TA8bh6byWAZ1TLKuMlgfI9YxIadIAws6mz+76LDf/yY/zN9
bu7+O0EZ/vlf/PyjaRf6Ppk8+vGf1/mPvhmaP+V/bX/2/3/t5R/987Z9Fo+yf36W19/a49988Yf8
/3+Nv/smv734IRYyl8v9+NwvD88Dhce/BuGbbr/5f/3wb89//ZenpX3+xx8/mlHI7b/RYBB//Ouj
85//+GNz/vqPX//9vz67+VbzZ4fnvv4mluM/eP42yH/8YTh/p2XPi9tCfw6cLZ+enrdPnL8TlLq4
KtKDoBfkbOq4oullxkf8EaEFpHiaUsampv3H34Zm3D6yvb+zzTdAAHuP8IwY+n++2Is39L9v7G9i
rO+aXMjhH38cnx4G5Qw0zxhkExHi2H255ldgky1c9zxKFogxaThAyErhaSQ6jCp7dvprCiHzD+Cz
w4lz6zgfYmRmBQzPFnjQVjw67z1gZQVstjwacFRLQBbooBlcmXhxSmg5AnF0A3k++rJ8HkA6nkrH
XtUHt0Cd4gG7gsZ/oB8rDUl7aIfWLRpM9LwGL/aisq2IlmNzaAYQYBIA27NtLsLcoZmMhZVsjQag
oG6fOOCOzwO+B9c5VR4002wUQ4/moZ3aaVXaUERlndjqyYcVv4P9UGjX0jKZB9U4890vq/Nfi+DX
l358pjIkIhA0WYn6KAMfG5oqvam6btGKqChW51K3yuyzbY3TxZhtEinvj/V6gTEWTqjgeTelpWOR
oIEUT456UUaSPBfw9zA75XklFfoIGyfz0M+53t4g265/f3/gtx6SW57cnjoW3bft81+aCoNwvcVs
jRIaRdK7N+5cJMWFNdPYCPExPVXFf+Mx2cfsHzpEDHcs/NWO0vKXEpp7OdOxVMVcxqkClozT/M+6
p9BeblP9/hMe31e8Rvom1EA33WmQVUf31bzqoE+B0UctqJbvGFHy8grOixPDvN6o3Fdb64nG7F+Y
g5cTqRac4dE+qqKyqpzLoR5+FlhFj3tggCEEITrVywpxq5rEqf7i61do06igsQiyiqPzGOUAipD2
eQtLcXI4HgBYZCCsxbj+XEEm9ScW6quaG/kujVrCGQqK4FaODwRPMxAjMM0mUoVdfKTO5KZRbejj
wTDycYjn1oUhJ6ssK0HtWNoSTlISiCzerMXYABAa15mAz/L+S349BxTxOSVRMdpcQo5bCCXk/EYm
aAVA87aWS/0v6r8Myuk6z7PgxFn01mD4JW6WZBtI73iwddHtbE4rzsR2ci5lp+cHJ7WQHBjsqf3y
/oO9Xr3b5UanwOdk2DxbXy4rl9OuYCE10ZTDH7YKOORh3bbpKTHm18sXxVC6XQgG81ZJ8l+OIxNj
5m4E89RPQsEf1GCDTZOD8lSHnAm5RvpD1+b6qU40daqI+fpsJ5RkSEwjOGjJBY7GhjUiZ/ri+ImY
3G5jvgKZXfF0j+iSmOX12JpcPb89r2iK0ybmPEKO6njTdAbsemLMOsrMdb7T1qr6yMnr794f5dV5
h26jz+FD2VQH/XgMHRm9YkUYw3ZC0RvanW8XyXXS+fZFidhtNNt++2iweU+U4V81ijc3DFBzW7aD
Tho1vZfz2fSa0iw1j5FfUaG9xIHQP6tqrK/LIVv9M61al/SgShwvt4yfBbVUbvozF7Wghq5W1Cwx
p7LOIFka64m08q+98WvJfnvRaE251ibA9zqesZoSnrrSIDlSDDyQfBbqULhQzkPDRADBE15xKWf0
DJI6DSIMhsT5UKiUbbyWzzlgfxU5swM91rfG/NS+frUJyKAot6ALvJ1xdH1fTpya89UvLDRZpVH4
n3qp6q8rrsZu7C5Vfr8WQtOv80pjYRInEgYaaz+b8bKaHhD31vrkeJM4M0dP4YSVKvPC8xL6iHY/
ehCsqn5edu3aciSX1ErmuC9G1YUjDNEi5DW6825pRfmz6VlMkYIftO6X2ZfTfhI1TK6Wjl0S2iSP
Q6ins44+xew/q9oQ89mQuEWxx8Ghmvat6fN75gIgNzb1srpIl2DMSazZW71ewN5ss5kvAVL0Ye6N
/E63ErGHC1RmoT7N1Q+PRCjSJ6iXKObUWYogi8V/zDU1Q3lYEU3PZsu/NFMbUo6icDQC76j98kvh
FvMNzMdZxu9vo+P3wqlOHI/RCNWVAKzk8RVelXNWKySItJsKho2ILEDnu8Y9lQRutwWv+Jf1ual9
+xQICPeBsYCrPToHi5keStBnPpiJ3M2+oT2CWL4x42IdmXqumnDthyxUwkA/Ui9auSukdZcgJ4Xi
QQLbcJC9deXOqXPjirQV5KtBdodF074qsysso7SQ7hmMyWkq7Ig7LXlYy3rtdhYbD9fmepXRCuH6
YE7YVnhJsvb7SeZfV1NpWljDdoxw63XjpkXIIp9b/dsE57SBE/tZRwaqD2GgTI+5rQQ8an+husZs
DlHWmiocFmMtdgAb7rcjMd+j+mOfJYnX3nWr6aurPC+LqPUbtz8UUk/wE/Mzzv50TKwLzgMPmXe7
RyPY88QaVXk56fTdfO9+anvnuqyyyCw13d2P2In0O/R8uvagla17yLJl3tNH7ZvQGI31k5Xm563d
Wus3XrqBfRuuU7sO4t1w0DaNu3Dg5un3WlWrp61CECbrOERDizDoKJfinkYpAiH4Ta9LbHSu5p4F
q69d6PXa7Ao4oveJvrQPne2Vj6aZ1c/2MMJ2DeCueSFUOvCKKbrIh2RMb8eg7axDX/kocaC9E/zZ
twaQh1bTnM+JEvMSNcaK7UwOHyiS1mBBgPbm8U7H/PnecFR1jhZIfgXJ38FhEmJsH6AyYs3WJZOv
36B11ketrRWH3B9RrNSoQvUxIii2PENz/jlLlq9aAU87lOMUfO5ZUQ+Z5qAKMo7IQzT51ITVZNC/
1DvjbAr8FThE8tERk3nX68Bo1Wr+NAqkG4rc96fQXzUY3g1lx33QVwFKUGh8XS+1W1zWteM8tIEx
Id4xQpENVWFhla05/Z8oIzZ+1GgExQflj0Z5UyXtDy9zH/Ni8FGKNqfloODgW6G9VmtFQ8742E4l
EphJapr7tmj1exPJqLCA9LbT0haFonz90WNQEo1OkUaDytewLa3xwataGVdl0B2SgBb5jlyqOaDh
CV2bhSh3nFoDIJuRGSw0ZBoHjLgu6JFJgDhIDiQR2kbek5EWT5lJ2fWCpKU6L3vdyna1yIeDGbQI
Wa5yqT4Ns1w3fRWn4sRIU64Rza7QLGnGu3rV9EM1T/puNOz1Oh3d+YI022Vz51/UJuHQFP0jRH+I
dLQdu9HaZ/r6sS+cjwVZasiswuHRxPkyJzDVucfDiYMrROm63blaXe6rbjScGJC18xOtsRVFnkYa
FVoHYr5FCEol4Zqly0ZNy6MUj9s4r+YuXMu5jxUyM/dqNrRbs89IY2UbAS5A7tTJPghaUeeIWTy2
ndyE0Lv8Z4bOy7loqitogk8B4i07zIRYps63dl6/UQOvCvh8pfpKtPMzsLncZk197+cO9QPY5axn
2z6fV7OMlKofIBDfaksjLiHca5+KZL11Zm+KyjT/Yqw/e5F/8NPgJ6TdeaMEXix6es0hhS/TqGJP
DvAgjI56dLehwewvkKRUVDnmraENeSSddl+I9YPlSciW+nyZuvO1SJOK27T5gHiWdXCW8s9xcXat
b34JnPa7jvketHUndN3GjeoRqt+Qzt/0ALmDsGyXH8R3D7O1Pvl6qSPZQ/3DNDSEYtpWRI2o0Toa
0quWNYZMV6h64wE5Dj+C/NxdNbhN09WSoalmN4KYne4y17hFtIM3tKo5yor0ivATgmOF7lLeukjU
NYt2U6PjG471VIUUSdFLGXTnYoY0vTN9uLVgQrDjE1rUpVZzIzAACD18K5BMgAI34SqniVKD1108
pZN7INRZCRDoic7skzGvoOG2cCIt9pAvwLgtehQgLUIknD9jOWmfE705/q7vTPT9C8P5WRJ4tGFR
a/NPWTnysyMNcQEVt72ym7WNbFHujRb182nWAjAg6rYcDA3lFHN+tLVeRkYtPuiLugTO1sd9sCUZ
aT5GJno6c7ueE01cr8g0hEFHuQ5d2F01BXZcmfWlMobPAvU6hFWSQz4LEWr2GEubYhGVlSBynNna
pX2OSrXyh5vKqz54VBTryDZ0XkztPXXrqu2gVH0opLHXnPS+Iv4KqVKgAORM92Xh/0hdVAc4Y9Mr
KIgybrXsx2Cm+U6ZnIhCAEjzerj/QsN0IzDL9Lpo2x9IpFzAZ/WhNFrwPyvxp6+NkKsbhBVIDzNU
2xI99pcm+ykTTKv7yoEKaAfVo+1giwM9mJdiQk1UrbbGeosQoBwNWNFpuV9L/UDUfGgnFARZE89m
HcBwNcj8x2HJr/Na+Od9uzwgrn9mTOoR/AdEsfZBDHPxeZ67e3gCTqRl3hKZrf/DWFCtRxMXTIPq
TYpLS4EZLP40Bq25pJr7EMmwm5XT+aHv1IPuNBn97PnguktkN/O11XUZ693+0JQkF0B7UJZM74oy
u+g052qF4mkCJtiNo7ox7fKm9NqnhP50iFaCf1ZO6s9mlQ1KQ8sVwg2cG0JcKRNDgCnNGgT89D/d
IaCHjWWjdZlbAr6iOV2WaNmB1MY4z6ymK/SEDl3diJAowzsHpH9vCVb/Hjs1jHy2F17LL16qhp03
2weNA6f7f8yd2Y7kyLmkn4gCNyedt2QEY8vIPbMq64bIrIX75lydTz9fSAOcVg/maM7dAIIgqdVd
mRGkL/abfRYaTVbew4iqQ4atoR00zVsw1j+52WCgV5TKhCWoi51CheNZ3NwpTH193w/6PKpg2ztT
8MECLsCkbj+SOc+hd6Zs4o5XcE4x0juLgo2rS5g/tCuBv3ubnpaahxLpArBmWekwy2nnhB0C726j
LidrdQKttIhnINqYxg4ZMULHJaCJMv5cMtuOOgGoRnX150L6Dydo88vMjTFEDQhiSe4KfiKZRJdw
KUDVh4ZzdLQsyavX9HdeVSDK2B7J3aADiWhd5jRYH8qknI4idaHcOWAmDG18m8HJXata+9HUJfdt
Wyd7C4EBst/JrF4TPz0miwbx1e3d3rrkZnb1M+bwUrEbN80ULQkMgL7s292YOPu56n/lc/bT8/NT
evtsM297BdbZhHpz/dMiFChROhtDSGZTrOzK2jGzkmRkvUOX5QdjqSDjKftRgiwV5ksv3CRee5pv
HeM94dZGi0pk2e4jJ43YhI0ZumW3Q9H4ZVfzeSCgsJnGQZnEInAGwykRBi0hOp59+Yiq/GbWya+i
cWMxij3K0R7q1b5t/ZdF1A/bICoQWeUHhItd7yxvrcxZutlhh9bau7PrxqOtytiR1SP6aRWvcAb2
du0sUQ9MFw2MJK818XUwX9q1TTHcF8XCgd0DX5CxvjvJcgxWnoK8cWghmGFGLeql7xk6GUYXS/S0
UMy3A4/RvpujBH64mncAqZ7t1L93a+Qmml0uVjsW+8osxzPd7vB0YO6EbZVeDILRB+iBfEDYzwn8
e8EPXIqgh0qtbluBAGygH7UuLptsQLOu8z1gzZ++FjR0LkVx1xK5izhNf5N1/whytXmYAD8cBbZY
OkzYuustVDbEQEcnxlvOreQ1lcGXN0GZyf3TbPbP0jMIUhgR4H4OP577J/flzDXU4erm+z/MoFAg
YKAyLhjmw8nZrrkEOWezCXDEnj/Quj+nUcLkV35HUFq+eotlEym3Y5Ln22ElT3CWtfMKFhIrowEs
xO2fmN88+ena3pMHBR7Qbj/cxTirsbOjzJvgmTv+8woplRxYkuzrtHs0SloVhwS0ETHpE4e0g4YA
Fgergm2Ukc5HNH/Ik9mPhtbrY8YtT3AovqC4eKE2sgfwLpy3YLWtoRz6P65VPdUDFbkrOlJoet37
YNp11OvuV+ssT5hZ3FMntfMGpKoObYxVYHdSHU3WsJ7nZXsY8UPvDJtWCpEWdRn2Gm6OzPrPop7u
7Kq7Qrj0z/1mJACUTW/HfpXD3mDhuPLcbZc1nz/GpvKgZ2nWOY4jG0voHZXMbbKrLa85Jln70xhL
kHpjMEZ+lj/0Y/LQDPkZ8NMUdnhaDl07suto39gb7lJGluoAntIPGbWlVYRkhNW+cLxkVyhgqkFR
v/fbcPQldUM0nE2h2ft7XRvNXSVwdKF77G6E2rY2fm+il49mOmRXU/b63Pq9Hdc5X/MKc3hfUfpw
deY+NsvklC32gcGQ8TE3/MFeBa6v9m8AkCU5NBUQI9nEctDv6Ty+t0E+RBBrT76vDqxmO/PG6BlW
564dhyfcJWAQuv7O2ZJ9IDSoD90INi8OOWWdPU+B/9oWqxuJTT32pvium+AhmJzjVJvWSUk+JkPK
dVdNTPDT4c3djDcr781LL9sn2FzP1GE91zR9hOWWf5hzf3Aa3jtYKHczjL6oHeyzorp+21bcbt11
JQbJnmXHbNVxNq6sUa0fu5M6LOu6R8c4VdsIfYrc6b0UrW1Fnmz0na3EvO/n4JTXyZPlNmk0+2uJ
YpKcgq6OnXp5r6ta7lK60FeLS+1aSm7K1p+xgwloExwJM4zue7/yO+B/pNxbYJxYK597WIqSOyqU
3F1fLIsXG4tSU1SKJXjjwji+BMCpq6g3jbKGw91lrCpFkXRVSInZdg9hQ5fPwK3ZpsGeVcNR4Ie9
9oNRPq1p2/8Z2pnFz1ADR8beyZ17uwJmElk5WMdzsqL5EJcW9i+UHPFuzPV6NExgtqPjpePBWv31
vUuK7qGD8pZEppUDT8rFZD+CyEjYrK058U6tUwFEwWpDeTaH7X5nDpgmu8l6Bdc2WXeTGP1Xr8PO
SB1qClNcP2x28hpI/URZkvkF4dLd9fKT9a6LCv3lqO1h8QETQqQsQK7SdB1aWVFUMamC8WPlA+IJ
G4D1Ja3HjTebn4RdT7GPnmUMXBaK7AoQ9HV1rXBr+LnXtXpOuDxX2/Rop8ETQnATabVMUQ0GYs0q
pA/dFlAzjTKBxzIkXyIryoes6Pb0ipZR0ZpRshVyp3v3q1cQTWs7WU5wu3AiwwJ1bxAXEZkGz25E
Z/tyVEt6BlCc7htvbR/aRl3maf5W5gNIot6cXpVvf0C3efd9eNFmBV0ZnJD/VawUXy0tKU8GZNsl
D0ZO+n72LStJGIaWMucjQGYvrAbxXt0w4cDZvts1LyzPBsRE4LqRa8DY86vRgWZT9EQA2maUCAcW
F8+0zxyKaugjA1R8hMZ2Mpz+GTTtw7i1+S5b7eTCeP2rLYv2ABF6fck6o57vpnVqPrmXpV94JORj
1ZWAVnNZPaedjbKbr1GuR0MwS1ieESh3OpXnjGQzFYtDGxGLhWw8eaxnEG/CqciKO7NJxQsv+Oeg
1sec0/xDEygIMzJoy33RrMYbF2EU14TBzose1XZiW1ShYmN97WrueNW2FY8+ZWFnf4O/ZjZYhi3/
MXWKby7fw6V1G0BLfrC9G17Ng8ChbdgPgM7fqpYb/ZSVdM9kY/0WbAgIXl6LFytN+RU8K9tCIsYn
EIL0Wgtveey2IPsp8Sz+FLOY36dKOJQsuO89BuoLlavVAzgazuFiLa6VTGaOEkzRQ+qBwqLHiBpo
+yLVPEVrJ0Qo8QeZmcUQf1h/Fv5w5WthgraoT8bM1U6J7gls8fLZUZcZ8sbERHaIipQwFxmPED/r
u5pCknE6ybaqj/mcdMe2E/MbZMukiFTgfbet0d73HKIjjlJW7Aa1hZXAnvZlQD8FRUOAn5Ev3F7b
R3jmkmoV7c3RxIzd1NuLB6CeAIdTnjdzmOl5YS6ci2AOfcFBRsnh+6KXP4XTxFo6yb7irBhVk23v
88yhF7Klmuug595rX1KC18autj11HbsNxcpxZvPNvXUA23Z3swUGxQciiUZQ8cw1uhWoXeh4NA/Y
pNHPDE2p7jg9aoeTdCU8qN1AmXcjJqIq7NU6x7PZDUfdCZ+49wKptrMr49TqWz6u9rpznroA11rQ
YeQtHZiz1Cy/+GYprnDo7+Bk1TvPEdVHRbrjoxkKsYbWsGhGbr75aYNIiomhOL9vURSGBACfQN/l
6jOgz9W9K4bE3TNHpxOyUIP1s7spzdyX+mLXJhMHFd6d1I0geBY8kPQOAHXlLMhxcdWd58Tw42cE
JOmPLR0Mq2v4T62ZNw3RW5cH8qiVQqkwUK15vxcBmHEsgk8ixtrjcrJlASdumXbJ2crgcp7mZCRz
uplou2drtHKQeeMy8/aOExEIr94a9aPgn7l8d8iAOfdWCUbvK7CbfL0zt9HLT0AmhnRvMlZ4H6gY
uU0lPFa7aeD1CiF0d2bEJsEsUnPqHzlrm9ah7xNHnNgrvJYrkJfmL2btel+UKHiPPRf+9Oj/c5yg
+nIoThxPYX0GdTMcJ0hH8qmaOeSd3WD2HXiCQ7kc27Eev7VexUPVlB7/wzqvMLFCveIvQAjxjeKc
2atWUaYnx8miwV7d9bxAOqrvHahKj/i6ChU7k+kcs3n2gkiJDPAmAaUCPVvV2oRUV5tRXZuy/T1S
quA+6Nkj/VWI2hWMyoSZ7nqoDGtMizwkV2T5eo7WzDONPcPLOqAoxARC689dUJ7JQ45yX6Cq7pRh
77huH6zNeNLuiiIr+y/4hgfHXg7B0j2vAMu/twXyc2D9NJYCoXB4UGUXz2rw0IU7lpvA6o8zEvPT
htwKvTezLnzbH6TH3rN5+i1Hc9uX/rJ9DFTnuJBgQz1I6Owb2h03LvQGeDncfEawWTtdILjcLvFZ
7Ladz1Xzh8oWlUamZzA2IlESc4uHYjrD6YpS9SsP5HE2lh9WOnr3rTebYRmsMaS7/oG/xX1BMi9f
YbaKd9PqChox1i85wo0qsg3cL6ftPVeobIJAZvtnQIRbWJS+5CtGptwPymnQ68o5CKqDa46t97RU
lfR3RKlYDVbl6cNAejULm06vvCJeXzt3k282X6m7pDDZi3x2z/2wgCsMq9u4NbYWu1iOxZBzoXdF
qeSuyUbuBS190n7EvXGaUHeq4NC2Urt31ILolpQWKZsoUx1BVmfpPf8CwHKowJjaTR3zwMghduZ5
NSm3GgzxkEyz7x3tNjf8vWtgMUiaTZRXi/YH77J0ptOe+Hrz7WjBoIAluI783L7fYxvDrcIUFjdH
usRtP9rlEyfmNX0dYbQ7d+VKFDD2ZoN/16xCEsBtG4w7pxtg425Ncqdc7LjxCiM2izPhdiari0xl
2Kqyde5qa9POS+ksyrrQGTBURzOvtuUoawD3Pa0It2VilsVU/5g9r88f3QH6yLXsGevsgObALw2d
Lh02CKC1aUDw7WwiBS3wBe6AWXWxyMOgZqr+gTYjbli2X+qzADj1U7rl8MAzvJGVnakg3jsYFZb3
CQzb3sF8m4eBkQ3H2uAaWFXIG4+l2akjPrLlNvN578eB2F7SDcFO0YaxTzl33m9pk5+Yxf0By/2N
LZVLFgfwS68c/cDiPV5y17s0M+VDdRZ4B+wKQJfHBS3HEeOhttttn20ZTciGoqehDzgbNe5yygbQ
jeo2fNcrc61IeJPza5LQI5iZJ9+Txh6sm6yWfa+pcVniYcG5wy2f+oYjEjRny1mN+q5RhLsaL+dZ
EIPTXyrfQQiCiRrc16tej3YuBy5dAYTeTTTJPmlLDeOeYHoNA68ZXm9jlXgK2KRXVQY85o5sfvb0
Qu8nJe7SpCy/VtoengwCpU/zkC/5YZEl2ERjS0+bab5MdoPnB75JjD3DQ8ipYPfb1ZBEug+G2Egn
+5yzRPRnsMzGwZ6q31VqFLcekf7FVja3GgQ5l99Eb6BIW/Uj4Et7yRif/CjzZtmZVPPsRijBUeVT
oA13z+AzJVXPaVYjb23KpJ9lcPIzZfDro89N9dHnuYvAPXxzm80mpO5N9leFisDgzB/tHRMO/VYy
aH3PSoeOVcv/7iwIO3RUy31Nq89TkkzdCuBEP9YqMVkZ2ioChd9dpVI+Yv0oH8pgWhKkPL4nU1cl
08mhnE8K6tJBemXwBeIARPa8tHfW0gzAQ8wp9FEouX0LiL3ZbbXrs3c62J2L301fqrSrPbbCk58n
650GWrNjxxjvg9F3ztiLOiZMqvuEV5knO6u39b5UzU0jLZy5jZkmOvtK9El+Cza5X0A0IVQbQdNb
+6GsecLKxdOfkJSLhVYWw+baX+SPJBPk98zV4/elkmwTjvlEyYVzBdztPUyQsTcOGM12NpkcBzvN
yOx+4ShCu0sz/3JFPzxB/RgeDTWdCcKgG1Fo4R8RFFCthHIQimD/uVlUtpvzkfWbDEctiUW1urkf
3NQ8KrgJKJc4HTeA+EV5qAtwKx5GnZSFZ8t+ZIknYyNrzSQcmWszgu061lUJ47/uVnTizB7xnNmX
LUMzhIlgI5PU9hKBa6WMGJ+sxasiQZ6T8nlxzIbrAO7NAwNJaBRNltiHrIKtFvoGiYl0abZ4c83+
mhqz+vJ14dwDjPhN1Upwa9XZQOROEEfbhIIfpzbMU1O366mnjBhmZiAuVo6WlWymOLj9AoJ43BL3
abX95aMbOhtozNzrKx3t4rlJF04eqqv229bIewQcGZYtTF6xHbm/5fFg0r3SmesznhDjVXvN+KSY
inF8zSk7zOkj4RhYxH2VO9/IF9xubolwTqngSQQQ3PrPSY4DQIL8PQVqDo5gAZPjVPgodJQWFNJs
z7yyp7LJtg/cdKjaKdqjWXjqyXCTYYcTHc5lOhTly+Qs1vcFnC300nxmb7YzdBzPfrDX4J1SJ/RV
i06gwySAL5st3gLseFkUcMDnbgfRscw355Bk5fS4dVPFMYOWGeaVwW9nSYZfddn8Bp0BHbyfps+5
IC1L3KMnCD/hQPWHiT+HmR7D7jUyGYlHcrEzDjZQT7U/xLKyaI2yROz2xnFNmvkEq2JDLRVn2176
yPFzuIyt/hjsothjJHmr6/KnGLGZtCCNLd25YBDNu1YENOjOG37BxAZ3avZeCc7brsfYqG/nG8Oo
do1uqMFAp7sruY2D7l6zZ6Tw5rKa1TPtgeEsadzetQPXCWNiHOlguz23q8nDKjRX5rQ2dHYZVJ/H
wTynF3weI18Ea2KwBGzANRpWNW8vm7m0u5JFdD/zEEfVMmClMoM9BMpXIn1f0PZlLKSV7hgI7jl7
WW+jVR6R2otzHegf3WCRx+Cz+W3ABI1yZ8ndyHP02ya7xQq7fMEyWA+brsOctt2zsdXBt6SG/h2a
vqZPOLcoWnPneih2MuFiMC3sZGEvGuNSwXvetfNivK5DN57tadGXlO05VNlUHgPUNET4dXgYeomg
5FfwWb06u8jSbyLabaZ7WXVo6MjOGtjGAU2RSwjXrqiRDs6/YDbBLdTda24a2JVYVKGq1CKmDWyJ
3c0uiKbV/q5De7mmlocWbIL1bXKLYozBDy5jo9gFRSqezcTXd5ue+jeRcImtUSq/G55x0to4t3oy
7d1ctO0dKnZkjupHPon6cZpEcPGKOj/fKoSPvTKGt0S61kX1prxr077/hXhsXoAlpxfLamZ6q/MJ
v3JhPuDwMpI96xlTB8ZkDH1SKjvGoj52GhNhQCXNbTHMeUEdyjWrJoht2xAjcwsxPoLZN+5lztgi
5eL/2hmdfExwnO4rCy3Mhum5RbOu2mfT7j6lMzR3AyT7Nh703B79rvX2uUvJx7jq8Ssg7U+1h0Kf
7jyW59q+eCtXr6tG5n5OiTwVTDdSMDUzUu/ZmJEab0dGJkDtvE96q9zBw1gPaCbW2V8qimkSfoNG
YcACMdA0cVkNw9lb16ALldby3NJ6dhtytz80K8165K0OXhSd0WlUdPW6y3zqtJhkGu1RrxZrQF6N
e41djSoYPe7xJvC25UKpbwldZyPahwzUbjZnuvFQ7szLqgz3nKKpUH0w9f7bLRD+J5M6OI6KMxlp
N9d864Q3PC2ua7xRBGNfVeOr8zZu34pe1teVK9aTUwh1rhOvfTZqTYtKl8Lw8vx+UsjoNtUJC8Ox
ndPM3OzNVV+R9qu94GJohjMyfnuqvIZV3qMUD/06VTOdhCMle54HDDtqRdf81E6TTfvA3pK3rB/L
P8QAA2YqBnuBpHAoGkeTx2agZ49HPiegGHZtXrzanRZuiCvOlru87cm0etZwGYehPLCgcWarxIYH
jHvjguXXp5gBrCV6woaRk3oL9Gyq2IyM28JrvbD6eRpnXJQYjnzoEfQKDDSWst5hqGO91IWXnmXT
UJkzTp5zBISsQ7Or8zFcs5aRB/w60YbZ3Fk6stwp/W3CB2Yu6mPTIp13tp3G+nKGpT+Pwcb6IJyV
KYaz3XUBM8C0mptruxjJN3vbvrK1kUzkmX2XgnVsyfO7svTXe2c1y9iHQt8xGrzdkt32lyuXE00I
SdjTnEET2gdVlNT2lWtuw9EH0N/mQu771S252HRdXUe4rpoHgWMq3WNCY9XjtE39jNGHuZ2jLE0O
CH4QjrRRpXWfh56uW34nz/CxIEk3nD3/JzJeHqu+OQxCLBQXNcO1KmYVEQAzGV8RUbiF7UKgaDz/
SgTw31V9srk0RM4qfwZ+iskBM+Wh7q3xW2HAjQfolQ47+k/VETmq5wXCCMFll2aCfk0f+bzxEeHH
u1D2S0lgs7RzvBHEictMIx5vfEkG3YS7jSmGcQnMrX6dW+6eO69epMVfbK6ba22PMqC1kOFSamxn
1lVmtD7TY05QiF7MR12GQWHNwyf3aw5lZ6Dtmhe1p4VsYJFmgFz3JooZFhUuJOlx9hxH7YS5zPsU
Y0mM/GfQdrK4zwtjxpicAfMh38WEtYofAKOFweZ/e/oIwh65YY3ftyZfjpbTVRwcJN1RzWB0351J
MFDtWtf/roSBV9BXur6OiSguiwnwO+TQlzDz4r6cTua8M+bhKXOQNIeKmHk4Ne12yhFg/4MT275F
L//dcolLxyPD7pNGBmr6N/t3S6CL7oT2f9vpN6n0Gi2151G4wCKHGMMRgTXrdusc/eSkFzl+Mqz3
GQSPAyD1MeAWfFyShIKHfm0wuLIaro8BE0lOYwUY5nAbncneddWYGb/rUTOcKae2Xv7lH/4fBfte
25p//T2r928Zv/+37N/hd3uLzQ1//0f9fxj7k5hk/++xv1h9Nj9//zX1d/v//yv1F/yDsxf5Tizw
XHGBLOL8/VfqzxD/AM13a/smjICXnWDmf8X+rH/cUvGCUzr7P/E/+79if9Y/oOGCs8Jbbt0S2d7/
JPb378EEQY8vln2CZ1jBTf6bvPmS/xKOKnuRqKTjfu1l/Voe2TO3d84JwblR9cD6OSGJ/uWjwayn
07b5a+bs//gThevYt6w8aTuTj+YWKPjLn4g63o300cwh8X9szplgNrgti2VGLYOuLmZ8uP0HZN/f
LPn8XsLllErsgpwt//o72YVtjpm0ybh49ehkpb1E4/amwqFgZGRDAVvTzt97vgfuocqr9Du6KX2W
OnX/rI6qvhbu1G2UOs76DbsVR+L//hP59wjF7acjknIrgINUC99G/i247TAowujpcAptNSiPuRk8
zc1j8B7+FeX6Z2qjEZwl/0N2428xCv5krjM8QxY4NrjUEO7+/bvIJ0DDmTIYpc7CaKPWlM6BTkxS
XF2bTeaJYwOU+tyz1cOUdshtlDoymaFDzLAilXJ3YZvB0vcsUNaN/7Bq/o0/9c+f7gYlh03HS8Lb
wTvw1yfFXaldWby2DSl+XO3QcCzvUbkDMqdCEw1VX+dsBsqQzU54SnsH28/aP3S88iyVtTH8YA6b
P9UTbsRrNuSpsdOewUnyv//2LN5jfpC/LO8gWCC02gy0fYsNxPT+Zt6vZe4FjM2Ig4lEnHJuKXt+
m+JSlpV59E31q0W23VtuoN4zruSMFAv2Jpe2mwcl6U7SRSo+aLR10TIatiRj9R3mwlVph5NUvXcC
CiK+O1wGsl2XZ5beDbOwPicVYDAoFvirQanL7NCntM3sVmmM2+Oig2p9coPc+tqYGrvHjioohlDd
pJrycSts7PMUnDrOU4FN2Ua9pPGqCetWFnZo5xmV1SEnTuZNlYWp/jHzlnw9pH7TFDTnlS6CGYtb
KsJ59PzxxWeIx4WPqugv35hMhnp5bwynqTLGeNaibg7j3BH+TEbD58xp+TeWJIjfyMCbp05q6gab
iUST6NPmESpBgxsNBtiKCWPk+bOhyHkv62eKaRu/A60X087D1JDf6Vyg6qHkM+ZjWNHS3qBNzN/m
7HYorbX9pAZqwqqxFHXEbTq/upvvqiteau4aNsVPiItrdWvlKNGrcQeUdBmaitrb3dji7zv0wTqm
nIDtltLZOcdYrw0yyqknEvReG+mfIpF6QvDtGNQzM+7PXZJiuBiJJ1av8zAOFzksjhEuZVboBzQ3
GiOs28zJ8t1BkqQJ5K8KqzKtKIrxTm1NK/7hYPO/TFh9FaJeISGtu9X66Lkj6/SWmOLCfWrlvG5k
WLVNObCkUXBs/pQKrEUMLia5opm7sadB8lGoMzuM7gQla9SRb9E2LeO8X3VKJdWGm5BG4cmMlptb
N0yKKXvapCN/5e2CT1HnHg5CgrThUFvWEwyUUZ0T6pkZiBUiWF8nd25v1cEtNsE6k8QPUAUfRbo2
KuztsflmsLLMx8TJvJeOVNR6EgYaBg7ZdHmiZSfX4bzC3WXgj78b4PDcnnoczqQrRuvsVPKTFuV6
DT2aBT83nBz2z85LFPpVWfzCRYWTl+Z1liok89Xai6np97hUJ/pNbqOKcftlVah5/YR/28nt+SdW
l+JqqsJ89enS2SKSkA0/w7aOR8bSzj1HxvqUwvT+JhQ1tiAU6ZfJLQgeK1Ij588WP9/M769X7ACM
c9I9TqOetk6DA3ZQUs8eNsLl2XU7jL9rPdKNPkgMFc3C2HRLpcJ8lif2Nwt9UIQkTheHDs5CHZUQ
nH0hgMnYMv3flEYWr0bhBn/AKwkdjfz9FCUOFYc0ZjAWGRg/P1tqNSJdMlVyG4eCt23oXmhd04yM
x6b4VrZmSS+qnFMAQzYnc4uv24YBWaYmkGXKROphYP3aFr2dfT2JF3crxFe+avq8VnuNiNQAp58a
/0TdbXvXtp5HlT1O3UsnbFaVtvfoRmnHshhjr6C1Ja4mt4t1bxm/W67Y195ft/1kdd0Ktj/JzgtV
UPi/YR79aQeoA3QOYgTUN8I1ng6jfFwVPr/D6rdiN+RqezbpLsZNId1LiVwYrQXTjSsWjCm4oIRw
c5pvCt00Mj4ebFMB6MuHIGpMdi5EXqR0w2dXYzz8vXPohqFBAA3aHjLaIifcxJK406EoS7MMKTNF
DxOj/VSm27jjk3GO/iApqpla8d4HXKMxf1D1EmatsRFDsWeLS6ANU6Mv5LHIUgw00+LmZzQhfTB7
POtIOpV7chqTIpestbuw4eoRZVUzvbDzV1+SRuBrYSmiX/WaJE+jtVF24wR4KDCq2v1zTQRcHY1t
mp5wBtBPTz7Hu4g5kOVlHptsP+t1ezQainK4VZFFkSZt8mk2UHw8DdsPJx0wGDct5dIb90h2Hwi6
8ul2RzCeGFxP3Slfgi04siEbyWnmVah3y0BFTM8Ty7tduveDT4QCGgPjTtvEZcqAAZNGMe1wpg/n
tRKPM9dqjCSvTOvsu3LWOl6M8WCX9qH3rZ91tT13ZvB7sLpnqw32Xml/6TR9UNtNcaP11hjdk1BD
/+A6CjNuReUfBYVUMorMeqk67zriE44HrppirRYEzZ7/dMva935DcgcD2t7ibX5LFsa3vS28uOmC
4jgDo9nd3BUndjqf9E5e/E46K2OqmfYHnkEKLr1l/JrdfsXyzwCH3QehS0k+R1c6/TtqSGKi1BhH
0K3rEJtKekwfnLHJsdtp5nFkkboLaVJiBMCSO+Y3jKFQ3KZPHEkx1Awzv3p1OS07y4Ap7+eLwuTF
B5qkn4bgthvJRBovXZ6mMetzlp7y4sZLrZy6EkTYUlNemYohSgQiG15bk0XVLpBN4qUERc1MMHlu
eofabJr0GL9kWBaYtyfpGeMBJdDrKO4YsG+xTzv3cOCosUDrWQUG8HxZ78ulYEIpmTepO0czl8pn
k2iF5xBepbJyvon2ljsfLanEfe/1HN81bXp+hHvbyyK9+toMzXHbnouEz5xlUDjk3rJafPSTnwV7
u86yCLD8ZgEISG/V5Zyj3nhn+7tCm3oh3iB9nApz4+0KXXePmJ1EzFRCN/t5SKtfklHp7TPC7vlP
7Qo0CDoWzZDFK6MS1C0iJIMbaYeRwUHeZDDfQGCuiqD801mp8dZPXY4dqMqJ22YpbYiby5Cx9H2q
TtPSfls9hzmV7dbTuadlp4mKMXfb05gzVgv7WS+HDJvI0b1pdutNvWvyXj20dd1kR3aT6kEawfox
2XX3TM+xOuubDjjzl69EAL8xjh6IGLr2FfNg+k7hBTd+5krWD8E18EIVZcBIprL+FIPjv6XTDX+F
o+Ynn6z4GK2EoTyNiEPIr5eoXY2YPEZ5JdQ3r2+tMvQoa0SwpjhTN+prtdsVCjr6J4G07jjY9JyT
JUIf5d3nFFC5hrMcJ9ybP7qboCqZy56tvvWpX4Prdy7/pb26MxXqJZnUrc3wCzrrevbqYT5M/VLu
ln9KuDcxt/A5+W2dJ8kn3rRev8NFGU6Bo2PXEIjWq1Uudyg+lzwtZlRR9OJko8Q1MRf/S5uU5UJv
9fa0kp0SHIQHV25a7Fm7lvv/xd6Z7VaOpEn6hYYF7svt2RetoS0UN4SkyOBOOulOOp1P3x+Vg0Fl
o9E9wNzOTaGqkBkKnUP6Yr/ZZ53jXfWqRuNAo47bZN50xrma7ftVt9aBcp6rPGivjXL6OxMJvOai
8dVmWVXvSncAl1Et8cLNZ8tMMC2ZKm1lgmqerPp5/C2l00u43OdeS85BMLrsA48bEXfG/nfr+il2
gwldflXovVWrL43fM/xQdI7rLsPEW12zUt5H1PLcgKtB7ucCcMki69yukwDgtPojSMfuZeSwc6zr
8JEOuyOHOJTQvJNHAij9Jo6m+mYYAwnCgzFDvg4cnN4Zb5d1CBGs4wjisJgp1hFFvQ4ryu+xxTrA
8DR39G4daph1vOGugw6Crs5RG3FDSsrZJ5ka75J1MKLXEYm7DkvU99hkHaB4FRZojWedtZYZi1mn
LQyVrWeOXA7mPGYx0/dYhro6BtiiH0qyrHm0M/SQv5qsZxrtieUK9kPvIGB+YuxsOIeM0AyTZto3
jPOOVer91ftDR38FfPF9kfrptbcWSq1zmZBVMO49Snn37OSyvW1aO5zZoYpoP+fU1QhjzWQ6K32I
o1xdjYhCIn7GnKrIIklnjeba+DgNqKH/k+iYYZ9OKPacZtitNAOSuS9WHjTD9CPVvvWxtpXFcT9v
6VVvu5smb36blGYEzt7t1Q9pF4+oSsUB0nu/Ki81pGmxAnASl3cM/CyiD2ufrh2S1fAIF4QtJ490
gTIwhSVfcVFh6KmWR5BF7nPk5+Vp7qf2UOueoIZo++R2LDGftOOwbGXZ8xx4Q3mwWXe/Ek6GfxFo
RIucHPaZNHXPjUytWxAI1RGmaPyS0NanUfdrfbVqMe7zqX6NKffdVEHAXLhuC4o43eGNzAYzA1A3
ipayaaO9kKsV5p0Bm5LNAC7RBM6GKVhPxfa+6OflJhWhc9AqwxqRABPFPb2jxFti3tCvcRpgITZz
fZ6N/SDRhPcetdtcY1pzqJvomJvVV1SohnJRwSMyhZ3ZQTNheWnMdGh1wXIEkWHjsLc8F/BLyep1
xRnxlg+zbb2vOqSurhn1D0+JgHrTKcnfiB891ERtD4i2f0HudC98284+Zms5JxTEJmI0+EPVnSEr
dWUt4OqmreaJ89pyqnxVQ79w2Uvn4sYdA2OgGPgx8wrilfukr0n9UjODM43tPeP1PiF9pRD33fcm
0vRVhon31jDOvqUSkpNVl4dMcRec13pkHcGCIZP4yZ2owMQ1jkNROERhnLo7hK45WbxAGzRt7wZ7
fPkbyrx+0w3j0s2czfM51sPGM0v7UJc1AwYdVdFTagS+OBU1I+5Fm0MNNr5TsCw/iyBfDhI4E5ex
YCTGk2UNDn0m9HCCQ4yxczj7m2YcSbpVauIr7LEEEePl1uT3XBEo8uPwgfH6M1XdWz3P8e/eqPLK
v9jcM/7Ow3Paj8Et/dxlu8mHwf+ZUbR5CaduurNw3X9UljM8aEcgo5PP6k92EHxgzQoVmYFB3GK1
8j9q3xaknuzygo3Avx3c1sN91fhMwbleaKewH7lQBpc0rgBytqO4wAhm0JVZuUNnUT1eLFIXt6oY
5kcSg8NdXyT8z4aU+Dha3pNqZgtpw9e/Bn9yPhutmh1tpOQZSIyTnq9kZZgNg+/bSBQvhvSR5D+4
CWBd0tB5uvBFRIv9O7UwIyRjbH57POFHHcQYH6OOobXMnfrapK2k62IUR+I2HEGSlLgZAwnfUTsb
/iejk3kueuxVjfcC3RX7f9oFHDqZo7x1S431PGrs4K/JkqPajmnfP0pRl6/ewk/alWIaH9PIMpd5
iBBCq2r4Svs5OVWO4/3sOt1dsjb4jTe6vfgmkVucctEzx/anmkKMmx4ow7IJvYVEiGe/EekFqyDm
8WTbdv5Z+XH1lxCC9c0NOWYN6tjVtrxMzZLcqAGbjlGVeI6nPn60I8o9Sh6aU1La9k6XVbaZRTlt
21G5x45pzw9Xt494d/OdH4yPIwmRr1rO2dZrOn1bTfodYl3tsWHZyt50syU+IUdN9pEVaSDC02WK
2KFFcaFdzOmpGRnSkHfqsfxXFunoslLrBy42IzHrhsH6jvRNy0ytLMML01rSxnPTIORwivUPaVzz
vKsZe0zike1Uhq7kH6I2VXWavERZh2WY5yMOfcqGMePve0eXtyLrnhovnbsvAjD+hHvCDVrnMWsi
4nAdssb9VNVButdBvzY1D7ZzccYBZwicTjeGzjhrf585ADpee9Qn4kmhsD+dRITmQIvy+Ivu+bHC
zdpjkWT0zFMYLUzCEaQfp2pAXopNg3ZmGBhTpJ4JQCjEwkxZFSdviDKmX5QGoPrAqImvQT+lekvo
z8RUy6aQ73BdJu6NcDOktM5KJ5p++8AtyaI4FlG/mFsW1b8ZXtsYj1GnEwwwbdtWH73SxANlFRYE
qXhog5865yp0l1NSEP5BgasEEzIzQbjjA1csnhuKNMeUfA9H7g19ccK590PmrSwskywPJaeW35Pj
Nc8uFwJaCuvxB2D+Ob1Gvq5fVTPUr9yeevLkOKJ/LUMVjseCXtnlzp46tzgWAV5CZp/+3chbxvW8
dAP4wjOJAvy7BZwC+pnluUFLBCetUvkwuPSCXzDyU86BUZXadb9tblqoqgR2Catx3OxqasHbOF/9
EVP2SOl4VGMBQCPm0QIgsm0pAv6TjGiuO2fFXL84SYSFrisG1nRifoR5MlegHLqxo/q91ERaN8ry
Cbc79tzWfJ8DEbsFYbI6eX3IBAFTIf98uxAEOcomYX6yyH5+mJaJ15sSdX/6kReucu9nSfZ0E3Hs
pDQYKe+ZabLLFzaROtgILSHDViSwQKJkORX2UTog45FX4TDRGmvZTJYT2ocuW9WR0rXm27CU0bLN
nGh8Y+ChT1OV18GPkL55nBiBhROJUimcYjmv1VOA1/KWU3lO4oIBBJYGaDdQaBk9bTGxBPa24PQZ
bcusInsXjT4ZOieuciL6ukRFB87XwnFwqmXc1bPC4oTDMd8lYDuix8Ur/JVdnxbh2ZsK8lat8PRD
FmQWn0zbq00TLnSIh6BWcItxaENxIujyTJAg4pQMNSrD4WDYQKi1nsPz0upU7ejsZs2YO/E7x3zb
bEcu3O96SPMH6XntbxXV42vo6gQNXMh7X9rknNwuqotNsMzppmybWR9Hj36EUxASgjpjVZ3jczcM
6LT54Hd6M+lA3khavzc5x6oH1/VMsKXRo37FQe++GXde7gDlJwD1epF4bKhd8BLYxq7JmswRe/OY
Rx9LrxPK2fKOXRrrQbiJBay4t0K1ZMLjhgqzP1MyIdk7eYRjSWqfIz/6M2ZrZBiZ3GTst8ckGHKx
KfALzsRetPcxQdRQG89KY554ExT7kaABadjK1ZeBXo2f7tINz3GGb9OBh7PaXXlk7BjizQ6TRJad
lAqW6rqYyoaUIrIi3nVe1tRgPCl53JRL47nHZrY5WFmW4z4EfdR4V3xCABFVGLj12XILYtbW1NPO
bKfZnNLgogBa5U6TXAGAItXHxmJhUxUm2Nqo4DIWymsudsgpcc9djYdbl5z3d2Ew2r+KYD12Fnaj
n3wCG/SNdyNvhc3FnXdubPBKyYmlXmO//fBNykfZwbTjaVGAgGQeSo6r6Tw0J0IJ1Z2MVeLeM7a3
XQQJh6OVMCEoJ2L3/AoDb+W0DWFJwb34ft7tOMv/wvjjhtSTee0dFG/X24mJKWdMgDbbzpQA/ZKB
9uSm1yGG71Sq+gk9N/4osNb8Mrho52OJA+LV5dApeFkr75WAFQabscWv3WQRAVqh5uk+5vVbx/rR
/Obg3NU7CaKvpHMdh+6lkit1MmpoitnnxL2CTZmlJelcL7Pv/KENPtMJ4bkhZGtvx0zx1eXObFM5
rAMSkOQAnNWlkJAw8vy0Rek2njhUccfpteyt5oYZphG7BLfznZ/0/GpjbdtHrQY8/GEKbQbMYubt
ih7KBE+8k6qz7bpSH+lA9+ajHSw4DORAzGQ3kfKu99jhjNw2k9AdUBuWRpzIS01ApnH7+zZJWPPY
hMcdOsecHrjgNO3NWGp9I31AF7s+UtHyk5xJ92UiLNOgMECpXgPuR/OjzNuM4ylhvn5rMAnq3RB3
/YtW2My20BaYc8Amjacf31Ms02D/PNtL4XvY8HLns5M6uZtKzBQHObu08NjskUxtMXc/VSWZBDId
K9iMly3aWPmIi9Q3UcF9NFY/kgLd5ByDAuz2RZL9JRNM3B6d4bx0hZ+cSZ1g5semqV6DgELN3TAO
3gJrpwnQuWmBoRW99/VN2sPjOQhqW4+BFSPyK1T+9jRJIl3HnE546FLwJlLHbdNrFSdN+HuMZG4e
yoQqprshVLy8QTMv6saep543EKHEvUJ2L5cTDTyMErk/UyMRJCpddhgFidlhCRn+DJ2VkRZerOpV
eL1trnqu3PQdquDSE9aZ0/rsSWdQH3ZhV8urm66ng9jRUbwnMkv2IEaj6J/8tMQIlDs0iDoqGbdh
F+f+DgWo2LWhRPeZ0p49gyFKkZ9ByhVcL7UYK7VtInaKT3/Ji4UuDT004wOqfCkfsT+5L8u4dNFe
9ok3H+xOkjOM+2AM7kcMrpzm4JvE+Bur1nF/YP+uDgPS4FtUV8tXVtjpbbB0lKenQXAFPr28+UFX
cMKW8keULR1GR6wyQUYtqKdCGB8cl+57txh2rnBssWvTJbrhMMdPcoU97pjKRk++F6qvqokyHp+k
iI52nvcPzLHrvxwxTH/kks0Fb5VJd0s9EREtRZlc9djE11D04QD8V+tia7lJstVZat4iey5OksCs
culJhymxRL9mcivvkhKNF4uj7y5SPAqEdGkEtLLgr6ZoMIIlHsCqyZTqHE2tfZ/7xP5POd4F96JT
WMPgRMSANa9UJxaD4MS1CuoHUkn3KXIRsoCPa0rL2PANwrHPP7zFLyEezigAscZV6vnzJcC9sQ0d
K7kQw2ByOFfRXZ4Id49dD+sxkYy0wnwX+BaDkNQ5NnW+POWFhV+LKLjtb7IBgSte/PlUoxB+uErm
W0Bl1T1vkLB2UV5zqIxyOX5pL6nRDRlFMfSeyhuF28zdVsgo8OCJVyQEwmCdTUmfVPsuavL7Bb0V
4JiQjFaDzLQb3xGAEtw+bZ6WoM7/MMtmsXMmbmx5Y9vlFkmZDo6hIZ2fT7nSG9J4PhHWsr1oJTy5
o5oU23A9dnyt2OhKnJRnk8AvKuN4fA8XwFRjPw43+ASzs9PVDMec9A0OdsveAzyi3EZO14FXKPXw
Zgiyx4Vf3olxeokCrIl0z+KkRdG6YX5q7kmlV/PW8ofiR6cgiEZDDEUO1ZMsaiqDi1rjq+BDxucc
7/GHqdeEBhaLB8RUHvxF9+3BDgabrG3Ps5FkhbvG4wvyCV1NYDzp3PRcRzYc6pRc2iEKRdjtksbu
88/Gk4Dggm4bT4MYtlZZDMd80ZKEAj9wh7GxDDea2zEA4uDJnuPmBidJt2FiHUdwJEr/BAtCMK3m
ov/gj8boDdSX7hbwXnLmglwT7Q+anapGF5GtzZnTp3HhbX2dJNeyHbtfeP3YxTSVei9axNFdsZTm
Hcycu6fOG+ciAv1b61gaRRegHEyiAcHCq+wiP4yQxJglN/WVGrPqDqh2mB0yG+q9tsQfK3KnU9AK
RTEeFqHt/4LCZfiqU2zEVoIuOvqkfPnYAQtRQcmZLUu7S1kgSmG7z7Y1/JD/gcv4T29O5DKXdkPu
AzgSXMitK7P93z0oA+ulTbsVay5m8XQtagquC8m4L5IKzNvsJrovtcvJ8r83lfzTJPX9YwP8JFi/
bPDcFLD988e2YzEHi1EMtFsrijdNbfx0V6N5s6Q2MZeDiDzY//AznRUz/08fS0KFHoHdiLmOHUHq
/udPJY4JoKhm+qwmf1UzoQAwh7JZvEA6Bmo45LMen+cUuBkNKvEZM0Rcnhj6c+ObqrWKLDeh/Ul6
muS0sgqby2skZ/EWuCqwzqGFYk7sNym74JNxM2doEfjlnwZWUcnwO8alEtgt5wNTOuorSjpGQCOs
VYedOWmbU1B37WOJrAF6rF68u8kR40vMLVdvadhtvMcOSzs2IHsU6pSPzQSrq9SGGJNOqWV1VMB4
ruRi1H8mxl8dJJaoWEV56ZDKCDw/J8XIBLUvlXW2UwPFTGndi20UTss5IDf+g1xuzavFXeFTz5q9
Lp9jNFiOVgfP4nAJE833/B3p+IVjodUQKcSFBT1lyKFbnOPCnvKdka05hzX0hM0M7o7Vk4T7xanC
nrkJ9+s3eEx9u6PNDi9nGxecNeaZRC0Tq+I9rFs3OBblFKu9nzrmq44hp4McmMeelOksbWodZ4wB
PWmlnRIo0Vw0u5klAHWMDELpjf25plOu4jZTIRwn0TBck6Vim4kXXdY4iAYML1nUmWonRDJwH7MA
/WTENLwNoXKP2HCoRlzSOgeeVDoVTC4X20ywMfU4XEDT2Mmhnw1wtcTY8/83of5fdU9Qu/Nvq8ja
bfGP8omz+qjNv5tQv//5/909Ef8LjvfKaGb7Z10JebX/dqGG/6JkB/En8m3MphENmv/HhErBhJ0E
+NqAjWOx9kN8bxKrMt0TXvAvBt8oqDy6K1KfWoz/l+4JgAP4Y2GNM+t0sXX/c93pgmbVTWOYS4XS
1xIOQZggxdXK9U6MvjBKBMQg/u2z+S9sqCin/8mVzcWGKwf+Qm57ZEDd/1xvzKi3GnwH3VLg+Fhe
hObkfm4srvG7hKY8rkCIXuFNt4rycLXiLrpfdOoQE/D9tmcvBC168VIAMweP/B/UKxlBjWRyXixn
3AiYUPhsfzuZ68AvIjVQb7uBPsFDWTMuf4/rjrg+rxfvvi2LpiPdUIp2H/XTvONlIrQpKhIDm1K4
4i3LRvMbMDmegEXaxS6rbBx6KUSTn1NV5tMBw8kCrC7J9fDASF08wUumGYrD+hLCF+WisSGymnoQ
fxL/J9r2kh2tOMwNfzWWdaCEsR95e5l4/A5tWYDA6qsQEjrjawsabWK4x24ZWxZmBxW6iK4raWBg
q2acWG1cJgZkKtJmbn7IBGfTrsum5IiVbWTJdpx7N8vAzdn4kN+hENzTd57LHRFffSvWlqJ8CKcQ
UVtHP5uWST7DFul3D6mOuuZQwzayntB/jLdX2htr6A2pTQwTHHN5dDjyvWunDd8QNdJ96w4haWfR
iPdYxMO9zUThc5Q+AL0gqOJ0lxYLv2ini0RwpjVu88kFpYFi3Qf80jWY+xIemuvEWwUuwznZTD44
oHl5shutRgRgemxmDYvJdEaKz3ua0ioKDl5be4BM4QjtM+GrPQ47ShlYdZN+fCiMmaYn9m5+Jkz2
/n2lHG7D3hg80NLzK87o0cJZRnV3lZSEkGJQjkwPO6c4QILiYEOoqvyy0QbiDaMHhKGKcvPwOHuK
cyDYCUYvG9O01XBcJrdesFvEi5feD6U16d8x6XTHuyRJD5+U0epiiwuj96Y7KF+OqGw9JNyHxu4E
VKmS/1pZPt89lhhfHnAeuAVRj6jount+tOnLw4AuW+2tKEmHBwLKXvXQe6OqjqkBww5dDcB5eVTK
4/lygsaWjzN31wxaLehVBlEa0U0/2P3Yli+NcPP6BuF75ikMsWkiF3a2HD06xv7+P2NYPtNpTtyS
ELSd8CdzJY+iajdUcQh1GKBozCXU0WkwLbsiId1xpjolCn/5YGpgCWZNKA8okLn1NvQcII5LPvE0
e8Ui3qeCK/fe6jV3eqNHfuuWxFG5Dn3jx1agNbApy16+m2D2210aFt2ONwVjmo4jNe9Hg9txi1rC
v2+Ng7KPXYTlAXMLtdM7W8wcbrCOMf2JVD5UDzpk4vWsQHXi8YBIxiMtCY7Q2IW2hKuqlM+F31vF
uTdlaXa9weH3Bc4d7GM4AyY5tlHf/qWkVfypByf5odxOBO95Czq5HDtHHQLHuVSVA186W+JXr/Sr
5IDi6T9nfRHddaNjM86sqRBuNr1NTJCFcpuvU313Mj7E1ehYyOiMgqJ+jZEZjk5Ix0cWvHim4nie
8VUphC+PVtCtmsboIcm6+qEPbGvLbRlEXIgqfvUqJ32dlnhE4IbfFz2Gbvvces0fmNz4JjsOuEe7
Vs55XCbuiATp+PRBtOQsxgSNEl8/MVaHhFa43W+3ARC1YiMeYW2eSGkNhygL3qYSE17boleMC1Eh
yCYN3/NtBDl4l/vOWisqj6YX6Tlqx89WNYiGOKhchbfOTq0nqySgqGVkdsn6xSQGy7MV95fBJLve
ml90Qbxe2fmBOUK+jRG9byeZKh4HTDAAZixTYK6QjLjDsbvDGs3CCjRJcIrLijuAOa9gA8lLLsDE
M1ftoy5ON1jXxU8nczym4a+tb64Y08Kt7WSXcYmPoZ2TdUNuGMLK5wrb4/ZIb5hDxRvfZy/wxuWa
dRLgc4B5YkyT4mAT3AB1pq4engDwkuUPdjC0tI5XNvObiytYRsslPrBUBW9LZJ5BR5KSx2VxyiWs
0BTI3tm3SRIpHEZFhxEgnX6JhQkHkmS26ftVSoVPjE1Vx9skAUuVjd5xxBZMecDOg2Kaud5v6lDP
6CmntnA9+n0a855WyAjbNOdbynGpYMpuD8KxbrisPXtJeWDnB++YGO5386DMJoUC6e9MUebVVi/5
eLAnL37s7YRsnqd6htPhJSPyeTemwaONSWWbMwLepMn4Nk3RIxw0azPK4kYlwWmKyahzvr1zi5SF
e0bNz/zymAnos4jphnxu/RBYWFUciS4S+l52SawKK3Eg2aisCiiHJZLPcqK6aOMrxAbIKiFwF5v1
kSjuoh8TWhiB58XLPtD1ozPAsN1lCj/PoKSCnhOb9kPjils2logQbcU8wbRfVhhUiakOHmitj5PT
BifdhuWLsVPd8FfNQNs4AwHGDZPCn4lZMl6NBaaN5VBauMvdsboM6SyeWxU5H0nfZL8SS4gQozwn
+j1h8xtWDnM/SML5XR3EPyP8rRefacwH0+7BwaRtlt3YMH7dG8Fnhtt2l0VBdcrCivjbUHqi3I+9
Gz9LMUL9yUvNlCJdfGBAOqFqnf3iNs9A4vOoL9kO7VK+z7lyToOdR7+ABvdATmmUqDg9sk1U03QI
IW7dj07yYQd9jfrIgG3TF11d0auTdeEncAPl3CSQodApxyzj/sRhwd5A8xRHEU7jRit6SbMFFmbv
ZPOfBJ0RraSr+i3Q6gI5RyxbNNAy3PZkggHvOYGE5YNGW3BV8sJpJ8MUd5RrU+zHRYgGDLus1V1T
ZGDkWje340MLZpvZsJr1zrJbfmkX3CzquoSKveQhRy4xREeGRTgMpiG/byz4h6mLky0hRXwiUW9f
YnKntImByxikUlQ/5WW9DecGHDIpTIGTnB733g5hffOkPkYikNBqx8XbhXAM+1uHKcO2zqcIMbqS
RKKGqgfaapYTSgPY7jhFu2agTt7PkRW7fpZNX0RTzNGTpfOzF46H3kXhy7Jt/TnvQeqP+SmDmfBT
juG0rxrG+/CNrERuEGvt10gnpBwIJRRNj+zokzq1wZcTM7RYczqZBtuA4MqtU/bRJXOb7imeo7ei
RsKSckKztCdJmYpo7wqy9lvVhkfJukiAGO/vbsAo9DzI1N2zxXJDxiGKFZQpHbEo77Go/eLks4Ce
FPTDc+F19YECBkZKSxFsBNvhNeqt4diOHn5wr57OahgpnCqq8HHirP04DiPxT8JIVxUEf4Ag1GcB
d3Le9PGUAmViuLOHZNpx0e0y57Yk03YJ5bjc5W5Rw5gEUILqmTbNVx8zrd2XcmrPcTK1d8uMXa0b
0mMEB6Xa5ssoebU9VUU/lDVwwsLAkB4dIiwrAsNahY+ckgoJpytIRH2OiPOmp2hyoOqJOoYNxJRq
GcLuKnGHwMbT+V/sqeBdYozpDHlmbKM5l4oYO+jW0xpHjwn0I0vPCGM0LwI8qMKs+JFhPGHmqrEv
LWO8FVjkd+RxIMbLYr6kdWUdSndRL4piceSK0jKnUtr0zmQY9EGXeO/MkNgv/S4N7a2rQviBEwIO
6HS8XgKvr38QBFQxi/kQ1TcmStVTjGXkFscCxt6xnn5wo4S2vFiRPq69IFsqaZl2yHpksTb+Aiwb
28n8rG1nmnih4/wPliYe6bIx7i+S5cFWDmEGVdQk3pZZodCH0VqdM5O24cK2Ge5vJrfxbuqbatt7
k/kU2hXlGq+YcqL77nwfaiv2LsRgi+EUqoAmAyDzXXSVS/BYqwVHw1wl3XAcpiG65KtzwfMTH+N9
Iy9j5c0XikiwCRB62tdR+UXnADQN5vHTTdAlloWAnfeP1mz0pYRttEkGallcJrwbggKZBbNSO7Bc
ZFptvWmNQVjwWUlPmRLObgoJbz9x3Mnuc77+bKPxyG4NbjIuN4D2Np5Pgo35LcPwlCfz5DH9lFNn
fhShqqsD/SkQ3zmKqa2vRH2rU8RqxUp9M+a4z8apeE3DvLiyqjvXuFmCu6kYHMTVEOgLXcSHaQzS
W59V/D7QLU05cWFxBsiKlwABehthENt3xs1vJ67YO6Qd/yseF8S60JY381BPjxaZSUjw8Uvp1f3Z
Nl51g8ewfRnAYx8WMRd7BWD3iCWjO6WuO2QH1iCxqxDKmfGAJN6I2MUmpGDl5Caxu31HKD/oF57m
kc6F1u/nH8s0h7i3bA4aRccAcQedVI7XgAslcmI/7TzfQSKjTio4zm4/ncEaeEzL0NwOq9oBXyBU
FYWNoXXqMYodvKGFkIy9XPBD15gGwwMiG96a3gjXHEfacu8u12wHAUGXTXyR660SGzWNxtWRyFH2
kM5heGjoU72t+zZ6ZeCz/Cm/MyRqjZM05Eq4QOIr6/nb7pN6YlL+nUCp1jDK/J1LSUvOilaoOvsa
x23JhkN6ZVlzLMOaaFFDGUCd4mR/rNfESxh1hF8sP8PqYYMgmjcZLEwP84iTX0ZmCPOWZpZlD2xR
wUCvi999Rz9MM65Bm7zwqdFpyPIf2r+zOH/nctaIjo50RFpnDe5YigiPWaNifYiOSQuEuvcpgfsM
19CPWeM/9XcSyB4lbRLF6Ju9/Z0VyrhgkHgZ1gwRunC1mxlav3lZ1b8HdaaAdvjeDwdpkZl0lp7d
NZXUfgeUcL00z+N3bClsZx96atUlf4I114QK/VeTzey6U8YhOHflBE7WHQgkyTUcBVWVnJTL5P1r
sFVEDosNjmMAouMw54xbJqxs13xxq7MciulgDd8ZrDWO1fc2Ft+iLDR4IeJa/GTAEGuEy13DXP4a
68KdLt/Y3JozPhzvDqeJOg1W362MCoZl21m39VOCOea29uriuQlNdeeDzdpMa6Ss7+JrxNdCEg5E
e/+dPEu/U2ghazwbxRpOq2UtD1M9Ft4X6Mbqo0YT5os10SeNtvOFMJw4lm3bne1hTb5FIGGxIFYV
ibhiDcepIY3I+OVRM5+RhoMnQoIMScQaqlMTX/qWCJV3oysbwZ7bNIkVFkBwD6a368NSq4RihApH
MhaGvlitf8Vj6XInAuPrhr9qJ6uBAuOxy3fuIiRkASaT9YlgChTVWsmI8HOs+5sK+320jUm/eIDl
8vajbk3/YVukbWZ7XCqwatRI8RpxLuXTy63hVvutARxdVQ2ZrcroQ1PGgH1DweGHPdReTgMnzj8c
zlYIYZS7KNSFVRDKsrMRpBGv2Ow1zjvqFFhARa7yGhHGeOup1WD/tlcetex+a1CJ+VYAzwp4soz8
qBhsXHTech1Pv/WtoJ747w0lF1/sC1N+1hbcUSp+JrFjtRxeCnrgULAwc+dEifzutOCexSJfiOli
xUu/x96onwuiq6QKg4HzY+Lkb6OI60sJNocodBpkH0p0CAuB9Z04YG6H1jBrPCPnFVDxNoUu1v18
cVDXLBWhDFQmJ8jgQKxRG2LlzJBmAMPY4VjUkSlyctFb1TgFU+WaDWYY8cRs8oSJOe6inFCeOzA7
uKQyoT8HJX744t/m0E9nE0CkqhbvsCDSaytFqrk6lJWo9tzd+EMEGXtDDqq3SfeKaM3JGknfGEbd
l9iRxCH9nn+Md9Lj4U0m8rWZ1+BT+fv/L791p2DVTtwCrk0cZyBzWsp+EgqWaggagc3QudIDu/Um
TJvRFkA/KcY61dKdK2h5GQSg+yYr+TBckAM2XRX4FpprnUw6WoOJGtnJi+gmOUQNVlGspTC+HkKw
TaQEk1m8tz6T4p3wEv4IHdPtSDgQti0IE/aZF88l9RRz/fXql8ExfP2DEjHhTlLt3d4qa8NfcNa9
V91K3JX9Z9NGSDB/Vz/+LeWgX/EhuQyQSnSNoahv8tIqgl3bR2m3T+hgKE9YzUH44nEq58c57cU7
sSf+gm5Q8vH9re0AmuRvZUHMkQctbb6DUGT8cqE3888kne6rvQwgTB1NsPRIXnpI+KDGauBXUtLj
z8cNxB86U/jT3VuO/R/UnUl33EiWpf9KnV4X4sBgGAyL3vjMeRJJURscSpQwA4Z5+PX9gcyqEl2R
ZGcv6nQtMhYRKcHdAZg9e+/e73L/abSJHEBklTdPmSf4NzBxZ7ImEIONNyyXYbJvSB1PLxhS81AC
6uOb5tOIMwkgcNKll4KlJz/vu7R7pPBv2ge43UF9Lxp8X7uh9MplQwuDdt+Ztleta8Ug6QKUFx+0
HkD3XPqvX1XhGXNPaAOiPCzgjqzZ0mHJJwijow0oI39EYY6ZnL6WpG2nXBnYa2a9RbeN3ZKvOGY2
H98C7zVSIBHxEXcQgerGzs8NxAorgMD2A/Awi1Mqw8bcEbu08Ob8ix30oOP+3URZSbvNdlako5Jm
gcUyYOBFN1Nf2QOyJpjRjfP08fDgz/Gsb9kKLAG51WQo/hGhN4SWb8aSp9aSyKBGGQv6KT2mFd/0
6ngnRZe3n3AzrD8uyp/1LcRpUEOYyrhHqA6KaWYzFE8r1zP0E907CGYBT8PPmuPdxupmB7F4U6E9
7A3M/VlXGMZuotXCEDOtbrIhhwTl96azxfyPF3TEbTHJyvlWgZsZNk60wNqqWWMMnlrgWxxcWnVv
u0Z/R3BGtPMxJGEmwQVA/FUClebj33T5+O8gCryZimxURVyfJZkFvR8CzQbaHbaPacUZOObZhgoQ
Rmm1aaQzXteDPVxIsich04fVl4+v/OcPK6Q0JT4JmlzLKOr9lStetT4ukCxCBaSwTDP3hK5x9DNy
NAcInwnUZ3GwR+AN5vvYaAUoIMx9UFxM+wgIVAMf6GCiMd+HUng5E2ZI2wm1zkg4NLkFga/O87Ty
rgyn16eFqv0V/fsGgnGnGmNntItRIYqk1X3ykC3XfX8TlKCdzMxvwRRBaHn/UxRVbaUVGzpaYmu8
VpiRrwGEUC6+xWp+/Lv/jdxA2CYEHKkYvvE+vb+Yj9CzLBsSmd5kxlGmZbf2x9A++fg6x19KWB5z
Ng+iGU+Wz8/+/jpTPycJ71TJy9nQbTfpFWW4K5H4rWllsDd8fLnjB5nLWTxHlmRCyhzgGHBTTCIu
WI/AlrxuPPEYM3uYJppAe6IrWfSzZlqaUGwMdJZnaqzNxx9A2H98BJ4phrqWDVGGCOvX//4bYyce
UB+mzIWwN7RV9xg12WxsE9tuXSaQRojfB+L01mhCzbQgatKnYIZ/Ro+nwgXYeWjxNhgy6Ji0DBUv
G3KyArKGPLWI3YBkrKRKcHMFLSg10F9BT5OtZf1A/DDEnDFg6hwQSgweB2I49DSACyT5k1la5oFc
ZyPaOF3L2v82lnH6lo2WQcJSgyK6L68setNoHqhuIfgZY/NNhZMdnxUUsha0ZMfVGyNz8f/VWWu2
19kwchP9ZhTlPWcLNlQmN0wHK8IlGF71Jn+xwoANgaELUF+PJonZ+N8C/lni/0q3QFHhLZNAfhP6
E/+2cjyH+MNBet0KFJDAS2k6y06cRFQDFoEPRK3ULTZO2XIrWdfC51CPOtjFiVCned3QCLZbrztP
VOr/MmXEBs5vHFMDBIwZTrvWDYLHwg8WwXIURQ9z3c43OIJaNlOy4EiiygKmUhb99+w8rrEt7jOv
pwhplTHOhwgrW/fTwW6FStSPOuNuTCRi3qns2e4b6JI0J7RMIGjOKkZwLhV/j4zpJG2tuYJ1YfuU
VGSCRFRRqVT8UPRpSMMaE37LgGnOfAgaLCcnWK7YoPOpjpnnvdYjTpX68elY2sgQY9nSSm3Qp5iH
VgxmfjZ6kM1gW1S0rzt/0tW2f/0butjmIh0DGrICmqEiiCeMY//AbO/1R1hyQVDHc3Vwk3zYmRo/
gZLWA/9FUKefmjmBOW/pMaDTjPQ+dnzv0ZI1T01iMueYjKG6DNq2yLeBToGhBIZ6DtLxokkKZgtu
kUyXwrU5QGYN6d+nb1XaOCSwnaAO2iuj6vGt0tn8JcrUupkAkiCEVJ7tbIK8mAHBVpqwnY9f1mOB
mUBTxgHbAwyGzMsVCDN+F5j5bppqKQprFTcxNX3ITPGG78g6pWxyzuB5R5eJ6rgFH1/3ePEVrmez
zXpc36KcOK4mYNaaWaAG5t2Zz/oeGouIreR0e/3xdY43V4ENyDUV/5RcUnnL9/9tKWIUFfkW3cNV
YavkbIE+z7y8y9QX/tdTH8a9+GT5W5bz3/cwtAy00AQXVp4w0Xi8vyKdXIzrCaweGxj+Q+SL/Gdi
yro6RImPQ9YqAAOQjIMe8iyYRfm15TX89fGX/mPHgfiGksGHb+YgLVFHghb0ucmIzHwmAjX2rwgp
wTgdjvKnP9W81B9f648HiGs5/MbKEQg0xDHbLEI9bde2hwR7LtPviNWRsNtRxr/w+1JDQFTjy5vi
4V+/rutSItiEsCuIbu9/5pmIFyLfXMZhgyI1e+JwRAPPI+FoyRuTzvSShwtm7eOr8kIe3V7LxB8H
6FvZkqOcLY9vb1SiSw9I1aEjlF2ZJoDYyTZJXk6xsOitZZfuS+yl4y+Yb+LFMVrwWFaimucGQ3O7
NdRUvVgAPaztK0QJdTNDdh342Y2X9/JeF15+7o80HVdkTCcPPjPi55yoxXbJIFDkntB0YwfEt6SJ
6tXDhgS1/jmL1aKkiX2017wM5cYa/OlZOn1TodE1quScRZPJT+WW34cWbOh+FtZ4gmSiUNej8NhF
JiK246+YtfO2XUeYdnEeuQbenD15P+wfHfu1sQbjxUHc7HM4kS2tqu6nD0UCwkegZn06lGQeMuUq
euOADobFNLKTlszLzoiROL4e6wGC8++L156PISn3MV4yHr62+4m/IczIh7gkpiK4Tb1QMF2dBxBJ
pzDqErXFeqMR9XR5zlHUagijJRCyJNMT59F12MgZtYey0ZDMcMowtvb9RdXXudrF88LTKobEuGoY
29+RSLB8uJB4soxR6ksCpojGV+ybV42Tt3wR1DO0goHnbvxEjXsnzWzMbQVyGxhpv7JMOig30z5k
P54UAeD42VzzvHESGskOzu+NrnVnkxNUTP7aNZzgMY5IU91NeecfxjmUXxv41A8OtgjKA8N19Ck5
Us5ZUYc2qTlRouJt4atmXyfLo90ikjswRVYugNiAnWlK7NZeq3Hoa+wacGV8PThnb0s1FkS+HXFp
Rnr+1qtJSEpsnjSCZm6Vr9iqMWZRJr39/xnQqPDMjMFEnsdtrexzj07i19FZgq2UO2qsrrPvbsAh
G08GY5MvNuoXmjq2GcD2aYb0DMF1SaKJNnBmtlSfe2fynR0UuKEl72EM8rU5d11wkRTwmnZ13jbV
FnFGnl/EA2zndTa6ZHQ66G6MNWpAHuY3VcpcT3zkomhDvXdzRSM5A0Bk0ZXW2ARr3pGcwdhycxMS
dua1doE8EP0z/kP1CTc0/Fn+jWDvz/ceZAxqaITJwl18mu/XmwKZnN+OSUWAEs0PUL46NW7KVs/F
99cl5r+Ncfr/Ib5ULAe5f84vvfzZRj/r7Ll4ad7pR5c/9aYf9f5CLOkDHzad5RyFqfc/9KPyL+62
wzmWdVl4LG3shWRfLiJRR/7lLP+FP2g7QEaX2uYf+lHH/MtzgKqBdcSg96/qRy3+ot+3fJPjtE0s
E9uQyxPCvvD+2RBMcMYp5ZTc6Iocg8ax0LC35gRyIKiajZe2LiM7u2m3DSvtPrHNJEe7RjSSM6BV
scwRDTc6fgavgf80A9R9rMjQw/qAHog2Okm+pBRoP/hiy64+8bWJRX7ypt1vv/rfPOJHlcvyNRx+
DOpW+mBoUo84kqZNcIVUtVqphMgULXtWbpNm4UqGbbBhjFLdLvy5A+G8KU44PIIfX18uF/itdHr7
AByNXNxGIC1fDQK/FWuQbTgOD5NiN8mS8zox0wvU9ZAb2qoF+xhIjodN2AenOlXGAVfrtIlC4y5z
w+aExBdyDYgukT6nP7LnruY+ra4sH9zUsHjjtWrqEwlCwd6WDRTJqNDGvW9KY02+jf+UgCmzL7D8
It+YvHTeOeyTp28/dY6j8+Ovusiaj7+q61v0HpAAS5uT8vtHpgg9s/dSqHZdnOpbgrr8y2Y0OaHM
s/bdXVTO4+WgaGijO1OKpDhNvhG2pgC1oQJMQqM6e/bqxWttjtJvQP+FQ0YjFpMbiYbwC4rPSh/z
qKzk9rgKtwPJrwrO9R9L4CChF4gW5UnLgPWSScJPxl8zwakwnUgG78+AMgSnrT/eWSP4Ey8fsOiG
rfN9yvv8qpd42QkJLlE8IQrZE3eb6cuYkJkzOxXDPbUqYeSNntptib534nCYVySQEoQGRWs4RZ3X
7aRbmNfEiu/gfNl7bmO1M/LWJe+nkfsxTqvv6djWF8KX9WOKr/pXKX3jthJ5durFfrcLAm1damPZ
ZDg/br2eWFFszM0ZWBHvCr2U2rLzF3ceaLuXMpjvUXjOD2VXFY8l2/eD4WWE1iA3XblhVkGUavxF
jDRdM5PKJgqyEtVXmo+n+Zy4l3rSzUUJDeGqZv7FmKaXjxKkwLkj5hEhW3rr9XPDoTGGaIU3DS9t
nQ13iCYWoSkcvGpk3k2GAVo7aBHDhecZ58qy2xPSo+JL7I5XfebvIFrMax83u9+ZT5ZGYLr4ztpN
MhrEyRQG0j87880bEU9DQQhFj2p3dMJNPqrkIgTVtiF/kGauX/JuuyVZ5It+aaVS/agmw9/1bt9e
V15Do8KETpZWgvFnXn5ykBDHyw+HJekxMVe2rYRvH2NsNUl2Y8n0dt2oHjYNZQcJ92XTV3tL6/pX
N9K+mVqgE5jOpqvBTOuLyfUeW8MycpS4Pb3bsTJcsYEUl2zIHgSdACrg8ErGsLy82Uy+J84/eZGP
Vfx8ao7QtiNczM00cI/OA4XqpcfkHH6GNkzQKsTL+sM8sqhP1Hk8QV4e9z8F04J9hupya4ZTs/Gz
OHj6+IMcLyjL57AdOiUCzjdQhqV++W3tHIGGYQEFL9aPfYWRiPubeBURo/CKdlZdUbPR4P7snv15
VTYLD/AMkhwsaq/k+d+uago3tAwMoTRorKgHBjVUX22vDn8wFQYW5JINQo5DMhf3KVP3fWA6OYIx
eIPBU1+h9m0j3wbR1zTnBqXtilYEftcK/wFNs/mTBYxuxtGii56LigDQNPMLn3EGVcTvv1GN+ZjM
OfhvMfKqtdN5V3z479GkJZAFugR7P1IbUSN5ZoJDDYsZ+qyH4FUyJkKT2TSxWBuF9axtrAEO+rNL
hJw422vYIgbJXZvBDurvhTQOsVHGp33f1uvMKR4l0/C1zfxiTRUe3HGszU9c8hD3Xmbf0xAdxGZe
EpvsJbspCLW6gzfhb8ol2akhW4tEGZp5lxwzBGwWn/JXINHf+7SpxtdwKDunnTWpaTVXfffYWJJ4
Ezvyrx3B6LruAqKlwiVlal7ypmLfI4/aVWqfcA7FcREGuzRMoYEh/HR2tLHcu2YqzQO852CPBYQD
TezWWx8nAwFRkf1ErxVy45wtcXmJcL8yfCcNqyoT4jewaZwz+bEJWHeb03qw6mtnSdEiR5Y8rTBG
sLRkbJmY5bFC2P18mkfdiGxAW94mLI1x442VvIgc66ZswJlpS2oodhUA9CB0Lp2mi6+NRFqnYUDa
G2omeTImWbAdS9A6Y2kxSCeb57Rx6/m0ztx+n0s/vMp1T6SqS0w4euOhNAFRe05JkhBBYk3lim0b
ukR3LclgW+c1bqyTOt4vRJEV1hpJ/qbRHMZGTVv1Gk9WLEll6EY1urd2rcw5OclDUn+mmARIteSb
0S0kfDNG7xY4X60lA01W0YMbJsYKhQnHsD6+UBOVYpVbSxeDBLXMcMpze27aferM/vec3WZfINMs
V6Rr40odQ11uZI+ddXZKddGq+n6esuCiWdLaVD/7yB2K7AJjN6RrJqz7xjOvOVF9Az8+3k41ZDmD
CFUct31PTEeVuVtMHWBpamufiFmjwgq+wpYg63tw1RU97moFFwyiaTWJB8po66QME3lmhumJlMjF
xRTRK1Dp9CWvMmPN4V3foitJoXSoaa0T97EwBrSnS2Jd7erpuveNeGFskWeXU85mpdoHGTpq3UF2
2fTobvlsHfHBEfppnjCC8ZIlIi+EIPqNezjcQbP9Rhx3fMppzLru+9g5d/KmPGWb875WqYODwHIB
oLk5KfBLDB92nZ/TEsyHBGBEFzvK3gPTklmngAoapMhjACMGlDbOjJ8lDt8CiaAX78bUGfkw4ktQ
TBB3w7m66Eyq011tlcZNywtzM4g5/V6U4QVNh3Fbwxf8QS1mLgQ8Aus6BZNS2rl1ayOqxA5Tdw9F
Zd0lDOBPc2QmxGkiMGFcz4M847h3GMpEEH87Zzpk3IBLslHsZ8Gi/4iMKz+UrD33KpuJB2+s8iul
arQl83o6b9BBURmnhpfssSSBHxqWLEWS7slVhK+yzGATYUH4X5IXjRZtWZok8c/aqyVW6whIaNyQ
1hiXeKiwClh7nrHquzFWP/B6qLWqLQXeZAI1vSRAijSczrzXZMgsnq8ahCBnngOHRHnzoyRIsuSN
3yULHsHz/MVfnaOOSK6tDKdP7o9kxGXM8TtMgc997DJByKy1qcf6QDWTeg/wzUiw6ZdQS+ojmiSe
1VVyM/ok9jg2zNZdDJj7itCW8MeUlt0WUSWqEtoQoDaLft53IWTe2mmCra/bALgY+rSlFLiMyJPl
zYPwfDnARLyLMNGxLKBf3WfUDtTXZkj0bEcD0aXN1YsWJr2axu9TF6qzSpfFBRqMVK9VhmSz7cfs
JaYRgJJ0zh9VEaIhqF2iCYOpu2MqwsI/2djyGAT4PRPkxCUnhxdaXNKM87eDh7hr1Tue4W4apQv3
tB/ho4WpR38HAptr0gMcF/3vkEEsYP8vn6YKHRdBAkN9KljHkOrZlsEbsLz7WmtYRFk8HkwAWFcx
AH+4nY4I/G0fSOIU47GwxvvYdTjdmcglAAB0y1hJmgIdE8iLK/CrMZrz5UoIT9wLJDgwTYLlNZgW
nU1eTaYDC0+gTGcbGaybOsaZ8dIxSiIXyjUv+zKAiFyifOlXIXaFcwr1CTV45W9RGhF3PTtswAmI
hAXAN14PxdSoNX1J+NfjLC6Z8qnNXGMHSRwWXwY2C5xwFON14ZUkVE9ksDlM2EKyOhrEGRJ8WVwt
aEFqlLMy7jKeV/KCtxSIJHnGRbwfgR6es4/7D1w8q2B5E27/PSDIRl7bbsUU26YYSamChc52Mazl
BsKV0h0x1nn70mtzoJKBXKahHRxePyqOY/tELyO4yRqIMTPzGnJAJi6JDqoPog7FJTS8YeVj7pAc
3ojInVq2qoBd5lxAk3PBifHt43HwtzlkpltsKLjwlFWW9+U80/GzwiUTSJb9eI1xnAKjxQZ+Oxo5
BLW5hC1COWmDd8ZpsBLjRHQ7uNtA7BIOlA2of3JMm1cqqAlZ6dCMtY96tgk3s5TZEw1nPkdPZuHK
M2v95GMcQ2VTKn1raR/BjUBUidemhwhflJF90sUdX6QpZu5GoxOv3ViG5zJ6I50K6lXC+BZ8GUnQ
NSciYhcGgKVYQQ8EwDpXJXUi4abCp5uKS6k8y0ZzEhsPycED7i1+OvBIqGZqq3mxAV89TPMUVXQM
lXCpKEbnOSMj7lH4PelqqHZGkDel3V8ntER+zcpILhgnkhRohYx8NerNLho3yspPdR1U9bpDDn9d
+MygCwarm8GzoQmliJx3hE5F22YBhUdmcWPWMwhJTJgXzlSj0gNw1MDnu/Hxip7iqB8uET4zL2r6
GXfw6AVfZJbW4xZV048yagUEKU5T5AVkQCDrLL3yMNTedJllX8z+0sDPisVVLOvTAZ35FqDFclJr
fH9jU0kAlw287wIuGKsPjvlD1WSaLODJ2nhBnL00XoD4y9qDR/MTKNmM6Bzd5QchvOJXMZXjRR60
5hcdkU9ISxQ+48pta+ybRaW7p7nNllJFg0wdSsEOghQAJylJXtZqJg5+X1fyQFeFDBDL01gIyKLK
0LRHwcQOKuMzpM/D2mtxfiSZ7dP71qLm1xYB7gftiuAAqs47gzA1/mTS1mzszBInNfqxU5H04jZZ
hGDrhpP/obTn8AI0ee6us356CCz7kRrzzovCmxpPxNqoNC3tiaTzrGtvmcBAWQfmTPOn/h6Wkmmp
VzqriCf+SuPJXE0ODHljYNA/osPfT7Nxg9vLX/sRZ0ka69O2kQHAkZ6NvrWc8SrENnhWlkl51eTz
eKCLoL7JqLCu89YvUXWm8ioJVQHpI4fo7oAcGqY6vGiyNLhcLJA3RVQl970hH3VJMq8kCvxSFt2z
0QflQ+3omAj5SPtADTFUgieLD37QPIRl5T51owEL1A7rF1rXoFhm1fActHW1mt1BURiSPG8ZesfU
nIDRpG1vAJaZ6HTKBfOAimRfdpbN3ZcvceHc+9Z0MbeAVsus3v57XIblgMgbNlGjLjm8hLiMgWhR
id4XlJ3xZF6ZIBoYvnBik6L+3rjtreqcH1YKMqVnTa9MfVsH3V1qkNsWwXlNge9E5v3rWfW/rcX9
Luzrf1KMFwfSf94G3z3X5c9/O2n+aIQv89u3Prjh/mU5nMzoNNONw8vJefyNo2B4f+ERdJmFLqAF
xXjyP/vgrvWX9MHI8C8598J1Qa7zjz64S5jXMipmZM0g3lSO/69wFI46OIRcoSsyl2OA8tBUCWtp
IP7WDUjKIiJFkRIm9uLmhp6mOLHr8Eug2njb91NASG/cbJEKItjWhrO30PFcJgGleJykxQ7P4UZp
N7oLzZQDQhxdqsFDEWe06Q0zyk+UAfJ9v+nt0/K7MLNeQBLWgpf4/dMOCmYyJbVcj2AaHwJ2bw9H
Qq2+aFmCWS1tOlKrxD+xLFbj1WB31S1kTOTzrZcIwPxxg/MCT88uiaQ6SAcObRZlAJB9YJ8oaOK5
86ERGT/JPmwvzSpvL/GvIQxho0d/BezyJnItY9OVs3OnVQCx1vYNlu0kyB3Gtlbw0oScIVZq9H+2
AZGmEQizhOoMt4awAuiZ+MysdVEH2Tc/zcv4k4bJwvf4rUm9/EL8j5mGYrKPlOu1n/Lb/eQUMdvA
MSxCiTyai35zHqVlf96LMG4OrLFE0ejYg8miBknulJWbK+B9w63WUBOoYGNOPfwftpk5RYQ5knN/
A1iGvGMDH89mssET/PbC/M0Eg+f1j0/s2ACL6IShLeHevr+npi0a1SBhXdeSwQAozOzELB3rR5sp
JF01GOtT09LBPe0xh1BuGYSHrAt/2UFJvEMVTaJeJ1l94SUcIdZuWDFvHKQ5PZgYnB+CXGOe6YIU
Yjhw2Oi21814M/ZdhzVmhmI7Tv2k1w5QAlK75Zh8mxMotogZMwPlGuOrldMOggC4SEYv3cz4GFSY
zSCZ079ad1M7ZZuG6uaGmXe7DQzdVcTQT+lIzRJ9IT0z+NpJYhV6N8pv29jTz53J10jwYltkK+ju
UIxhhKgZRtMTNt36MAlw9NQRkITGLOLDM2BB7Da7/gXcN1jWvqcJkZjwvOJ+jW8+vh2vQpP/Gui8
PkDIDSSUFhOpBl/w/e0wqrymmiasbZBVvK+pY4qVl/CTyAxuK7l32My3gwW30ChctS1E6O+8rrNv
k0FmztowQHI0cGDtur+OvcSzt0zfxBfyyOgYZQrxc6gsANUuOjhnpYYwuUDyBWy/mjkmbAehp4su
ANgXFTWNHB1zk0yU2+uxAeI84LObgiaNSFftbP6Q0cZkjEbZNopSVunC6B6yHg3jjualwocKyBZI
OAnR2JSTO47RNHvHYKrX0kyClI4O4V18qQlkpT0Y07lXpSuhbVwIdPfKrYykuZVmk65TfO9nRpgD
C8AW5u6szNKXszES8kLWwSmpV5hf4xEbHjRAuzoHomfpdUdKz3VsuVdGo0aiDgpctVV6w+HYzNEJ
RzvMmSGZM4H3SPwrsyS3dKI7BDhQUjziVc0y5AAuHH2VjF7y5FbZeG7nMru1sNGPn0y4/mbtYCNA
9OBA81WudbS6ZtacMixtLRCgPFzxVJvnKQNe0lt8cz8Pki4ZmbbfyzkyP0PrvB/Vvz11Pnsksmpw
iIiJ3z91OdiJIB+IUG5gD2wdQ49PiZLeWe1YZ8wWshO77aq94/QIWYZonWFe31hxF10YPuHovuZR
wSpRnH38Mrz2wo9eBlButJ8Zh5t0oo869II8wVFlkyDDKJbbyPZ6mK4NascYmSfkv3knNS40oeEb
FMInNsIIs/uwJCe6jBrEOBKwOdwHieRHmqdALbCsEeBzPpjZEsRGhAHlQbWuGhpXH392z+InO/7s
fPIF0EbjHK36+5906qCLpGjZSFq2k/NFyzgSbWJNxSFIxV0RRGQEJ0ntfzVxmBEKmNZXqda/yCEL
LJIhSFheeTil0D5iaeCfC4KHqR8gF8Y8i6PPii8ns6pOUfaQez8M7DBIfodqWwvRbRf8ACW2W9Ex
nsgX43d8zBwwfAJQ05YDDYi+WJv6rCSY9sUye2bx0TgPZNAbV0kwXM1ubWC5d734C25jyCNm6tdX
Oe815B7yBdfwNscLPOts9Bzhz6CWBLdOlo2XeRHz5JooVlmsiH4MxRnGkNlYGYOvzhbULQogS5ML
xdT8UKesVLZspq9Wq6K7LMAPn8MyGknoglfEcWSWt3balGsSC0dYSJN7brbxPVTv9tmbMn8jpsbd
EG7HItmj054/eS3/bk/3eMUQfUp640jT39/JLrELMP8Cph109i9Wh6woK4pug4uj3zYtcUSkt2H3
YRs9q5K52gkToQ1RZBXWmK4ka8N8ZgqX7CImAfgHOMXUGYB9zeB28/FTd6QHeH2RPWiAjLSgHyL9
WJ7K3+oPRv0Tpz6T7aPP08eqkgonE6fj0Ba7IqGLydMk9yZGni0BEuG6rqqnqk+HUx8M5d6aY6Dk
C8WyNXDWFYhfT6DGVWezUOQ1h8lOwJq9h2tAxhsOog3uovpWY7Pa+hDMn9K+TC5b8qX2ucc5G2em
8dnN+GOlstHcotdHUUTNjOjh/Rc04nhBjsAaG0RqXZca5lNZzsOjNbb+OaxpbytKoHymvZEgDn0c
z67b8+E7h/Txzn0x2dY+e9fFUiO9e9f5UEgq2UilaaHGOKritSJ9wnRpTIvCTq5hrCPVn2qCRbz+
JFUAVuIaYk6rvromO6WwT8cOOfTHt365xtFngC8K8gsrI8vNsTwYoXg7Vghc11oPPxwEGgda6nBD
rHD+ZFk+wrDxkCEOsjAxY27iSMXB5f09GBuko5mZiXUTjtk1wkb/gS9G/e3RTbe6wPgGKh5TdVs4
+rrB2PetBGL9wDwYoH8wWiTmOo5xhh+DWHnPz8R3WtIHf25DHLGZDVVsnggEnYmfY+CGgAHRPzj9
fc6aeWG5VES1bGy9gvqjUQmVhD2TzEpOjRlXp17oj2pry+Tqk993GXUe/cC4nXwyf9H6uK46evI4
xPVmXDCWHKh6NsU45WvAucX5EKn5vptsezuE3nBbl5k6mROwDatmsK/K3vbyTRNW/N+dpL7ILa6w
KVQx3TH/AfjjTsL4jgujuROGPjNhX3yBudGQpKp7mjZTrurnCjT3A3WDs+uNsCTDk+Z2tXYWwIoI
CH1PIFStgKtAkxVIAJIoHq5kPusXYuWNF9PP4ycsxuprNqTqTDL2QdFqU1XT+HPO04rpz8og0/jM
w8lXga1ITwTdrwrqMwkDK0s95VaffdWjKLKtj2Wj48naw1gt97ZIuJIZbDGlWPHbI/0vNT3+74LJ
r/TP4q6tf/5sL571/4B0crG0If55X+OyrIfn6b2yjz/w1tGQ4i/hmALOrQTYwUvCEvnW0bD/QtpN
9Y45y+G/AML9z46Gxx/y8MwhRXLZIF7/0H8o+7y/fE+SsW0i0uYgyJHj/5kMidDJJBvbQiiI1Nu3
hDgSDASuaMqBFN4NtmHzh2sIfU1N7QFaszTSmjZv83OCc4ZP9oX328JyWd5IDrGex8nb5+z9fkma
JXxGqwafapNGc88EBwstC8/Jb3fh+u1l/7eiy6/LuGib//2/XqX5/7UGvF3G56diHWAlsO2jEt0v
OqMqotDZTHikH0VjG3fOZECWiDPCI5GQWF9kO3jhujIB0cO6au27rNVAaPqqycGvRpQu+7xCVLiR
jesvBDwcddu6s8IfHLP5hQA0UhYQ98RBAEhMlvIWxhCeCjMXF/GUAcEIp7qct4xwzXHnDX30JUWA
gZAgayP4iBbNhjW8h3JeEVNpkxKCdoa9UIYiWARQ3QtuqjxG7152zWbR3D8n0Zx88Uk3tNcoCNLw
bGiK4S6qI4hXVQRuqFUxy05LdBiZSm5JABxuasKuE9fJ+9OAifedzBIsjiJASMddZs3BYSCzfD/D
nPcOMxHfLv3lVJzWjZfaHBpHDOx5n6JAFiS4n2DVicut0EN9aWC9a7ZJ5pTZOg/b0F7/O/kxDuPv
2mVqVdnXRRoj6aAOKM/SeeTMmLQRvxTk4zjZmLimxk8Kq/eL/+uNV0gPeT1oB9IAPNryCH8ppYgN
ualkKcFkG2LlOnW1qagN1zEROp88afb7kuL1gou9Flnn8rghoH7/QEeqBFGZdtaG4XXBdpOUmXeO
/rUnjgfU11XDzLnatvC9bv2+NRBZM5qK9m0HYWbdsbPiiYtxZm6KdEq+Ok4XfZdzyHHCdLthOHgw
Qn+RWNTGOwO04I5Mdt2vTN1bt32j6uVWMRkqAFtKSG8Dzl6IDAFFVwBD0KALCEwrMyp/FyQ6OslQ
CoJE8mYG6dLHc0WrvDQemr6BiUIECWTWqmrr0zQHZkm3Z+oC+u9h/G0uSrLLPn5J/+ZW+Zz1MBXx
T9c8ttf4kyhVjhhzkw/9vI0yG4d6Nho7CxLnIda++OTwfHRKfbtVFFYW8mgPKd7xuV0wfHYQ9ohN
GEjve16ioIgchi4k1w+XUE6oX7IwSRHvx+EXxrwhoAaUwchifP1ATlCB3NlBl+IslSksCg6zaLQH
Ug9FVn2VRCNEaz8vzd1A5btFkVx88nBbf66eHix58dq89OB4HpU2IUbRsCDQeZPDDkqoVpr4LCf9
jsTTsfdp07RTcJ3Fee9undicC7hyM7rPGNlQwyy2Iae0iMZcb5JApA5o05YYirLsQtx4OkKyW1RN
B8wVocqZG0K8x/YQdEA0kHZekbQFlapVTUdcIYWlu/34eXhfGC+3Z+EpOOx6nBY80zlqcLqNjbmX
A9dG89Uv2sAstil54wcoTOYnP6R4L8deroUV28GmtxjZOPYvP/Rvx6+Uj1EjzTIY9Zqw/QkdmElj
Sr0yWTsNQjAsQePw4kRSf6vmOD5Trj2QAiE5YH6yIS4dm/c7lVpk9SYCe7bEV/n/75+k7GdV1dII
gROLiogIEufnyljWTKa8sN/teA2iqvjkqq8b4PvL0vBQqOFtTHQMN47Oym0RplUONXWLNwl6cpvb
i/K4BccsAwNcufl/ODuz3raVrIv+IgIcitOrREqWPCd2YueFyOTiPM+//lv09xINkHD73m6ggTRC
iSKrTp2z99rxkCSeibxgXdiJ0yC/Cjk6tqiQ7tKKduO60zsl8bB/zWTU4oojVtItehtMoDQfDUxH
HObw52urTsmT4I62tl7Ttgo4VWcJgKMe+hNSdVXHuxhJJgxYuDOu1mn9Y+ckPXxO2t3Zvi4MAIRk
+qCfKuZ49m11slSPrPVucawoirrC0ym+2ZoD7EcoCnqndLZVaDxTF91oWYCAiRS3cielRh2fxXGG
aM5sacJyQN42bk60gtW5pDyGJZiuK4/1yTKHtWbR0C4OClyE4miDaMNZBi5mYF/Pevdv1FbxTQV0
93aMw2DDNOia2Pj89SDROlSIFnrQw0cbXCRlJ6FNftSUcoNJEfyCVbnKmuB1AfcrZQDzH19cBLqY
QyzN4aRPA/Co2JpGXVpM+VPESiNBUkmokacaTreKSIaXy5c6OsHz4i7XwljLPE/QPjmuHzMtbYqE
OsTXCAm4IzgNWKqIJzyKXdd+Lzn6dV5E7PddnAflV7CSDgMN+BuMiPtO/7jyaU7WYz6NxupBtU47
GHnq4b1uQwvRfV3C3NQzrd2lDK0fBhR8KLT65K6UcF6LOJn/kGRAqDQB7K/LDNSfW4tAnEmTd0Ud
VVtSzdIrP8lRL+z/7xNjFz6bbbPjfZYt/yxwimYG8G/MxAeGE5CamxTas6OBPaZf3YKjDJKJ3n01
sD9wTo4C7GVamv2YlZpgQ+Css7UOpkCrfd1EereuUCM+qWFUOjeISxe8caqk7W062Uq9vXxTT7YB
uiI66xL8FwMU1efS/c8nD8ZqjmnguV6iTNZNaUfVLe+w+kUFH/aftwGuZS2geqxNCNzdo1XQahua
iaNUvFRvmldFrfObWMjs54SY98ERrfwRWrO1K7Nu3vSN7vyK8kJckdmfeV+X8yEPET8XNeTR2zPb
gsxzy4Jjz46LNlMVxUtnZfHWtCBGrogtZipz+RYfTbM/nw6+9DIxX1gpvLeHzy2m7SpRUDfBgA7R
0rZNpsYe/cQqX8Giy16hSbePhKZDv0lNBXQI7q+KIQ2/2rogBlBfDW5vW57sKnyUBJlVm6nT2aVK
I7JfYxKqODiUKkoSfMzl5sqnN463TLYNDsKU3bQYgbwsf/7PE1LAd1tWHNuDSwQTLZoLlFuEtyPX
GYiI6wCBljYzr9wWPayIKChWqmr0Gge0zPqNREXJNrY6GEtfBeTblY93NFD4vLm03Vie+EsNNIrL
A/7PxxOlxG9c9jZI+2QO9kNdT4qXgAp7HIKBPCLcoM6TKei5eT2YK5KwHAGXezbgy4+xExPWMIDX
W00hU+kRSDLxyIA6aw/pCxEiREPT78fLWj4QIBc16yHJ679EwRMsUipGMXqtPpsMwzg59L7qNukS
DIMg8dWQZLh6XReGL8CwS6B9XKF/ZyAxhvd0AjkkRGacPASwk1+6ptV/i8wh37Nc2uQVdXxHKQJC
Y9WVBB0uHWrStJtSSdhwpek8Tpo7fw30fvwL5j1q7k0kY8LrbaXleeljJPXoyCusELWRs94YUf0k
kjbAFWj3X0gBCi3SLc2e6C+yw1dzILP3qFSsP9BEm78aUmLVV9WwsVf23KU/Qa+UxYrAF7Y2Wxpt
tCLhM+Vhbp3JWuEzMpStHYTjm4wS8cUSXZdceY3OvLlMuxz6uEuLh3jTwx9aSgZhdEtIDDTV5j4K
8NuZDHtXSdjkO3Ss+v+wXLG7UiW7Oh5C1q7DC7ZlH+fRBO26D8z6K4Jt8OzAJzcQQPXNTDIVZfxk
G2TZ281vE1/FhkAe88rWsqxHB5UjDYDFEYM8gy9OVXP4IahmRKwwc/JoIwggd9ix67w3dzqsLkY8
7p8R2/cXrTHxWjVheOUenJTLXH3ZaCkE2NwM7eieO6g03UQnaqIesmgNEqbwSGucf7d4WpAaTjtD
iYYrKzRvxpnvjJsWzwT/8j+O1kuT7qzLqqHgyXShj+sCg2Ox7nLCK716TjkycbTqnJWFOL2/AZdn
ZVARRf3Sxxn+FWckMGE75apCUGFMAltbUKJ5meWMwl9yF18IUUxir51H9VeRpLGKtW1qmhuTQCy2
AFGzBgB5Q5XC5IQAeaGE1g03N9LXgelGX5IqliEsBjcnvylzyPhwU5VUL8TTpB1VICcJow+15kXD
hp4ArR6dx0EqzWtROQKrY5s9t2kdPzVJFDB+cWK0hy1qe5rHdREQDdCXJGUq8/zHZPVM16Y5wOvs
lPBXlxpQ35cIZwPzYEwlPbTpWEBRjfXFDTWn97Br2NfwllRQoVBy6Z6YiVthoDDP7h5RwPADXKWC
bC8T6o+ArBjVi/SEpIEqLIZfahUAtR2n2vlCpMfYrcYmxpLTWmX3ZW40EOWjUWDfTaKWcMaqiWCk
k+3BEbXEEtgZVnRvj4NDeEKcoMqxsT89Fk1XxWsL3mwNPQQCBwGpOZKmbMJHscIEoaCWaC24tWRG
4/exOiO9cwi67dYJ2pK3CMDRH1BG0JMxzlkPyZSXb2Y/EOIZqkX7V+3HTKw6BsA3iETMDy1xSClm
opo9YSuxXsuucJ9q0VVfGyDP38A0Z+VKtAGpJwD6geyy8wtnNegKUCTcd/L7pOnkacWAxZHk452G
Qkeri3YlGXDfYYICwopazTLX4CKUhviN3HmJc4v8gjkulXthLuBgbabqIgCxULdlFrvJ3rImVb2J
iyx+JGcFKZgIc4RtTlEUkB6WXqVkXt39vLyBn1k3l5MJnj6a2Izjjt7hrE8TQidJ0GGk7HyDzJmg
hkNJI2sMkTSx3Cvr9Jm3dzliO4yDaLqfTP203uiQ1Ta4zvAfrx2mNvtcyiUr01KubP6njYXPfj+F
lU5vH6bg0UpBmAv5lGbseuSLgkgfU9e8z0dH2Q3xpPl21IrXWcgG+DPZareUfs3zkHSVvPKVzyyT
2N25uSqTBA5mRzuFUQiT7MreRSo+YtZsam0Ab5woZE12YdsHvtZ2OVTOapL9/3BpQX1Gmw3kHx/h
cH9warithlsHXjgl2R5iVbdpaJDtRlwp+zmboAUpY3Ll0HAoyfmsuRystQhBgVg4J4cGpW4GsxhT
HqlRN4ZtSKOd3QHcAOFLlcmKifTFeiS2zkVX0UZXNogzDzTPM9+VD8CH+Nw+/qn49MLScBUXhBng
J/0d1S2uL27wGnQ9PoKubMr3y2/Q/5P1jnZhxjcqx+0lSNE5rj2w4GZRMlcBWVBWEqEvndWfMuka
bCX1XE/MlKeRvHQA0rnHnBXzhBZqpvXcE7bUEmNc0N1KpsJeY9Mrfs6cS8DMW+TmbRx1WeVyMgYT
wD+zzNYpJIdoLeUcPpGiHv/KSWmBhk4fEXoza7kXOa18iyiJC39ASyJJrxvtelO4lfWm2vpiGXZG
toNBjYkUiqkk7zNKWWjNgJW+F247QCVmzzcQl7fxtBpKaA7gkjN529u0LfyFbYnjJAravVYZkwQ3
J1OWryHGN61oxcgMeqCZFdET+Z03UxD7faQPP8j+cBgyBSlYb75+yxcK2RRQVhU/bZtEv42FTISk
giYFPowLnz1glASErSqYCoVnEbCKe3+CRBqGIPBd0sSJHDJmCDFwvZQXTF2lhLcAPWVNwAMh4E0X
Kj9ZZhHLliGMnVUzzjpqkokw+lWp1pZCpz9s/xZDb36pkTx+UO1BEBoqKeXXKFbb2BvCoPyAnhPY
ayjX3eSlhTF8tdooUXw0lFO1hvktGPuGSUfKM6A8smvLLFLWMbhteVcOqvqcBagmPSXompuBRhrn
efppnJkQO6XkWNnNXzfSMKOpxah+z5kr0OMTZNiuSBFy9kGFAG1l4FBNVv0c6Ay2KqOsvo9pNfxm
5YnFyoaZA+EaAv/OKNnYOX3gw8SwY0AI08dC/GHV6XiWBKL8rVoUWfpoTOilfAZtlvSCtuRvyaKg
FncMSWZtpxEGYq2BiAc6egjUIgtLL6l8tcUSxfcUjrlGTsV3hqfY/xiyNMsxguIKQhLV2W8jMbuY
hyLEbiCWA+4QhArElpqai+feqHFEWBDEfkUSljZkIm38rYaj+Rs0YQbMXijuBxWMaRMzAixxGzmd
Hd2k2MKqfUQvRFlZhVN8GPM84t3kiH4Hoizs17i+KIfrPMCmm89ieu/1ZrwtCdwkySVaUKLYjOLv
rZOL39oSBrsmUZyVKLJGZmGEiRM5oRP+1W7wOYvZsxWM7RhlzFn66G4VvzLryfAwYOOrxChKODUz
wWLGWqYpS35IMDQolcLe9Nwkz1/4JCmYrChM0zURGqOx01Rwk7c1aWf6hgA1ea0qP3MmcBdFDQ1A
mk7gww7XfEm6PIk8Sx9FkFlMqWqbUB3EuC1aktIVk862XVnjs5r16KlEQVf58oJ4ZosH86ehqKEf
x05/9AHsViVYFJeol0dmvjf7QruXZOrghg9/XL7S6c7KCQQpDXsbZx/kW4dftS3bRtqjcAgNBr+3
auHL+lo0yD+KOddbs8SA2E/SvLKpnn4/TRegPTSmFRoqy6PvV1RNIdTOtj2A3POOJXrinDsWz7MD
rP3yFzzdSrkUjQsTjRJSg+MZ00QQjFr1dFf0WS3uYZKOnr5E37Wtge0r445SJVrdWxOnV3a1022U
KwNP1MQym2HBP7y1TsTEU3Nz25t67L90TCyie4rpwQwFI093GPzL3/TcTXXYVjT68wyLjxOIs7Ag
uVDJaNRkJDwBsp2fgEAbz42GVv7ypc48NRCZGGzRGHIWduHhV5tit05TUGgeAjOabFULwHZdMq2H
d0cKxK6RRbhNCgjEl6975isalH/CWlCRNnCvw+ti6pRaXKs8rdaAb7OAFDCHwvk284xeOZlrgr/r
sCTBpEUnBGk09S/ducNrmSRNqJ1oXU9pU9m/l1NEQELfyokZddr+tWtIbdsot615XXNO9qiYgsHn
cxNkBmFPQWteSoihU0ge2y5B137l3HHmZtDz1E2HASpU6k9J/z9lml0AJoZsGXhDEg/3upbMN3mK
REy4hLZcvu9nfm9h6KCXUdlQCh+vEmFswj2dSZaGWT6sdIwOHtK5YlVV+LPzVu99/qA1rqwSp8uw
BpBoAYYJTlfM1A9/AehxqG4V4XoG8y65zRydfjagP43ztCJAoDpKsWPcq7GB6K36DI44Kq9883M3
mZMdMyaeBvekFmZYAMK3VANPjavsI6eZ8q5OE7qHhXD//J/vMhJHlL4mmnge7qPvW9P2Exb+BS8s
JnJzQsLhAcfzmqF/FWPKtw7Vb2YbVFfq/TO/Lu1lln9sabzVx3jtUpqiGifd8WoCt/3WUuMP6JAy
pwtEThOo5nYbtdH838+xrCAQzT/H4yjTjtbH0SILu2J+Sj0AsXRrTzy2lJF54SMAba+oJc5sA3xD
mm1U4zjsTqCAqq00JS+KH9NY94E8O2hPhO34vZzSP9PUip1hDrZYWW6tRP7lH/bMQ2SD4tJUdjtu
8sLE+7eFbid9qCHACH05OfJr3jfdju6+eq+Qf37lUmd+SzoQlA7I2TlIHY9nE8dJ0D+h1tHmqdDu
DFEqfpCSb+ZnNJJzPyOQFht0E/zn90Tn6+EgoZ/LoOCTSPbPYlRhqXdMgzGt1hj2h61WxXfVceId
OCXz5vLdPF2YDy91dDeNAcQc3HImwvAq9HWaxQrtHcRXV16L5e853AAgdepi6ejQFacSO/zVaFN2
uhpPiR/nYX5HGkHzmDPxulPyGXEbIrPN5e91RJpbTv3IyxH34cIBnKkfK0bIRI1jvU7QuvYV3t8i
zlwQD+StitK3Z1E+BFE9fK3c0B03DhEPz9AKy+8M1+ptwOAH+I+iKfGG0CqDcBgjzs1VNgSFV05p
vAMuwfj28ifWT5825Bbsj3QpUKJT5RzeIk5zmJgdnPlhXwODxXORvoYDaJTHij4bw9mA8DEAN8Jt
USkX4UdnZ6QzKXUG1q930zzZwra33zBlaa3XFoRHrvWqsH/UMMmVrZHAYOozI/yh6k31PKIVImkw
ybOBoOesf81mB4htlgkCp3T8jzr9Q2jDq1IHbXdlMzp9h+l+IfbkN4JTiUDu8Ktq4HU55oXkQ456
BIMqcx5GJ/kZBEJ/uXxXz1QeCHnYdBaLMHrW45I17iY7s5VEYkMrBrK6GpJMjN55ap3YeKCXPT8V
ajV86Sg6H0SBjCUxo6Dh6FpOazvRcgiVeYbmNSAWx7v82c784PAzwYFTtSMRPIYhziXclxIoPm6C
Ot/WYTZv3BJYUd3H86PWUsxHJnGHly/6KTo8ehOFqy0SCRyKwMGP7r0T9RNpmPg+NHKHCdoAl3If
qelceWU+jHhecq0SZBElmrFJk0m3X0wpG9xFXeXeB30zpuvaJaoGDQAue0KRKvsNT1qUbbPOku72
8sc9LVsoi1k6lv6simBFP3xSkGhJ2RW0b+BAxL5olwShuhpTwk/7IHL2hLf3K42UysYXuRvjs9Pc
v5c/wpklko9AyxQtNv/5fML+WY3Z4h38HxLN5hxmmzpX+r+wiebvl69yZoG0KTwXHzsnAePTr/HP
VSpwMKKdA8IB5YxqPx00xSdYK/Jsu2sVCgcaGZevePpqLBI3R9AqXCz1YFAP722GZbSoMAf7ajcV
kqZAmb6Ys13do5AONoD1tCeiV90t6YLQV+kl1itHmkDEmsSuvw6hVO/amZCzSGOOdfmznfzsOi+r
xlEBvQcF67FDqIo7ta9qy/RhzNIV66j93+YcHIWvNkalbYuxgkxHoSE/RihbgadnFvqVyx/i5P3k
QyAVxgxEWeXSPzi8P5MkiD4retiYYz4gg8vmHXJqxDqtEqyyfkr2Mu5j//JFj/z5bFycsNkHeDMN
mhVMUw+v2upygKIXB37XiIYWoRC40ahbCZAHcJcQgkVosbGRaWB80ZMg/IvasvmNNXr4NTRBSSPR
cKqPaZwrlndDcYNV5Dj08hZk2k+9UEsVbdtMUh4+2+HDHpDIs96ntbORcdA/D72onylicfXQbiWy
O89QNq8t1uitE5FTsUpHY/xlWsQR+k0rtae0V1N7TQSvnHe9iG19LeRkkoVmmfna4HOGT1TKvblP
bdKAr9QvZ34jOMdogngLl5L0+DcSSl+VBqGV+KRLLydz7LG1DLkB3XjL+S3c0KRwrz0YJysChQxt
dc3gv9qyuxz+RFMzmlNVlI1faWFzU9AQBwYz2uhKLj8LpxOjpWIC0cBZkX/Zww4v1A0WcCtt5tuR
m3ffsamuFRCmWxHXwq+cvPJit4G6E9YYCkz8+LQstW+XP8S5O0wBzOiCN4BF8OjLIhEzKtI4aiyp
akQPLZp81oNhPU6NAU5IVDdIisNrAR0nRwzePBV3ID0Dln5GI4ffHDR+h2hzbPwxb4xdPmNGyVQl
2llhgPsO+8J2qpufeKzU/X/9uouuDMEG3SaQosfbY6hUOok3WuMj/3bfwVUQ5AsVzlhNbpzNXtDo
8RoEnSKu7Msn6z9feHmgWJD5xz3uCtQz9D0TbLafAeZ9GF3X3eKXU3c9YYS3hIh1vy5/z1O15HJB
6o9PIxzy6qM6oBZK0GYzYJLIxefr1XG2BK7EAWbjXHM+bIkLYwkcs9cgnqpmjTtveqiGkel8pNdq
d+VZP7XlLJ8HYAK9YguVhbU8h/9sgIVihyN7SoPrcipy7LVBbVRrlMid9IyY8EDCCmsUNBCdTDBn
IRTPtZkTFrsusiqAGEFn6Fat4WHu4XkTf45HpRlWUK8Ci5LaSpUVK6dWbmENM83WlTn8O5NJY+0R
e8ePA5XiD0Ug9afE1vHCWuRsr2pJH84jm4tyOCkiMd8RYR2/Kx1KjNUQ2X3vOQHywEQfJvCKQuVD
ETtqPYZdGrzw2BhvhjEmLcRzKJiqkiw55M3ca0w+tMKEmqBWu6ZAYrgtZRW+4bgwH+Yhm0h0YDKH
n1JdoMvVkleIJcMIPLNKC6JFSMau/QEp71Zn7JLjuZw1BppxUrnRS+1C9rPTCPJqHg0hMcERLNYd
1bHcaFEzZjuD48FrPmiMNjABzcYNSBTEQb3RLqitvrNvmFWrDgqSbPqY3LqufFIskM9dfgiXZ+yg
FuU3tzgCsIDTG0Szc/ibl5JB2RBBK6iVqb9BtGQD9sNPbjKIuLKv0hs4vRgdPlqsHD+Z9alHGysY
Q4hl0FrAOatO+9YToPwOH0XTmJssWjllUOxfHFEDvEFjNL5THRn617xR0mlDaaT+js1m7NE7poW6
Lua+/tAItVU8R1Xm6bYLZPua0FC1dwTpWtY+JaRSv4NimyEmr2MQpijP+xeoV4Xm1dZkCS+GJs9G
2Sb51zglrmoNR5+W4DhyLPV6FHmvbmMNi+EORv1TXSJ590fTAl4ZIPipvUo1sOl0Nu6dvmvKbt2r
GLDWAK3TZsXcEgGUGDrsoWYd1hUG5sF9HPOk+pNGOSTuRO8SdZUid3zWpkklSyPVJXwQgixKz3SJ
typYCVTfJonsjhEuzl7OAA323GomaNFIaS+tgReO5lqaWfEjUVpUZl2LMX3JSu2stTlY9o0LQaTf
JCNDdtYcU1LWhhokf1SGYl0zSh68CVic5VkZ58JNQOyn8Oe5gnPg5kN+E2XQltcYfzQSZkgafhOy
N0xvbFXawrST1Z3VWx2intGMS4BizLlWCTmwfyhnSt0HrS3v+7R1vg8tnSr+Ti0SD0Lw664FKpwl
z8OcgudJVqWGQimxFzap276jvxc93Xcj+tuQz+d8HZOgHbfhFDcWUp6BdCVS7gXeKkZ85h5mbuCu
4QemclOHhJOvOglK6IVHu0ke674dnlNpa6k/BdgbvDZ2Z+afYyk2DXHJvTcBNx7uXU0m30ZDRmKL
CqM0PQvsgmcPNXgpasAGmkMg+npNIJyFUy+16Ju7pgJGcFKnhvzRgOiudVBOwGUa/jG3tcsQYeuW
CfQpKvUu8bJI1B+MU2Nngw0TUmCRmubPKBndkc436VtII435QQb2/KWpVPWtRp8C24XUlwjdkRu9
mUoRS88cm+Yl0UbMRVrS8aGagPHdGs/b9IByR/6ycE9ICEoB9CiI5vKPtEmhYfqH/Ap6UgeoAPpS
Wzw3Mq3TZ6OzZn1lxj1a6rZODC9Oh+kNBKP5cnnZOS1pKLJR4CzbO929Y+/7pLejys3MfBj1Id0f
cBOLDuAGziBKo3bU39IYINXli55Zfjg80ppF/8Mery8Vzz/7m1lRnPfVSA6ukyFGK0rTT5AVbhx6
IN/CajC3l6935ktyPYpT/Aessa5+eD1wQmOXQ07281zO25II2FVkTVBj46bd2UFv0fHKrmltzlUV
mOgJHaO3Qx1zrFgnKBeGaUvbRGkhd/oUPMPHJCqcWzb42QTNWJ7sp3KmzYHsuk1fHTvMqxt0XtZb
kwgA+Jfvwrm7Tvm8BDigS+Wke3gXGjWz8smKat9W3PBbBddyBSARCVbUzKRRjtcerTM72tJXwTzN
kJQ50tF5JGn6XAHY1PkweOIvVYUAArGNe4fCJrryA5/5aotNC5MWujVOikc/sFHV1DN600Fjs4Yv
gxuEuynI/zjYRp/phF2biJ6pyJeG9DKk5IRqHZ+0pEl+YRoanZ8HOuxVZnUL0l6pErpoSefz1Fcb
XMvpLkd3eYXbcNrNZTK3DEgZNlB2Y90+/BmjMrQHo4sHn+OrcYPgIt2V/H+9gDLe782s9dMqUjYt
vGfmETIFHKIhoGzMYc2JNIHVllvTprL0wVhVsHY9i5iNjaq3puNdfuDOnNnMRfmMYIoQPN684zMb
XDnT7Aj6DJsm/YaPDl4nse3kEESzDT5HDu8VFnI/VAzzq8sQ9CbpCHy+8ilOGygQyOggLDJoZmDH
zz0WftfK7ahHdJUmyVYs9J+XDIDS5KdoPBuvIqv+a6g1neX1UaypuLaT7LUzZu27ZNtcTNJZ+TAg
2P4dl5G6n2Mx2Cj9U5pTxVD031FEB19FoM3/fXFGws5JACk7DaDjRlgRyYiouZk4FHe0bzuUrBCn
o/6WIPnSj9H07+EoZleqw+U4eVSI0hrmNMQ522SodLRMKBLlp9MyzLIXiCto8vpbUUrjasttef1P
rkOTnwP9Aqc8Zg8gRYlBOyyqtaID7hqPTv5eN7p8cBbOSGLbU32TVeTDpkTRkQhOgX4XaEH+P9xj
psFItNgeHMZph6+Tm3HENSE9+5WLWkQMIKTrOaw9OpTxXd7Mf2DgXKv1T5crDneM12lt0T2hu3d4
TXQvLskNXDPK43SXduH0K8Ku7Kw57YV+GpIUcOUdWP7Gw5uNroEdBtswXURobIdXjFPL6jJ1ZoEc
I1IqxFSJLWipovO4peGTBsF/MfbqqA+L1iTAkfwk7aGi0/xDSTrt75WPc/rbY9DgyM3mv7iYjxcG
uggZgQL94DsyDLGRsUQYA3x7hSTHG6sBE5Dnan8fJ+pirnWhxzE3fr/8IU597jhNWcRVCh/Ga+6x
WMh1+7qZFHPwO81oNL+cEfiTx5y7txOhqAP2KIUP4uBzVjg61/VzNU9TtiomRzzb0tSnld4SRbVS
67p+D6yxgrOrlcRXjPQt3iclwBhv9Um9S0CSDzd9nURw/0SoX8N4nM4xWGMZ6xF4vwwGcFQd/rrk
vcSR7KvBx3CUMeWfm5vMYTjHzmRw7yZtZImtY9hN0egXSqQZyDLR4q/wS9HrVMFplG1U7OymzPZR
qJa+2hvlzeX7fboMW2gdlgnksqyI4/FFCX6SnIFu9E1qd0Y8KSb5vEC1hyL4C06B8anPO3WXIe30
dajjV97zs5enNahCocQMd0wypU8Wj6jsJt8K+3Ykad0gfG2yOzu4y+xCcSD4M9pGvpuaA1GxI0JX
lLWBcmX7/hy2Hr2JFNyfHD3ABNrxbZhNJ6XZh7KFXah07uGpx+FdpAHUf0Roiw1JMh17CmjmvpNT
HSoPpj70BUVa5u7dvM2TGys0DJAMxUAKSCII/fBTbQbAUk3VSGiCxql25Sq5W69HRqz6zggQIOA+
DI0K33ek/MyNmJZ2rlYU32MuMpTEQUFjWxsUTNfExopV2of8CmOHgHmqzfCWZLHOXCURLnMvlpW8
0We7CTY5UW3t2nZlvKuJ1KU5G6qBuyqScG72fWs1P512LL8ReyW+SCtMktchEMmuorCqVtbECcDR
U1FuJ8clcbK3chdCn6pe0SKeFqLoa/AjqRRtiCSOK6Ye7r6Vkr7gd9YU3YE0w4hXNDzkepFvLj/k
n5Xm0c9L0c+gZBH1sKksu+s/R5vBhfPeq4tgy9UrEa5UaH6xVyLZ6lZBLPTaD+luZA+aIisO4BLO
DqbHcbZ/a01dqbvc6prwhUeRkcXlj3Zm02FmiDGLspHW9XEbGcVnVzUNSWDdHCkE+AS5h+Gi+jX0
zXdAMbN3+XJn6lSboRo4aAovqr9jtX9fBSrZskuPSRp4kiHjRzywwaDaxG/LPu02dqoWxp7A7DLz
XPaD2uuzItU249D0me/ifunXWd8j8i0GC2t6ORtYxZK66Z/6YAwgtdGfufKxT58VQHC4I3gzkTOw
Wh3+frZLeg9+zYQxQ8C8iOjaftPVw3BbNmFg/feLcSkWJR1VhkMBcngxQMWNnPQZTJBW2Xt3nmrf
sbPiVjJWu3KpM7U4mxxF8LIA0vY75um5NYdUnFizDxG2v5s1rfyu0IXeCLITy1XLZW8GyswNm6bE
8RqFr4glnSvP4OlBnGY9Yqll5M6h0Fn+/J+3ww5cncm4O/sm1fVvRCT2y+gWYDzqsLR9BcFzj67d
LOwre8/nK37wWhp0OpHaoILDzo0Z5PDCIbSjPgBm6dcjzrJ9J1X1oW7mJLk3s1EtN2FNpMU2pB3z
Hoe98Z73efxiagkOJDUdnL8MeMOnMqGU25gkM9ns8egxV3FXAmdMYZp3q550HJT4AQu5gr0bY3LV
yAAUyNSWq2nOzAD2skB4bwXw9oXSOm+wSmXnEVBTzfsoU8cv9RiRxuJYXYk+h0/216Jz30MY7rt+
RXOS1KWGANHXy6/qya/CzeG+MP3Gh01y+dEzj/AxFLqMZn/pxiWAbrJyV7eNRkTG0Gn2qh0UuXF6
BZzI5QufnKO5MAJmHQMwRzMev8NfZcrNgN6AUP1RH8J8PwZ6zW6CFwebQGcmr2VoxRIgh0PYthGO
09vly5+861weZRmCSMamJqfqw8snEjd4mDSc99KUfc4xR7yAMfFkDkf3y5c6801psfGK8Qwioz5x
xgqJHimvZ186NP5WIbDwFIb0OPhhPVh3k+AwMLn4YohnktvL1z6CqDJG52dFIgiOfzlMOsejhShS
OUfJUvMBFuHnxG5S0BN30+quCLTc8UamtrmnOIF5k0Z9RjLmAM+X4jGOwxvWd5P+baaq464PJGY8
lWwWj7460ULhCEp7QbyJrwofn4gbyGsEw9hxsMlsrYBmrRbEDjnFAL16bovycdYn80eUh/jjof/K
jzLoE3ddcV+QXdRZc+XZ/pzdHb35QiDuUBfpKwE0S134z5JjDlppdIGp+a7TDeUeFLn2ZzTssH7o
QslAARJVITeBac+/ehJiICrhVx/WZAeOpV9Xk73Nmpo8bkxqpMpSFgZrQLn0zi7/SGfewUWxSgwB
ZxJCjI+OhPjT82Aylh59E+LRx/Q/L2gaxxnv6SZZw1ZiygtJB5qD6MpbeFqz8HwA6UYZTNkiLPWo
ezaMAF6DqtWBxeTKvJ6myHnt+3b66LQlHCqJaD07gp45yhz7gXZxA+K+t5J3IlzGNS7b6MrbcrpZ
8YnQR9JhA0zIE3u0MDiGLGJH5Yk1mOF9KfJ+2s0s0OTg5LF7w3mt2JOYanlzXibPbj/Dvm8orq78
JqeqIPSm+HSQIS5tTPNY3Kvhu+VmTKqfoK1V9qUK7XCNcqkvPQbYwe/SBv6xFiYK+T6vzeQmbBF+
rlSsjBBIQWI/saQBYjAqLNvrmrGsuPIRT4o6gyMVsEvDwFNgn3QidYDwTlZAxddAZD4UmIvWvLba
l66a89c0LdNflx/TM9eDbLgkZ1McUdcdvU343jvElL3hO5UI8jXR0MFtrCjJuy17wmLsnJXoylc8
XTpRy9InWn4HA6GDfvgCD4UZhXJMhF93WrBuGjdKVmqWQJUzJjwScTwxA4yDeeNgJbgKyz7pVCxN
Q0AqdM1x2ljHo3is1iPecUf4fUjrupakHINlLGvttgFLG/hGBgFddXDCaIMo93HUqeGtQKt6Za86
c+M5NHMLlukz7O7lLv2zjFVJV5pOZAq/7HCBtpjgfxK0AbNkIoSTNINIn40rb+Hp9ogRfsHV48vA
a3RSwM/uYIhKmv7I0GuPzavLCbCqldvaikSy+c8PFi1OcyFDLrIH5/jBKnQG82PGxZyOvnRTKEAF
U3k/RdkfBCHlFdn+8e0kqJeSY3Ff8EDBkjq6na4tR62LKrmJTQPiJBzIPY4Qcnm1ITD3Iaq2a4/x
8QL/eUXQdSD7llrjOAiDjEiWcVNVfPYO6w7jfwuJoCqeVYgvOO71Yt043TXJKJ12not/t7/lshYD
fmYioBwRnB8+N72eB/ZIlpUPPVN/oIp1yw1Bh+Ob1iGCW5Vua/wRaqDAripJx/Qh/Gl7lzEwuOcg
cBczjKY+wfvAgtVbjaEy1C6SXa7H4TNA3pFjfG6Y5XpqJvnl/zg7r93GlW1dPxEB5nBLSpTttt3B
nW+Ijsw5Fp9+f+V9gNOiBBFzY2LNddGYXWKxOGqEP7SJUb3Y4AOQ5VTz8feMBuIcRnUs2bFV0v8Y
UnX8Ui4DurCqtdqOTxDHhgOJDbUAwphCCKnpQj6vbt3+QS/bqRA5T5xwBmOiPvTZMj7oVesgUjGl
yfckBVDA8LSZhK/2tdMEnpjp0ddKRw7jou/uu0qzTgBCLBgYrtJPP2IA/Z0cmMfTQaY9/FXA3v9w
SsYoKFeS6yCtGb0L7GAwUTOH+k+edKBWMsJ563eRWLIj7oE8eNcpkXkAp6S8w9EyT46RcLJHYU3x
GuA6ONx7Ku/6mOWmh+6SYmS/KBDQyqg4aJG/eHb3KSL9rI9RqyNWqllCG/FI6OjbzaORPylqCrUD
SnMCP7nQ4RmnfQmasMdcEM+zXunXZ9R/sjUY9XaiSjANpfNjWpWPHX/2PipjlGQ9HY3tYKkqmXaW
aSsosFoDfxnACeFUN9Mfu3fJCpfM7L/WTLL+DFNN9ULR64JnG+L6q45jDBKos2jfQFSNigNYlRkV
l0xL/hI5tQqfcRsbonFcPAGkPEJMTpQmbrLYB6OGlAEk+OKMqhbfZZWa3UW6M6ONqYFi80l3GhCk
nSql53BBBMhU10MVkG4swmcUjV2PpcZ4X2RMR31kXRTrs2AiDthjYjYDjRlTed+LPcaomT4O8b0x
4kmN8paCO51XTTi+orUrfq9qBOV+hqpv+lWZFk8jUG0kxMb1bxZF1m8XkEgRQKGg5YZWwHIgMk7J
I13c/Htm5Xy5WjnbIhgpjm1fhwv5qxbIhx6FPjmPbe1lP9k4KNWWkhKXb4fHbSzmM0Y1V85k5BiL
6e35Z2z20F90NMdC1aibk9vTwcSYXQA6Vpdvt5eSTYdNxJDSogxk5IQCtc3zpbo4zos4UYGLth0e
k2gMTI9KY7fPt5e5Eg8Zf6DmCalHNgU2Ad+lKb3axRCHBoNh7ajEefSWIbKD6VIBHGESbfq20+y9
qfyVeAj7mqSJLBtY8TbPRgJEoUecJuEwxRVW7Kt2h5qN8Uzl2T9jQ2TtvbkLMB+vDglvx7WA8jHv
2HJZHKMVVWwaONEyJe1/jusyfKPKb7DTTpXMe+O2cXJXGpX06YY3/xXZEeinqoboQTC0UVR8dnob
4BQmIuNzXkFhu7OQjGgDJHc8CyeYXmmCftC0T7hr6kPQM7f4lTLYrTECWhhMC0adiOSkcK5xmkFl
1BdVbrxRolLFoLVaxVvaUGbne5FuVKErLBWTrwaTCYHP4+ArcEIU8FVlFZJjrJlfltFUg5UCKcNn
rmp2YGSF8WlUMPzxobCOX+xcLCgit4qjHJhZNAwm1GkYGDfEuX4skHFug0w0zctoiXU8LUgSrSGM
aQ3ZEdFoP5va6RJEYXSicSYyByhTZKT9AeU97M+zrHIIOTGyF10OZsbP+wRN4qbWq+dIi5fpoFYM
saQC35odabHO4sSH6f3uPDqwGGfTbQ3W2Mt/CbWonorGU8e724f7gsCE5uYrw5/oR/FJbn7+ETmt
haWcOuXhaiS6FYhqRpDctRX0vy2UHQoLv+MO2e1wTPDT7NdRCbwxj+YAP2xkJ+1uVlc2MB3+VJUh
4DA2M6LXFFrlkIoXIzKdN57bCWpvtU4Pi1hd3+tiI0Cwpwo621yekZqrxAGRa1gB9biTrV1MnHg+
hjgukQh6Fsm5DCL/pKOjnKdms1eGyKIs4PaE3QOrTya6OOmk43ypIh0BRMGym78oRy4JKboof8E/
i52D2c/lu7RN0VcQTe3eNbjJ6piIuytM9qnSlZ3geRlqgNDSmpNNJhlpNsHTyvsyNaKmCcEjaEHd
QhlIQaj/GIv0y5SYX6Vb08fbB+CVZHoeRckqkZ9De4YWOI2f8w2qXYRhxgaHYtUekagyajzIlrxV
62OT9fQMu0Qa4mKfBI7RVKoJWKxSLuJQ6UNvBb3Q285PYqf4CPStQgxxHuzord1O9mmOFrI1Pu8M
eLJTuJ9SKAvlwV60tqH/YgNocEHGvkshrAxPhvBWxqpL3eFwQ5Pjw1gnRvpWTwwB4dB0AK8nKYy/
UlkQhFSjHKEpM/4Tj7H1xQIpmMIO9hbxkOtF82NlOo4KdDwwMHTcgTmTOiWMk90srp5TZRl+lusU
c6ghpaKYkmnDR3gpJhb2bPEHu5DtU0/Ly/4+6ivnC7XHPD1Y4C1R/wEN8m2cJxr6TjanT54JyJrs
oKz+dkmiMtfifkSQOxbVoW/5vpnaRji6g2NUgKuuCUMFpxjroGjBGuJKGE3S4GOZD4mRj9291tlj
Aj2nQDwnbr3i07CiRXSawbS2/qARCw+3T8ArOOPiBNDeB+PC9ImS7fwEdOVquMPkZaGR6ej75bFu
kOyrJq5WdguOcVpaBz2eqbiz8EHUfW2xrU8YOazVSU/sBTNC8PffhwK/hcfJ6PTyeZHbAVaMjJvi
CDeVJ+iZeRcQm0k7DIHCsK/nJSxGQtpEZqtGVf3Wm+LhCacCIa018YoPygV5dK4+xfkzdIXyrvQ6
+7dhl8hE3t6Cy7sWgU80fMgjaKHgI3S+AwsMSwfr7zy0lrp6ECsqa1lMVxlvIe9Ery/eKVjlN7XZ
cRpGwDggD8BX2Lb6prnopqlp81Avk0RDO0mr+ievwHXn9nNdJmNYGFAWw/dmsEjX7vy5LC2ekYu3
snBCo+kpczo8sdSufys6XeycoitLMdI3JHiDoQ28zfOlQJnSsrOWIuxBop3QOQR83tvuO3ozyg7b
46JNTEyHASGbO8wBmE1vMrIIu3GndNM0jMxkbN5Uo43nNYN473meFkYgNmkHOf4A9N3NRpuCqkgb
tJRUS0CVXO3sziNNLJ6jzF3hJFqD8c7LCwwspxFU2oGT0iUPw9DihN4pWnxv2pP1d9IxHvddbURp
iN7O+Lm1TMkxLVeGLILZ8BCoVt99EnVv2PCtaIY+Rr29a1BxeVZtPpzX+SgYUWZx5xvdKjWgwWYo
Q4TulyqYZsxOXyJHUd4oRUcxrLjTbO283Av1aRp2cvT3qscDcGOLPUrLQlP7ea7CTMk9z+8HSz/1
WW+9KUdFfYClbN2VaY1dVGyPf0wFW8mgw+A68IzKusNnqvAtBDafumrVR8RvpYi3VxaAlDV1rHy9
N+KdvObyJrWBSqkM/pC+QdFhs0sEKjIZ0HASjaWGq4YcY90DO7QGPQ869CtPxWJ2O5/1tUXRv4Cc
g5Q58+vN55Zg/mGvk1uEHBjnNA8GalhDdWhai5Gw05VvBicZwv/6iWMVpRG+KFH4Z5syRI2bl9wp
XQgPo8OtMLesT5VTgAhr6PfdXkvmgudhC0IlpCOQYC43xYUQMpxBlJj6OlzXxjtS6eFJVYSQ9i2q
oNJ7rmNVBFAx1G+3172ILcyBeTIsFSyNmmcr6SBsQmWzzG3YCfcT/QUci10zN0MxGe2H20tdfF0s
xbTXcjBZNojum9CiuAs0sUXD1Ry1wz9G2ZsnmknlT2b/dGecXUu3iwECsC4U8xh46ahVeGRi55+z
yT3gdn3dhAPqny9JVPYSdQ0hsOnb+VRamlTbSQb+nFvqgdlnFaIL5+6E1Gs/wyLhxEEDoBkZ82aq
UxZTgzJB0oVJliq/Mm1ysVVU7KOwIHjRI5vNN2adKRhQC7fwRxU4lHCrZifOXO4+I0e+G6B/LuOM
LTxMMHVSV2sdQzzucMPtvPXA5rn3WhHPKr8CcWb/9vu+ONIcZ4p1qdzANczhPt9+bYIVE2GPHUbY
Nt0VOo1NyDI43uHa+2R55at37RowKyx2xDUuDzWqRUx0gfqQdIM+Pl95Gg2zWxEfC1N7zDUYcvr4
UFtks2RdWbTzmBeRiceU+vB8Oxw42rrni/HNKgL+cB+6vWH8AF6g3fW9Wh9aU58PHozM+wVq9M6i
V58QICcqfgBsSC/PF+0mg1k93lihS8V0UHXY+G3j6XdFkw87kffaUlyJHkMb2ovgdM+XqnJkLWPc
lUNDTWx/HKcfqApOX8zeid/dPjBXjihHE/UtFDTJGLeaKAD4i7KZdTLXRHEexLwM7+G9/0yyxB1A
6VFp3F7v8oCCTZI3LxHXQNJsE5DgBytwOAfmN8pc/HIiHKCdNXJt37WYQfv6UhodzDRskxVhuS+3
F798WIi8EN9UMi0pBbhJ6pKs9wYQh+TFWuGeEj77z+jRlw8KkeIdlMj/w3J89RpUWgn82mJfaFBg
s6WVRbj2q/lkrr3wl5YhmhU7+bcZbYHj7ce7/Cpo0/EaAcG95smbUyPTyClpbB6vh1Jkj/byoFZj
dGjHsfG1XlPeVAvmz7cXlS/s7BJFaxBVW4liAZEAKeP8qJakPAuwQ+7NUdhhXGKHLGYF0mzXNgHl
r0V/hVltb9bFo91M8c4zX34pLM9hYkwpVeS2fmqNIzy3MfsCdJCev1UaF00QDtjBY4iy86TXthfR
EipLm94Z0LrzJ407R58plItwXnAvr3KKvqgokYpNSvcnakkzQMpdbegLjAAAPlAJpF8MfhnMb5Fb
oIGcVVmtIrTjuX4fS83s01oyBQEMpd9bq4GfAnqsDDBQFHtKi2z0m9KzfrrYHAUrWuU/br/vyw8Y
LBvdFSkeB4dAWkP+24ACzhVXI8qmoVeq9btKQD4dDeoQzSwRo3L75Oj0hnLw6s79z69aNvdQQ4Sz
wBH3Nsc7UarKFViBhGqT55+nnhaKpdfjfZq6e45BFxQyBMl4yaCTABW8nqvzp7QGPPqoYh0spxzv
zkLA55nZ0fpOCjLeFZNldH5Wj244ZwYkESuC0ZVrxeeiUvdwNBcxi1/CGfCkRArQve2NjvyP05TW
5IAWBxRU68tHxu3pe9HH+FeVprVzjV+8Xg+unmR0gYUhX9wCQIqsMubYsBc84pb2A1CRRzFp5td8
zss7VAmid2Y9dj9HR1fubp+ry+cEX4w+tk4RyJTWkj/sn8Ymm41PUraqYTvWFjN+qi8Tpeq3Th7/
yCt9DyV7bTkNKAUpC+GLT+x8uRQlW73OGi0cUJHza1jHJ+w5GEvNdFWnsVF+3X68y4yUKQMEYm4C
lN4Bg23iZOpVqrCVVQtVuj7vTG/O3o6xnZ7qhHzYF8XU+pFnU5xneflVJOUS9KqJWt/tn3HBvZA2
UCZYBoAksgDZhuu4UawSX0Y17PEarD71iFvbz2qDVzq0ELBw3mwl84GKazDRmK7cEGcm0TwyCMQX
GTOF9bPu8NEf28jQVl9p1dkKcI1pAVwLCDd+X7X2EFToDpdIWkdYTVUxVC2cFjJk7W8/zOVZZXAD
/AGyo+z5bvUy0YAZCquftRDLYSp0IRznkwBr9jZX7OjOUIrsmCKsdSjsZQ+eIjOFf289nEVgnZNj
M6YDJLOlWA4gBkbcqtYgnw09iGvXfsiwWd4BS2xvHLmKFI/jjQGHunhZGD/pZpeoa1Bp+vorc9Lv
1WIXz0PqKU8MgRjWJt2e9s/FhfO/izJegAsFLXkrzT+7JhSEyVyDmDy+ZT4IKreO3PawmLH+UetQ
TCsaGJAB6LT0pR7AKq+eqJ7Nqu5OXTq1O4Hh6iaQPJF5c+eiEnX+pZqLnSd4iKjgJCrirPPqh8t+
CXASLrIS5WScWkAsO1/Ka9Ny84ppi6NgT7ZKLfsq5fBPQLLKqKuraFgDBV9JPzJK76R0ufexMuv4
d9YC2cgaxA36SV1OkJorOu5tfF/o1JeIDolnsGdt6EUgh/FxL+/QTQQiVg7F1yXGQCMu3GTnfnz1
ldr+4lejN8Iy1/PWLSyr+wUBe4CDnTk4j7bBMDxGnQ+tNCWGZGJ3DvyLwlORZUjmsDNz+4Cdq3N0
9Ez5CIqThGbI9rqbF3QEzhNjqlcWHGGHAHj+/jSlpmkU6xKvOMzf9aKf8GARk/d5Xmv3oU4jRT0g
varFh0QZ6V+aKLsoftmo4/1Cs5VRJ4U6dkuqor5VEBj83Nip8Y5+ZDr5lQXcI7wdVbYZpfy9fNpU
eZTP5O6bQD0B9amGKRfg+dL+HWLm6cOIO8phtO295PXiUnhdC0YWHGpJRtg6hc2FTZZWAA1Bd2/4
qCtO9VFRAF/FxTT+bGPV9IFmZRzvJj0KxenDdbT3BHG3N6H8DRSaEqYkU4wtccaOewLXgPpubay/
FS1lEN/hjRx0gJC/WVWu7h1T2YPYHFOZVdH6kncQnIDzA9FROUN5JnYa68g8rRdJoNBWuAOPgFMX
NkX4QtS5c88np59KkL9+viyi9Rsjmt/fftdXnl3qnElSHGC7iyxg8pCarON2DUqmPTzxsB7izKwe
VLUXiFquxk4J8Uoy2z47AvCkAhpcCPAJ58+uICIWsd4aDIgc3esz4O5nq156BmwQQUff7SNQhoXS
k+CP1ZjZQQyG/sdoQSP0TVyNkLsysg6hkUgRP6dMQQ+lGhPERR1jVU4L4UY5IQjSfccA23wfF0vJ
oYmb4d6yB2veCc3Xtg/cIIeXRiaxeZNExaL3LJSABKPMSvH72c6fhev0/gwYP1jzyPyP0BWOKl1w
kCtwGcmgtjliOyK5jui7CFon/zF6sxriamkxeWxLxPcKgkTRrve3j8hFOKD/QjpqgyYg+0Yr6PyN
tWsMLgyZHrwETffNtJYwAN08RlFG33Nivbjp5FKyKWwxCqLe26TAbbzOa6S4LKX3yiOWJDNy5JWA
uGbZiKzV9nGt+2FnT68+H8WUVF+U3mXyz/+55iLMo00j96oDk+P2B5CR5NB3KvK4Uur89lZeJE08
H0J5Em0K2J7XeL5Ul3H8F9SxDk5t118zdGYDOwUUt3dzX10H7gG60HzbjC/O12kwLUI8F+5mGUXr
A80Q+i4eG3vI1zT6aER5FaAf0Xy3p3J6m2gC5Br2aEFllyhLRINj/RrayQxzNC12duDig8GEHT4U
kGr6B1zVm1ym09tZj9CVp3toeC8UfcsRzo2A6imQWkPpaId+fuXlAiR2bbyOTIaZW4LRhK+UndZM
7tvacVAE0gB+YC8UxKu393KvPRqH9vXx+ES3UT1PMwFKge8EP25Q8RmYzT5OmmCo++LUCE3Z2cpr
j0Z9LnVOoLKDsj9/yXqk5oUFgeIwMgt9SUpc6yqnad+MjrvX+N22uLgaLPRkeCbA/gyeN011F1SA
aqIWc4APhRjqjHA8quOL8ZOPxXjsMZh5RsVqUsJWsbKjmg/D4faHsy105A/gMQl5kAhB02wCQz2o
kRNV2KLbTrs8gbdS3lZd2d5J087nVSzpw4ysW8IMcinD20tfpm9ybVJg2Ybic9pKrlDL1oNmw1md
s6Guj7Y5ZtMJ4ghm2WTe0V2rUns90Ilgmpyg8+ScIrOcsVkGfmv+zdeqDR0N1f2ndi3MT62gNev3
q5J8j5FcRMcU7s/OrXQljJ794s3ristKiTtq+wN+Of2LY4vpHpJbBuvVBKGDxPTLZJKa396na4sy
aOJDo2TgUMrP458wajtYeVEL14fJi9K/ouvQ3tJypIXKfn4Lzm4MY2ASx9uLXvBk5MHgWDLLJqjC
19nEE9QcaAUqZX1IWs1LvqUegqyB2g9R9saq0AQF/AXI8tB0k3lfJH3+vV+tIT1Ccl+WdzN6+QhL
Di0efoaowJm7sNRebv/Ea0eX/SDVofrnK928jLrIQJsm5DfTXDohzn3L0Z3QG9SYuf+dRqDxamuW
odsUeza81wISaAyp4ihVl6zNLaBlqWoWomgwPTMG9AtVVGZ4EdZnl044XrDtj//8pNJAnffvoqxy
AU5p8SgrEsDQhz5v9UPvmhk+MXUUYL+pHssl+V2rRvYVNcY9h4ArD8pEA5Uf2hBSZ2QTCdHYSTOL
ZuyhjLEP1MyhvB+LfDzoimKeYs3cE06/cr3a3OQyXYAYxD/nR312zDaqo5iNJeHTw9G1quQevZVd
7RT5hs6SZZibpOcU4IyoAD1sFmqQh4ncmalsZEho2Soy+zSNUf84d/2Mbs2inFqlyYMoYaDqz9U4
PNnLCPe/ikvbp1OR+LOmZ+9vv+crXzqACFki8n8c6U35kgkPSb1RQ9YQ8P/zqA95oADbuKu6qP8A
sM547LL60+01r2052QBUMjlm4brbbPmaF3qFFwqetn11KOLCfnKUpN3pp10cJFCTVKIIFciAQgV8
vkrWmNpcIlUajHGWPWvaIUMrKpMYQH3Sxp3AcGUx5GfQ9gOnzCt+7cD/EzDTjLagwmSH11qlAThM
7GWjGk7sMqoPI5ionTv02npEICn3jycDXbXzh3MavdfVyXGDGqN28N2Td2Iuaj+pbtUGbTrvIpEv
Ti9oLkkR5AADfgVkdb7gyoDC0RedBXUFOo9SJM4vgCZLfOwxk8WKeO7q5GCtDerNeow8WAILQw80
gL3ekX40/aVa74yjgjEt0HxiWWilY1KFuLomfxeg1h42a3F7bA1Erf0mbfLHOU2b6YQ7au/5Suw0
eyobF2efZ6IQQhQELoRmbqcDBiL8VdWUbuBaCuQ3HYwscj1QHo+VaPSThqxlaFi7MoIXuR7LkvzQ
oWDkRIDcRLjCGG1XGcFwaMLogV0uNmZUQ2UAp9Bnb6fgu/jW5GKoB1rkH+D4t+GtFCoC4haLmdIM
7s7NHDws+mqJ95S1ry2EHAgNRlzauMc3l3ejULy3SukFUwX+3Bzs+UNdW+Xn26Hj2rlnkiPNoYmj
bOP5MZzt2lALIQD4687wQZuxtqvHog5WBNXuhxbtq9vrXXlXkCVh+NE9JlZt6+UuGSfYZyWcriqn
3zhWff04IH2s+bVedz9vL3blPBI/2LvXM+ltdTxmGEBphk0X0pla/6QZ4u9qzJlvNvl471VF+Vhw
ZHfSyysbKpXQsTwF1kMht4nFAoE0ihvLC2p3gjC3YBifg7ANFExIf66Tvgv5lxfK2TXIvBPEAvNf
xh2SFXr+Bhcrx5ADAEewoiAFCr0ssb2gOG/HkgQvRwI/LnBsGToGAkvntFCEV+9kz910h+rjnij6
1ccnmZM/h8C9RcEgYBTVo55EErYxnsqphjQnG7tl4nwll0/D22/4In/k4WUOR+OH4oNG0/nDOzh+
FGtCFFWqyNIfyLOd59ybp8cMzvDP1VzVu7Y3XFxKtNHYWfva6YJgaeKbK9Odbe5qIpgyTA7cmCzC
/dlCf/mxTWHhVWXXv4xlNn/AI3nZY5a/juC27xvGKCcM5DaT9k2065kg4IxWREHVxZZ4gyRNPn4D
q4/A9lgrS18HcGcFggWuV7x3e7DuwTxpwy9l7TEV7k3FWSAVQtE8uQ7CW4G+RO6HKNLnLkipfqpT
mjDe9r0hHtoAExavPLC3cPzaaEn0n2upJh+zaahorwMhmQJzspHbNVEFOjZ2jRIwgA6vepMrS1f4
2QqxMBx0t0/fI3o23VWpWs9+15flJzuyUP8WhhsVO4OxyyGVxADIwQzQD/wYXzkA/2QPQo3Svs4W
VKs6YSPegVrjXzuqy4cW/PCh19fyO/o2aHqNXnOvrVnvZ403vxQKoxm/iEWzZxZy5bMAMwBfm/QC
aZMLrM/oimzsFz1Io2r8srazLa/EbHqTIWwsJZbjeKe3c9GVoLv1/5DTpKIwm8+/jLZq2nr2Mj0Y
lt4MxtVeAlDq2kmUQC39SRnoMmdNC0eTJKSjv5fCq739cV55aEoOsmCyc1ytt4aYOdLS3RS3elCy
K3eNEQuW7AvVOyJJPT6PpYDudnvJy+tFStcQCOmiI165lQWo8V9huNwYQZ3V6+NstqWP/0UBZ3Tc
6/xePh1ofFrNLILX24Ubgp7oI5UNg84im6mr1EqEzpj9zNwsPepa9l8FsAio0O+JdfiomuSomzBv
K7NqpPwvADaKzMMyJafGLerPQqPh/d83Ueam/wuOxZvw/OiISe/iurH1ABMdL/eXOh1/jmNlOyFj
KlhDt1e7PKgUiSisoOXBdcFEe7OaI1LqisQgaczpoNdZ8dMePSwc8kxTT2uaeP1hyBU4wlre1D/1
Ylb2Lq3LVEti51FMZ4CA/ee2fvI60xljcwbu23Tqm7VYjRcOzbjzoNcOjDQDBHYMa8TS5Z//E5Rm
CzfTpoAMmC01ulS2iIxDbsBfrug6fVo9gu7tnb2AKckzIwUVDDmnhHizWVHtWvSy0hLKUuO5dagt
+ngcxh5LKsTf3wFfgKNV2HkZtOXUfokYdFB2VNG3uGj1d7d/y7UPE0oiai3M6ijnNse3F8PULjMs
r8FOsGKsy+QuHWz1JC0Xdvb5ylIa4lE0BCBns+GbUm4RhqE48GCCKNOKt2bmvlCJR499vHy8/UwX
GkbsL09C75O6Efr3VvwDNzfMlbLODJylqz7Qams+RuQ/DRmBSNFRAgr9DnCCKY55G/eLv6Sdg/N6
D1fKT+wei6bEqcZjPLa17Vs2nNtAa2Hp//fvWRqrkiXSENcZLp4fPFdX1L6YQLMzWG2xWgeiEKI9
Uc4oR+j1YWdTZIJ7np/I40a5AB4DW6CLBoiFJsrQj0ZQ4khioAPRaOOKwZO2Jh/cXJhwJrK4+7YU
HjMAxITmP6XLQHI1+e8C1ZzreO8zkC98+4s4CEj5AXmnZbR5fuZXnVp2mYpjXlIcEVAwfo+YbIRY
Iym/BjjRPQSLElsI0BApXheVGop16Hc25jJdROFXhm7SdSAPW9mWpFqlBmWML8c8QRBeKCPv0UnK
Wj/2lDQh7ZiKb0xly50J3rVTKjMhUHsARKGUbzKBFGVPJXJKNYiqYn5QzSF7U2Rq98kaYvFAFxQv
rXKpg6RdSQELJda/T6pa3xVLOp2qri9eQPrU3+daLR6s2sr+3D4vV2IvFgCcTtodlIVbAKNrIoBa
1rka2A0mUgYy5GiQdHayo+96iaWQqp+gVKh1YX3y5Z1/BMKN6lbEOIs1rW6j4jeDlOgGWB1+vDQt
hFVz+dhQuelSX0J9m63wCJGAjXdS0yuXAAMpXMCkFqnsB5//jNk2J8dJO5VkrEw+6nnafjH1NP0M
O9p+s4BX3Tn8104d9w0KVFw7XLOb21WTfsqNi/WIhYjB28p14uM4F+WD7s3N/WB04LaYc97ffqdX
jxy0OT46sJooB8lf9e9Vx9M0KxVTYHPl/ZBzsIdmLsRHoNjVqXLXIoUbHEV/bVt0X0vmAiagfmne
Qn2uPpvxYgt/iNUSlIA7vJ/LGoOl2z/x2nsAwQZHhNk9GAV5LP/5hfXKuIm7A5MjRY3DUTTeO2h5
iP/B6G7fO+ba7Zzzawty+Jh8gRAnNm76AmnujTNOplow6XWMn2wr0vc5NEEDyUo7bQN9mtCguf2Q
174tEIiSKmJTd7wO7/55SKV31MZshRaowlxfsJr7jGfm/O32IleuW1Lg/7/IJrzkVeI2C3OvQHTS
IR5C24qonxdXJcqYw/J/2UYAsli9MWml23j+3qK149avMKdCedYojxSB43zk/AvEEVvGa32yp7t/
2WKQfRxoa7AH4GptyUTKampK1aRkw6le3jcjnopL3lvhiBfPPeZGv2l5NA8V+O67/76x8DWgL9Hg
ABMhN/6ft+cN2Zo7PcoIIIJhnRo4oQ55Nz1DoOt3DsrVZ+Q74FqSZpJbwc8MkIRiE/mD3ouX7ptW
atH8uGQYSjNYrgx0sJCRCmMDQ6pA15b4v7pJk0iRL8BeAGIGzHvbhczqtJgTl2JVR+0qjAWCC526
Vu9a5FaOt3f1cijKWjBSsHBD1gsf9E1EbJiV1Vg06cFq28vyxp6yeXmLYtscB8gusMl4lANmrtS8
U57yxUT7vOsrithC6AoIf0P5GZlCG07OkIyfE7Uz94Qfr4UKBIGZ2DJPp3LfhApATCnmyREeTzF0
skZL8QpZk/4Rw6Lf0N3WnQTh2hUhqV3I/qgyP9p8UsMI5MRaaGEheg3PsTQ+T7i43UVjUZzcuXUO
8M6HnbN9rTShR8jYgxdBneltnrFyrNSYNEJTtXZj9cXNl+TB7Lx2OQJMbcB9Ziini2lVRn9MK8V4
mPt8rnwlAaboUykn9f/hXFCIArKkoqf63bK/AB5oNadPDRJlqZWTGlvaEAJvbvOvAJodL+xapy+O
Q2Os8ymJUwhwZPUZ2zMV5tdMK/WJ2hx8tK8u2BkBe9fivcN7JaATB7hF8GeB7rPlrQ66UlIt9ypt
vBa3iDTSMcZ2RXj7E5GBZZMv87ejdYqUAu7uW2dbxqrjhI07Rp4UE/dLvVqfy3F8r2atcvqvKxFY
OQFy+o/b1fYW9ryo64a4sRErmMtTGrtoftAo/5G1U/Vye6nLU85SzKR4jXLF7V2YAGAweqO3g9Lh
wndTRQ05TFgxKNAPhKLN4WKJZWcnry4KMlDO+QDQbaUb2tV0IEniMse1NNDAsGnE0wNwQw8F68e0
NJd7r1X39FEv4weJC30MkGTckoS484ujwJ7G0FsHb7sU/il3MOori2qdkPYpT06NI97trb2SW0NE
ZdIvAYKanOycL4hW1Tzm9HeCToj1U1I2DNkBexUv8I37Iwji6ElD2e+YdbrxFC2O+NjXYu+6vOCu
SOwg/XBpySObgNs6J8E7ckaLzibDajQnR1lL6lTF2TIhSgCzu/U1fTAe4tFZvg91or8tVqnlZUXw
iHw9s9u/am27360qa4Ynq5zbL8g1IKiZWIuo/X5Slt9t67Ze6BWm+5CaVmc8QDFRPt3eTblZ518f
j0HHlO0ENHsxidYSYQ4GSluBo7WzerJLLXXx/9NrevIJfnsgvZclHAlh+TEfjbQOanoU5v3tX3EZ
aWgXMHuktYFCM0ox56+00+1ejQw4gnrWQZy0svR9j8bITt5xGWlkPQynXYLnaE9sVlmxmGyU1TUD
dZm1+kM7NYVyMKV5c7NSRu9cOldXowtG1SWlaKzNMcW9dMxj2zMDD6/S7oHJ0Zw9rTrCR4Fj9+gR
3t7Ca8vRhELsALlWKTN3voUoAEpSF84h65C63203q45jlKRfa33XQ+LK20JCXLowQ9Umjm5aXgOm
edLQwqGI7pJfGsJ9n5s43ckTroQVqVNO0s3BYM6+CSuAj11QlSyyqo1i4L5Q5yFNvQSCz9Kt9n2J
msT321t4LbKcrSkT139zYB0giDtVDo4ccKhANSRHFJGWcIBs/4HOZvyyCs3NcJycl1O2JOqbqV/m
L7d/xZUXefYjNufGirrVnARfpECU8pjjMou1etOhkxXvacJfWwrlfeanwBmoTDdLgR3sS3qKbgB/
pdORu1mjB2VtCVDKsu71BuRftok04J+B35HxyBpxs7kNQ8PGKxpwE8pUGKcmKYx3ptWvxsnTyjY/
eKmOgqw95Ot8p9szhFpgtVH5n0c2dOY0YMjUxeApzM2xUqPY7JhLc3bz3v4N0bP8QdG+TH5m6PNe
RXztDPOBUH6D2aUvsllsYmxfQaVgsQJRnGk1qmdtJutNcrUPdFeMO3zZa+8Thz3WoizlWtpssRmn
aTZpmQM0xVG0A6oG7uxrqZpGQACn+sftg/raxNq+UYcpIw0u6lXQI+efCyKGgPNHPlHKdf5tzvM4
BO2QjmC0ikJ/SddUmD7xCqsd2DTVaeoMWi8VAMximJL3SjRPh9u/6doOYG5JHglxAZ6XfCP/fMEr
6ohxgs4vJB5z/FTG3RQ0DNOhZVva6fZS16IgckRsNafZ9LZ0KReXgLSgBxqk2dx9z+iqPzTItiU7
cV1u4maTafvL8SpVJLjazSZHjsCiswIZk1gWnttYJqu/UfRFaGlQDMPvlFL9nuH3vXNXXvlaAeAB
W6BEkz21zXVi1oYoSQPcYG5Mt0I0ImnDhLzS/B/OzmtHbiMLw09EgJmsW5LdPUkjK9iyfEPYK4s5
Zz79fjVXajbRxBi7xi4gWNVVrHDCH8644a2Rtyw2LjK6Wkdf+3bOMfGeekc7+BF7QRbXhYCxBxdb
ErGvP2ezztWA1pfw6zB1EOceFW0NWgfYsFcPq/I5Vooi8WfbibBtBpkSobdvrVNgJX3yVZ3W9d8l
z6vvYGxZwMHW8II2B8eJPBx5jc531Q6CmbOk9aPSxBOwFaPGjjdtgXi+/2haBKxSgkdaYW67IkqS
GN3YSOWf2RAB7X9MJ3J1/WGnjXZQfL49A5iYMBKQDVqcxFPXi9ZNxlyNYR8HdAb6FydBhQatxJyn
JC4PNuftBcdQLjcbZHkHguJmc2q9k9VL1IIcHIfmktlSrNk1yku24F4MUuMIBHN75qiiymCbaimw
0C0ARyGnwh8pVfxSoKIaYVbvuUN6BHK6XUDptSm9ekkTkfGQv+KXS6RZkzLvekgiCmrLlIozXnxK
VK9G3Yt3bwuGogoAD1+mUFuAmphHFxu0mcZoBaKlrYcBEItUKHGN6nz/vtqdlRyI5QOrsYXnh6OB
gbhYoDmFdnjOi6rxUehTT3qNtNn9oW63BTJ6b3kvrCf6IMb1AqYDtMo0zhRf13Nk/FJhLadECRcQ
S87HQjV/3h/uRoeWtFMFKEywSH0datHmmlAROEa9DJjfmnGdeLRVkCbtQ/xY8RBAFRONd7WXbcEY
+i/ktVYMXt9b6ncX5VVsVhxj6T3RtVYD+SkdptcJt2D9gg4atjzeWjV43xz85NsuIV0AEi8a87JX
uC3QhwSSAw0RxZ/Dyv5it/P8JauS2WsGDAn5aWMQCad6sFPjSUck+UOUoFB6/zfcXvGSIoAGEe8X
aewWURYv1mRSXUKNeLIxpqwkQj1u9HPaFhVlsFp/dLh2T8hvpy95B5nq/vA7bRvGp7TE/ImPQCZf
7xInxsweGCgi/ZkrIWCwc/wUWfwfuqFg+YBIa+cVUVp9jxet/Ryba3KmrDv+wFOgBeVuDBcr1sS5
yscxPKUCI737P/D25eX3AbZBQY688aaT+VaSS1VHoYcn3JOZhRl5gRbjUhQPF8QmlkDrivZgUBmi
XT/39M40pML5LByhbccuT7oWX3Q0kcmyrG9hXVW8T+0Y6LXTB4tqr49Dkix+qozxAeB+736Q2hWo
K9KoImS9/hwNZGDwmjkatZqGskGqO4EoQvfJsMqj4snOULIxTaCK7pbcfddDKbGelIvJykJyJlZz
pgyo1lxNczBVbXG0z3aOGoMRocHCxFxHbPYZDs0J//BoRLqzuN+TuuoD2pRDoA6Lmp5yPY9+opoj
wvNkok0FI9wSXjyXR5JNe7OWQoSwGZg9t/31rIW2ZliswTPFhi6JfKHNGm6Qceg8d65VXO5v3r3B
2Ly0khCxIUvfDFZ1jhYOQxEFIh8crPxUDHu8EX9V0HgIzh+hHvaGk1cZZ1niU7ctlbHS1aZqYWs0
YgIKo+TVn4UKJBeRiv7b+2fGnUFwT9mNGGeT5FDCHSIB8MVXTHLW3HSKh7RLsOCYUST9D0PR/pNa
VxJhrF9/sbCbahSujNCP5lRgNbEakd+lY/GvktpHb+beCtJ/seHxImmFtNf1WJDa+wJT2NA3zWgc
ghJCeXtByxlbxMIt+vcnSlRqQTIj0AYIjX1yPVxmNHywSQl9HQe3D7E9ZX6VIzJOZGxEB8u49z7r
AFElXo8SFayh68ESHVGeoUtCPzWpZDzzHvZ/hJatfDFqrfy5hlnTodjTmK+kqg6VcoRtcZLT3BpF
m3X+34CPQcgNGM0ophNMYBJjG9nHAaX5H/c/+O4vldxkF6Etbn1zc2zwdVtiFEjksSlqdAxyFy62
Etb9KW0c8zMR3KB50RrXH+tGjZdgQYXxpAza6CVhN7xaCcqWCabP3ND4J57wflwfHMoYR4CCnbeb
Y81/gM0h+7MlLEUdKmflYhHMRY5y6kTmvMB/EIhlTMaJ8qcZoCWIv3MzdpaXd5BG7i/UToQH/xbh
NQ48K7WlAURJMQkzBdBXdsVwbgdlBPnOsxjO8yu0kffqcRHggUblWYLrB7dwm2e01kLdVnB1YlH8
pKMV5WMKTojU5dNFm98vCiKHkwPh18G420e4WFW9m1QsENO+T84t9bMTnIf4Ucw4FDRGVpd4HVjD
13XM62+RI8rHuBvtx3ZcnYP8QB7DTTgAqBJRYMrjIP5ucNVoBwyIXiu+Merrk/S7RaHW7B7uf82d
3USSz71N6MxB3WoUEPsoIgr1OBjwb3zI1jj6TUkngRRlUfsFQMFzz4/2lh7FsEQb3uvMwNdFhpOI
R75VtMg310NpKINrLIBucD7UzgWmHFhKayjKtbEZWI2lei6SIwdhwc59C3eLfvcbTI1pX99JvTZL
VR9S10YLnRPo0CzAKM85hdPx/bcTgSBGQOUTjCKnZVsqarnEBScxDrS1XRMf7If9h9lM81NrqvFJ
F9n8Ys7J6iFTTFlgyqA19FFypPewM2MyfpvU2SWwpAR6PeOkEw2KfXYUJOukXfqKgJLCSf7PQKB2
dOPLDG+zb02pqgGEhV6/ulWzTrCAcujox3Di8uqxpo/8tbWV/lImWf4wFl3zZ571Qj6sJdbkEHgf
zbaGKZJb4d9DAyV67qGbHCQ8O5cWnD2Jc5A/iWLa9QK0gBxMIwVAoYjkp9GBLjGi2D3ZxZheKtHN
B3fk3nqT35CZUpKFFbIJqNfGBAFZ6xizzCWt3wnvEe7nBhJMTGv0P8yNkifIK+q+NGc2g1FT7VCs
Hxis6lQy11m8iDx1H6sSfq3fGv16MOBe+kZ1BIS5RY+Lu2mznYDVKIWFokcwGbF2GXvDuTiwWoPQ
Ci+YD30EA2tLF4/8MSIA8WocRz927agFHbJsT6mBVuUY1Yj3Teb3+9fZ3sKTx0BaoqdJSLp5xFMc
VBc3M5KgUiv3nK72txZNtqAbwujgE8s5brc5esVEa1jLAGCXx+CXShFVRXV1LC4RatIf7bgv/ulx
+KWgUPUvotTsT5YD2184Sv7bu6dIA4MKGDQfvvr2LIeKbYZhWEaBUiKLN88r9gBdAuveGP9DpAiK
HpAKzVlJjt6sJrAjMfR1EwXVWK4XC3P2ZzuGuJR15ZF4wM5rR30K4LLE2km3lOvlXELU+As5KzfS
wg9GHBkfqmqN358aodctJRMpvwCM3UwIdlCcN9YSBWUyRphStYNoTumE/XyXqEddgp07h2PJ52cF
6RJsQ19j7EHpJEQuVK6tF1GMvGhLOSde0oixDULF7A92/96IxAzSqVYy57eU4aycC700uOaXpgov
Tr02AXTGn7FtRM/gho5oH3vDkfShqiE/GLbF19+sjdR1bBwrCrqmUYK+0cwT91DvxWvs/p51bvIf
vp7MIlA9kK7h5iYnWxHzCbvKjAJ7IsrNQiow9oJjPZZf/yGpBYWJ6alKIEjKvtkoZYOH4WhKu66m
XoMkrFrfKRLrU8jj9P5ohD3y5qnLlQWl93oVnbWHclUaOfLF+upF4aA8qBH+DzF+Qe+v81BeYjBp
XQPWYjNUkyTCKVczD5ap6T4aemE/4Wo7vaSrMh28ETsXMW0Bm6QWOgBv0+aJKBq3AFufZIEe1+gG
ZD0STGbTlo2XjeN8sITyd2/uYsm4kPa48A9ukJbGOLirQ2MsyCy1+QNUS/PcRYf6JvIdvRkF/Sqq
2gir3PDwADXRkEraLOggeF6W1MUuo0HOalpdHLBglXtOq6HEms3Fl7h13mtcSKgM+U9S2OTe17Z+
iQ2fsxbplAWLHU8XUKufhjApviIA2j9Wcxoe7JVbFU/UB6iqmw7DkfBtAdAzvYjc0Jo0yIqW4MLu
Q5PasB1OwRyK4kNPPfFB6UvnNJhJ8xEMYfmlA4D3EpWmmfhV0Rh/m9aU/O/+67fzqanmYSYFUIKC
3vb100pdtEZRpcGajCqYRAV6SZwdUVl2Hne2Ed1tYPSITGxbduFCEDVgWcKnXoCHAt3HDlMnKUHf
Ys3syzw59rM9EdG4s9McFYJ3zg51NC4DUiOqwdvQAkbIAkQiy4M8X9J/S0eJXqKpsZ8StzwoqO3N
k5Y5qCsKCUiSbK45fXDGkg8NAqNs7SfykuyRWEA9UbM3ThN6/S+h1acXggDz4f533Hk7eH/p22iU
WwCgyTX4JXwaulitrZQ50sdMfvaW1Z2mxRjxGLaa7mEopiME2N5UqThT3mEGkOnln/8yYB+vNrwj
EM7ZoI5n+r6j16UJ9Lg4x+k0bdxP4bjWno7W9af/MFU4ahpRKXCmLeadZCdBiYdFNhGJ8JCxnn7v
3OWvRZ3ni1sK5/H+cHu7h7IBXWBya8kl2Ex0AfJjpjPyAKNV/jm3VuRTbsaPK+71n/eH2vuI0q2b
UENGOFsV0bpELrBc1TzQp9KGY1Zqf5d9Xvw2anRQDTsXByit28NPlY3yDMQqCvo8YNdTS9q17cZM
weswWTMfZ53qtRvXI3XP2wW8HmUTZmCfl5VVjhpBq+fa72NZUlvTyv63eaJl8N4F5Ioh3OVF4UOR
Ll9PSFPapYvzVcJGY+cLSq1/KWtlPwhQ6895OR7hdW9fMIaThidkb4CEt6VDc7K0JlOjMnClUUZF
ktp5GSS1V3VeW5Rf8C32rEnmbjP+jzxnWdIexAW3W4afIKgN0McHWPmGw/vlGNYhlj8qgkABCDe3
C/TSrL9aczc8hYZQLjkKNe8WaMQiR4pmyN4LlI9tlDqWJn0WlxFVummnrE60y+rGggaUeSSFsLdz
GAzTZBrfQDDk5H+ZXGfWLfWdpgwQn+npM9Ov+ADzrh28PLTEAdZj7zCgdiCTGfy0SJyuBwMJ1ruR
mBBENCG80g8qPXxWk6MwQD4B11GPnJGM47i9aNttTkOGlCLaPah9JU1nUpuyRy+3R5v29KoHqTGL
87Lo+anW++XixiHd/lAP/71/TG7vbl4B+ngAGChU3uguqU4Wu5WrF8FYjcIzJjKpEijII6b0qR+a
8/LIpl8CdSnGgyLs3naVitgEVyQdQHiuFxnf+NUJa+6CPnOXVytdfuaWPhYeMqO2j/HJdLo/U5ky
bVcbHQQpscPjD7juerw0B6McqYynOuuPSVvNwavKqXyZ497xEWKuvSHu4wOq6N7ySgzKm9kdtOXN
oBXiJE3eJ2UgTLpCXUg4hSQCgiuFlX0YBi27ZIlI/tCUIXp//ddBNEDqDKMKJcux1/Mtk7qnRYQw
rFIPsW8oZfe6xHgD9ShFBXlpVb5tp8tBmrzDCeIxptNON4QtRT30elSldGt7FIhkUpxFMakUSm76
SW4bf3FFRP0pAkBSPiooh/Ze64RYCeGU3YJHHqXYajfpR+AmuY02nx04CEZpkqEM4G+7DASBQ6qi
5bdareY1mbM+IauPdpXehz/v77DdyQuT3h9CDTBvthBuq446y8TXJMgzewrqtMhqL0a4oPaIZHlQ
rWR8qaZ4/QbinCiMhHH8tFjRcGnMVPgHP2bndpG9HV4+QfcBo9PrL7FkfUEZDS3rwokRUOzX4vso
f8WshcmDi4M0UbdbPFookASV0LNza5tHrJKdi1RmOMCTKXLJuOn6N2h9iGS5wm8ALTBhiDDikt5V
D++fKf5JDPRmHIt03fUo3JaFEmak+RHBn/qhia3pg+kuAt2CNmOdiZPjyrMIRNsXxU7iP8I8bSek
V0zyzPu/ZScMoNUs/TxYeLgQm0WfU2XBwD3KglXr6qdh0t2HTCump7ICIqYYofFU9WPuo/Qw/D7D
VT64bm43O8hEGsI0RAgBKOdcr8SSmBhVj8hZrUsBFhpLQH82lNgbB6UN7s/09jp9I5XQecEhCuU5
+ee/Psj5UM8Jtro+SD4Bk1er/xjrbAnCZi4eFVxbvpmzrebv39XUc1DAgAhNys7/vR62r1ptxrRB
4JfS6w8d3J4gg5D+AfLWFGDoytW22voX+BUPy+RWz9rcFQe/4eYbs7C2bKvxcgIGeRP3+mXmSt51
eW9ok79oCbCyLAEUih5AlcOXGhXH09zV+hxXS9JTqG/n8kT5NX985+rzG2hT07okDSGh3XzoSQFe
oYPtQYLAip6ypa8ujtmkpzhVnE/TkAtPLIdmqjcv9tug9GURP5Ayg5v0p9O6PhrrGiFDparROomH
h7A2h1O3FN+UKBwv9+d4WyaR40mlHWiFoCq2ITwM7dFA2nlCWLMQf1S5XT+1Iu6e6nVdAgM1qIde
2NMTAYPzWzuk4Sd8UK2HoRfDSzWrxl9N1C/Wwce/edBlPRFgHS16GbdsQZFcJxlqi+0EtFRxz2VV
61jJl71vtvnsWSKb/MxBlEwfsWG9vxw3Z1uOjPzDW32GYH2z8y1cP8UAQsDvcxGdmrZpA+jzqb84
7RGGcXeSskArPXnkmNeHrKBDbGKuN/qO3SqvyC+qHmRe7aEt0vo8CaGcW71pPZVu70FMvDsyQ8p8
nih/Kzwj7LVURM0kXWuEttfOjfahBDX2z6Kv1aXS3PYTJpZtiLm7ahxE/XsLLL8tGAX6ubwl17PW
u7pv7YqxiV/G1q8Sw/jfsKR0rytTZEedvpv7k6SUBwKnMEg7gBM3JxhphbnsZpgUblEXl3WMAWIm
GOt+maZuulRG0XxylgGTzPu7aHdYYhMyD9r0N3KaaMgbop2zEQptsV5CY7If9HLGzDVdk5N4M2op
kvZg6+58VYQd0QEGjQAMa3tjgr8mkbQRMeyyNsVuuR0CrOsNr4GWBatgDH8YzhQ99ms6nu9Pd+eb
QiNBz/ZNqQVe+PU3pUWujTAI0LEt1fIRxn/20TWm/F+t1vSDrbtzO1LL5T2EvSI7RJtDky2N0RPt
jj4hINo0I7ZL2GzU3Us+GOaHsora3+/Pbe9TIpdL4Zf4VgJbr+em6xF6OF0z4oYZm6coXfLH3BDo
aahle0raEMXAOSnfy/Ri276hHSiBcUNs72TuY1cDxj+CxIrnc4jM3NNUd9EzjO/4P3w7OrGwdNCY
pXmzqeCoLKfNQRz9FhnUS5K26gd3ags/cYfw+/2lfFurqyxBTgs6mU2lllbptirddxbmDk40+kqq
DR8HJUtBzfKmWD6kVhF7CCsm7XkxtcH2GkWE30U0Zp9zU4STl0bpAAOtyaChhIa+BIhs5r8Ziq5Y
fjmpsfPU550jAiUPzT8FIfmHtMyjvxo0/3EA7OkyeAtl4HeDyajHEoRy4uB78lBtrjMt62o1HgVX
6ZCaL4PRd5dOjNmp00T3DCz8qGv/ZlGxWUMpqSw3hTzpW6ylrS3RajSEnC1oChdrELzj/6Vollte
modT9LT2U/bdYSXXh7EsiuJT2iz5FFA8RVRzcMLkN3cMC+FZeom0ByXYfvk25/OMjoWFlLG3Duv4
JR+16SBq3jm54Egkh5Lzy028WSnasLkdh8rsk7DBOceJLvrRDlaDM2Ui4shDyyNxDhKFm8yIr8O+
pkZPrkjMLn/TL0Gkht9YO3Ualmn1Un+KhPin1yv9YFvvDYKVKxV5qSBAreV6kKJbE63vdEKGOB+8
uDRtyDBldrp/eHbuIaqe4NtAMgBq2gLN1rp2E7VXiEW1cX3gk46P5tpL9YBoeVgLNMyzWIiDJ2Xn
Yjdo4FAOlG69pAPXU0vNpRfFShyWtW35c1zWeD2HimPQb0AB7iDo25shIDq0bdgnRL+bKo46rp2R
RkT8dZ1gm1YsZv2pR3juW4v0I7oXaXt228j+dH9dd15N6slg2mkooxi6RXul3aRNFXQSf67Uvvej
0k4+pQvyjyPmvEic5Vb2oppZ8iHvJ+Xgm+4tLyg+4IsQeqnwbbYnaL1EKwWXh+wKnoZ2UaMLPY9u
lYRAZTp4VPb2KRtUsuzB8d/QM0pVzGCW4tl3ytL+zjfXdU9N7aOK496kpPMszBjgvbCzr/fMKkTT
WvTjfdzwFsyW6+55nGvjCbENJB3vf7y9saTsu0OPl9rmtkk/8zqrywDMeaDGFVjxTLjTaWr7kmZt
9x/OglSX5+Ei1nG20h0lkpHgGjEgaDXUw0O2h7/Q6X1aVC09OAk7X4p0jEub7q3EXm6O3TCtEzqk
nARDRYC8q83wOSvb+mA/7FzIFBBxBIFPJ2F38lf8cjkaZtkbxTKx+5qYTsZUaw7dQ6svPGuMq+Zp
yW37IPi/rd3h1AcemAgVBUNq4ZtHgNJJw5Pkjuis1Yly4nSr/0KZMj+g47T8xMsPfIWWdjUoCzEX
apAlUXFRG6XTYcNViE29e//I7BeiibxZCSyvlyAuIoBWZcrVTRnFS+fFARswVJcJPZSDqe9sVZBb
vHwkXRTGt6TkdJr1lDrHiKVvZV+srrd/H5rUgCqX5QdD7VxpFlU6k84mhx3IxfWsbMpuQztgSQSE
3zyLofjRa9b0qjj6/NFaM/XBbfAtQGPX+O3dy0mHWgqGYCko5TyuB056ljE0mKNlLfFrlNcG4UQy
1bmnFsZyILKxt6DkM1JRnkcDZcLrwQYHWvKwILVQOl32e5ZCflYVw3oBpps+3p/XzkmRunYErZRl
wKdthjIby65VDAngaCrT69Jp+vkNPdqxwwOjnY5waTsvIeM5smGFMCxo0OupZULvRK1ZaNyWw3iO
qJB5ytj8bmux8eDkYn4s1UPfLXnyNnEl1xrfjnAJ08Qt8NRWVARMk3HwF8vMCi+iR9h55iLs1whN
j9qrjLH4lvPv2l5UN9VX3c2qI9/GnU9KtQ3oCCcFUqcjN/YvN9IgQg3qHuscWVnxv9hUss+LKpYP
ttsnR4H73hpT9KLHSW8V+afNGtut5SaRGZPXYWD+OBizdYIiNX5IceUOpNgcgO78SC98b5F/HXSz
kXot1dbIJgGq7RLHsNVZHvM1gmUcZw6u5WnyrNjlj4LkV6q9/YcXjEYo/VY61wjT3KSymWp1sRwd
cR8zqCatPkO3V3CKLbvz/ROz9yVhfdCVIGvmadl8ydaMImpJrO4cj8uDVpJ35bBQgj61tYOh3gg0
250r1bToWcMRuAk48Pwp2x71Qd8Z7e60tnX6vCp6+txqcfZX5aBd4Im0aT43g+5b6fAw1IXdeIXZ
JnAYcusig3ci6NX+gRPCmpJzD9bf8YCm6v01kR93+zuh4knGkeRz2pu3z51X3QbGjfbdUio/nDme
dQ9X4OZzV0P/RntE+3J/wJ2PAFuCK4sPwdJswwgw42WfpRwnmGlYVbp596Ggpnx22mj99h+Ggtsk
oUm0ZLYGBsZEva8d1QHF6lb5bJQZOKhsKbi3mtE4SCR3njceF5D7rCIB0jblpl3QFKW1DH7joj+t
GDQcO87516FMFRQxy/qhBkzptTMGffdnuROXMTJRmVThoX65icv0paPgbc2Dnxu28oD9qe0LCAQH
++RWyglQBDUFCfcQkvUrr65frsGmJtNYTTa0UujFk91mvzlOM50mN1JOZqSEn6dRpN6swneKahOp
R6c88m7a3TrSo0qqa8oK6vVPEIthdiwEr4HKqTUj1wwUlxQX3OAS3F/U3aFkjR9JDQjcWyusLlKh
SaUuu1Qs7gNuAhkanpl25lZ5NzhBLixtelhEUkB7i6Rx1SiPV5qCvqid8JSMlIv6WI8uUdwPfk/+
jLR4dUSlueVlvo0KMBpxQ+kwudk1a2yrRVwagz+ipX5eCyc7ITu4vrqo0T3QPHaWc12ZzTlzUwN7
xSqvAOOG40uo5tPZ0NPpMioTynxONMSnHBxHUIIuOBKW3XkPZWAuO078Dwfr+os3rRulUa5xqrpo
/DgkS8ozUYkneIHpF4QYRWDTaXy4/+133kO6fCRURHCcpy1axEQnASgV26wd5vERvkn7PUvX5YO6
rullHIrM8vRwCF/SFhkBJR70Ix/xvVlzyiRq3aDOuX2n5rSnrBMT9RjK7F7yzp2f24gcLzKTIWgU
vDZWXckPMDl714jcBygVUJNiL14vddLrnV5RnvdHq3I/RPiVeEM0HbmF7J0reu5Ui+RNQn3yepTZ
1GuEw7mszKbpTlpdlv9riu7fMG36g0TyVkxLorjINuh4SIWWLQBhCNkzEPMGv+5C10NcUvlYl/2f
tt2Xr7oSlfQuTT1QI2VB67UEs69WHa7wjflSZkX8/f6e2p23xAjKQhn9l03oUY1TPGa6fB6ssD8b
vfIPqrPjVxog1UEvYmfz8ARZKG1QaQWEvDkyZZfpxOZh72eiUiOvKwflsdTTzvTQMF8/Jm1lfMLk
4ghMtjNBiaKnBojHDWI4mwmuqRjGam0Gf6Y895cWNq43W739cS7mQ/b73hTRlAexSr0Z0YJNzBIj
6x9yD5P5DKp5rut4/h0xEwoT+mQPkuTqBE5TdqE39V2P8RXKh+cscZpH8OflRZjVMntumabmaTQH
8SgSOlBBpFTKabKa+T9seeB10OYktp7MXc7ml4ezzrW2TiaBGXJMETYXcRLkaZi+2GN7xI3a+wgm
9wVVrrcmvfzzX4aalaUalKZmYRpIc8lch//EQ508207lHGyznetC5rgyImBT38hvtUmiFBHD0TVh
xURnFyct7PWv94/NTnQK1EEqDANmB74n//yXCTXLhDPmgJF0r+oLYr9TIV5yYPPf67l3X1Mla3/e
H3BvBUm+JMOMoAlm8fWA5mK101IZnB504R5Ms/+qKQpeN0l3JMW2OzUqhPB5sHemyLIZKc7rppkY
CX01gkPIa34ShegV5er8OKRlfPCq7VW5ZHQo42AqBjg7XA+4xGakOw1rSYclBPCoxt9mFCyfDHPE
uaEFWnPC2UH9Ux0s4yUbQuVV4fV9GLNmUN9f4SL2J1iV9CLSsc1n7ZqpHfF0RNtwapuPeVgYQYOT
fezZQ3rkZ7z3RV2w2cTmcDIQ5L+eNqB5g5SWda6LKC58tAesp65CONEzlGz+fH/77N1M1Aio2QNa
Ae++KXLNSpsrK80rv0II6nuSDdmfDaCUTxWcrT6Y7HUpPZ0u3MHrsncYhYYCvCwbwMDcfFrT6fib
LbP3iznER7bPwrMyVOr5/uR24iJpygb0henRHdicDSMZHDtpGSUV/RSEU6p60PkgIi+F5UMwzV7C
Pk9epgp36tAaj+ow+8PTmCB7p824jf6VaFZCpL24CwqY0eVs1ZDeFuNkrH3/uDr9+tRbRn8Rs1Do
05rhwfm5/bSAOjk1BOqA7G6ETNppbtLeBE6Qaev6fR5z9xSi1pcG1SyoDBehMyneWDnqwRV4u3/J
dvgv5WCiMvC81/u3dO2qKuN48jHZoUSzFOpvnd1+bC2O6v3v+xYRXdcCaBhyKkmwQBJS6bsealHy
2Ug76iNY1rbWaULF4jctwW7Vi5c2+662tn4JdUf5a17T8iNtTP1JJGn8LGvgf9baqLwgfet+KdXw
SGpvb/FpPSA/Sjom62PXvwwMSWlkTjhQKglh+3Qqhkstds8VDlRdjEGka3lJtx4hvm63HIeZ0qqE
2nGDbA1oe8ytHRPPL1+IrGi8anUXQOqd3X0Hc6jZPjIL6cUY6/GveEUr85wZK2ZU97/K7TvBb0Bu
igIZt+VNg2wtutqBDTf6cTU2l07Nx9ck6us/dBrXX+nTvFvGQxY5+feg54G7g4J/vdSrE1e6m1Dm
nQrKThgcZUHc4mwGssU+OFI7W5sZge8A9cVu2yJ0BtSSnTbn7855jv0mHiPwLK6NVFN5RJDZHQpx
NHj35HZU6K9npaR9aTcmpSBVxK+VKx2VCqGVz7Y+HNoR7o7FNQUeCD1iQpfrsfTRyaOyJrWmUqK1
z7M11eKhyjC1V0W5/PHu7QEzVzJKAUHTr92cjDgWiToKBqsbPBDC2HxNjTVMgnhyikBbpuyIgnz7
1qCmRzmLIBOfTh6D69nxCiQGZsQUNgFwvMJyBOFdcxPcn9bOgZcbXuoJ0NUEnHE9itlmitXPpBML
osBzELvoXnh13GQPy+yIr4nd6qe0Dqujdv/u7GwwDcQnxOw3xf5ItxeMrLloQsWdfJFUyQUMh3oE
s9zbI1yxlOy41MA7yt/xS2CrDtBxqBxT4DFaULQdIN4C2Q8/ofQW3F/K3aHk34amp4z/NkNldR6m
E10p36jVyCdK0p6KcfyfOZTuQQ10p0aIVh1dEhJuThoB+/WsFPQhZBGRy8LtGr81u+pHVa5ukDdm
9litiv1i9ubnaJy0f9IkWb/hjHRExtv7gAQpnAlUL7ifN7NFFdvqBUp9fgyLyo/sdT2j1J0erOnO
w0CLjw6Cg/YajanNEccRrajavADBucQrz8AUPo7WUpyMyh0+9I3oMOvrqcOi2n1pDHHkMLT3SUGO
0hoGg055exPvGXVrxNZIs2ZYk/Q8K1kToAtAa9We+9P7dw/ATUDzMvbgCbr+pF08K25RVphQl6nl
d82SBqOF3d9sNu+mFPK3E33QB4KGzn22+XRRT+e5UQH9obre/aOOXf27iNPiMQYadrBTdxaQ3QHp
zcTWBbrS5noplt4slbWmz0YWEphF3JyU2Zm8YurE+99vVNZsgnPUR7nTNltlUsMReRSqierKC5Do
/Yi+ttS/dam3RX6dYSJz/5PtVL4k7Qe1EgTXADZu8QxtYeWjKt/VMsXWzCvytbJ+G5Rp0k5VNzf/
s3sz6QGPD6UF7S91PjWFo0Gv7ELn45xhG3KK7FIb/j74WTtHE7AqDDwhefE0K663UjpbkWK73A55
OTdnZbKz5jz0E65sXBr1v7YFnMSHgBjrf3TxZH/IsGQa/DSPy1czxeHgZbZih+ZgXqhfemPO6oNw
ZOdQy7oJovD0OIhHNqcKoZzZUpOU6glg6MCmQOSjC2+eRJN9TBpcFnmmtIdxaQYK4IZ50GDZ25K6
bmLZROXXAGJ7vTqVY5GR20y4jvGeBYeuPCeR9o862NpBpXdvJEMiXYBbQSkQm3OWijxSGpI09h52
8VVF2RPUTexb6zwd3JM7z7hMFllWyd0FEHE9KYNoK0boiWAybpbnuo0WwtjWBXqRGNGl0Rectxuq
6Pd3mvxbN3kM7jsmjysPHjnDJiZyKKp2ENxG1MiSyZ/0Of9uW1V5AGjZ2S6M4khMIBcjBI3ruWFP
pKWjCaBFwyA3KNZef467zPhbpKlzVnozPiNaZQeJiHSvUjvz8/1JvmEAt7PUBDcLaAxZh9tsmGQU
Zg6pfvT7EQfsBz2EkOMbSxguEO20OPTDBmLMyRlqxTyFcdXPHq4T3b8pzF74toP6V1PGzaXCg+g8
hmH8OKH8+nunZIl9irLJ7M7GFOuKl+RxR31o4ho9JVVn1+eFahg8Qiuf8ifHUspTbkSiOpjfbTZK
CCEx7rLcQDllW27IcPvqbSIjbMzEH0k9XkRoywauTEeFIuhMFZhELQt0pAIkliavOvTy/ywS+1PZ
o39n9Z/uL/nNbpY7ClW1N54/wdTm1UitMUtoGVJKihbruUcNKvPUxlWfI+pOZ6d3oVIT8B1pbMgP
efWh34alBUY0Q3F9Kw1aO/iQ5TwcfrQIQW4uurPZAXRdw8UBEJp1B+/Hzf3wdnAAkzAWMIntoS0o
W9VomVOwbhxxqZtxesjDofB7V58Pwvy9oaCrSQERl5h7C/4guU0BptOskNbNQW+ZLcnEsOA9rR2h
ruXtvV1FoAD09UgAJQj0+rgOpW51STFC13LbsIKq1Zt/F5kWfoOU2QV4ZaKqmKbz67Cs5kG0sTs0
6qcS4gIUYds6N6ypSlVz4gOudozurW56bp2OF3eeopdZSlcXTZt73Vy/24+ITwnBnn+o+jLvzR2V
KR0mJx0I4hTinNfn+oo2uD2dwrw9knbe26U6yND/c3YmS3LbzBZ+IkRwJrgla+pRVmu0NwzJkjmT
IAmOT38/6m5U1RVdod9eWhYKIIbMkyfPoT8TBSF6z8/Xt7A7N3eDReN62ZchQOKymwMkOCvXLXfr
6Fk36ntXxwPS9RiNIPyyogYSyUemDBAZhjD2VQ63vXUcjHAkVpsU+W61818dj4yQtaRHhPvofH5E
XPk8rdlm8V5ML3pogx1dkc1d5yUQTLrllhPI6wo93872YeXAzCGfuVxQSzQtcHhFBKRR1zgYAlOa
QyroaYrswXffVblXyZ0d+APvTiCSd43h6OkvIx1W1j9Ppymse7uWoSwGiQVCTasm/9H6QP+9+8cZ
yfZjEbv/ZepLPnyxOuSes4lOBXUTnvt9MMv8Oc7Imklsy69v38Kvs0zGgjhEgo66N4nmxUlOpqyu
ViWonAhDfOXMqq+Fszonf1jM77qr6YA1q46qF5fAiyPk+tM0ukHeiNeu7QeSanYD8AuiORe5brzQ
h5Ajmx4ZZbzuijRbnhxteV+MOMu+KmmUn9+e9rXx8GeBnbx5CKGidb7/kG4saWbrgL8He3g3x4VG
634de1xv4rzY6UzdoiG8CqNYZy4smgVtEFegzvMR26RQpt+13Jh9Iz7SBmm+T9P4RhR1bVoom8Lx
5ItuRevzQfBrWdfJVzqagsW779vqQ95DQXMLQQIwj9bp7VW89uD8Ptz2c37DXUwTPqkhGx2h3F/t
0swKohRZ113f597+7aGuzgzAY2Mr2VQvL6IFOVSjX1GAjoTslkcwSeN9Qzj+VRHPNaFYuILDPx8R
NGBToOBChC5zPjkjDryYPF5HUrbTKZC6D8EovLBOXG9vQSu8cQRet86xQxBXJPKDM0KGezFF+tlc
d7Z5U9NxttO9q3v7vQWm4x2ocncfxKR0jnVaO2d7TJmXbE+Ek/ih29X6E6Z1ix+iO2GWUUoB3r3j
+qBjvrasMQ2bUnl2mBml+Vee9hCh3NIq7nK83pxwtKv8x+TgIRyOSFdaN77btS0CTsYdhp7/JsZ+
voo9H8ZrXFYx8Fdso4FzD9oujGNAuflGonJti4DZAuUYqCyCRpwP5cta+bVLSauei2XfjZX7HYCs
iCbPFagAW7cy3GtT2xp7qGxzj5ABno+XGqudmfHKeBbgZi0GO9LIhBwdJ761F68NhfAK5DkU8Ohx
vhjKTEoH0JESr1/GGfrMU/uYLwuNMH2d3chnr4RXgArkkjQ1Qyq9rKSPrvBGZ0mHaMDg/GeMmn0T
KmcZI88Q7T3cy2o/KaPZTe7QJjeO3JVpkrNDiLeplnD2Lu7IrpdF1qgazMCqVOi1rj4V0CRD35yK
w9un++pQG0sQXjjFqEuPF99cOrutCTayLPlv1I19sNQwUo6a8hsjbd/mIlSmixnXGipfyGJewouq
SGnHNnhgk1o0+3zr/HdcdcsU4Np8XO4NYFRes1dpBvdvQGc289Eu2qVh2nbT11Zb00iuqcrvf754
PGPUbWGdQY66+E5L0BsulnFDhMZdFolh6u9L/BGeEfc2P7091PZXvVq9rTuRO4R+hMs26RnLRC8v
gVfMAJtIy2qCo72Ow6EoJjdCf9oEmp7+GGXcpImBGIlHQCRIpc5PNhK+3aoGBoXbEj8OPAMI307W
YYnpMx0hnt1I3K5NkpSNXIa9v+U15+NZKU0uPjJT0eDpdj85w/SCG7hzYjv5NX1UXXOXob97I5G6
cl9u6tzcKTxwW3HyfNR1dnoXII73pu38fVlP8i5AeAaLZxT1IKKO+7c/5bUtSuWEIhTPN7Dgxa4p
8ixpkJXuo2ZY633hD8apEdO/ELlvFRSurCcd2xRccTECA7xseN+qDLr3Rc87B6s5jZX1pXBKxN8b
w6BVwDc6geWntpx/3p7hlbtz077d+ocYnVLb+YpymcZtt8V4c2fPO5kLNzTnsnlqKmfdzAPsMG/c
lAJO1d7I315LvKB2Slq6PUNAPK8cDTrMcYJuwODU63TzUtAC3YI4jNM7PYJA44JiR35uVId80M3O
Wjv9vg8mxO7Rj/5XLUa3T0Te/A9YC1cSPwtNgO05uVgPZc/24DYkzNBfpr1wW+suse04rAO93HmJ
axzfXv/XrKxtFQL+JYiiSeEySrQ7mYI5gw2YApg+6kVDgFRYVSZPYhzWF3Ope+cw5EFyDz7bmLtJ
FGMeOWrp/hvlSOzw9g+6suX5PZxq1Gu3EGH7778HyG0mE8vg96TzQPioahfnV+tvoIr/IT7eNAMo
kW/msnAOzkeyYXODteQABohWpMe1JbsMF9/WUDrdKn3OA7u8RXu/coFQlQQ0oDGe+PiyeO2blato
kusjGmXbwzjgPbRs2ssVD9XLWiKM9vZqXh2PN3QrxPBsXzY9IrzpJYu0+sifG+8frWcVaVFaFDwS
agpz9cdK/OymTeQQOBpxkFcsXKnTdii12yPx4sShM/VGZIP1HC0t/pehuMwDfFi2zoXLZ06sfpm6
rdnTmWRTAs3b7Glegh9OMCUvf76IhMcIxvPIgXNvi/zblrTitZw67NERGfDSk9sj3Igb9Vfh9bhK
aXKBt4e7dgK4CLeedIiZ8DjOh8vQbVx68opoTtwhpLsmiJwm06E33YTnrgRafKqN4UAAhBzQxREY
usClnzkFUJZOj91zZp5Qd+9u3LTXNuFGtoTRBXuKF+Z8QmrN8MQzqfhZtWW/awX2JRaEstBXjRFS
1a1vxONX7zTiR7jgcPy33tTzAYPM7fNScspoZqm5QwAFs0YHe9GZ2W4tpuGwaCl2tLzVm8aKFw5W
1R+Tzndu/JJrM99aspBso6gMb+/8h2jZ0S1h8X6bsi6idsWb3FJ+F85UpXZtizr221vn2vfE/oKj
x0LjenbxPTMKvTrL+J5tmZiHIvHdqAsC76+3R7m2QTc6GqaAaFIQ9J3PKiO3MKUudNThf74HDvuh
ZNK+KFgeN9bvWnSwFUOxEt0sDy95pcCK3WTbxFse+tNRhrn93/HUNY/AHRXgU7Y+BAViMsQOyYe3
53h1JTn0XJ0ba+uyFuvNBeLCGpwmHSvzS91kCi4HfTBvj7J9j4tQnVR4a/Eh/0Bq4yKe1CMsJ08B
0dBNIE7U/rO/M7tWyENO896eehQBEHw6GdVoROY8ZDeCr6sfcuPa/f/wlzrxnZoyrwqYZGUrj8r3
7P6FeEMX0eaWnd6e6dUv6VFqIVRHqOqXgM9vd6hppcIyBTuzI3fYNWZiHNmjaFXKnOAmXu2Ialt3
0HK91Ydz9QwyR+LozU74Mm0VeTaszB9vcJHkENQWY+ekhhulRHjR0tKG/z/MdBsNPuF2f19kJrnb
bn1ZjNdUafkcpFV8XMat9VNW5Vzs494RL/k66JfVlM2Np+MXheFyQxHIQdgEsIcGtX3x35bZ0xrS
gkyAFym1LHdTa48menVr8Rnmg2HdkYH6CK5ZIv1ryofU450ui305pjFSEngCeZHOWyOg0QEyZBgX
Qd+E8zwbU9i3viX2i9MbX2Q+Th2+7KPt3Fi7axvSA4PceIuIiF828YjFsvscg9EI9f5hT0RupuFs
rAibKXTx/7hbhWDl99Eubsulyc06t7Y9ifzWYS4LgzJzVmX32eo7t/Coa9uQ9B/lCSwWsZa6eAQn
eG/9FIA2WLpdI7Kw6mSgjxrJcmkOQa/SG5f0tauFL0pnDI87j+HFTkjWKq8WQdEWgrR4sNGINELH
WxaDbs5lVFGLCt60G8wh/ZyXrvx3Xhx6Wt8+CtcuUVrsNvQZyjxd9ue7scjSVHhFBzBWpsbDqjr3
g+dVt/pXXxMR+I6kcRuBl2Yset7Ph7H4enncS5oemnQtjhn+pz+SbkIFX7Dzkf314o9VjU8S2stl
tcvMMv3px7LNKBZhdAlCmFBGmea5ehK1Hesd+rnjEk7CXodQdtX6jxqUriJpV8oP817EqIp57pyG
ljAr9Zz1lkknednW5W6Suv1jZg57gxoqWAfQETrpFwGh36qiq7bOyHmovHejjBWtukZx0Nq48d5e
OX8861ufGEVbWp62D/rb9dGuLX47ClSlaF0nRNDCPRFixaGVw4p+e2+8FijYmJ64f/LNwMReNVOj
JkogI8n8gzjP68hXiu7dFXmUf7LcEu8pruZ+mOTIr97RLzS4H7RqPPawm0xVmLkepgbrkptPEhCs
C3NDDdlj13fT+35hKQ8qwRH6Rm56BSTZIgJIzlvZjT6F8+VZYQUvfQ7Q68AZOGSLq/ZSWHXkrVb/
Y2lSlYWqajz3xq14LZ5FGQE0b6vhb/SP83GVX3ptlpJqd3bpPIt+cnfUN9IqbIBFaBNGFJrO/mks
IlnQEj8uIgi9TjZ7jvgtc5ArW4Rk0gKqAXjb7KHPfwv8dr36a9BGyELY37N0tPZmK+G79uNS3HpL
ryw43eEQ9ni7aVy8pBhJAeRgypG3NG7rR1loOxr7MTmQ8iFzWVrVP3iZDze+8pUZMigYN/cJEeBl
YRWLJ7RduhUK7dQiTz4M1p0zGAb23vp/KPVsDsogATzXgPfbo/H7eUPdzepl10e9M1Z7qSihjuVs
7dFGvYWrXFvK7VRDSYaA8orcuko5u1VJljdaCELAeymjnqalo6egCCu0Bh98J70Ve11bym0JyRbI
n2lpPJ/fOkkvsTAlQweyNSMnz/XB0T5cgKzXNwLMq0MR4PEPr8GrftByMjJ3zOo+SisrPSZBbR91
oKZdPdS36H3XCABUVelPoR2GRoRLmnmWGQ2Vf6CHOuOkFbQJR9R/0v1sLZjYlOhKukODwXSm5l0Q
UCE3pqK/kTr8krS8CPVAPaDf/RIrgy96vraOrww1IsIabXrr7aHhs34EqEg+rZ3yEfgvJPekKkSZ
nGQ/0ts4G0qpsNK6lNxYfvLgmzO1PqA+726qO8LyDq2vT29f81fCHhzJCUR/1fJBWc9/5Zi2DbIg
VhdJlJSp56Tr3h7sT31nlvdx4CY3APoru4AuOQxNQPaICS6ppY2xQFrxwJ9g55Q4escNXZZx8qjU
atx6wLYFvvgAW1scQiBbGziW8udTI9gbY3sGZVDtHHt7e/GHHUVuG6Gvsa1Pc40de2jGMYbW9iKO
OX7IVegJVxz+eIlpm9tiBLoeMN242AgK/MbPZuAVY1wwJMbhfpda2bJ3g6F7aOo2+fz2eFfXGL7c
1oJjUJa4uLSUQYIwryTldjB4UMqwAATm0PcjkMAfxyPkMoHNvYViA/fHRdDczItpac/GxCgpgxOm
Ivh8malxqFp9y+D49ay2oRhk0xcEq7nYqD3m8Fg3e100GPV8cOkODo0xHg5lfLMX7PWZAGqHBELV
kZcUqtr5xllav3DiJtnwxBUlc2dM7yiCp/vVs9qQskB79/YH+wWFnu9UFnATESVo2oo829x/e2YQ
X/UbKmTMDTDfjupRus1hFKTi4cgZeZfXDvRr7G0LAhhXOw9N4QR4Bzgy6ZGYn0gd7AkHjTD266rY
oxRl3+dVPP7IZWUd4jjTxa6bZ/ORtcPJUKHH/FeCgke6f3siVy5eUEoeL3jVlPbJr88nEjdi8YxC
dFHhONNPAPzqrkHn7q6u6DkLfaH1vphFcGyx8b0LZGx8AW7vkhsn/9r321xFtl5ntspl93iGplPR
pgWXjPCsvUh8cTD6wT2OsWXhZ3/TcOFK/IfMBLgepEYafgi6zqcddKlti+1Ww0fcfarnCTTB1rk4
qRKzyjI/pJ4zPRbcfJFOZn+n2beme1P+6HUIwc9AeM+Cbs7cL/snnAX31EHzxNqJM2Eu4w/HuUxH
xKp7IneQx1Ph5Ldg/iuLTbQJFRsAkLrJpSyMIjGay97toqCTdP34zfIY21n/PAVFMdD6PaIu/PYu
ew1VIdYIv5IWWo7Mq6Bl8o26iTfntLYUcAFaY4nKyULWvKXulQnh4lM3GTt/tNqPb4+8xc4X53TT
psHUhNqJSVh4/p2BA2c1KQC4JZ2dSNVN/iTX20IMV4ehp4p/SSsQhTkfph36Yo3noIsMp0VWIvaW
5k72yxLq2Cr6UCOMlu4F0ob7ZAF2zTORf5yqzNwZQZG+13Ism0MXp+lhTW1546669rnpx93gckin
lHfOf5vo0am0Ms7WmjfWR9uh/aWb/OLgJ7BcdmYMxrd7e9Gv7epN4YnmEBSX8FY8H7GNPQOUjBGF
oet9lTpOlGrpv9NBgf6c4Pl2QcduDHptmr8PepHSu22zVp6RUm4fCo/iRN7uAkHk4Hix9W6M5z9W
h2NFtzCMUudmPnqZ2BvGlE9JgbOEtwTLHeSyLmzjTuwxKVrDwZ+nPaClc8T6+ZYD+KuZUoeg/QYU
CCyU2PxipirzF48CP70wIvP7k+N0CSIYmwUG4n6lURzrdU5u2bdsO/jsIJGXEhCRxNElCf3rAleP
1zQvF6pn0UB3dXW0Brt/dLvYfKg9M76lCvfqOG2D0QKzqXuAvf4K1H97XZe+0MpqGjLgZLXeVcNs
HYK29j++vU1f3UqMQjM8Aj4bgv66tGPQwURAB8FmGtP3maJAANVSgWD7a0gcQYMkCOaub5ZbLcmv
iRIMzT0IgkeK6iJGd35CNiHJphFAZEsnzW+D1aQ/iWq9BSFUqAGEYvZmOG1nP7DuXj+jeZQEYTKr
4DnOO3fZqxKzTKjgcffy9pK8Ornb7+JFAFyEtsTan/8uX1bmLDSaVl2uAztqVWwe/GnMdslIzNb1
ygUKMXFJeHvYK98bbWRqmfQQkAZeRlP+xnwONqq5V8XFl7qWqQlW6NykP1+ZHrjHVnQGOYWktp2s
3/YV0WfbsRkYZzbyY+mksghNOWd2NLWL/ARuTFInxDB+f3t+V3baVhG26L/Bz4yWwvNxCwQHaVNh
3DWhSFv3nT7IrHHCJjXXfbCaAV5X0gnBJG9RzF+vLKK9pG2gFFsEflkobmcoULw9KN3m/vBkxmL5
0Ga6v4HvvL6RCB6J9OHXEFC8ioaHNF+YONl7nydBlPejc8Id79u66vGUzuC8by/n688IW4zNAokL
nWvY+ufLiUNoMNgO5fyMPuYywlinPxSWTk657cYvsTtZ953I1Z8mwhtHDTTklxUg+/TiHa3USGbq
wuda0WM7JE0175rKzqKsmNWN8/D6smUobqSNs0QefElt1M7o5pmERzMg8/09beb4x5yX5rsc+PfL
/7CWW/fFLwiSWOl8LYWZTiw1BUsXEW3/U2UlSbr3koxkpTaKyYf4V2ZH/HjqW5aGVydJALrVUlCf
v6zqLcJuO+BfDqPRxkflOcWDrCr/aAPO3tgwr88fiSF8P848DEMC/vNJoprmCmEB7NDVL4/Koenv
GHTreLTtVv70E6OR4bK4/pNTp96NivDrDIt9Q5PatlENSgCXpCgiETzuBWcu6TqrCCtp6IK60dCi
8J+o9UvmeFN1SNax++jKev0vgKyCgHA5zOaHt7/1lcsAUHSDDYkdtqv2fBlEnBbTHFNHLaq+whaH
xtLILGtp31jua+OgJ0L735ZlvLJlT0yYpPCy2VNO1T0klmgPi5Xdkn6+dun8Psr2K367zEHw81Gh
mwMRayjo2MXhVvYxdPBGK31A43v8+fbyvW7C35jvMBd+ActUdezzERsAQFEjqhlRgrY+4oHppLu4
tPznmiL73yN38D2AjYlkrpzsO2RH9GMZ2NlLFdfVvZ/aNNG9/YuuLgFqBzg3kNpwI178IIQcsmIj
czRF2X/2RFPeL4Vv/t3Kyt9JLKNvQd7Xziwx0AZVwW9CeeR8QHfQVadXgLG4ENlpopq9i9VS7DdZ
pRtpy9WhNtARkgq306vKkPbXyZNQxFr6wg6rX5d3EA30Ljcn9/T2Ml67Hih20nYILgYGfXEuvEoM
uU5kD1Dll/7OlfnwU6fxoFGVdja5WNySjS4zDjRb5Me3x74yzV+dnNwRJGlwds9XdN06KGo0PqIR
tcqnYWmN98nk0zlK48zh7aHQ1r1yMsGtCAUIPknPLoFNp8cTo+3gzPtYNnUPYi4kRsktNVucYOzm
pUsF00y81FqPnTkMH2mBn0GxZSd06KR+kR1MqLQfROGJb8syxx+aLo69EG2CytwtRtxOu162ZhDi
prksx8V0k3GXlX5mHNXgqh9tZzvq0HWD/ter63kOu7Xz0rAfs/79YtCcFmWecn7Idi5+mHrOmxNe
QE4Ztr2a/8JWZmhCkLQtSM/t8l9ievNzLbvOo0ag5Nep98f+uKxN/nXz0W1gGzu9R+dqXLxkjk3c
2ln4UmEz36d5SLuw8dTnY6BOQK40VRFywsLIjbX7MY6dVz6XHkAUbFKyc6JWnL0CTK7j3VxmnXfE
lxP1FBun2kMarDI7xUEckNvL2h93aFvWabQ0S1/uqaPU6040ZjYfEAgpT4EqJ2A1JaQdVtXSJu+7
MWm+QpdNvtVdPXzFi9NtIGtUqqftE/W9nTOu7hNWtNhn0u07PoMNmWIn4mGYIxFYs/kQ55VyQi6J
/N/a1al4kn5qvsAnazHfyvz4g9kpAs0BiSUUKdMS8nlv1H7+MmICk+/lCJ0vLN16+UIbQJqFlqWH
hT/S5p/XeR1tMiKUWV10R0DKxrR/qleBu8dq1vymwTXjeeuuyn4GtZ9gnUbvfhI5czH375SmHRAF
MBS0DgnCWWCNIrOeBd4v2T0Kb/Vz5vsxM02D4j5xReUeKsn2j3ignK/NmKffJhphv0JADHAxR9nf
oB6QL8eKB9XeZ6ZLbaCcc1TkYichCy7rnDpBjR3hk2M4y7RPGr9FHDIz5zpM0g6PVUi1S3XUysat
q07iL2O1mi5UA8Rxdt1k5s7BH5qgpDGnVsUTsgQmpIdqTO9b04C4xizMQ6Ld1LkXzgzEDUHIKcLe
rlIVyhEZlpM7+obY6aG38FUFC7oXaSx/IpGEy5VKQYtYUB1Md7SV5JjiJIb/zZmC1j14Me0/YYlr
kgwtE2nsl2Gui+WYBeUs7+rFNfMdapWNe7TjmL9MiHm5n5zMFQhG5M17abXNOzyRlQ5Lo+sf8zi1
X6YpM9BXH6rpH8+j1B9ZE0zgI25cZQEhT3vuvSnj2IaaRIqJNT00/sPay9XEpMftYbFlkmmW/jiX
d4aHnOoDsXZthz4OIi+uSAR6kUaim0O5dC1iJ0Mb/zt4/lKcnDbW/zaxVX+ZXawaYLtPDsAYfsPN
YUkW87809/LHxZgzriIvbcfQmf2Ofno/cfywbrvgQ58ItmuztGBprHFxmtmLNFx6Q/k+ThSS1jMp
wf2MYrB/xDGYTLJurPq/Pqe+AR181OgPYDhbhGJo+zvfL2037Ai860MJHAVek5bVcJpKP94F0POd
fZHK2LqDm9AU26EY/wUmtodwAq97CbDWkLuxq6a7xJXTp24UsG4Xp4j/9ma2yq7GybW7G5M5/Um6
vfztOq3X7sbKnngpF3dG0p8vbeyUDEQVlXIIXrQ3TvXeStIiuRPpOs1IYgp0jKxatcnelpNh7mx3
MNYQPoZjnAqbIvded0Xchk1DW3Q0LUhv7zuzFjhxrsaKe3CsErnrjaY2wq5Oc9jxRjPkz2k6oPXe
Z8My7pairsZTFudz/BDUzdTdZwbd/mHq44sYJXoex7tGihJ3KN2D6C0zihUnscyqDf3UEPM/aZbM
5UcyXOeHKacUkxGVds0TDAYLKL1Ym2593/Nzpr20FwAxdOfn6tFsbX8+4mKeyAcWH4F6b4F5LqKg
LXP9bpGznT3EqxjjfYtQXPPDs0ev+pqkZc2duCytSPDB9iSaD0fP7QL/u5clvfyemIu2MmDXsVtQ
80Qe1/9iFS7SmuHkroP40DpuHvxcCBfVThZL3YmjkcazKUJ3iSmAhrNp9XRZCSULtdBn202LETVG
4RVHJPT79BsSyUYZanuV6w9hjmPrYmziqfYUJy463Q+xDLizIjMLtPFRz4M5f4aWGCMdZjbm9Ixu
YqZ/FIOVWl+Ek/flg+BVsSO0GJP4v87GUX44KLkxeI7kR0v+HuasNT3Nc7o4LXlBANE67CtTNPmu
A3FsfmbBatU1eui6GT6gdJ41D8U8tT6lPbni391VOvmKaptrKLaPMSTP+dQqB3O/ZG4eExB7CDZD
5fb2R2mhdwsQ7wwjJNLJVvmLKL2+SPaNVdg571WrY6nQZYB++oF1M+wddCSrfyepXyYiXHvULZGr
WZ3EWSLSS7cZv5Q2jU/73KjloqIZQHrOwiWRU3zSXqHTZ10Fo/pZZeumEjnZbP1np50W92ByNiDi
GOjfonhjgNjkPymZ9Em3G20sue9SMuhkZ8Ve9Txas9anDnu9hlK9M6oH2aAwm4RBhV6PHXmtauJ3
SAEqJAZNf10cGdZqCpDyyVNnoE7nNKV+ctZFBU9p6ftJuFRDH0P8sRcEo0LcSgPvY9VnfBS4aWIq
ilDPwaCOcxHk86moBsc6NdLtnbuimV06xI0myA/Kgx4XOuUWzDbCLutorYbBSDAaCJL0h/TXMXlW
cBytcHUrFOiSdlyc0BgGVKN6kVJftOxleddvMhy7NS4JTFVpN5hDWZPCxQKF2uowzI3tRO2E4lWL
ianOgh12ghX18SIzDTqsa/w9apydtldyjdMd1mOIybvmUL6DAY5I8zqY+edUw/yOmlG74mjDaHwX
1F5ih1YjgmE3jpb+YqymHsOSXkC8OoxkuqNGh5x03fkzNasM55ldVnj2u6Wc+69U86c1GhxhdiG5
UDzf1yrwlh0tLQM8j6y1sj2aF0gbeb4u4Z/FFn/emMrke+UisRKpYEzq0+Ku5SNWo1W+s2fVPGhh
GulTTA/Asl/HOH03cu+xcFBqP7kbtS4NV6vwJA8W9b9I121JNcLn/42qfCA48HMfltmYgqlGeYcg
HwJA2FCEtdH3xj+q6CvKcTroVEioKNswiH1lH3DSG4OjRADDDae+VnLn64abuVMtOtStOfQYDxjD
oj+qSk/tMcuqdfpO6Gg5IRW+Mv+ZiimHMYJVwnSMe9rB5udkSu3isCbrtIpwCuqp/SrrUhv+YcU+
20LrLXa7fdt7U7lvzSQQ382xM/5WHf37FqL37XJnTN0kQw/+NecqyzN/b+BUL8KFdp6Kuo+09EPd
u/nJiN2svh/xbZOhiTra8N40JsMg/nYXtUuMuF73Hhld97DoeZmP89xamsDWHyq2eq6dHT55GOia
VQA461XzShONOU6IJbtyvcPfKV13QVO75n7MOuKykGy6S565jM3i2Zq8tHif6dqs3y0N+kD73G66
hv4pOX9AsC8uTzD1/LusLVMVqThT69HJANkeA77j0SlXl73hEPXuEROdi/eNt9j2PlWtvO9zsf70
FTTHud3i0rrM6ufCrbovJdZcfei3BiFKO1NwgKg7VV4o7Qwyqr/a5XdOjf7u0oNhhFa7Ku9RrVoN
+8aovP88OST93vamtrq3i8b/bxydPt0lXJ6PTYfE2y7xCmjbFQFuFZluU2a7uQ2qDxPXxIvTt5oG
R6iDvNNVVsfP+BXYXdgPBUovaABb6Q51E+tlVlnehITHzV9rxet216cWL62q8zW+5x3uUDJMa6JY
3SWb+pi/8COkm7bzU4DB2FOhNhGprhNjEXKltk2UirbG/CKr+n+kqor33OVypchdV5/nogDU4ySk
H2Ll8pcOHi2Z0Qyjl8hsFEu3n/IMibAxwWZw7+mF4XsUk0+0HEx+SGmZXruiCOp61/WCdAxttiDq
W7ekFXqOjfdplrs5YZWJZ52WffOQzKNRfQGe67/FcdvAOhxN1d1zJv2jGKAe/e2lZZJS767yPMQ7
JP48jvnYhpDs1n4XJGVnhAR42T/aa/VBtEGtQmuE8f5x9WS1PvaOElkECqz1fTkP6vtoBys/mKZB
SK92KqeTdrgFqrwJhkPrd2N572X+eld0fK2XJpbpozlyM+6XzlrNe45mXN+BdjRV6LR4ijxOw9r2
R+lQQjgUbY3VgwgyryVw0KO91z5O9197ayrqr+ZkeHWIFFudf54q4QWRWBsnD4u8bpEoqe0ghuLU
6m+JKOF3kPnkmRNV06D8aA6I78CvLQJcxCSs9TDm5STv084uiqhSqdF9RVRzkWHiZ/FXi7sVzY0y
GT85uU7/Nop1+iJXp/3cLn79vFRq/UZ5Ky/vJFfHHGYjO3lnVe5YHeMmrT/5qY6BQDMWr0bvR38T
g29Pod1B8Z68Vn5uUy8YT4nug+8y1mt/dJN4dF6CLnfcfbtYzr+xMGdvF+S1K++4xrlS3YxItVuL
0nx0/aZ5TD2CqpCHQsJybZXxMlYk7Cfkb0z7OZ063Z8m7M+5ZPy4qZ/Kfh2K0+So3PxUrYPq/ipM
4t1HNWbzMa/mXEEYGMU9X3L+11nbUR0d0Uz1XxWBqf3oDM7wXwo1s9t1JS3BoSM3LbJCNn0TDU2O
B552Ib48pVlJ07mJXKL5LrakKFCYc+UPw5iDjyW+cvoOMCOzwikva+NpwDjqbsoKGe9c4cjxOPZ2
TCim3fJY2fWUnLLGyP4SYzXND15t6enUSzM+pEAy+rGecvf/ODqz5Th1LQw/EVWAGG9p6MHz7Dg3
VLydAGISYhI8/fn63O6dSuxukNb6x0uwOL1/KFZ3t29bPh3qxq9pe0TfO90F8jWQl6IT4k0UQ8Nw
IaYaRb2OxKdj7xSqTT3AbWJNIIlX108DRjAKt+ZfR4ia4MpmqegpNP01r/kgKabhGZXKzt1scB31
gm5UdAfuTOt20IOW6RoKShO8gX84Ic5D/3VbK2dqy6fKQw/dVDOj7eR9+cbU7cXViqyiPNDiBouH
DA8Lu694MuMcHbUbRvnJ31u3SbTe5ZQtlCyuydLyMKWcoBxuzH/mP8crqy7th8Wyk6iIqr+91FuR
zUFgbqqVHDeTNE4hwI6pbDV3TZ/3OvHmCahIVJXPhdLLrj/aG5KKE0veRPJkZO3l2idOR+MQ9TtR
/+D6Vm3O9KaApNnEvXOYYMvS127l5tbdpX+7yTa0Exus2nmW/TjsR0Av1z8uUOufwsTudhgksZ1H
G6SguHFlN+0p2luCSHK3kn+7nEj8hMBAyznxWrvOaWFGac/GIwn24hX7Vt3KzVwba/BjeUkzEZbM
DmiV0SHiOxrOgyjD07wJDJScOg7WCpKT/GORz+VwQMXv7PeEay5T1sW9O39MFnNitvPjZMys+NcL
NBT9YVGiLsHfWHR4R+PCJ8zMBjsZ+aeHpLLC8LVw8i5MqrJoy6ToZ5CWqCwG7EZ1l1sHlxj8x8qi
wz6psWvrR6/cwnNtN1Kn4FbOE4d48wuRQ+klrvG679Ly2ptodhHhWm1l1xe1MicS1uivQSrr3XuR
eKZ+89Ne2yRq+ulPEoziiwgQ8dby9i2nxh2GJiMXx//s4q0aEiFWfT95XE7/1sn23gm4dsYMJb58
mIsl2tlIArAfILTtN0Yfj8bQxbjlYZWuXd1Zmg8rKZd+vahejD3RmK7zPMvats6lpoLtzocNmFMS
noPbDvdJnfZdFasjejbxErWWjtEdu1InQWDlmqXv/9/tvsbWDyidUq975KjxMfRotsyG2SvWzPPG
qEln7YyvPofE331hUj0QKtb6F9GMy7utSTnPFMr3OIu4bhxO/2i5M3gTefJ5T061iRvrve/q+Xt3
w7VPp6YUw9Hx1uZq1/L2x2lQY3NZcDpOCfen+Ggdfy/SqJ3L/Cw2L3/e3d7wOtkWM/Jq2UPaLyUh
SqSE4tIpxxJXgZhMYZJ5nwbB11rwtc35Hj6iaAY75PGZ3KQZELKkG/LK87oQVpO4Crl8Zjrb1qlX
Y1phGps70hvqfvuzILhVB5k3a51UYV8BG7ZT+UIwfV4TwsUAfSaBGByn9sf6eVKY2o6gtfpN+zXS
MsSIkz7gY4LfrEod/bDbmEtosT8mYAnq1FYu2EM8Nf38PcXuMB770RbqtvMLbf3Z6Qz8F+tqyg9j
U3p3uW7UTwQwXGdyW733ec6ry+7mRZMxMvhV4q8lPbMREOI/UQOeZeWsCb/Ww7iSTtHlsPEJ3349
v+jeNftxwsC0pDsnxcVjmG4ynIXeW5z3BsKutMaPWHTmxQRcPc0GTnQYCu289Vu5eDetUc2z2dbc
fgkYCuajZa+QmxteAX2C8RwfG9wJTcLR2j1aO8tj5g26u0SQgO7B7MyQ975p99NKCCB7wu40beaW
cvp00T6PF+JZmwfVjHmXhIU/LSfHGptzZHq3ummvAhKWHL/tAbuantGJOwJndL62Pxtg+gbkrFv3
sEyCcX7NV+xWbbBPebq5kfmMKGttkjoKxZMVVCX7oIns+4EayikL3dj8YTZt5MGeWN3SkBm/ORBp
ZH6pOPefSDaU7amoQ+9dRx5g3RIEcqf7YYuBgftI/pmX6vpVu7ufBZbpvq60R3lQeyc93ILz/tx5
LSscGRZE7+52Xi7JuBfDExZXWkvbNZx5EVQbHqPVy9eHJRjiAinFPmW7nIPxYY4sJqYiGup7xpqt
SseqcpfUhMHqJDHQ+VtfUGb2UQ91y8dELdL4arOAfRH8Gu0HJWhfflBbNd95BML4vA2YyyVHnvJE
UtOX8a/podlO26bVA46xYIcNoFbjUVQBDxxgs0qkK6/DdLEO/anoxjFjlENu54qW4luX5O7XCUVZ
d+sXVX4euVFe+71z73r3Wl/mRnOPQriN8/3ZiksXSw61TokBzyR4yLaUe1/Mlv8NOOirC3u8f78P
fVCc133AZon7S/xGJl9/55xYoNh43O42p6n6hIFr/GhE1VhwONZ6H6y9xatPMQdJw9vgiYPXRtWY
RnlhS5wVLe8nr2q8ZqHF7wLwasK7LSpCL3MIG0fcTG/yo+P74BNbPDcDOoUxshMQJ89K3DLa35T2
mSyGbUNHkFsCPma01pxwe293DoWjVJGAevDysGmBgTJzEvobCupYGB8gMi6+3JQNhrq78gxIvbxy
R1tOWm/IVbOg3JfqLnBG7h3D3DY8gFBu8m7pY9YfcodddWmdohSpL93tMZd7+1sOIVaZxadGVURU
IT54o+RjI5uusg61mpr93rSi/Vx8JrCPpg2mP81S+f5LI8RIqeDkz85dRCPszWa8aslWmmJ4o3JR
eWCpXfDT1HHhJJBmfXlfKnu9n8YRHmXU8fzLLapQgkASpkcL/B4mGoPJrQqAa9O2Lc1Dn8tlftXL
VEUZARK6SzxRKJgb6mhuClOXzXu8xe58/VoD8vrXtf8S4dCWl4VN2MoECf5vgzELTyz1PvG30IBx
9CvZxce6NtEnZlR+6KolNzAhU9Dk6dybuU8DI3J1HloTmtsmqrvnjQd0uxFK5e8RPXfeW9e34XAo
oaDNV6CkviF1EAHMbovWOrTaNeBzi47pluTMn5iX+FU4URqi+HGOWPE5Bya2zt1oCeu+qdAg3F+h
xD+BFIEhIiJgLFnU6O7p1tl6TdfFX7bMsqT4LeZptBLHirsxyc0yVMdhhU1Ld0/oDyCd2DpP9aa/
nQ4640GJVv8Eky0fp2YROPeQtrqHyd0wdtaOWdUhrOLhGSIep1ZYlPFlIznMfav9CjLJEURqpcRb
hPGngUWrzyDKZrmLqmB8bVpYs+/Rm2d5UM7Uc9AH7ZY2bAEb+x8LeLLsJvBv3Zj36VwsVH7fVbvy
FbAjxsLLRkJ38zaWpa4ShpihhODZgVNHFrz4UJeLqPgUww0wO6gfVn/1uud4nfp/tId7tGIh8OI0
bQtLnyd4QnWmrZRfiHt/5KNBRuafkZ+E26HXfnXerNzr05h0qyuFlOe3UD4++0DVxfdE6AQVerNY
EoUQD8M/4bFxpKIbaX0N9jnYry6U/hkjjnkcZKPNQRF4mHODKlovAigq0G8O1Tktot49X5Vf5P+r
cK6eoFzJK4M0z/+z2dgJ6WhDC3Z3CvR+iAJHP1RUdeqkdKr9D/QvFCHFoX6ekEbKpIKelJn1GkB5
2wdLL86jquVnEMWcHK3ci//Gts/bjJ2bP7wi7CUIF2/enqgZ9Pwo2yj/2YNW//WqgWF7rZ2KOb3z
nz3SHoeHgdCU+TgqYWWMk1Z5HKqhm579ZVVnh/luB31s/D4pSzamI9i7r078LqEL9NVur2JBKf0y
sH8Pp8Ws1kfcTBthQ8sQOyeyvAd1qcmIH5PaLs1TBOsis8nde5TWVb6tZJXsrCygSZNNwZnDObiP
o7P9EpsZIBPjzrCcRg1mAEO1uDnsobFf5tKEf+ahdORh///z0WECaVKDsBoOfF+dmnxyN/5l6710
YDLG5r/OyYmD7q0ea2fZ2sFpiUZZpfyV8rUYrMF5jTuKRpLVHZvxGOtBjIQJhRsIzyygEWp62IIj
dJkngfltjBErMq098ftcdTfQT6Qi0iVm9DFSlWenddEX231O7ObjLjakOBxO9r9uDJu7BrH3fGps
SXtcHZggkxwpVyiyHRo0K7zmZYzZ6qD06kqyyQQQlpqn6K72I2VdhHJ6mVEJ1Kl7Vs9iTtj3WeRF
G9QpbJ5RN3EdQT+7rKZw1ZG79NnCJQCAXFgAc+TK/dFC1LC+UTeprOzcgU1ldlWbdIsyX6QujNx7
RjQnZJ/FzvHaetU5rgo53njwm3wOzvWBbZQp0qBg9Lr4qG+rgwhX8LGxz0ksAkchhYBMsc4jW80N
ejIxytgkdV/G9KlxQaEkETsvvdXh/MmaYVYPQ13BR6ItKaOExUR9MT/LLWFRb4LECRnJ0g496ktX
0XV7K9eQLcgaffociOAWR0w4rU73Llzlne8Pqs3iIo8AUHxT3MaxVW93FiWQd/244ojSkwuF55kS
B/9YDHN/5pqy33u3tf/67kZFRXlVqILk9C1N4I1T87xZuakP/8/XysZCjMd8qbvuy3QNQ/xS+/bD
OBUt+nfTYbf1XO2Ar1rbqJMI3/aWhNTJXEgKgVnwVr/xEjSb5WtdeY1znOYcLovxZr6Fyl7L0+h4
0Ha7U/CnixEdzsUg4rUQ13uTSnYSoDUM57a8FJBR46Fpi5n/kC9w8WInCnFrQ1kdmZlXsnFtuu4S
9qz1Em+1Hx6g2erhmtmxvyw1ov60wBEUnZsSB8alIhPqY4CfvFn3aesPPVx9wcg0r81xU51lJQ3L
xLXUwlHvLbjKR7dvOxFq61WisERBM6V5NRJBhItcDjcWBPXrwNjkvbMNjurJE2YI/4K7l8gEwgry
pgUQMmmzlg4YD1pEpt5i7b/rWY8Kn+2IZw0/S37JW0ly3LjVXnURjhm3FB0nZzWseb79C6ydP7iw
BL2i1GiY18W4iwTxj81qNMTxsYpKP+Q8bTf33DSqfpXFUP0uZnhkslr6AsGCEy87zs5O/oXTcCAY
dri4iuPcRONx29XkpmAFCCGYx5EtwlUF5HrGU3zbbZpivJASEBRSrY+maOmV+mZTYBTYo7D5r4c3
WxJTgUJlTuss++1W1yLb6HdfMLq4Q+ojelcXdo15zJoCZ0FKF2Fw43pX9cFScpYfkF9s3HB+aWDK
ld/Zh6b3dv3Yb4RDgI3RM5f0iqNtaNAcnJe557yOdNA9oeYZvGfb5Xv6Hai92c8zZ3mUjPZSBq8y
Um6I00xCYRvSWsoHeA/OOphlQDh39NwYqy9Ba0kBzMXbGjQdMEvrrCBvjfiAOeLqbydZ6I9g5dj/
bLyqYQW93vnc72I7zPE0viH1z+vsGolVpnzM6nNY53C+rzrblRdQFlj/9v+/ym5HjccXzKzzXFQC
sYFRu/zc1FYOSd0aPHexKiSZu1UlBSbsXV2MYeS5Sq3r6OAOOdEuI8ErvzygDJ4sxCHtwVD70R2d
1uOqCvmff4bV91dQ9ch+C3pT/dhbKYsE0Yn93Y9hUN7meqBnDvIumI7OptTbqrf2b6QavWekOsn1
Ts3tHNNrFg3khIqSWN59Jhn4xnHG4l9rjVF5IDuaIEfMjPYLOxD68wm8u+CzZ8la3AgllvSdift7
5Eg/dBSdrBmRcMV/M9Kotwkl/covIJ0gjbwBGFJ7nuWmOu6K9bcKx/6VqvoYkdI+Fs2RfmoXXUFZ
BWnbE09PisgwEEpkOxr9wD7EE+V53l5Wd2MTuiaRNVlbqShGwPsBaPJuRwiAsmgz/r8hXIj5JXp9
eKfHTRNOoqPttQ2U4yTcPQLmuiZO8W5XHIlpuE8BJaXAw/n9oEcg/nEwVpgpEi3X3/PS2d5hkXq2
76HfnSHzOqLbMtfKm8do7FwDUtVwi+XjvC/PwWoFQar1tg430liMDLrW3n2Qi3nLiLqaynQ3MrYz
jjdlJ2Xk00UzQNdkfaT0nk4lErcrPrvdddHoBMdlWxwPK9SgtqyzZBDA823Nh7UgDwQimPnM6xUF
4HNehTEH9qyC25w54TUXHoIvESNbXcBpMJzkQ7Ae41iHj4wh/ReEl9AP0VjL82S7Zj33A3814RhN
/eB4/UKG2aDUo9XV4b9gb5gSIFyj7ggP7z1qRt8vyILeT/DHILAhCJyg0EGZMEr8EgHEJfdAmKyC
SOu/tSj3LZGoQ2BHV2XqlCkT6cu4Q4GodvSqbBi6xSYxljQv3y5kBOFhszIl6G6YQW2F9Duj6Jb7
miadiUm0gazJOr8tUIBB578MmI38w7SK8SffOMZu5YQ8I82dxllSdd0kWWXlzGCdF9XjPJpWv1U1
er87iwa+t6uodE8ib9vPAajy+MU6O35D1bbiYWpy06aoZnI/s5hc7/YeHvXgrNZ+V43GeAl6iNhP
SvD9+Y5gKP1a+j5dYjzJHEHb5HP8UcmrHvo9oKoU/cXWJMu6tb+DdvbrG+4z/3vN5+phI0DnLR6H
gLTxzUftjlyififff8kPng3iipLJjp7A+L3pvgy4eBKly5isvjlYfvbKA5InoafYz41b1vebLStU
UnD5ABt6RA4RDU10w5AuyrR0YEDSLSjat3WhEPuIIlrbj7JcOHnYJfVPtxn52Orc4pHsOO0PU97U
R2eikQUCEST2c+vaaUwWiy5n9PD59tCv+6r/8/vdPM6uWKITw33uZFM+LTEaRiv+vavaZyEk7x9U
CVWR818o0Apm9SL607UrA39aK0pGvzWOywNH0TreSlGYCfaAmLvDElTiUVn+/Idrd93ojBG9ydzJ
6T8Ludfoj0byPc9dbJviRtXzCOM5tPGDo+bAO2x5BLVMEFjjnot46t7ZvVsoaVMVjxwCQ5iWaHy/
1RbKL7EUgPFXcOzTa4fyTea9CA8FmBG/M9k9PIx1HR3ziJ6JLNzt4r2xy560yAnJEeqhJi8QyfUc
qIUZhxeojzjJV4qDUZKOAvBpRNXK+BCVv5q5asasjmL1llc5hwKKAf8JcSxCLoff77kd/djnqChk
m8x68Mb7ubWKLwBWSnftquoJFo0Vx2xQ1OON8HazHUxfkepIYJ75C6qHcZPI/r05zBKCOyMSjfBY
Zwhifd1FQvulnpveRa5mnJLgdKt92ONa/JrxV7g3S+SsNyxtLncat8pycr1d7M814NcfGW3GOqg5
ZKtgzSyCYzUv4cdOYrR8MNXuFmywTfflb1Y4ZybgI+GMrXa2kmrs7Szcwgngp2zkfJZz3GOhLURx
AYuW3bFzAnkbCJTHcOINV2qzbaD8+964fyzjxdapaJqCXyce3HsJyGzxlK5apXsZCf6dzXV/baNo
ghO6/vXssgRc1309PEWr5ZbZ6Ps8mREirC9S4oBF10J0SMeb8qXSYVEchnn2/2uDEMVRSzXfu9N2
zmtVW4uFSi4g3GeNqZY9DCGjx9FqJ/8rXKbmv6pylg8yMnCfBz0fL3OatYNgyXhJZj/c/y1ITeaT
GwwWW1s3i7sGzeCvChXfcFyhcULUHVfaGVJuxstId7ZC4M3UVnWe2g6IswrG4k41t1Mert1Bj658
93LhbIeVNBnrtLdXyp/un+W5RRsFd5KHzQcKHq9HjeDwQblV4EMZs0c8Vf5UUOVaxeufxZacNiQ4
RXe5jcLyuG5rtCZgtcVXXs82KlrLd0ibEk27JZaEeWd4JFZKFZWSGRhp+6tFyIg0a3Ia+oa8nsSZ
8ZqrcwYgHTnlndEFNZTFc85jjbi8sgAqRt1FSFq8oCPjehbuuZwduzsPjm8eAygNeZgQ+4QJ2SlG
JgTNaH2NEwmXpPA3SBfbA3h9CuvcekEuhSijGCf5vixwdF2ysLXekJRQd+ir1grRM4ZuViZGRYgj
S3knoqy9LZ10GA/8hQVyOvQP/Z70iIinpNS5OgL+awjDeCs9domlWH7HZFD9J708/IseKLwV2gdI
dlbmenQ6VRCnUTyXU1YI47qnkM/gLYwr18sQwc2XmbSc6YGmrfq/dbBK+wExhr/cjL1p5sfSUdEz
fGffHdSi3Se5kkF2s/RO+7tD9I3kyrPpjmutdX6gwDBYk3oW1R0ik2mgAL61PmAIS3THCNUPrgq4
Kdy1bZ57ZYXfK8m58X+IDcV0lKjOPfjMVd4jmAd8VLMX//RLBKwkUJZlGksp1R9u3VeHaJk861xv
i9zRr257d+NPuTGndnTaNtWoC707yJD8aY7g/49GdwoYXhS5fTSjhNy3hqGmtkBUwEFsra82+tfm
yGIRHPVW2uZ47SLBIbKraEGxNkMs1pBuXWYipCAvyzCbr2Lsl8c5iAp1nPN5gCAI9JDjJLRh02vf
80ACFktoAgRd/7ZYkf4l9hj3hP03nD4fa+fV+ptYd+65rR2kle7I2up7EW3d8OK31WoSWzEsINxf
aieZazOnwcCSey3AqZwkmGC0Sf9Gd3HEXhvCxCi/eSiia7snojj7SFuKiw9inrbbols46kmEQBqm
+7b4qTBGBwzdwDO3PBci69aOsxACVrnojgeucMLfm43UbX/4Xt0Iz1Her9o7BBjWAX2iZS65NYZ6
eHcmF1iHRRV2cb16DZCSD1N7orKur885jdcvBd279Z32qrljppbrLRoX9bERon67NYVwAKwqjjV7
wBIJJbWtxkk9sUZOZqk49O6jebW70+TMa3dWfWVvaTcxCYM0AQQnDq1IXNi4586Dj4wbg7GoEWb1
Tv3NUuRhLtLOOmZOhfYFKX5JzypKy/LWbyw4oTIsJU9CJMx925HjliFE6zK7CvqedTdS/CiN0V/e
uKH3UUvbX2JXwSrzRMCHr3wb4/OoCoSYuvHUfay4LZLC2sogQTiq88docSoEQ/nmxU9lTM1NVs/0
EtyHC7vQgfKOWFympmg7xo2gWdLSBGyjNeKlO+jmvj+xwc7P/uyhTys8DNeJk0euvnBsjROrWt//
jUKALUT308RBvsdRd/BRM+VHn0IjdCeN3TuXGXSC1oeIk2ShCexNV039E4bwZBllaby84TDOvyxg
dsFpyMKXoMIstmOP1IxGOiXJsqqdpXl3q3Itj20tbIecRS7XzCqVDzE9LCs3TVfQDh9IFX3sKCcY
yOOgBP2QBmn/im6AfaJHmFshzwUyy2f4/zKy63Rb8tY/rP62PJLyoEyGO73Sh32fNwiCZeqa+w7y
SCVV7Mo+rXdqYZOdz93wXtebSSFf0WJMVmCdFk615ThSlFMey927agzMmj94ZlGg05Yq82Sw1+WT
iGv9vPZ6Ym2k6LQ6KKT3PpQlRpnEb+vKHEQ9t/tl5WkGzG23/JfPP/kkRDi9tiNdUVnHBwFjGC4I
jXUTanUjQEruQbJmMkW9a8KCy9XxqNe9lseoVCEx/ltlsOCgftSHwti2TK8+fmhTTs3vENOAyAI1
rTVBzq5kHZ8NfTlRT+lsUnk94tnY41BAZDjkrNgLoqgBDc5M3EwrX62lCvVlzn37rnPnCGjNwck4
onsEO/B7EdzaISYsvA2rfKGzfYRhC7vx1tRLyEsNSvVd53YfHAGg+X95zaV6AJyYXifmjjwRU1w9
Aij4UVYZX9SPoa/m17UTtvmUoizcy0T1ZPzdLYG5NKPQFmR9Xto/G0yZfug0kVgp6nePyHunbqZT
7pr65CLWl38d+qmCf7ayTZ8gDCAgVbqjQ2N4NNhPVCIA1Kl99F93Ldr2I2BN1sCxlb4+6vv1kVFb
C/Ru6ejETym2M06I+aYRbRGcA9G4iGzDvc0cEDGT4dJtG7gn8hkvBTYnw++jYdtzQLtfRdFxtlgo
6/91hWf/kDmI+Ih83uAxx8ME1L4VOBglUFN8mldg7cNMBs0ETdvMyMht6X2Cnjk6U8SpG2jYxf+J
J4WdBNkk6mkHQfTXpJT9O9c6Du51s+zz58pF94trZI9TLyC27oCao1CQOm3wjTMGmFavvq4eFjbW
IpPO0GwHKr+tiK+lXs+egi5CEVXWQdoNA7hHNyr7VZdwnCd+GJSQLCzqs0ESPKague6YubQxyYxF
oPk7YleU/6wg737qDgXHSY6hmNKewuAXv4Jtk3pn/xfAJv4E1VxuHzaPNYXBFRXOhzje90eJzHe7
4e0e1EdlQkRcybr0y29gkmE6eRDkhgXVm6gixNgzvTdz4cqXSflk6s9+gLbe2+P2T956zp3QKxBR
HTK4pm1EMnxerKDJzmY72y0SxGY/yL2ZX6aww+jB3bnedN7SEc5vtUgkYQx5V3XscSKLueHs0fMU
PJVBY5CyW0V0P4p+iq4PzATTYwe7rA+F0HH5q5VbIRNGSNoYYG8c8oUqvg2yoIrbCkmhvkxLOKBl
HwMWgjzqmEMpy9KMyard1tTycKgk0ezojYlFMFvwQ7hPBnZpOi2Vbd54ufRylnKS9qng4jvDlCGk
mobJvSfm1Nm+F+iDPONDRijqkU6N1mme1V1cE2ySOiH70MVgNfRQ/FBrm5jeuKjFpLPvfyaPEsJH
l4qr/LTA0nl3yrTRsZGL6xxdolJ/Vtzq90BNiLENCFDmyyvTw8drQxqH6/+PYrmUYM39/G+yo/29
1khZE0fP1atH3tWa2s2oH63N2/pTFzTAf521tqTx+gUYndh50WnxRi+Q0kXfm0PteH733YXjAAbp
DPk/QJYac4k7LPVxGHGMHOqKh4wJpy5+lY0NicbMusaHttvBW2QI7nwoegQrN+sGTjS3IyitcaQN
zaDA5dkLZducJVyWeNLWuj9issBdtk7Bdtuwo3Ml21PJrT3a5ZTsuKyZ1rwWM2UFmhg8mAWTB247
DoRocO0XhBGmSR1u5/B+UbobLhsNlljLPB7JjP3KPDKTyjqRFbgxizVuRLBfco7RcMViTtHf2l5K
clvopvVULG+RZGS+ceqSRUmsVn6ruC8vtgjmTzXmcHKC1hF8/LJFgDZFnBTH3HLtz1UzoiWtHOZX
H1feE0548JNuyZsva1ryNxsIGRxum+r+MAy6+AHbY5uqJ2JI3m1mgv9sAboKdMckD+XabE/Dvi08
9DXmmFNkd3aQ1txNz8AuPvD2jH33FEW5/74J2VnvsRQ543AbRp99r/ZfPXMjKou9YupafENoh90R
sGwtNtJC7bTjQ8OD2mRhgQWSvWwNqruiGDc4I34mQAkKS29ASXz76M2RPb83fhsWF7uZiuv305ZY
RkojGGCZ7CBFfEGJ8xBWr4CReXUmVaL8wh5jG3C4TsMf+liWjpwRXffYtbb/QHdOhX6UqMK3tu6s
X3w13XZAJte+91dO99CLIvy7UJP8r9c24/0slPDTaY908zN3k/SvJ6i79pDGyn7XLiV8N2ib9+4V
/t0vOHmmCOxGEk/1o3kzYeryYGD8laXDoFbb7oE4sgVB1mbRGL9EdX2bh4swL0hvxc2sSWskOA5l
wbnrlDWc3REgnuk1mr0jKEKFYnxFMQSVKmMYae19T7ZouGdIyyLSrVynJwKQcHlKbOlvY2Xb/4mx
2G7GwqkBNRu4cySCu3nC+quekasVPbAG+TLPXukN71XvWh9z22hxmJk7Hp3RtvKzGi3rHo1nPr27
Hb67lKDS5UzvPSC21S7yhSlRDHx9xeImGLzt22joQ2S5MU9Q4oI+ERngG/sctnPYn0RVbMPJ24bF
ZIWckYdGavLlU0xPafUl+ljHjwADZrnXmuEyVSY4xRZpHtPs/vZ26b5C69gjM/e4+acyt93qPGJs
6P/H2Zns2K1kWfZXEjl+RBl7Y6KyBrx9I+/k/YSQ5O7saaSx59fXupGTkD9BwksgRhmRol82ZsfO
3nudi9hlfTBUI6KHWmfdLe2xPNljakyv83kZkhuaDzIJ08Ub3+H7szwlpNUnIwTTl/ZbJzV9RZ+u
SpdVG/ns0FVFOmxVO6nj7+aJRtPeLV2/3hSz7ezKjmHp2yRmnsaLBToyAZKVaTTnDO8Y/S1aAet+
lqS8cThwRFzPo0ryQ1H3zTtLd3y/2J0xbMwiQ6qq7ZacTMZ05g+DKvyEbX4eT8rn1Lty0hHIW28u
9ma0ajdfN6XM5HYBAUmaYqJjX+TcVyamsAO77lwOyLylSdDVjEz7QFI9fcJDInNClhKtkAIoau6N
2ai+k9lA/qlpjAIGmPvaJiiiyXmmSqlTETcmlKaOgYa7sSWr/Qite+yQwuhho92r1KOIdx0K5WLG
HlQ6TE/BcNf9iOmeTxzZqxx/OaFl2uOWgTmRjAGW3Ma0+FP0JNMtgwlqF+f1EMT0ygQ5LcrR/hlh
sXi12QRMXjAO1JiQs3jrNmBxLw4B/x4ZIrmaCOUkYVU0jtpJt8Z8O3iLjfQta+dsUpl/WJU/m9tF
oi+EDaCYHy3H++SAOJe/W6mLKzEehuE7i0g94bGnDN0Sk1PfUjP1JTkXFp2QjJulw3khELsuOBeS
5HGrCGHZCfxXYrIlXJC0lCZKUqm++z6ZaU2/1V9lFHynKO4kI9G0o39QCuAhU6PjBlAuKlUdbJwS
dxVD6vkoi2ly6VPm6mPohXxxeiIPgJEQda144rsPDIedsW7bWu70LLC0xl41fUfWzpo95jnvivx5
Ol8vHdaTPYd5BEag80tPirITb+TOaI6RU4iPpSBLghHSLIrVlNiTuSHASijT7zx5Mum+FdtiCYga
QiDA4+eY0nqvF9N/6nXdX6HT0iKvZDU8dHzHJV+5V54Iw2B2q3pSUllpo1mIOU+vx9Z2xHZuY4el
JNY47RPM3UfDZcdZMy1MX0MIr7/L1HQ+5rrJT8tMHgC5zFEoeoQePxjsZt/bnEtRSxl7ZGxTv2P4
Vj7QZbTsainXQw//G79ijPmGP5CzLZaJ5YavWv/A8Qj+v61Qova5WXt7CgBACpUySCMZbYUPEVpk
tk4a23JfAo5R/TqL3cpaOVWQzHu7W6zhMBZ5daxckSar2Kh8Z4/2rcpVDGoQfIQSS/vsMg3DPGAn
R3eHblBiXsIw12IF4cUPR7+azpzy0uBockRqvwxYkG/V5JQeJIIyZT+X1LYbKUDyhVk2zF/s8dKC
MbMx8Ndj6zj8I4Zf5a/pQo5lR2Oc11zmpqHvYBI5auVEWXBKDOPScIu87NplnuK7wEQi+H9P/ZNI
ZPzKSSBYQn+MCu8Aqq0qTnVBN/vOTBsjPVSLTpd1hKMfg2tVmbSIiLn4WVbnNzofMzOkTaNeyyBA
dnKqChVxNJlAuOlic0jWOWnzK0KgxBU5VjqEtb1xOpOxRHv3KTyssLbKHktq7wOmbPPSmdaWOeUu
mybDSld12w9nK2rTN0t2jnrxk8n8NqELVdlalE1UbcgeJVeS9laxG9Uc4OpjAEKw6liorzFj2NYP
vqcyOpWJsq5YJxMWZ+WO3VmxIBBoLPh95rmgtWYfc0BU2cFFE7wek2745uNGehOcJe862IrOZlqy
9lm2aTxsEqerxrsKw/c6IXZLar9h6mIlez84Miwz3gtVjqiesU42qQUreO3jqI63duTI8kDPtWqY
uh2w+vL364lya8wf+qAV3XWRp9nJ592Z0a0aeg3RwNiLXU8TGGBUkRcrE0c9mTyA8I/meDE+4kQP
HipJjjf0Rr95jYfEuWjQGUPHlMcYvFWAipyGjpvH31SFJIN7gt4n8zSQK9ZsKtNXlXl8X2lGHDM0
WNf0Icqi4dmlXr2JzUJRPTjW+OaaeryfMoZvUGT29jYgovWa6bQt15jHjL2o2vyb1B0H8tyuuhA1
y4KhjnXZXieI2MM2ctJErRneLJ5xPKlvhpu1J96Ihh0xyfy7sk5FdLIYfHACazLZh1hC497inCUS
CSaov4OGXC9rgnsEUmp4ItGJ0xOWG79E8A9nhIc21JbX25yDlPuCKBcke5PXni0w98tH2kjtcI6x
5xVbj0GjA7hHUX1QuLs2gwoCS7BLWVDnSTtIZ685ARGjaxtFJMSaYmuVZRe3mkozszxDnxvGbR50
NgpuVajbEhWS1pCZSWz9U+QuX6qMEpp6pvfsQ9VYgaJqsfJoO7s0Kjajb1pbmF2SczEaBOa4qGxW
OXFfpnbm3UzKc7aMwzhSoGzGDnkqFPRHcBQwsALQxDAqTluQkvSpGy6GcMtit4Ek3frYqSJiYPgz
s2uGyqJl2dmkQdGMA5PSSiZ0buFyL+y1BdyXEOScfh3HtriP2mouj8VczddtHvVX1MGIlbZjzdgm
W6c5R/hGiVgbUUsRbhv9tUXS3yJX5Q6ntlLB8kj6f7nyRVcnHP0tnNMUs5qG2yIJkvNJ3E0+IKSt
4S2wgLkr0gfxwip0zCS7/c7tymLcGkiNbLYY6bINHIPympm/fLRsfc4dZ2Wn2kc1VBMYXE31rIvI
Py0my31IYVs+NnZWfhnALqt1XETdllOYJMhGk+dAoYuDKVcKkj7Ty+TWpQz3OOAqD9na95vlrVYO
rol6cZt1l0bRFUCTLj7TKnSTbKVLEfCzmuHRyGP3WBPy5q4ioe2mYnaGTYuJsA8V7VIa86lvlW/W
yICBU58ReBtCI3Um9VSAWPlRNjbuMaMzJ4tMO8j7cXDcKayUrfwtJR3FTwZEIA9hEzbIZfmMLxGB
3ow35RCJkzK9S1SIoF+God6wsSFcXI+rfMJ2TgbOcujSdpAGQ11Ps7v2L20YGjNORH6OnPoSNjiR
uitjxityXee+973uahuPPgWC3izOFIgndrhaHicG7y1I5yy+YTIpTTxs8gz8EG62HL0cPaYKjXHo
jG3dUBGuO9Gwgld4OleCbH+8CrAvEh9mb1xNqRyu6JcHfFgNdd1W5+RULwTzyT5hp2K4OM2BBsth
mum3yOu7+AHnaNJuXd6jaNWpBrqQRN0i3J/3muQtAcLkpo+s+g4b0UAelrOgXMHqCH44Yy/zg6+S
4a2c5uRLLwcPqE9duteG7brWtxwOEu7oBKdKWKNu9OtL0c6hIMkJHuph9kaIAeMlRTbH3q0nGAXA
pm7UNEKtvm1vy5z0PBeriI1Jb0rbjUwb5y66RGGpuIVTbjjDOqSTW6wZJJgSJW4xV2CNG0Ssri65
o8NUYvWgtVLS4Sh1QrypCdKm5ehd+emOsolcg+3NX70aPurrHJMAG4ZAljezcpLqkESJrt5Hg65/
SIQCcV+hU7d7/Ln+F/zsHcpYY5FtCGir0QaKAr78EuvgLeo/hY22erg/HkCeJ+2THgnt2Z3v6YU7
t7rX0/cUFfTFi5bavrLzbAFmwwmY5kxdlVQBfvFhxvH8LtBworBb+vZrzh906Yqg/q7zhHQiZ7FU
PLfKjyw7ZESL5NPM+LUDklldBgilnXIx7VMnId+CO15lIDNQJOhkbMyY4UEJpt1uS3JIHOPFM1O1
Y83QyZGl5DIRDhOzt7HwEbJrCnv5jqdoWNYMYJbymOe0IFeOo6dTU7J/bXIrjxvgVJayv3pFk+ij
rKL+m0L5IAsFUOXxkmhNQSmk0xUrIvWWn7I5b3VS0nbWLad1aBv4LDa4rZLyNTFq1txeZDo4ZO1o
3iYz2MW9yXcTh/GcD1dGH8z9KgC9wCHDban820b3w4pzPdFRNIGR6KYJfBivv6rezQTkYFgGudtt
7IpZVaC8Y3Jh/JKI9pflxecO09eLj6CBKJAmkMedzk+CdQwrJV1leTbdKCYGPBnlvLT3nc0bwlvK
F48rtC77Bw7wWf/ke1jTicAu3YMBpueJVs8lu98k6iaKc34NMml/hszRMESHUWV1GFSd+xUuIQyC
Mc0WdgUO9/ghCR7IVZAJeR2YnSYAPuH2HdANUtWeHd+WODXMuLuxI9/TWxNGxRPDKL1v3G7b3TvR
Ijiwt+RWt0Lnk7fHYpsdTaaPqpXduiZNM5oDgKE63L6rhTHzCOAce+WXoJg4Dg9K8s/OnjfLU6Pm
8aziuGmPYxr5KGgSTMyKJpKkNULngQgs/xdaRGj0aksOgJTQwOypdEUEpCfFlYtlXFPBgu5IZouv
bR7iyFnnbYJBt9cxFgBaqZSsNdhkvALw0szNRB5oh9ui8TYGUT6KArp8Yk3A0irDpXIIk9vKErdN
G5HEZolUG7KvibHqezwKq7RdFosckcz0fhw91pesUHH2o+Rs1cHcYeRsOMxj/ZLMS6D2ePscLxRd
E9+n3hA/DITg0S7doHM3cVrpb7SquF8yyduXthACdYhQiR+SI9JnZHlUgU7PgLgse0rkjmxh8yPv
wVQD85BzFPZpRe4jIik6b3s1jLcLM2ajUFQ4dmGelPlXqDKLuQPPTiAt8ngMxyIarLFgXRMXvDH0
uQJfkuEeJeng+pgWPgiCimq+3XFqz77OLcv7KsbD1vEP0Ere+ET5x21RAV0JZQoMbm0nQfS1L0Vm
Xpuq9A64Afp0BWcn3kJgzov9XCVdesJ0x4bW4mQVxwCorQpRzjryGQH8QExJ3g41UuuzCWDNXEk9
qPt2dIJ7kxC1s9V8OJfQuzJ2fZ028Y7X87LK94Zmle7rfIuq2+Memiz/qfVKbIbtZGBgGhy+yaC3
nN3Y9Pg1itQq5W5Qbe+tRyKl24tcS86F+OmlQ+nQCiXgKOrt1I3yztAK00fqVF2xDvDqv8yQu/x1
gVf4Dic6alNE4hgrOqMbddjXllsCREnwME9ak+kxUEoCTKbEsii/Ug5qk4uDkHjRBJftYiZMGrPJ
wg4c29vAnvowqQXWAAYkq7keudaVuZCf2ADPMGKuW7T7mciUcaJFa3uriRT6iDU3dw8RAdV+XVQJ
DVNWjjEISa/9aw1uZHpTZhaNzwZ1KjTRGqPTOPeV2PaFBRMBPo7tvLe+I69k0+kROR56Dp65rK3N
kPSyL1ZpFPS3PLyhQMyo1PeAOcDPNYYe/+jbUSb2ZiDmgLLZsqqzPfWLx9fmWq/Eu/xHdvjc3PQ4
Pjntpmbw3dSG+RU4AKffVo30OUqcvZrg4lvQtIu1KsHJ9Mclis14RxM7eK+9uk4Opi1iwOc04Y3V
aPf1smkYQDSdgU7Y6ZqCijq4VIN+WnTkJKE2pCLAbCQmBhbpUrPneDCGg+mVHZ9PUJTT1laECNZ1
THd/47lQPeDtMXgX9T8y/K+QGghfeDHu2+1Ca5Gmnjs5B5MWcI0Q4wBec2EpHnsmfrsreGNwDqap
nRjqJxzJEoJh8TZrpsxBj+7pcyfYhE+2JNgOD5ZPdJ2hGAHus4zpG4SV6MH2jCrdkyazviMWAeak
PBvBcPaWtZnpvZkrT7atQudyCQ/nQw5vLiEnw14uBgZOucOFQY1xmILPx+9dhSCAqw+HeJc6+i61
2Sor2fo3TPvyLxS/hJwm31XAoR/+SP9AscVTUgxsXNbO7JvZi2i8dsK0VgNEiZOlvLEDRkLuJqpg
3nD6AuUdjE5Fr3Jx6CXkLAvPRoHnfI89toUnWfo0FJk+UuHDriwvImvsCx76aHKrrwuNNHGgMGFy
OqepKT9i2hGXidFDDnrULRJJrlcCTiCUjfy3lA07OYvFspz8oq/IipRLIa+IznbVFQ1o78VvkOTu
DSgwcjPTt+OCBrYuwBZLTTTKLrJl55FQpVfWp3HzPcD2eCwJb81nbG5i2dkjueHdILUertFTo+te
efl3UXVteocJHN8i7+BMi5KkMaeIxmaMiegH13+1aflnRxJzabZuy5iKIucBKgKeFlawplWdcUys
SDzmM+M793k/ZfdCdSAOBqVGYgR5TE5IyrQ4cWOGm6BVKt2w/ajye9ZS82xaI12aXe+m8xf85KDH
Z1N7z0mOvXDi++azjXWbYIH14+m6urgr6UDJOwGeirivZWfbhm7/iOSCgHBXxR7mC3IEeX/OA3vy
t8Ioq90iOAGR0RUNSAqexsk066FZwUMLvM2QOYPcDrBU8eu70PqJXWR9dRhtqV+gf9ZIFDb61b6a
IENuxpaDzT4DCrGZs6BT14HbVc9uuuRPEmQgZyAzmu/nJcvU2Zqw020oa6S1iS38y+t4WuJo3ckZ
F2YCkIlvI8arRWfZRCniIIi+P0kLG2HJsOoEfNBymgAI9TsVxLmz4v7lA9neeOJlVbq6K4xsNB6w
FzN9N8iY1Xb2mYkZbXAfJwGameCQZI5jVew5w+X6S2s07Y2Y7HrYDN04pLgUssTdmOAvn3OcWenW
b4Ou3yGuJAy3DThwTbWFywORpGQjXIxs2PRBU59tW9UOHBl/KXZtNFl8xS4uXs4dRtl/64IJ91Xt
wgAkgh7I3YKdMQk5T1icJxeztIE/5p16mtiTsHuYRleGBIQq1DN68hMpKycrwV74fR1iabWnG+pB
q17BhKSRK3PlHq0Mg/dh0GpMDzXPgjYB1tf6jBN0HDcLLqYvuRxi93rs8iD/Mk7phBidt9MO+2j6
NhqGLxjalfHQTGuxDnTPgD1ZXnX5wFvD/aiSoZmu0H59vW2Lsg2Ok0ESEPFgJASOtNbFGxPcJyCs
1hGPhnJ7OiGL17H9+zPNHrg5GbFRL5WkFdzyklEzGE0ku0rAC1xQI+m8WbF53dZBPMIp83x3U8P5
ZknoqLq2Zk3PCGIRYL7FNsY33BruR640+WtZZsSObaXmL+TekjeqkLq8xN67dTBO+P8ua/mao8+E
KptM8Z3SGf1dzBt0BIUWdobIVul3eGXpdw5ZCEgR9d7OpweQnEmLtQzfxn3WM5WjK/qv6ag413WJ
Hd3mjanexo78MSQHgoWb3GwZ/ZqUC00NU5ow4X26nQEsBwvMlmTRYCMi3vCYlI2SxyhW/eNSLctX
IBrwF6jG3wlLKRYfn/nGQBjaYG+3uLeA9Szzvcgb92JmmHEEerxdt62dZHtGasU3HJsQoLyO4Pyx
cFvOSRfqmFqBBwOj4GjTyELZDaZ/qLtcv/XNSETS0sTq4dE2ZJck3Yd5L0gj1I91AYR2exkQ9s3N
p64/Vny7O9LKUXeauir/oKPYCsxlzD1zsWl04EfJoHwEA2kpOnk4ffl+YwrvQZZ2swFKp4JQ21G5
C7IgZkxUSSPkOGVZYSL6LRZ9W5ekAq6ZOr+CVRYXV0BqWIrVkFPlejYt33VTcGS8HGKH6CgFwuJG
WIuvNkIHMGvdihxd6ICTxZ9Jur27Unxpr44OurfGV9EZ8I/A1Tx2+EHaujEvHHlONtT2Xr5sFpmY
t3CgsT7poKhvcUcgcbc85n0LCgwBnzPiq8D/nq+x8QJ2hhwLfn2JajPfGLntffCwtLmqYHAnByed
LLo1NRjEVeQWuXtiq+vjHTwiJ9mRouQR8L8c9jKrCnYm1/bbc4QlukWWnyNewbaSTwk1it7HAoy1
WVXGuyuifNkvVZ9a2ynrF3VJ05S3OF7pxTqj0X0TEIJsbBrd8lGWYPa+gG/R9jYZRPcDkH3yznlm
ukqxNt46oyL2VxVm/ZhL035g0Quu0r7sngNykv0mNgJJRL50SGuN1lNMIfnoLss4hjEchI5j2pIx
3RwO9iHH1YQjLhUO27mYu3adc84g1S4lrv+u7sEyR07kXhfY7A2W0Kz/wXkZ9bIYU/Nbikfzdeht
/0XUA/MizAzYEYft2P1aWD3GKMUMX7ap3BtP8LE8e1XQmFDiBUmsjA5KxXLclLS9nFVGeFlv6XIZ
X5coXV4tobVeM6DafaFNzmvOUCJOSoBn9c0MxwCEAcAWpG/sSNdOTCM8pIixKJUqM70yGvyYYdDF
atwEhlfQOUMLWrc6lT2COgoEdlVrfHfmrLhhuG+Ey5ktDFJV5LQY5yImLq9cf5yyMyxO8dAN1AXG
UEQMkh0mWpdCorONrl8ZqyiwA+9KLoEJdbN1xYtHzuEW906SrHLsqAwgrZgiDwsr6vcoIsT4q8aQ
T0xS9c21QQ24pZkJi6gvBmAjDHmakm3FjodvAC/einSUzjZkwuhjuiUotjvs9oKsHDQR0md1j3I9
XaSICpGXqEVBvmhcLLPbJdgKLkSAtuDMlaIBh62LNgg5DPPYEXyhtbMZ4Npct34G8AF7jmHtCnNi
vlJEA9LGHV575WPvgc7C08y1b7XXXtC5JX/R3OjuLU4B6CDcjWZ9pJZS52zsTAAb01i/z54hzhY9
Glr5CORf7Nyq+62cA5zVOR+sfaZNuGRr164DVl2bHfvKnLFMbJYyNcptXfTyibMBY9mEBrcYIiyx
l6bzAsKvyXQHLIYKcNyWcqHsjmyp9EVbjtO1O5JoWDuZdZF5DTd6mL25+OgqqvQP16Te20IiNftT
2QC4CYH8wcgfGlTE0MkW5W0qxkaOaAy0TsIkddyHMakVeoO06O1nTUqEHD2ofpu9pZygM+btuE4J
uw4hNLLGZQ695b2XePxOem7Fx8VYFIfmwJmA1YfuQ9hDF7xkjrDsg4Sdg69mGQ/5zWjIPjmlbe0R
5CPEz+eoCb02SmXEonTc7UrGvgIUdYKC86exLN9TWjrA75Q2tyr2OoeWjnTwB3aAlL9EDRydkOnt
bbEffZeOFnk0ocOoM9yvKbjgt86DiQzCJRiv80BH8cq1W1bYKOX73boJVoVtod3ZDWe7VlfQdtHv
Dfgs8GMn8eS1dvu9A0OOo8aiDN1JbxDvGdOMiit2W3VFmInR3W0kzH5j6EhglC4IKPID4oz+J5Tu
oxy77B78CXoUyDz9UDsNAzqJAw0/IHQ1KhwY0PiuHSWiNdgJhAyIZ/KmK7yE6oDVFpZd42QfAZ8g
9F9ryFCdnNE7jxTAZJSS3v9RgrAd4E3BzgkLjoJ+CIWJRaAqxDiSuNfk6QJk1+PSUG5w9JqoDGDz
eG9ei8W7zbSOVlYRsXsoW/tfcJ8TcMGJFDzhKU/2lk6h8ehyJIqcuQC5NzwPLCEAyzsMO5P0LzJb
gtvCtJu8uhZlbf1QeALqQwAwsoRR3oo3JnsY9mqOK5vIaOV12U7gVr9y5FR2u8CKlmFVaLTNzcwk
HbHDdTdfeXLqia1MsTmty9ytvxVxnL5EGBkfHC+YAL1Nmo/pjWmGotzBfurb0CtFLDDb9P1tyryI
aJ/pPE8PeB2oqTHZdQfpKBOIFPbxp6lK5ZMErU/9MgwTtpdygDJtLsO3tLSp1peuxb1XOBw5MUS6
94t0fJqZYLmIIbqMWkGD6fLk2jBM98EICrLARu4Ul2me9Lh7CAYeXolSe/iJaTldygDmO6uvbrew
KNY1STvUznZot95QuS99XHvEy63FvvcWDIVMTIjFJkOnxqkBW8NCe3Y4nfINJS68UYIWa+zIPqHL
mnxgKBBE0405+7SZnAHkbRiXLK3rhB7YZoTP1LPaoNSvBh/T9xU+kA5eGSIQZGtBCMJKV1wraDai
H/PiPoY0EoG5nhAf8U4GwwbeLrmDyMsn5LhIzuWeDTmN17RDnGJv27jpNrU12N9h/+p0X4sEM3bi
d/YZmv2Qr3sc/KzuDvMgeNkM+9nUsXcfcbaVG7s0lwKLEvG2te3j5Vjj2qFMJcGozhPjUh5L/BDf
e6WNCulPOg9lOw9QMshe056Ia/MZ9nxxJwc98/NxeX0JQFFo5iif8mI+NsK7DNGhCf9RsbbOON5U
IoEpDjU9dxDYzNXw5fRQDv303CyY3Q2Z5ViQ22U46XSix2w7IoWFi7/7ocCHZ50mZhCQC6PGumAF
iFntmMmkb8zB4gUZsdTdz7WtGFeouEt4hogvA2kc8VPBFieC4eHkNLYYjOBKdQxB/Ap+LrZeXa+l
Zz4y+usqYRX/4ZixNW+9DDj1F4N0Cb3iOZAZyyuEd5qBpS1vnCIhftAT4Gg2i5UQq8yS2Z7XMRbM
AztKXwAkVTinW8Nx7/rS7dnJCjanmgxpH6ZWY+TUk54+ekMaBOusSnyKFAgx9safuuF18Wf70Uzm
ylq3qLLM6BoayWsdM9BuzZ2e6R5XhGpsbEflaXaFLWiyBFH3kozEt8/UK/OR/LLVbbVNTz9mSSBi
j3wPD5w4r7rB+8kRFek2eRiYFYrju4/tbI0cJGnMR/Q81hyp8mcD3kezAlk5+9sajfe5SlpvAj5j
TMe/Gg4mnIZQmfzCZZcRClDHoBsg5n81STCOTVUwiUbapThr5oh8t80kowtcCrSTISKbAJq7sX/E
HaFTYmjY1+AUjPFd7aLoMNUlo91XlTAaaMOIDqNLDxfwldZ4L28anVT9F6Rsixpe6Ti6N/tJLGsr
XZwDWaO0JGnTJFX4VzDa9lxR263x1mQndIUAbjiver79y6zpWNQ0CNeJH3lvaHXdQ2Vn6aWAwoYl
SCY//bUshBnFYJP+9VoroqwVmBUN3K30QurS2/5FeLILhB8VG+VZib0SbJ5HkTOEZ5/hYZ7/MBbq
F/OMrMtcNf4VXwCquMwc+rfJWKaIgbvYdbfCkzRDmnIxuWynsZvs/dTHxXnBY/c6R/l8kDQO1v/5
H//n//3fH9N/xe/q5n9Ggv5H1Zc3KqXz9d//+asRQw7aN8W844jA/DTrcKSm8VnrOPqQ7sC6BJKW
dl5w+v1VfjU2CVSeg6kRh0kgP40AjLNZMzKI05NhIa5CYfww+k5fcc6Yjr+/0mWG1k+DT1kncJ07
wubs43JDf76ZY5bECqYWI2W1kZ7Gpbd2bKbjyjGYC+GW9jftjQDOGbBxat3+x+8vfvkZny5+eYam
7zDq1UOV/vniTTLEOTl8ZkdUOjvUImVeJaiObRt3JASdIYHBkxeb31/0b/cW1Q/lj8sJDHVW8OkJ
LnM9domL621p+/pR2ICxq7oxrsHhp/90piI/LHAdW9rwfZhf9ukxIpZNHfMNCJjVdbut/KBaE1Xt
1lPEVKV/+qsck56K6foOZEJPfBry5UTWUMPABzbpe191kBVfJrv5cMqhvPrnF+Is6TCF3uQ2ik9D
2QrTczE2QQuAk9uGEx2Ba4tVdYsGTjrz99f62wA4fowjGQIZMGdPEtX9+f0gYcvAlTJwVj60UVjS
sxXmtkKwwCUcMhBj+Kcf9+V6weVxsa5YZOV+vl5WdzGgM66ncePvYD4aG6dfytt//KuY62kFiBSC
1obz6VGVTbywm0sKTsaRrSKVBVsCo5BxOwH8xB69P8xF/PsLD1rbJ9sbWD6K0OdP3DTIwZYCD14h
+nZluR5ibgOeyBnl8viPfxrpSsvlffe5h86nBzZcWgNlyriJpSq8h6zuERz82vnoABTu8Ksm/3Sd
9B0mn+Ploz3AB2Zdfvq/bQUG8wDYIHHRGcB490usqMixUK3Yvf80j/EXd5HXghF2IJoc0jGfnhqM
g+4SXAA4Awd0z0AXvgC6Myuya/0fBkz++lKQaC//CXjzf/5VVkQyhQzR5Vt2mtCwUnGIMBBqI3P+
sED94gOzWTNYC7Hasvp/el61hclwSvgpGh8DCV0O2GM8ZbvEHSGuLU32z1cprhcIx/PcgFv5ae1l
1sdYDAGvYsUU5N002vHaYWbYrmuzj9+/ib+8h1ZggxqRwmfD/vkeEvJndo5PMDzXyPJLH0cbrRhQ
n02x/t/8KJs4peAWeq796VIxJb1jphOr1GjByYMUcHAjYheAH/w/TI38+27NfGewnuhqGBSZafvz
r8JKjukmAikMC6fCzDxCzdnG1OMI8owL/Ri1xq7XWQYqyIIv+TgHNgfe/8WtlUIGjimlLT8PaFcc
3is9wXmwIqNhBhJpc5qVei/kmP1hQf7Xv/VzhUB+WTDEwhOov5b5qTwRcdkpBDF7VS1V8mxoFJyw
mxhtVOMyuxZJkd+kWjsnxLH2zDA8cc2Wu2yQ2uUBK47/Puf18I4tu5Kc7/Fmoe7n+yw1ae4axF/+
sGFdvszf/bmfno9hYFPNPWmvcvSKuEpQYKOJ0QcMutiAaxercu5SWMOAQn7/TP5Vd/7uytbPbwZk
FCIuI1dugTdieIAsV8prj8bZqjG94RRcLAE0CT4ibeuzSMtk3/TRH/6KX310LP48L++ycMnLf/9v
yzHhISezcfeQ9IMtGaUwxlvs/gcg4c0fLnX5qP72ewEo8IVjA/a8Tx8dLZesJ7rnrKLu1cWjuUOU
qZB14cjWQIR+f3d/dTH7MlgUpwfxB+tTzRPUeedc+LfIjlVsrpTp1GfDz/TOHaeCXrxD6uwPv8/8
1b2UdAqoSCzPtz5PMw7IWFNFMIMTgEsL25dZBDiwo/rgU64fZqZ9YUaxvC24wPGmZqdA4WImwIbW
SPZgWIF3mnF9N2vyM2Lb0Czf/f6eXLaGTw+AULEJPkXS62ML+flZV5fbr0Bo4YojWCkb/PYO0tvm
91f5xV1gWwooaNmgLCE+vdbRMqG+gj1YtbMAqesASPFdKyR7P29/f6VfLK0s3yYbu8Udt71P724x
2gNuO2o/1CF9WJIqOtSoOyvaKBcJwqt2Q2smsCAD48zkEP3PF1UKatY6j543q+qnV6ycSH6mY+Ku
AkMZt50nyFaIuVZnItfF8+9/6i9eZ5cRxw4nBV4s8/MBGockGeCGa2EUvkwBsJlTS58ON/XSECxj
9Nkf7u0vnqLHzsgjZEC3i5r387vCEB1gni4tfUxr7bEZc9h/dSfP2pLBHy51+ac+vZZcKjAtyhpO
zp9HOP9/zs6jV26cWcO/SIAypW23OpzkOU7jsBHGHo9yzvr196HvxlILLZxvVgMbMJsUWSxWvQGX
ngZjIJ/LOBW0gNIm6pAojUJEwDFVOw2mqr/gjKXsRIjNGTq6Y1tgbixLk6flj8gHiLOOUWdCEQ3S
xZk6JyiSEk10WB3F9c1fj84EeuScYUcgN7ocylbQkodeSpI7++pHsypj+gbgjq+wKhMXHF5f6TvB
aHN2rs2rkjtfE85qdpbRasRANowaBG11UhAVe0HZxIq9CGr5258rrCKf0HZs3SADXs6v5eGEGhxL
ibKKDdKIPEfg132qS+Cd95dya15ELsfVTexghbGaV4KMdgH+2DpCOLMwGEJ9WEnxqO0AH+5skK0L
Wp4AHg+UdOB6rqYFV1+1u45pYfIkgmPpFL0FTEAUV4T1FTSMQySH08HNB95p0/Crrqv+AS+f+nHu
NJLzt8/c5i6jeU5QtaxVuGlSXKHEgE4mprvi2sGAOo9u87kbIMX+DyO5LnpY4Hu4LWQw+uNk8HrD
oJRfQLaoYygAPQypIx3cK454O2u8dfaFfJ/hqkbf11ldFs1YA9FqgFOUwH0f0GOky4Z7lVfTw3lE
OFp5gJro/A/HkfcF/FsiNzUKYzm/QKDzOCGcDaI4DWDaAsPIQlv7NpnZtZxdf+fFuzlH2kfCJMVC
z3L14Qo4Do4+odvkR0X3XkRmfMSDZ76iqJE8wxLEcgKtwrc/E4ndhoRWaaR19mqOMxJ04OuQbk/B
qmonSRoFJ9gK/Z3L2D+sKIy+3d81W9N0hMPeZIfaRLvlqqKEZvojOh5He7Kaz+OM0HhdAGeNcST9
ewid9LkblOnf+4NuhQPqyiiKujznTGsVDtQ6F5U5oJQAFWb0ikmZjnaqQBCgW3x581DUPanJUBWU
RaDViuKyLZlm9A6g/2peSLXymbJyck4rv9+5ETdmRZkcmpMqeDOS4yyXsoO+BCmrQSnWVdVzArKS
XkhqI3/t/Hd/UvJfWt290PzYlORPVGPU1UcbVd9vklJrjgawknc1ptUjXM8cj87748g9fjOOwSMY
qpzKlFah1BFVnsRI24J3qd0rZ6W42GNj4ztuIDg12+Kz0YNZKLkOMUEQyY/7w8uItR5eqDbAEhpl
NkWh5YI6dd5ZgTA48ao1fBS+On8A1Y1kqdPn52rKlZ2K68ZZEHidUiGnxmU46wjagU0UYUJL0ZkD
mEdZIX4VahMcI9r7CJhIe0ogkB/ePEliNvIvhmGoKg+J5SSRPka0H6z2sXcRpytQifjLpjt9Rg8S
TRNelDvf9PeqrVaVS5H96RgWZ1CsgrebDhNt0gZhtS5JflhhJn7KEP9DFVA64U7V6LNr4RhCYZoh
fYDmCj5lVCBt7/7Eb1fbErZLRmGQZeEsvjoukDmQb4oolKq2or/HNDH9j5YEDqgQEJ6QSrDEYYJg
Yx7uD3u7qSzBMWX+0EIQbZCn+I9r0kZfOHIwVcK/EMexJJdSJthMPsBn+cUmjHZmuTmc5sgek6u5
XJrL4ZAs1KAuAXKSGoCfwPGYD3UKL35URkjZYYHM3JvnJ1cUny9I8BpzXA7o2FKVuBga6D8KbcnY
yNqPc2faD7HlDxhoFu3ODDe+I4ZujCm4R0hbVxelUfVRhssS1E83a66RUaJej7WDp/h+cg1DxX+Y
FUX/6/4sZeRZbmJq+sRznji84nheLWdJgbagjcRRxdMDdFM9YjKYkPEIrSz/tcOq+jduG/wDIBnt
nJ/bKC9HtskMeI/bwK+WI5soC011ZXFhol96ovUsHmrD0Z/R+Sl2WoYbe4cKrmZQlaOUSxBcDqX4
elyGpgnEoUSzsR6n+QS3GrDzXH4sfJy876/p5sz4gtSVQNeZ1upWSTIRKnME9ASKc34uyCCB+fvK
GemcdGcRtz6fRoHHtV3aTqpYbdJYH+F4ZFI/ZoYA2NdKcDLR3UHh2/ibxq9+QdBI2iSMyk5WJ4PK
ct+QXzGk45JGsqKrzZoME85EWd1CAaG+pOBSdI4ofOwcidsPx/uD8jH7klBzcwZ7DU0SiN/tsWli
JHUgBXiI0JRnlDpRHMIZZmc5NbkT1tMS8nFG50knO14dh1otEUlujZamU2W+i1NekGGcY2pmGlWE
a4tfX9SygSxgq9m1qjKkSiO3PbV9YCDrMVQvKqJqn+9vp9tvbKPfp1PKo/PMDbLaTiCvAyh4fOMm
S1GH6AmyX4OkHS/oBNlf2hYm5jUeYRd64LgBWd4ffeMTuLwzyfr4D97GKsy7wh7h5VY09pv5e4D8
MY0XTKYnKE2EwPP9wW7zJKKQRpuWc2MZ+rr9LE1xEUTEnUIF2n3FkAuRHTEPVz/DMpfCmngoggwx
ya5t45MFFOHt9WDBIWJ8foWNIPvqPKWUSFUEnrqjk8T/8iBqXnBo9xGSTcz396d6e4AYiYQMCil3
N/NdxqSuwpovscDb6GMO47gK20tEu3NnQ2+MQgbGA1OmBvQkVl+vUlxktFWfBZ1daL+Y/zwqOlKp
9+dyG/CELEHK2UBvYbss51KgWYuS9Ig8q5TzmkKjf7C1+KsxzPPlfxjJJsMzeNlRNVtlsj2iZbBX
BoxdASPjZxqIxwzxYfQ+jPTh/lAbe5HaOY8QDZVqOuvrDxQ62NLYUjsG38cGlkRnnc1RH140nXr9
ITOa5FM2wdtrRF99aQb77ZVk1OeADOkAFGw6natzj0Av9Z0MGBXmhfkz7fD5VAzoUibqaJ7uz3Xr
A/4GLbi/P9+6IYgGTN+JTh+Q46mgSSWQyeC+x6+oHe51JuSyLSMs7rjMSAJZVASlVzvS8TGp0ibY
lpUxGx/Ruyu/lIqtf9EV8L2HvnVcLyvy4s3XFaOCXONBqVE7W39M5HrGMQ3M/jgCpXzCWKn0tMG1
/odzgMEddUCJJ6CRuzwHw4QxtGoi0Q7jEF3Q2UCr1ZjrI15+by9SMRXek8QPGqtUBJdDaTqMZUDW
wJ4EliUCkdYTTnjWITCQY3n75pC1FAkioANurc6cXjeYAvVGf6z8ZrrMLsrYIY3ic9qPP+6PtBWt
aMRxzUh4Fc3p5aTs1sjcOcVto6rL7qGteSHnDkj/+6NsbXYuVMOCW4sqprWKVqXhU/qL4V5WDrYh
qPIjBV1b1XVui37n8rwZikmQVfMSxuQLhMkqS5rRWWrsDm9X1erFBXuU6VoNHTUGWEin+7O6OVdy
KFbOpkhKpmuubi4FI294RcgdJXkWXIE/B0gQteErnmzNN7c3oaTGOHYUOzPcGNYmy8VeiC4C18w6
StLKZh+UeGFyBZBVt1+xTdQuaZbov5BcdQpEoKzqreeMB8Ofg642v4UUThaE44yWXQE5TcdgB1WO
9jxFQ3+9v6wbX5BOnssMDSA06g0UKeIJpKOZcCwR3nwEsYwyp8DPDQC4uXPObvI8OSugk7RrWUsA
E8vd7wMuiYwxkcac6Yg1G9KupoEAD/AF5VL2uv2dPCz5OIpm59jd3HSrgVdbB00XYPVmOB/bVhvO
vANRL4osqJraHJePqK2HHkpeMPAxH36msZztHMjNPcRlwMGng0JlejlxRPbmtnaxOlFDTKgOkYqs
pReEaf7sIxEQQ9GoUAaZkLjYueK3BzYsdKfoopFxLgeuhYYEK05bdPmS/m9UP6p/dGyILlBhhFep
Yr4kmEC+/aDKHjnVQK4/gGCr1R5KxdVyv5CzBcR/pGTVZM9dm+fDz7nPldc+bGKFCm5R/7y/lW+i
K7AiXsFUbymgGMDrlrO1i9msJhRwjsgvKDNskg5UPI7F4tPbxyHpNEg3XcCk694b14VeOTX8aZsy
lHTUmWr/KQzhrex8vq0JEVqpXHDkMGBcTShqZ2GmfqJKTWTMWwv8F+am3+vPbkQA8ecoq2MZJmi0
I/yhHpEDaS/C9lFxD12pQiTeXBLhC5Gs0yOBnEmDZnVdoCNVZX2oA7qxC/1bqEzae70TdLvAE3n3
P9LG1hcktbjW27L3vMbRYZTjuHnqq0cU31DbQ7MSVfBheqh71bkGOOseesTZdz7YRoQjX7Ft2gca
4pv2KpNQRSgUTLY0JOay+ieVl39QRJzfDcSEJyj4uWfN0lvOFYjK35/u1ke0ZYWLagL1/vVWwewu
aLOEXdJl9nSBlo4RYwzLT0drZ+dy2tqVZO3A3qiM2DdgWZdeTx1YSIRQAC8uhVpUnqCosBMzZZRY
pNFsFYqFQPgE7EVn3TkUJpKf1YyLG/DqCfVIUT1Iv9tzJe0uh2rSdxpqWwsoKyIS3Cl4Ha9itDti
GYfNl36srTw7FWE3nXH+mi7wGvfqoJtDCQKISrpu8Zxcxim1gglFs0k/VpAST0RLhAkxKEN3UuxB
ZDdXkduPuiKlQVoVy6GSCLR+JlL92OCJ+QCJwXwocU95HGEu/jVYRnC5vw23Th2fjMiok6nR3lqO
h3NC3LY2UzOM+lcCXfEatbDmEhxyvRbDCMyr52JnzK058uT5XTanprKGDJQA3oN8JOxPbqseZ61K
Ym+qhiyHQ48PIyLU+fP9Wd52RticLlcb6BmCC3zZ5TStwsYQYHIJzLHbRYc0+i15PbraOUE+GeE6
VMOIc845Ci3U6OAbame/UKGZ3f8hW/GGefOEB/ZFk2YVTxOh4RMVRuDfYkd/VTBkUcFo2MOFctrw
My9aC+oSsvR9Uxt7cLjbsTn/BFiM/CjnU0tarkGpBPbYTz52XUVceZ1pjgk6eQfdPcNNarzKDIdT
mzXK6f6Ub6MPw1oae9mUmKz1QxfCPnUtebHjrW6exBT7Lwnad9f7o9weUTkAaG9e0twU6npyiTNP
GMmNYGl9i8ATYKaF3Mt5LKsvbx5JmEQB+aYmR1snE/iiU6QbhQ470dBPbjKHl8Fxq4s2D/bOpG4P
J410Cdx1bMAYNyCzwI4sJW8ioPkusupGXqAerirIUuWOfwYQqyA10OwBlW5PJ31nQKG8d3mM0gZZ
bpNOQObuLEB8cDejq1nhbVtjM3cdW5i3TQSO+K3rKctJPOd5J9JrWq9n3idJg/8UMlnh3MH1HWsi
Q8HD4zkDX7OzGW/PwHIwuY3+aBGWnR8Og0QQibpFiNpp0IoIOsNTZ2vAqhfevigI8Rmu3jv1no0Q
pAP7QkwB7LlMdFaRtlCt1grofdJxj8ULNob9UQnNr7li4VZUInuKMCn2sSMSplWN47GV6f1OGLz9
tDYXJoQqyS4hAMj99sfsi8h1wlbVJm+qFfdRGabgMqXCvyZZNaMwNO2ldLeHkvHoQ0NjYUAqMMvx
UiQckQByJ5x0dPeFivOIGVpoeIHZ7RUbbj+sUAkyuqbbPIshYiyHQk1mnNHKGDyrrHtUDfum/Ry5
aLZrXZt0UIZH6zvGK/VTgBv7zqa6XVbG5qOCbDaprKwpVumkoac6FoPnYBX+MsCgueYUZNG90ptL
qGrdTqZ8u6wyb6QRTPrjgGE0lnPFMWdU7EgMGCJWBG83Hg/IaWB0qtZf75/N3y3PZVInJMCVq5PW
mux5LYdKw9qlYh9MHtaxyDQOGXiiQ21ilQrUz+j+7tHMerVR2vkLVO6E1n9Mc+QgBaLxKMBg9zCk
mb3TO729UIROAFZJmuVVtkYBIh7VqcCIUVHxVUwHkfMJj8aQT//dn7u8ildTh8dlyUSFEsBNHIQn
juuWZqKuEDQoCEF1V4+AfqroouE7CjbNAOAAU8rxkOtsjUM2oZt3/ydsfGiKLnJ0inWIQchN/8d5
NV0f7djEYVNbavJMitBe1dpSHwHMGzsPoc2h6KdBwSHmg/xdDtXEBllIow2ePistXmh5qJnHsGlQ
fBbG0O08fjaCIcViHlwGSDj53lvNLOz5EiqSJSghDUp+7HQNvjSaOo8GlNVj32rw1o0pusASdt41
cx28BrO2x/fc+sLQWOkQOcC4YQSt54yGoK4VI/5CmvY86QY+MRGVuzyb0SvEDRalS13x0hR+P1lM
9+n+190cnnNF8LDYz+sHr5k2fpgQODxNSyw0KDUaykkPLdqJrRG9RPDxgKw7VB5KbGIV8Wa8tcM3
oLEsSUHydbj6Bq0NtKMb69EL+qz8UeJYeDH8zjoMXdXtHNmNCMnFw16GE0pVZE1qCbTOafV5GJFJ
SZDSwEH5OoyAvJG6iVC90dvL/aXd2s0Aj+jc0snUSJ6WXzbGFDMxBdur6t3xk80AHgzH9ikuoz0k
x1Y0ksURmS6B9Vrv5LZTMY6MwDomRqkXD2HuILeEERrGA/fnJEPtKh5Ro+DehvMKw3ZNeRXp1JdB
wQ1XVIbzhDmqdfILZIiKrp0/thai18htuaf7g24sJBe3rMdIZIX+G53wRwRC51QMQYKgnh2UAyZi
eAV5pSFNguoG8a+dsPAbEbeeIz124EawSCT/YPndJoDHWa5OWDaDPh409M5zF8O/OVfFea56bT4N
ftQW6C5n0w9EGSy05ZFbRfC3knI0AxXS4dCqMXKgCa4W78Bnt9OFnqgWnIcOKfkZrY3vnSowmEW6
jW+EbYw9v1e0QPEPVh30zgml9rF9jPWoeGHiQYoys/5mzih7xSDfIT1yYTroq7JTHhZ1KqwOUT5U
MT+qxfAYDMgt4qElHlMTK4U3f0XocLw2AclaFEzkV/7jKyLs1zdpmpo8cTv3q9OK4LlAoOCboffz
Tpq7sWFg0DswRgETQB9ZDdUMFTpLYWd6lZE5H5GJyZ5a1cqv9ojQ4f1ZbRwI2ciiKmOTnNxks10T
wifrGIpG+PhEcu14WjuHj3FKgw7epf6sY360M7+NSEZySZ+TlaSFZq6+nDHrtfCRJPOy3M7fRyJ6
wMaCJKweQMa37R7GcGuOfw63OhB5Kp/U1DW8Gb8r99o6AYJr6oxZ4sFtuKp6OqQ40Zilerq/uFvf
EYlMNAN4fVIiXeWYEdKpyA1S5B2mUf2WUK35WqlB9TlNsvn1/lDynlkdejosvBBMYFWgelZzbDRU
TwJadF41zeqJIiJm3p3xHyY7mHiNin4sMID5r2poUNwfeGNxGVgA3eRjapBylsfCitHR6v1G85JW
oMMz6MonUFP/FZ3avxtbcJX2pOU767qxf1wKP1R86bsT41aTHZwS6WTBmL1fO1wUCJS8ZIAA40Oj
49KUT44435/lxpeEJq5KwAjdFgq0y1k2yIK53YyA6YAW0jdNbZt3kxlj4Usrb+d9ubWgksTN1ySI
U+ZaDqWk0MMyJB+QHW1V1EHbenDa96LNBX2QVtePeu04r0MJW+jtc4TaaBhoMJFJWXLV/whwUUXp
xyCJ9Grfx0KoRSX1U5UqNfJqblbvJDNbC8pmpaAos2UiwXKwWuhtEtFc9/Lcd74YxVRgLBFhGmE7
0bSTI26dDUtehyD0AYusETcJ9n0tFjCaJ1y/bvCB0/qnPnUs1Lp4iFKOkZGAppd+QhWg2wHNbySo
LoAfcg2qw4y+ShCJrXNc1SbWBlap9A+TSIOr8NGaP1ZTAE6sTXXzQ+Yb9qest7r/8ob61P3vujV9
KpUSRU9nkh+yXGp8QYU1NJXh2UmGTHvaWPF4MYvU+idNavXBwnT8FIL885qJR9rO4FvTp14D2kky
Sm/wC4Y+dmNhDwZiYWGeniZhBBVil3r1MXGB0pqFnzxhGGB7PFf7E1T4PbzX1kbjeYsCg1QV4jJd
zj6h614rqA6B6DRyhHBb9RCVrnlVkOf4H4IEDGGJnic/uEnQQy2JQ4FeuZcNIXqOodNdMjxeH7IS
p5P733QrAjIEoCce8GSWq+OjB7mGzFlsePjVG8FxoHzyKx+AJB/wdhmeeuya3z4kUgucH2qM4JLR
plkuZGAVJVph9UxcGvrXDs7kCd9OzGv40/Gf0ke37P4cbwOhg64V6hJSJ0lK/CwHRGC8thEKnL1U
0+Ov4DVQufIV7ZCo2Dll+CUekGEed6Lv77tjeZFCNjbo4kixB0ojq9My6ioe0Ek/oQAaqIU39qP2
NJiW/88Aq/xj6k/hcxs0KGJPZW5f2yweXhIcjy9T76r/3l+A261LFkjaQE8futtNX7VH5RSRCIXK
H2YAn1RoxD9y8IIvZV7lX+4PdXtMyQIlmIkrlVfROn3QDXrDcR3PXofa9mnMdPcU4ld7KrPG+uT6
XXZSh6g+cLuKa5ON/un+8LfbWSahRAg6rORKa9h5AFPaphyGKgYiijmqDQkSeTGoBpIzva6e+96t
dz70xu7SDImcoAwGCt1Z3XYOLOkew8LJ0yQto0/t+mR0invCpmX+gQdSdUl08f7+NG8jMQrOVOkd
blkyzXXpGJMybewqJArrJoo+p5n+2vhO8YFIqFy1IURzlMe/55AM74SLrZ1E8AMrDAqbN+hqskGG
aacbJirWq+gftaMePCkp2P6kTYKdi/0Wa+84ZC5AK/D7YSetC6tN29XpYGFwYQAKBVA7xCjMJxgJ
OrVfvGPzDIcUi1kv1ofxQWjB9CEi7/qE3CpeqG2avOiVCK73F37rY9O0pFoPDIsMYHWocReLMTMg
lEQzZANMQR3A6Bg3BUcfewvMlRAafshdC923+wNvfXFSKao18OVAUOvLGBYXmHnF4zB7TVkOzxgG
6X/j1po+OI2R/TuNtXouEDw4a4k57OzvrSNF+AIhrvM+psS9HFkr0MfyK3STqfe378ZGK5irpnxB
F6t9rMPA34kgW1uMQ8yZssDi0vlajpcB1B1EhD0l9NHuPKJKfST1wyhidIqdi0F+rVWIJlaxmnTc
iVfrim6RYcQrHTKRyB3b9zQoTATn2+Hzmz8d9Rr5pqIuRT68OjMVIoCT08QT7p3ZWB3xKxQPVY5g
jqYk5RnJTapITdTiLgrLQ9nZNxsblkwN9i85Mk+rNQ6Ycm7VN1SrvDmYS9yzqurBKgf9XYc12RPl
8u4wamPx9ihMOsHdLsFK7J3VJ7Ro+VtRlEsF1QZPV9PEcgNf6LPaW5+dJNIv9xf4N15g/R1B65K/
IHtgcesut4yBmq2eYO7o0ShNjog/JyesKqfzPFj2+9Loiu8ays/ehGfKaVRxRTzVtWpf8NBMPkVd
iW49ipLm0a14FO38tI3dTLudaEsVHzf2dUGSVI4+ZtNOnl0I/TVxlflB9F31Eehb/iPAFe6kTsip
JkMdfi15Nf6MsfxREY00izOOl9Fpxj/guSUWXdUkHnZ2x0bln+IJfSv5Cjap/q/iGYTwchZGP3qD
VTRI65TDkHoRMjvfGtVQxFko+KQ+2qhk/BzA/gfHIsjVZ7SZUSLYWamNOMMJ1FQadzRlAREtP2IW
UxwOC+r/Vo9LJe56SXDuUHh+kp32+YSai/E4Ybd2tfFIRvDczX9201RGpwKtMq8SSv4CLta8RKLM
npN6wISvSxRrZ2tv5DdEQRIpNClls0D+/Z9v274S8L3U0Yv9YqREP5vRkz4V2RN3pfsdaXfkdQvU
3lnKfCoPajv5f99fqI0TLckDNAtA2xtE5OUvsBDrwzFS5XBFFtZ+AXbZj/ga9J/t1KF507cIb59w
63Pefg/AuGJISVsEuLK6B+K20ns69nj1KV2J3WiNTfSvsDYUKNQ68AeM3kWmP7x5svTHNRO6FSg2
Y/3otXwNc6xoUD0ch+rye6BM4TWm61ldHLwCokPQ4Bb1iNPN9ObKItVEwjaVE4IYx225yoAQTWyR
cipDdVJW+OC4OLUYSZXCYvaV+YpjvVHsBQsZF1dxDJSZVHKlR0/as7rkoX/qUKYT9OsLG9U7zR8S
LAa78sntpx8GGKRzrHavo5v0lxGdlSMN4O7j/QW/jVeUJyDYcc+DOkEObzlv04jnIaRS64E0079Q
LLJg01kIODU5Wt73x9qIPuBaVNJYicKgubs68qHLe0edOSyzPjTFU0aAyj0jDcU3s6ub+iWbp8k5
u2Y9mfjCQ3I8Nj4a3HjWZMUenfs2FwAMIn4Tushv0cVcTnyIDKRNIGNgzU5YOTSVFl5mLHN2Tu9t
lFsOI//+j/jRDiXcEsfoPOBtToAzqdM9NSXOBnh6NP+4cW+e7y/y1oAcWCpH4AZoiK32VBvbnTVm
SY8XHZRJp8AxCCtTSFQ4IB584DY7GfLWOoKYl5+TggJqdssJYrKpAUhoes/o6+ClmJv8k26Ne1f+
bRimVIFahoF0E1mitlpGMHPukGddj5VA1ZwhYyb2wcWC5pVOVf06W67/WiWK8VKUQebZvWq+3l/V
jWPC2GQ3JKiWxJssZ0lpIzSHmPHDrMk9vLdwGm+b5mWap+p0f6jbzJ+qlwHkg0BE5rRmPyBm3ekz
JBoPW6cEi5QyVr7EmS4eA03D2pt2PE4gue7/4mWQ7FXdbkX7ZM2N0hD6Q/SrbtoBlYLVQKC3TDTC
3OKII4j/JIYmecrV1q4QPkKx9rel4tcQr+Sjb5bd323V/czC1vjURHN6SspwRGCwF8/0iNoP9xdn
ax9AxgUyK/mlsM2X36EIRxNLoaynld2VVLQRGfqg2EV4mZTSMPCNdgR6d/2AhFFsqB8Rdbd2ks+t
/U4egEoqQYxn0uoX+E5u+rXLLxgsHFgPoZ8B2I2dZqf6u3WM4XgC/YdvCp9+FZ4SrPV6HZc5T1HU
/nNVqAlOk5iwThd3nqtzT9v44f7Sbk6Mwpn9m6Nx27WPGhMngZyDzMX8RR11/51h80i5P8rWQUIg
BA0mggYMn1W4gM6dF0VIPMzTVj21ii+8KOsxByuUt+N3KFqAiqdigtYcz/flXvGjkGgbCgQzeie+
FMPgenaohic/cMudXGlrVggHUSOhFMWgq03RFVqRRobbeSBKUXrtuvakhzrG5mG4V5HZ2hiCuC5F
FnUKUOsFbNvaKS3i+4TB2ZOutrGH8XeO2XNsS5eL4c1Af7ICsF4SpwL4fn1P0tjIyw4/Is+HRITW
d1Zf6rEKPA0bt/P9vbER+XSVJBuMBQ8UksDlBwMAZcTU03qvFQ6Ss/7sHoNciQGP9M1VD1weCYoJ
XHNI/J1DvfGiRJmIkAcWSdaf1oLVoQ6+iTZQ55lK2HzOk0lEHqac4qBFAPOuVelq35CZxgFbxUNt
OoYD5VReoWYuDdYxpWI3d7iVcYNdgxIyond/aTY2mMSvUuGkqit1S5ZLU0xO2dBMGzwTp4PLXKXf
SuyB0Au3dwLsRhRYDLSKO43PE34IQVPO4AZGDxURLEuM1mp2qn23rxqeoHAbSRvAQdGRWE6ow4B7
6BS2sT7P6sXt+5qXr6acahMlQUfN1XcKeoI7g27dbnApbToDvKeg3K12mE5boDMajEq72A6L46xM
GAEbaIYenSHXfyhlpqJjobaGF/PSHLB6Mcz3uVGWH8pqQpGayNElZFF+8BTz7LxwYsYv97/01sKA
opddNyKKuRbgSbAjtM0S5ZRYU+xPKaasJyPqlFOQuJRW4lF4mGnbO1F5a1CJA6SrSv3mRpETVX38
V4Xfew6b+RqHxfcUmNOpxZ70AfMw/F596J/3Jypj4vLxQ2eCW8AivGiE6NVO8+Nmhm2jkGm4Qf7N
LvqvCQKZl6hs82el7f2HSBNIZU118ZT4ya/7g290a8iOOY7gH6UPyppcWzqD32q2vF+hFDRe1tTF
u2gSgXuYism6REWbHjNfHc5jpJXDtU6BCw1NDtiVJvoew2kjpss3GP0aIK8Sk7k8DPhcpkGfanzz
rEkfCLHjuyHQ/2lFPT3aY9Vc7k9+K86izYH1i8zwgECthktwTlQqvCfm2Wr/w+kH/nKbldbJGip8
2XEwjZ4CJOLezVbp7lwnW1N1qPvQ0qZhRJayHHs21LjAUrv1tGpyL26o4hRtoXNycN06O9XVsNM5
kXNZ7zK0gLlM5NUC82c5XpKVoeZ2jEdqOp7SDM9jxa6Lc2KJbueNsLWskGkp+wKD539W+Uacz1OS
YabqRUIfolPjWPjQUQzFvqtprjxU2l+oPuNhCkxb/3L/k24cYMljlKBeQIq3Pi16UCRZwNhdrtjn
TmmlAxn2wS8Of1odzTxuH0e7ck73h904w4B3aHoSPGQFYfU1Q6tKOdo1DNggsvNroqoDlmUKNYTI
V8YPozCG6tLrivFxAsuOrkJj7r1YNlYdNAhFYFs25ZDxXn5gGzM/Z1b8xlOcNjm7U/pRlD321rPe
ndXSLR8Q3w+9hst75xRt7CxwERLiSpRHI2hV9PYjUbtDm7aeEkfOd7xpzUs66SVNqnxPylDfnCQ0
WVIAFIWhPS0nmauz488qvjvDKKwfNQbGj3Sm9Evdp/3D3HahFwZ2eBRalP/dYYloQ4YApjGrJh5I
ieP3wQF6wvDQj6Ph5QFwRAJrjrozyPPma1UaIZ5Juf3X4M+RgeD63H/PYHMPrOc8PHZpVB0JE5Zz
oCiF615sV9dwiva8NTZniW6iLP7BYl3jMh0nxNK2GVr8qJTikzIOjymqbBMUU70+0FufFHwrx/mF
mmu18/jZCEugl3j6EJqALq83so67YViLpvVa7Kq+ETk/VkYRNIBfQSdYof75/rnZyLKogEluh4z3
N5IjXRU7IXlk69lNySsavmKnH7J8Tz9la4sCIGJe8NhQS1ttUVE1fp+HSuupVYfBRp5kEQZyZTM9
lg7unvfntBULgNTKWwyFT7rUyz2K62tspf3My04xp8+1Y9b5+7n1oZR3Q2O8DNSjJiyP2h5vS17X
pyHBou/+T9ggzIC7QEiBziUC4xQ1l79BwWuh7w0NfqVmVSPC/ijHohdRNv6zPefgXerAqP9GJcTM
XkQ46dISvA9QDGm1n0k5Jb+0KBt+3v9RG6GZHJd2EIk7WMd1gAobN61SAxdjoJbDcxZjX923VnvO
gnw6RXWjhwfUdPaEyzZGhU8s0UsuuRX9qOVKhHri4j2pVF5fNvYXF44ZnoOVb35US92cDjRN3Kck
7Iq3T5a+MZBVClgGd+7quq2duge3ii52Hztqc0xgCz0nBQ2co4sTygltaaAa3FQ7x3drtlIOENgz
5UGupOVsDTXSQtuf8SvPLfeLVekjDwnTj6EF1EF5Vtu8O9tjMO4M+7vsuMouQJ2QQ8leKzaNq1eM
mmt14ugKqPyEs/ViaA2e9L3hpj8maugfYrc2kkMKzfvaTWZuH7SEjoLnD3Glg3QPMZp1kMb1NFS/
UWWEtoCGWYs12WEulODX/X24EQx+vx1l85tPs86ENCsJh9IdELqqcx0HYjN1o+nVNlDmyLBt7Oq9
gLA1IGGcNiMPa0Lr6mYGwVZSVEdZSxUlWH/S6PSpTsvoMWsRRDjen93GDuBwUaeQW4Atv9oB3eg0
Tsh17/l+bH1pavtzUc7Zi4OjsDdWfXmOqmAvA9i4NNC5I9P7Xf1mwy933USj0kxKUXlToWAPE6eN
wE9cTdGftavhS+UO/0MZHEoyNHL5UJClgOWIuCObc9tmNYWscEjgT8Rzew2dkSZuErnopc2aEr6I
wByyx2GuTCU+5LWu/3N/rTc+LCxvBLLpc8ucerXWEd0HP6urytMyAMaTqI2DEgjiWIih3fn+WFtr
jBwPTXD0T0jxVpvITSkIcJwrL4zr/kOgpdPnRO2zA0M7l3wuw51K3sY+gjqJTwSKS6QBaxVaYVLq
AIPCizDVqvfI/eEUOqpxOCJv2cZ/VaVPhuf0/R75ZiMjkIo1EA1JpNEhW92eRqrFlt7QGotA35xC
NCE8zeFxfH81N74c0pKUr+ktGMiZrsJzpLqRcJOy8dKkK6CYm9NjjOv7MXST6u0LSeeLJgI5lRxz
NaG5mNqsN7rWc3Orqg5BArArKQLnAyvwC06ROMNwCE5vnp+LtSM0LfqLqJ6t5gdgWi10ByVmP6/n
137C5RapUAUsoBbvxP6NjYlEiFTK+v+rfTWUkyTI+VclKVzXhv8NWVaftFhVn6EAiQ95oe+RgbfG
o9vA805mEVTOl0e/S/O6RvK69arRFO2JizWer6yx+0RKpX8cm87ai2+3hDCaD5DPIB7DlqJFupoj
xMgo7aeeIp2eIncwCEQezgN18Cw+RL1WxF7VqMZnLRJz8qD1FHXPwVS1l6BXSTTNSvUNxLoKS/9R
W6OoL4Fqxb8c36qnc4aGJfnAUMfZ+5nzKAUjDP81aPLg37AtW+zgFLcAvzk7X9LCybKj6+d6cHFS
GoE7aePNmeckcIODJAJnTvV5FVV5uo2dFdVME9zL+5gryhuNWj2kpTlfY6v/yTp8vr9Rb4eEkE9Z
Qqq7wUVZK6KEMwjIJC8sr4obp38ClMTzzUzxrj9QI6jns5KQ5jx2QHn2MsObSEP3lN4LT1duEBpp
q+jdxLjcTVNgeU2MxsQpkE73kc8GeOtZlOMQSHkP0GjHA2O5YRvHx0OhwoYGZZNhOkxIiR8HJTWe
p9HJftxfzpvDwVgwXkAkSjKvuxZXQacjFx367F5s+P7FMUrxta6N104J/VORdVyDbx5PZppggHkv
qpRql3PTRVZjaskaUlDKlO5Q2b77XxhGPebbKVv4o2vk6B7cH/TmeSwxuLT26T6DkL2pdGBUXWuY
QzGoGqCNrsaNN5dx5tV11HkTcJ2jhdfQX//H3HktyW1sa/pVdugeOkDCR8w+F0DZ9r7Jvslokk14
DySQePr5itKeo25pxNHdhEKGalNVWVmZa63ficT+WULMaUu8K3N5ZJQoJz0aGw7n4PcvtyFheBqy
3NsMaWc8qgSi2iHHOiMWSfvTMMofpdrHR+O9xM6U0or9+WFxBzGVJnnwyE5CfFmjYUydi46A8jmi
6shvzQCRYyRFImjPO4HNtZvmxrXVuMEdYTLVd9FVWB/wiJW9QSOznkie9ZQei7yn7A2JDrs0i9TC
pkKmy9mUI5qKxGhCl/Tl2OSRaWDEF/P+5S9eU+jPf/8u/nnyDOBhetB9mJudqGUfelQndSnYyEjb
tElmXiAVEHMULm7V8DT7vI/mJZjcLa1dez65PV6Zvnb7PDKWzB/JJbH96vD3z+jP06XTMzpJ4Zlm
0ap+BNXNwUl7xpMNtmFONm95U4thl9nJamxxYRQAHutKT1IPMBMi8uHLN4d+B3vIhPi8eM1Nb4h7
str7yIQDX0ceptzNZl1Mx9xlyBCKOBvy/KbuzBLPdNvTn5l3u2004lZfbBtCTh608HHBKguHdAwC
msdjts5hRsyAayHuQaj/9e9f8593NMYdWKijX8WShUn0+x2tyw7Fla7bDeo/L9aNKA99NcJ3WOef
IV1/PptQIAHn0AoB5f9Js9r16EISHEk2Iuinz6lyPARcnkUwD95+kUkz+JNz4i93GCgXPcKpVMCQ
5f2LI5MuqU4s2I0Y83nLDQ9HtuyLLYURmk5V9xujC8wozVd3u0LgONRayjj1m+w3wtd/vcuaH35k
z39tWt1n+L1/+ON/X7dv9f3Yv72Nl6/t/zr96P/51vc/+N+X2de+GZrv48fvevdD/P7fH3/zOr6+
+8O2HrNR305vvb57I3B6/PEAyVtz+s7/1y/+6+3Hb3nQ7du/f/naTPV4+m1J1tS//P6l47d//8Ki
/WHDnX7/71+8eq34uZumfK2//ekH3l6H8d+/COfXE8UGXj96L/s0KfnlX/Pb6SsWX8FVlsMPDOik
q+boq5t+TP/9i+v8GvCdPwgNXKt01L/8a8BcgC854a+kTMHKIAiNZptv+uU/L5znoRPcyD/8+V/1
VN00qPgHHvM0Gfqf4xfK+AkbhbyMJcWJl/uRoYHLqdWbVHBESLTrusV03xx3uZXUMqoTw/ejyh/6
MmoLL7xZu9Tb2kVhL3sxIS/9R+3Kj6dyuu+gKoPdnGCG9xsZ+8u5G2j646ns9TbBLGk79f2dDpKf
2W69Pw/+/EgfSsChSYy2TnDarENr2HemYuAs0vQuJ1Yy/sNO+H3B/7jAp6Plw/ri6EtGO4AfFfFH
5LH0LV0MlWXGCaqb/aqGOV6IY92EhM1uicyYkI4N0BKpH8+NIJQ/uX/+6pX+8eE/rOnqTBBFGDjz
eU+zaxsPo02VTOrOt8flJwfR+5Pvt0UFeMMdEvINXcGHi7xZhl66DTspNIrgAilaw6kXFIZAIhBa
2KcNaW/s/n513xfWvz0mc9bT1InmDCf091vGxdndcVNeXk6DlkZGZ3ChGUYaD81gXBmFKSKg7PUn
V+iPLJ6PbyqFIEXhCfoDW33/sDohNauYcBbENqx5DqxpukhSBLzbQc2e3DX2QqZw79eIpF28cDeY
C5Xmsdd9oF7Q3VfewU3oT7aV6fXdButTqha3qYN6wyWRmpckgRVYjGhyjW58OhT/J5vyr3bFyfaV
oS2SyR+n2x9pqqi8GgVly4p9pxA6IqSvOMDDnJfI5iL5yRbEye7PnwGyW1kqtvhJHP/hXdKrg4Eo
5jhxg92digbcgULOlSy7bYI6BWaa0lZulFMaZQwS7l/4zHRVNLZuy3BtlZ4fJUaDmWK7DFQMFh3j
hWU4nr+Z/dHvYDDX9nhQsNrrTdePDl7n67g8AEJaVsSaN49q8Zfqcc2cLI3DZKqyOIdqEUTMzpQ6
SNl23wU6TcBpK6hv6hTF0Ma1aubLGz9D26PtwKBgbJHsHQzcBBoQN8aMG3PK6uymb3y8PNsumDEZ
6DurjI26WF9qJATlrsod4V72wQSZwB8T4753lfNlqty03Um7XunMCpl5hGDP88aUbQaCsRrBVysx
65qu2urJmCCu+M46yUd7f3LhqFuU5hF/jxO23Ok4bYWY4W0sk1V8Gs0uvJnsSo4EOjntI72e6V/O
SjW3btG51V43U8O5Xq7+YzhiwBLT94trvx+6zyyTm2AmJqZvDN59vZucJCMZfpWljAY/cd9mJ8WK
ZraURHNZlsNXz9H+c1ZN3ifmNIsVNW3unbXuuH4dRI6dL8md9ie3qNerPp+TNyrM+VY1CPsJfJfF
S2EHTbDp63UNoiGBoDMWi0gJgWjdJw0dtYlU4+n7vK+bKW7XxrwnBitJtvSb6j4o2uBu9RULVSqh
52jJg9HB3aFcD63blDUOv9U0RbN5arWRaY0BE1K/C7Hv8ZMmYlH8r169yHy/Fkb2fcxPYhMgbQzA
ZEck31wWIcQJbfrq2k0Gcdbl2dxGFVfAHTelX249kQl/iho/dNanBYtRtfeMxfHOUsbFzlkWKCGH
aK1mle9RS+ePteyFHwcJlNaozudCRTgv9o8Dodp25EP7aQ8nm0r36GBW3Ox8NXhp5IBXjpHMcney
o7oBnU1B3odMXMGTXhm+WEMiI6enRtz2VbfcJqZZ42vLBdNFLQeZHVt4ByCFW5ryq50W2bKFWUz7
06c4+EShVuNLO2dTtzMMY8UnVfmuPuhhdfmoOH7OgGb0x0ebCwy/dNzC7HgdFeZlRIMV/pYCZ3gl
CzKxLjoYE9HcFrUTqTWfSwL5hHFFGJ10DyLt5hr1auKhhl7b3tvUohUYsqppXXYBBmTeprMlWwFC
LOyOKIegXZ+7s+vmj01HERWNhsKFpvbWLtxrFNX6UjKnMi5FD6//eQlsqBB127ndjlDVZXmTQ5ov
x2RO+Svy/dmbYrqPpfyC91qAKGwucS5yIJs/DZ5M1bUYRZFeg567WL3wQTl3Ep0OjEySybxtIUw/
u+Yog2j1dNPvDTMxCBXJ6jqNGzarH4/Io9MY189+vGILhM9mq1vv6GhDIoE32j6PhSXD9TikxB/H
U7hmd6snl3Jj+6lzX1sidSIIJTaGaG1oXioxGEmEJhfIaMz0kEdNFxrTwUtKV2+VZXKCcGg2rvXs
Ihy+8XFD/2K506o+yaqlicReWMrupfG8fh3jZp6wG75MhepoqIXVu9W5tGXnHxov85QfKzV6dUMW
ZSdaKwLy8p3rqiBfwd2E5lAm5bZPMqb3R2lUJt5RMEEeysmdaLWX1ecGrF2njezUIypHTEVV7Wen
ZRNOApR/I/NkCuKZTK+HDi+c9FDl1tJGpRmoMZ74ZXbk+EvxrF1zlZGlSR2OjXHyvB3D5WTfyKWo
Lp2hLcRh0OPQ3E+uppWu89p7KiZPPXiqDi8Mq08vsT5fkT8WlvSj1XWSc5j2yy4tvBR/LSIiF3Ng
XVfVPg6NLe+ddFFNlHTK3cyr5U1RuVT1q0xLgobnzoo0pod3Q9oOj5hfM6kMNbPgOVBP0tDkRSWJ
3GDAue3FMG5nnCnLtFuu8rx8bRwJ/6KTCMdrzOU2w9jjhzWUUIbSUO0cMfuRIROxSUcDQ62kr0qY
9UqZkTtZ5jleG9uuCIqt2XbROuefk9xLNo5d0tJN6egeGHhlO6MPw0/FFBoRgsLbHsQ5O2Ste8Fo
RF5mK0J8XC12rkoTBg6md270qFOWZlU7DiAUgJNM4lWv91L7m6D2TzmvmZ7TqDW9bR5WxdbGdUP5
w16HPm6TjnLZG0FSRk6qGB4UZbrDhOYg/e4ZW/KGo6hdgtcBf5qd35TVgb5rOha9LD+Hi1gOc+Oo
fTVycC2LG+xDbE40dJZVb1tn+VqHzXNRSHr0Jt1qu+MKEG3xg9jS7nx3yS/zpW4Bte3hvBha24Q8
KV+c2bHQDcIpiabAl18oZ461bWC4WouvwQyJOjYq66UrViMedcZtPuTFfqp6M42afDajVjbPpHB4
z3JY2webUy+mvgxuDVgh2wrzESDb6Xueth6u5On5MHRfF1/2G9WVt03tHkPmI3tD5M+Q8W5mjEKJ
QeGWLk5rVZQYoSYF9i5rr6cwlmbfR1ZZq6NMEXcTt3E2ZNaDKG0nrhurjUOkvLsZtOaQO9I90wV4
W511dpwZsHsmaoMqggZifpKZPfYb2Sd6b9XCvspRLDQR7k75phczU8leiTJSRffi1F16XwuFJTec
187Fvwfjqa2ftDelp73d2MHCpIp9OFH5r+bM5cYRXX1N/NAZMXeHqhVtHAzNlxSBcR7KM9GvBs5u
1nAMxmY9axL/OnMI1gmn4SJFzRBLPzRitz4dKzid6ByWcXXRwlH5TqUYfPFXYu2J/GEYQeB1DKVq
Pc9Xj9ifcBIEZMDj5zRAfO/UBgEgzcx9zHV6keLRHunSkVvcSI9ttq737mxfE+DxZk78zFhrcXCH
PFaN+X2uIcjRG1+3hjnGqg4gqBGF2xrVVxnk/cZZA/wUbOc6nRP1aXEH4+is6W1Br1tEXU4KixCZ
sTFbo7ldyR+LrH6pN95a7uzB73dV7W+mAF64P3TbyVvcqJ7WeJlxis6McUs1CLPVncWmKQO1RTR9
2zh9skv96iUZFKZttXVWBO0cGyYuMCkU2FAGl9Ito9FvX51Q0cAYw72h8uNIUsmQpJ/IR37QEwZd
quvPWxTumzZNXquc+40phBWNnbyqSmPrZW23rYcuPW8tWiNJ1TNBfBk6SvBuboLY7yxznzKEi21Z
Bps2b0zaUseIw0HwzSpx5D7Jc/u09pn3qdE+1CKtvzPXyzYp+u9hqtY467+0le1GxKVjDeRlcdO2
JR9O/YKp/gS2OW1XIxwv7EBz3urm0qEgniMO+yAq12R+DJYs87ajNvp93Z/EyqY3z/HcdEgDqqU3
arZ7OFKlhiN0kpHa8VPiJpipp06qv4ipY5S7jJpjr5N5gIdEnx0AAdbbzJPJPbqJ+jmdPSEj3806
Vq1KMKMRdhoUkZqF+eaPqbVGuTdBewPVyru4zDzjNAatxjriKmXpa6wqNtQnXn200kEEkWu46/Qp
7Pw125tEHIVHlNbjVa60dHaWdJqbwuxbSWhWaB9wfE/PBDcwTA/pnaaivViOZlGGB2MhKjnGBDxn
56Bs9yMnTO0vieWVZewihc22OWkB31nG0ueKqE2m8jr81uvAUlEvJ2eOCowwGJ5CA0h38On8l3Ba
HPyqau2qYwst92pgwsMyGqZ8yM1KnUyHfHEX6IzwD9uw8itz1EOx6X07eLXm2uIiYAIl2NTukMXQ
qgtGl5mby23biw6FQGiOaAYCSeUr3BW1psSaZtiosDWfaHvv24qc5zhkdJNF5tyVmEbWaa4ipM38
t3JUaEWIg9LvrbSYOE+Dk6A8HowWNLHpzC4iNis7WrZqXhLb1tvZleJpDN1R7PLJGJ7n0Iditeia
VfIFOvtoDpHix22QeBdZaY8molPV87/Tumenc3X59HZT9eT5OnvKkoqNaonaf7CChWsMMmmQRSkM
8RIRhOxfhnbIWStdrSdu69TFLd4zN6nuQmebYGzO3QDGzYP7Y/ni511AYkpttQdLlJrsMuF0b5Ih
90s11+oWusz8AjG1O5ZTq4kKberO3vpl6D6PvRyzuKw7wobw3hgptld/iduZQVkk8tAb8aWdrC8q
zcJnR4acR6Wb5Jy7hZHgnaJ773EgQY9Cno2Ja5ddzneO3zXfClVVHEtJJ8t4Wjp9MWFUZMbO2iva
lclxu22R2bPamTYKYNpk7byYlXQfbK9qh6iB+tfEmXJbGeFH3TOimoyZk2vRZctnsZ6/eVNNluRa
n/T8o6esO6f0x9tEulV2NvAod+VMdRBVszTU3nHHgvty9sp4TIcJsYUdrF9k5Ta32kBDQ9xHUj7J
RnRfVWmu1wVwf3P6mLUumyHpHiDAjnS+Xop5fDeGIURNYy7FJpmGNaeWIVE9Htc1sfH5dJ0XD784
zQsX2VdjIEWFK1dWDji2OwAFpWP2vUZRdTvZkJUiZ/SHYUONsH4K1qYbuGd8qF3DqHS9H0RbPi6D
tJAH1VX9zZgmJ+ck7rs7VS40qGicmzYKOGqTbVnW5rdOAiXHuITPfjyIxHO2M95ypA5rYnOjdZ31
GK+u1hcZ4ULzpiWf93Opgt4icstoG/JxpFwjFSxDQWqwsTRRVZTByZFO01W5sgdHSWfshHGFC2yS
+AT3RTrniR/bonTv7GrNg8igxH8sNdBwZA0B0W8rweQWoQZEWR9Sz6y7rQGedlST0slOk8sIm3v0
rGPl6gR35DQfl90KDWbcF0qE+pK40hH2oifyJ6MJKz/ycye99albrchw577ZuuAp7aYj/6mABl/V
CROIntbI6Iv1LbCHCeJxQzgxBaQy7oLUXILIxL8k5fbo/WKHb9j86Bm918QnDz6DCrvubq0VY+4o
mxmkHk5OqNXeTOzyth8XghPWZTDllkg4lbGxBINjVRAPG6Fi5TyX3OH0a2q3VuGC/1nrBc8yY0oZ
A38w3khKCXF8sGTx+veDyb+YsNGkUynRcTs+ZMX3E8LaJPUeeywz1nyeo4AjJdKjZ+6BruefjM3/
Yu7qQoHFjRE/RvxmPwyzlZcX63R6qKXX666r7GJj58QsWKM3HwjW/mesmx8z19OLAtUkFZXIv9NL
/4PG3Uc9ZLotc17h95zuoKrnbAE+lIax7P/hKkKSOhE84b+IU/zQh4ey7dnv07TkoZLAi32TCw7G
5xLbq+X+zK3gNJ5+N9PF/ILgZwTfjJJPw/r3L8trHA9zuirdlPVi3qGFyY9YJCNKXLnS94Y9aT8a
eZ7Ul8EJjGfi0Vy1i5HsLLLiH8RQdJdDsqb/LOqJ5eZ5oevHXIY57YnD8f55ZaE7FEWBxFDY+rPK
8omOCmuMZkqyLRW0efP3S/6n3QSRGooTmIX4YZn6YcmLpOu9afGyDdHBxUZIjUcG46ID2q7vmGXb
P3mHT6v6YdWBDNBpQ3WCc/QRvHQEMAwMw2yDmbAcXrsGp9YnuNLN1iHzXr/4s2EVr53CxAj1kvfb
aPofIZb/VxzyHXb5t7jm/5eIJfv7v/4DBP4FYtmPU/Javscs+ZHfMEvD+xU7I9BAlD4nu3VIz/8B
LQ3b+hV2GMABVA3eM5Pj5nfQ0hEnpJNTAZNtAcx+8pD5HbS0zV9P5A4CoIE5cbTDeOQ/z+3mt+3w
d6Dlacv/z6bhEQDWoTCcDMvIpbXMD2x3yqdydczcj5Oh8K8AtrNbNchuF6gEunGdNeCV8MGjri6y
S3Py0vs/rNXvz+ePmN4Pacq7JwAVEPw1BOOHmfEnp/YZLkedMu6OeabGozHgFTdOwuFR6+WoGMBG
hKNRnzvjkF25leHToTCiIXJLUWY2TFjPF9drnyrtfZZZS0XSLfb8IJJcrXujRQG962t/Wy/ez8SA
H/De08HN4QZAx7oBm1kfrTU6xpYgwnSPnqeX6qDh0nu7IWvpIzSD0U9wbKZyFy4GiN0oV5EdQbOs
4lwvYpDx36/jD9Pn9+t4Yv1A4DoZAaIJ/XB1dVoPiKftGddpzO+2oZqochw9FbhSW2n+hWm+u0NK
SfqoxAsbK6JBKXnAkGE090tLFvxZw2Wud8IglCUuDTMvt+WcMBsmpCYbEMzP888Ckd8fWawgYka0
xJhZcSafbsD3B7JRhEMJR3mJF9dlLoF00vIOXlN6pAqRhNAwcE0wA7CSLJw3RWpS0P1k2U6MjnfL
BosA7ToChJO6mQvy/TNgrF54FmQPamYMKaJUrXUSV0tIlJxdKsbFXRPm6ZkpHWXcVI4OHSZAU7Mk
YzQ1nrwrRDkP2xG8DTjfKmmEjbzLxqd//jTZbqhCMHkELPposhSEmZeZciV93gyLhfY2mO7Nvil2
7WSaSWyKbiQLUkyNOOSrIdKrdl3SfL8kLT2HMNdu2WJ/YsEMq7tgRE1oz+Int779nv5wejNPbH40
THhvAFJ8NERimwskx6KJw8ZN+mt00C1RmOl4miLq2Vs3bqth+akQrzZfV4grvaBkamugej3UU0sv
lcx5cLY2cvoy4BOwY/JZzOedW37Ju9xoIm8p+rvGHbsghqipjE1NoeRsemOW5lb3YeIwN8ordQ3k
IN09/H1PPkJJnx99xkBuZE6n3sSbqiD5SeH4QT/Fi2cSSb0DH4xmHlLYaZ/9sZJbS1HryQeiSfI2
j3E5TKaoMk2q5tmsEqAG2ZGOOM9Ovp21MJ/TQNkXPXoO0NqGDgspVS78nzwt8PsP+xtHDcwFqS8d
aPnUIx9KsY6McWZqugDQakr/aDVzdyRbYsk3IWOh+ksuKlp7X2b1dF5W47HOSJfY5jOyKj0GNxjS
knRiqWU++m25AGkYuyHv+6fJnOYHbYefIKnbx1JmM4BvNVnpSQ/tb4e+Xy7CsaY3rREA+KK+ziwI
FPgCjPVZH1Tj3jb7HGJVYD40qv6GJzlOHH75WCard6VhZjIm0TrfGpBhmd7MVSy7eQt6iEOOM963
CGR3fam/q84DEWnrl8XsNVUWaOf5bPSDRMXrmAfRp+WG6ro6R2HFMzFMc1d3IzRFtkv6reiB0SPV
8XzZqn6wHcxTkJmRde4lithhh01RQnU+TWd6We5WSJf7BDXCYW2X9h4Z/D0DbitCw2EeyiVfL52l
hLMfyLpApta1+3bxglcDsW+M9Vp6KavM2oheei+c5WeD3Ts4pHvhQTdmcnBrUZ8tHdNxlfgFA/0R
WmvMjEJVmzIR7nPngTAXvnEPXT9EgTrWx9IiDM0azWpXZX5PFAH+5v44z3dtIx5D2RXXAp0NZhx0
xNpgZtdjQ2Jk9YWGkfSpJ6fgBeEZtNDKzIHFzHxczTN3Rhx8FnrF9IZ5bvetGqvYXYYtbWexH8ql
vEEyvGy7QFb3bTq+ZCJcdmRavdmL6IZt2C1kWizFwChTm94ppqTPv5DcSrj5AtTpMpOR+fdhHPxv
HY3fTehM3nO/yOANs+t6jJlaqsgbU+PKwZpl3w6X1B3CqaajB0vygPchpHezPjfdgWEhsyd6UN6H
7UkAxGDct8NNvqTg8rjw3M7jOB+TtZdHu6mqZj9D3r5SqOwijKB7xoghMLOam6M9BN4Gm8d6L5SX
PtmakW292ud5IuctMZfOWVKkRkCYWOnsJ5XWRxSQ5WHVreLUd6FGtJ36qoqkn3jT6v4V/5P+i5ht
wQadnXUXZKK+d0fGLSOjBQ9kt4HhueLq8xrWgA5TaiD/HmEtBBidPcMYg5hsVBnTK3jwp+QywyRi
08vnG4INGcFDHAqibiqJLPAKZ8r5JBX1sCsWz++P6bBk+ylHRQ9H41NiuPZ9wIhsayjdfeFgLQ6z
I7oXlMPlTacYEwcmnbWlc8wUvAx7/gomRcEB+9DlsMYW7XuMSgIk4eYqYNsaohCPbqbmKO0TznJv
4SMbghEeq24qLnTRrZcJkzQoJWYRizS7LF0I32HqhIfa9cxzW5EYnMF13WNo8qU11+nREuxYrArF
cjZnXr9TuMHGVeWUZ6WcbwD+P4+To3aLGfRHJqIpeYhUydtVWPPnZi2y21DBxwznwroNYFfcgQsY
R6HmeqM9xk995YcHTFr6h4VRBkolv3AOVFU3/Cl7ys06PxS+clVUK8M/gqAmD6XvL18UQ8FPo2bA
QfAFCo4KWd6VJtbnYBUj/1hSaH291P03qymGjGFOXn8eC60O2gAxYpH0QcLiL6KxlEyu7bovH4t1
ubXLvLomFE9/CddkhN06fqkc9y3sOny4WttIz1FTlPdIxoqrSeTq+0LKCLWvnTcXhpOEe+wo0sMQ
rN6B4HnePruYiV0DeqtjyT33WA3rtz7Lpk8O6Wh3ONnNqBft4AwzsiVO19MiLKzjVzzVsVutqjQu
YEqGG7+2qu2SM1xLXDmcbg9H7xMrTbYYItqMZo1siVaCrbstQR31kygC+7pw0zVyia+6sIkXOFhm
WpwJ2b5ao1S3MAjyMwaGyx7I2d95rlFc9YuH3/ncM1ys++FJ1q28KOdeHHWQaxggarzpyqG4HkYe
bea7k62ys6g40X97tegtCSzlPhlgCVGBzc9ZUY9XRU+qw97DDc7dyXLAclsXWXcdwNaIsn7Gi6Zy
k+TNxC5FAcpy7iNAvfIGGonZG8OtQQ3Fv8PdspZvsBDVZRXU9TZDRHAz5aqKU/he8eDlORC3foIa
Qdp2M8qoGRbvE3zmcMdwmXld0cFWmaQkFncwcxsPbAIxaKzUbdKL4hIEOb2zZtEfcxIZGnR5JbM6
YKrsCHPIfOpozC5kY3hkHnHrpTIFMeOhxb6EIrTt3cw/EAJnfIVo+ZaFjTjKTARn1M56iTzFP3zJ
iYbnztwjJctyYH4q6r5rm20Bcr5b+kA8tItlrABtzjdjsMOLIK0mKDLjpK6zSexO2G5utNPjUNXW
3lWm99AiStqNSzsd16IRL35Y7YYAR584HVfrDdsTtr8W9Y10kn5PEbp8XqZ2vQKcmK4yN4HElGTD
0WtP4XBdS+R8XbbLuZ2t+ho+cXdQY3fipFgi4gSwz7E4S6Cctc9qDcMzHPbgjqGmai5a6eB9kpbA
PEFWnGclXdfKPtlDjarPnNpWh2pRRhHLEm1wJsRb6zkz6N9c7pzT2RKoCpuxbgkeMEz2ELhjoLWf
F2HtqsBp7vlkl+crFDgY+n2RxAEVeORIW0edsTpb3bjG0+hq8yoj5ufzYlf+AXzAyrboaMJYy4VZ
sSroxDqAsAdTNv1Tl5j2J2NeOOV9O5/fkBP7N169grMOFYo+ZxmbJObT/CqUc18FGdgql9Dij+G9
LJb+ZVJlcq+YNn2f16Z4w1Mpvc0yWey80fAOwQD0GEHSQQrdAu7GDHuXo+eN4Ptt+m30VpQchYvp
vjRRoWVIfps+LS7H03smHBxjwV24q4qszQ45VlBRkfMRsbXZ3TdZM9BZOFQXC8br+3xZrRiAES2I
rbLkVgisNfhgFdk3opLEuUCRSeeO0uVra2ZgYLYane04S/00q9a4hfyRzhsDLhfgVajdT9Ax3LjC
p+9e2S7MhybTLqsSfEsF4poN7EtOAAe0I1oIWrtxm3ag1Yasf6bhb1wb8CZgOtUpk2k+WOUmDPnU
76aF7IhKFc0djlkk34Sm/jY1Ls45S6V7sQPF9D+LZM78yLSYYkeUf8GjA8+FyBI7zCXWwTykjYxk
3IVGtSxnYAN58ATDtN5Z5RRyYyI55tOO56qDT0vbV86MBi0MmZhDbU2ifoFldKuyVmubHYp4/dAl
EDQjCS3IOwBi6ht2R5FcoCpP5l3eeV64mUmTc3cCHlEVJwgzD9Mwho9WOlXfhD22B0Wz9z3pUDNT
W1Tj5TKtyU21WgUS22kChocvOHHuhNNJn+ABzEx1fZn6U1PHqRV+w5SSYJrcVpQ8id995uZNL8h4
Mg9mlodJnC8EWu4n05F6Yw4j9wYglreXRtZyi9moh/PQ6gySRScnLkbqmw03T/O56hJ/2Vp+LR+9
PhhwkgnWtY1rUeKMplbLZ+8bXofcMVTlt3G2g8eyg1+8zD2/eDoh1fzOxniVXFtlTInZFJhE+slD
sTjyFTsXTCO1bVR7GDBLE5fQOR/nrJjrPcN0/3Nd9MUQL4Y9jnsr1GG/ySjL+9jMUh/TWPgdcIKo
CL0XD/oH9EN/NNPYbIbiyphSkHBtuDX4McTJYOcBxNwtFNvUJBiyQRMxsF3azB3QSdRmIr0oG2Vc
qcbFiuR0XZexnrN5PitkHTxanb24kCFD1zoH6GqNGJvt8H+Td145kiNbmt7KbIAJCqN6HKfTZWgd
8UKkpDJqo1z9fIzs6qqMKxI1DTR6MMB9KFTdjPSg08hzfpm9lWh0LzjKpXbSda1Xe8aDftlnBB+Q
bcBfQ0NR0rbyPCaLygK0rBRu9W2kP3ldjigBIg4+WcYa96tZIkxmdm/sKsCGSgIc+dKIHCkgctOz
pRfuEwoUkg61iW809OreHnduQ7jjphyLpCWWUPlM5diPbkVtpFczseah45OGSH+ojlaxzolzthGv
XGpEBbwm7aRN26j3rJAiOeeuWqZT7CTODZZV81SbmfbZTAx8YUosXLBMZh3ZM7WjbSpkg/sBpvce
1o1XQ+EQpGK0wn+uV8beq5ymCKtpbs99H1ufJx7eV5Wshx8+WKTgGGkVokeheOQlreg2WVGwc/Yo
c+p97qherUXcsLkk9c8E6GdAZbtJDHUZaJ1Waig77KIL/z0u8x7l/Vf4yCXfm6UCmy9ObZDcD4xC
A1fWDZHRbdymRqCzJGw/aYzaJ8+oJfWLDFZOotlAaUpw3uchI8YrUCOmDF7Rpq8CV6pYXVdUyIoQ
52JcbCwDdB6W3kSEsqSqf+3NSTqBlo/FWZ9jBOwqGUZYZW5/sXE0VJbBoDfyNNKUqOEgFv7MptYT
pqAni682jULGss4LuR2kmCx/65r6iKFh/AXaBr7jvrNX+/iv2EdTpm6ls0OTvZHFX4XuF4SrR131
fR5R0PFRxkC3auMWXT8DPy/0fJM7i6ECZefGJYKp7NqQqeCuTcX0mzTYfwBp+XCEJK55gKjubfHx
w+koyVXdMPV1RZM9xhGZ0ptWX3xkykVTDBdjTMSpFKSmh2rJqLB0JT0QgSYadrN/f7f8yget8CLc
IibB1S4I6v3RHxTXpolwY41gII1/2wztuUBeEsaOpXZLnv0ugH+ll365N/nrLMyJDrlX0H4fY0tE
SSJUmurFJprFZ6VN9ZNyuiWolOP/LYb25y/GXLsmuGJyZS399QYo4krLqnguwE38JEhnXz81RTIG
ZKmJ4/s1/Fs000NV8L+PXrdfOKZ/yUT9D+SXyDf6y330D/zS/efyf11+poOp+ivD9P6HfjJMhvnJ
hmblviLfzHIIk/uDYOK/4Ikjk1pHlQH6tzrW/yCYrE9r9g7cC25OBEUrWvuHK876xL2JAwhM3iRP
k+qev0EwvSOMf96GxLywL8JVUQyAT5Z8jg/EhMqAtZxR2BvXndk0gAn2/rqi2IDY2wpfwt5MrJBz
OVxrLG5Gkx5FpogeMvMHmZlhX473dloOxBwkzUVb2U9Wkdobq5j7UPM6SWsWobrtYLVHB5Rgg5hR
bkkqrRAoo2Fztei7NEeE4NRtBbXDxDrp7g+3ThGw+MXB88tnNyZrZ5g89qbeuB8c/aAh5WTQN9sN
0p+DZ3evddwfy+YN5c+4QQ5QbDUR0R9oXv/33t+/nIL992p1VXYfj8r/yEPAffGvSdb7+nP6i42U
qN0/GFbxCY08tz80Iig8FBi38k9XqGZ4n9ZMaVjXtdTnZzHznwdgvbcJWPBX9zYP5P88AKb7CYOp
vjarwIiSHej8nQNg8Ac/PoktaELih1zI3PUl8IFkqme9Yz8ZfvSc4+E2cZlKgo4IRMo6FA/pjcvg
nmwcJE2hoVnLBbKaZY9zSHyPfFPGr1FJO+jeaQurDyqPsMxnRvbF2HZmicgin0GzjQG72eeeI49M
uUFlGLTWXDmBXbsgPYO0e2dnpIvZ3tereyIDBapuuMsNa4/nwhlCdI52h6lydSdNCz7OjelgOw9K
BjUiRKTm2mHmkN6eFsh8g9SomxuIJt8LElND2aA3WTtscMBMarNkiCm3SLe0x8SZqVaLizRq98qz
yx8WGjdLbVA+NVepkTavngkDd6YtFDSL6bILECr5xQYxIMD/EGU1G06PcC9MO9eU27rSaA3lh1wg
1BZmKMtxvhtpbY021lTPr5oJlL6duqEHJm8I99yRQ+I7wPdkaYQyz9IHaNqaty51y/sE3NXaVF7L
dUQKVpJ3qaZmeuNPawyX9TSMD4lfOdotoHbd77Bl6mmgJ5V+lxWNYV+y/BbzzlLdmLPe+CthCH3+
qnTD7ANt6JBTorFuv/E+jNz7pCyRAOu2XS8Hj7reKcjGaXxlIZVyl3izEePLi5MFz5nR5DuPAGGQ
7saIY0ZBw0c/qowEeH5QPfuc616BKDTWnbs0Q4ohJOW3UJlZv1aUVvnHfIzM25GpksAi/OenetX0
hejFkmk3+3MrAhbRqblSCTnNm2jsxLz1Yp8xHHJNR2HpOFTEskQsJ9ds8JMUuvRe+g5VwnYY1ses
ZffJc1K6+EIkyQYitKOx7I5a3E3jZsjKonkd0yL7UZHVGG+qUsTGt8pupxuEwksW9ENFOANLjPhs
NNDsJ15JY7SL2De9QKGpncOu67Nm23KmklCHV0wecR+MX6i1IFGhMnXFSZKLTs1cHtUqsOnRNa9h
Ovlh8WTwwwTIxYx1kVUc9we4Z7GGjhBPAQCEWehckRKsB40YPWNX+j69GH4DUtC446DdS6E8cfQ0
g8OmDA+1NxQCP7SfDZkQBzdNN5Op55Su/DyKRMwPoOBZNvAjat5w09tUIaE8oL9ZAAzJ75+AeJRV
JcU3AcO8UPvODMjepq2dudmmthPff6LeyZkE9VLALNvFn+pXVj9lXtNiTXb8z9t1MZvIfukR4mLx
03IeDT9vunZMCn/noSojlqdbyvIiyVc6z3Jkjia28z679DwQLpNqDTf9ENsvZsv2dSzp6TA38exa
QW1n3S3XBLA1TWbxqqkov7CRpF47xqg1G5kl4sukjUJtyqj6luUSps0yszMld204dKZ97LENB05Z
K7mNPXM4xEX5I0ZnuV0YB+KdoxX5lStNIrREznK+g5XpAaAiZbFH6PYYllmkP0+D0ZNyTIVDtmSk
X9See1W5evnoD4jTsdXH1dsodf8s5xQf3ayVjJ193psgyhEBL1UlnzCC+sfGHqtLG1/buCniOrux
2Aqwr1Ewc4gN3XNXfiN5lJN97yUTXFlFiwduCZ2SqFvPHPseEddI12sbu5nJ9encFbRefcsg2Vzo
SvrxtovMdCHILk7NDXUrzbY23PkuJywIyRl4zo1jFNWF4dV8B5bWPxAt2qxFPZhS3AkwEmcrdjGF
Pj622/RurpN84hp68/VS9s1FPFZEUdgGrkGpHnNXZVeziYcgG1uM01UFEWJHWhbQElBqx6Gooucp
z+77pY2PqunbC357SR9v379OmPWYf9LomMOWBLXsq32dc+sOqra61ahbnhbBgU6HRI1EqHgGZgS/
xvvoe5zczBhgY5c8kTzNZPIDD0VxzxO7iPH++E65yWqap3QKZfkXbpFcj37j5+HYNO0O8yeuASnw
HQIas1cHWVNkF4sPDRlQY9Z/9RIJCbbQbahtfaw0n6tlJR2K0nzDZFQBUGtu84VGFegDYlLne9IO
HLwDcaNtJDR4vnVnpRDNC+bHKnacq0XK/KiDJ+55kvQXxZi7UDkiPpnCaw6Sou839MmwHT0dKbsG
Y5K1iQnc/sKrEa4rbxSQaJWpA/Ryu12libhKsAeZp3RVrh5kseoTBhrycmjbfPimVZP47iTDj0hf
2stYVvFWMYo8zvjXXz09d980wgdT2ljqL9DkeLDoXo2CVo88dDDuYGCT7Gz+KppKzxmSAv+sy6G5
E2KOtiwDU7olRLn+PtOL/sPLuuaGJ/zKPHP2rpA+qq+Godz7PiEVoR0NTSJAWCiWKQVZn600JUYV
07utzdn9XIC732aak0JHRAVN9vHynBujfVYeEszKq6NLT+aYkPXFeAZnzHdm16lbkrJ8AGoCx0Bk
q23hULryqlAS8Pxw/ba7KsxkeVjAaJm7iVJuQ9W19XDISbb3X2HxwX9M0vOTMMuNEi96CkUPAz3M
l9jenFeCcjjs5jL4m4WCsTHUhGG2q+dc/vDUCLGZjXX35LUO734eB56kZGdZeJ9ES7VJUgwOuM+H
PjCV4GUMw7XCME5pubsxzaZpx9sgfwY6GjBsEdx8FnY5uNta9+UebhrQrYEMLIOqoRX+dq687kCC
pP29yOLqtCQ83DeE5ExOQOyOXPYJZH0SLOacFiG5V71YCyMN5T1i0Jg7NO09FPtGuhWPuTizvRez
4UMDvdkZ3cr25IhDBAovt1o3ACMxBOXbSnC4toZR1v4Wsbf2HSVCou9GvCBA03L2Bwhik8xYf1K7
Ecv0EiT1kPq87mqe3Ybm+hhFerPQGUsIlK3tqk+3OZXsPSuS6Wh3o5tiNqkGPNyhx3sTj4FjSOOt
SoXx1lvuPN30PlHYxSxEvbdTRiHeATqWynIcmiRscX32Nw6TUnphRKjbOP+zqU6x3fsT34Sy8gs/
87uXdBb1LW9kbzgRlVQNGAesmnAm2l94Drd1/a2flS33OvZvcw/Y22PYnixeH5KCqwN8SRHvs4Eu
cZH4bh0QbwdiNI420CJJJ0ytpNY6xq1shDQ2Kb0YN/boIh9cA6v2vZX7Z0rBfS80GfA60t5HHcUe
yRQ8TFLnPEe1rQdpPmUHK4qzO7OfeK+KWtg/GI6uHMy1DdfQbNyTYXUTkhlikTHq1n43cUumWrHT
oik7UwhunfFq1mKv91GfBxJhpThXFDi3oYY3F1eaNiL2TpgzXnEY438Wy9hc5bxD7QBx7q2IkiLb
6r3ug4hBiw+babAmkhk1RrHNmhFt4cyaOeySvScs4o5hHdl68rktY3VPsimv5aVr88vW6J3vseEi
Y9GSOYhspi1YXUe7ymVRv/lGDH+RIQrn22h6B0ODqMcCCcKQAdHNJXqdjvQifHNL6sybpLO5SUvS
Awbs/phOUPyMq9AFfVmzN93YtDb9YmsXEOles116WzNOLD7KARzv0yd/yCjGiv3SexmLNt6mtphJ
7UpS76mx9KTgQ/PsCcCn6mM2JNbJrD0P/yZFt33QOiUfM7Eq88mrs/LCLyeu/2yBIQYufsULZ7D9
Noz1XjxaKq9eBdjxPkdt8SZSi2HekNX0zVRGc+s1hJPxGyeROPaaYx0xe3bjUZd6mQd23+tvUYeN
djO+LwGJNCYTOUP+hILHA0j1l2bZDQu2v4PCDIsDQxMJSZkwvTZpDtEPyx7Ts57qE9oU18N65akL
vytJ8m00XEvbIrEWa4vDmMoUpr8OIt60lueE9MKn3ph7kGCnX+7doXU70I3COsuVWDMtwHrUrZN3
M3rcYZtSCgNrJw8L22gtM8AJ3B1aM27vGb+HDbJTuFEIiQPkKwthUiFD48Lnl+SOVpjmtTasXTc5
JrCD9koT6ithyKEbUR158bDJW73gS17JxWSlGTUPwlFgXvveikL86Adbuyv8tH2jj9S/j+coDl3e
r+ittGJ1q67Mpv5OcnJ8v0fvzGe9kqAIqss6qJIlIVSf9J5m37Sz+2q0lTWQ7K7PG6IT8NaOBsZF
p/Ka+Rq0nCyApFI7L3ex7vgrrSvfGV5rJXsHU5SneSWAeVkiwGWn9CBBVBC9c8aOPt3oTB57kqWf
U5ywj4ZmOmezhaZNMYMclmI6ML3N12tq7ov9zk8XzZicjapbrJDhpN07K7FNJwOGY+72PN5PYuqP
uLi6XYJG+XGShrunCcV/anRrVxX2gHTBhFCPVm59ke636p1uz6NE54gSH332VmJeDfCCAbEIBBP7
K4mfVpN55O3zHSdt/M3RGpQkiWGFHg/VcuuvogA02y3+LNdJq0DZkHEBjQrJHU9JiWCB9vixplF9
TeLUBO/6VZBgrdqEcc7wn6ZQfH0XZ1tweUZbzK5BweIXNNnQ3hQ0EodIiYfLEQkEgiV/N8xKO7aO
Jc8i08zDEDkBisFCwG5rxXcvq60wxbZ77b8LLux38UX2LsRIVk2GqLruluyEfO/WhnZqSR2RBLGC
1mm9CxfFFqLbm1Y1hNRIf8GHRfNi0EedJH/Gq7ITORHDLZzy5yWupxPjhTrks9NeyB4mzrM8cW1S
APM0FIR0hJPXpiu+aLnPYzbN++RdwkIntwpalLTjzpJk15jcn8eoblPrMJWj/0Ugdr8rO13x5VsR
0hCUg+psjDIiv/VddqNWBY5ctTiuwVTDc9LHzNnWab4fVw2POwp53dV13Z9sxx5uOlfjENGQxeNe
W7L2G9pChEK0UaAZKpT13Cp2QkE4bbnPV51RlJfwexlTB6eXeDKN2i4WFG7jhZm8FbFO5EDa3wuv
0I4M44ijEt2OAquO8YoPrE1hbZWJCLtVJdVE5qtoGuNcZlUaIOBQO7sZM1gxTXvTAUHRuaHAMrIM
11GkxUcEIT0p6lodMqPwboX0Hjbequhq5oTdwMANfsDYajxOyoWc5blg56Gj+MwTRa3PtVdGkDqI
p4Gj/Pwmhvl+s+PSoSg576qHeYoe2g66S74L1MZW4+AgwUK41pZDAUL8rmpDwjvewD5r0TWuWy8Y
2sF/KnXZEo2ij/u5i/NlN8WjwCeqaPdtpkzeMQ8uO+Nda+eusrt8FeD171q8ClXeNKq83fbWEs6p
JvfDKuFj8kTN563Cvmlo6rArYBx5ATZfevrGbxIbVVsbDRUr2DKal+a7elCbERLCtI3HiiXpthiG
neuSPksH+yy/wNfVOMvJZcTbXJwJ5JmhOKPkYKziRTj65ECGA68/hvU+KJ3e+97C9HeBDY1lb5U7
98wAuPbUflqFk+4y9C8N9sZD1ZOGcTO3+byrVsWlw75FPsEUenkhb4o5Ofb8tvte6zno3qrcFO8i
zuVd0Bm7XjeGzar2XAjGfEF/e1Uj/Q3JOnGCyXLTl5S66ru2zVB6LrkJgKanrz6REAct7sELEZ1W
ERqMDKhsRh9FaAcwhsa0zZ5cbbTRKS5InsmPrJPl3loVrigXjW2+ql4x/25VhXBxq5xomIgKscsj
WA+tLJ05H/tEaHdU+/A7rPra3LXujFVxC+gXB1iX2l2LzPsyEmq+QKShJaG5KOQlfmdh8l88YuHQ
Afbpld76xmvUM9mNXYXUkVbr6uxXwwQ2h0LYTSxmODTDRjGNu8aU6ZNJxQCDVYRpyrez0+Qn7WW+
KpBNpMgLUoCA4Kpv7qpStruOE0QOR3lNkvJGjFP3pESZpBeaV6qnTtjaqSk99eq9a6ZtC3nUTcYc
Mb2Vtodwd3B7XW5V1Gf9ln3IAe4a0xi/fF1Q3YZmBIPmTboUgKlwkCPNNHrTPdDjwgRooWpaNvOK
BEUi1Zt9Yg0Al40VM6X6qtK1TYpl43FuRA+zmBAbEBOYedZwT4IQpxD0M9H2D7xx22HnlCmzFPke
sQ2NHAMPDCwjxdaoUYedlaqiZFslDFUbnP0UMtmTMRETRtoGudWq5TFDkjZLF9+pB/hExNfwmwC8
f4aYE1xIEOdaau06H0ijhqSXkRz27xDP88kret0+EH2GvX+u0EmKqo/I6Iza+crNtfrlL8zCP7Ek
fbREkSy5trw7uATXIpCVTvurlN9zhq4xquWzV3XlZepb/T6eDQI3AF23qdH0h8qS/Z0W5aIIcNDr
u3//139IxINNhUwn65zVQ3j07ekf2ILRo1AiadIS3GsoVoxLo3qL0nbHCnqijPcs4CCW/jgb7cYd
SODeTs5Ae0xMOxk7dh9Jhvqp4N+Y0ToSC8mKECIC9tqQdBRXBBUPMcRfulsQnliMiXf3d38FD9kJ
F5EkTN69/9C2kLh2ok0OYPiiG0kS0g3ogoH6aTp/jRC4Dg81WXoEKSIVgG1Ak/8ly8jg2rUuAG04
tuT/BawtTUZrcTrlx6jXZnmGe4vMPZ1ChbYVeddMN9VioHBEs2xpvwnhf88R/5O25FtgdCKAG1aJ
2mIbbvXXu0BLHAM8HpkWEVO5s0/aBCgfyzHm4GEAYAxVTqsw017Od5QQycfuIY310lO/9CS6Na5p
aTW64oz3b4E8RUf+xmD6zz4kqgZK5ikeNA0+568fkjiHnkaJRm4cwrCGfWTR6HtGYMHnYva4VcmY
fvdzBd2EsZmL/H5X+KRrtaHZxKYTJlmcglhhDZ5BQO3F/805fu+P+etlxNm1erc5Tuj0MDp/8BfW
mb1IP0FAZZJoIA5WPkvvTeKMGEJt5oR/LvBGyO2oJSK/jE0zJuCnQiZxFc+UE59t14rtg5Q1EXkt
GnK5gwvr4u1odwKtcYvguM5WWghIADU4zhbzybYJiMItLx2SBAgmEruGAZq8toKdg6G68faaVxVk
A3Aj/WB1yu4QUAC6pg3kCQ4FT/tcJ6jZbscucR78ySISAD1ZXf3uHlufYr9eHAJaWbaQppiCEskP
piGIi6RG8J7ieJT+cPfzodqZHXlHRg0GecV7we52Tgofs3WrdnaO8dQt8spH6DiRhDUrrIXdlDMe
yqbkLHWTxTGKmsmYzwUZR2O8UaNyvN/k/n/oN7ARGQiK23B6YfLmnz66DRe4lYLMmxjFaDIlV1rq
sZ31ioDJIGXsq8LSroR12bWKnRAlnzmfF9+J8xO2Df5ZsHdeQ2B0aAFKKNqgNGzC+ngy5tlZd2ZP
7ApHtzXSlYTZbRsCQqmoLmL+qDl5Vdps3FLHEui1feZ9rp0iX44AR9kLHIU+P/z7p9mv7wOcO+ia
eIyI9TbWeSx9+JaSEbmOyCNk/1SdhiwBcUDmnzwWelGfnLQF0tDJVUSCrmia1nzEb//+A7w7t/+8
T/gEXGR6wWwdi67tYPn99ZgvyWTPZYZwa0nSrto5sSGYgxcPWOQnK8VldsXRj0TykmoVcbQyadcn
qxGbX+3ERgMnazsVOI90/BGmBG7dFdbYv5UZ7/HAYjU7ooyOmpDsXLG3+xxBRMO+nm5Ke9GKYVOY
kRbaAqx1/5tf7uPlhWHHQ4tCazXRedgxf/3lbJJi9MhR31iumkvAolIG2Gb59IAc/iWLcB9tUlqq
T5GbJ58pvwARdd02j0JsiJEVjn6pjE2lO/71DLi7HeYsu8dTqmZoMcO+9/s5O5OvwrHRI7vMSFkx
CfKmcNG4TCdaz0G1Qf692crybU3efQ0caXch+ebtnYjY534jA/uQMo4ihnVaX62vgn+mxe7DM1Fq
lStJ1PxG+hTUoAVxwxpUdSv8hyqhDDzQs2HHPVZdyiFGL2NXQMesFWxmqrGS6Tcqxg/6hPUD4R1G
5b7mBqAWcz9MPIUQKXMQmVKrHlccK7Sq91nml2TF9kbU0OnhzI9DM5BqYuNgScPRnr3owsdVkAKY
KSTSI1x7tjFi2/9BDG2mwoxA3ivXyi1j19d58aNNbdhWu26Ky34oG3mvj97EirhytDxo6lez7uwH
u4dywDSmA0C+/1skQTV8g44hJ5jjIR22seblcteRmYjlQjWoHIeODdTuqtyiog8Py3YujK4OSMAm
ii9arDQlzG5a01SGEsBRslck/MhRzEHBU0ThYaz4YfKdRDULYcUHSjGaA15r/BooF9iF7ainEIPc
LXadPKqm0MpkU21Lt/DFsZyzVS2AI+qCRB/jsfNnQG27Yn1DCNq6WIYL/5JuBsLrCTKWfmgpEh8Z
8LB84PNxZm0zGz2M2fvZ+v9ZLMej71+rhP53+a1qW8SLP5Po17h5/v//oZL7hPKGmdQnJB61Lo0n
f6iEjE+UkehrFR3MAuqhVZ7zh0jI/ETNJKIi/tMfgfN/qOTQ1q1TOj+Ig8ML3P47IiF/fcr98ojn
ccAQwNlbUxjQ0v/6FDT9UlOizTOqNSr9Szpk7o2YKqTuzkLbtt4XG6LjqZRWLoQSouFD1FMoEjX1
BdB5vEefE/pqDib+P/QkDtcuggaigab0aWrFEAC1e2G8NN7OF36Jun/4Wujt2xLLYTto821Uy2Hv
WoUMp543+WJWOfKP1W8Obo0dVbRvrZG+4ZZ5rUfyEEtYDuCcR91JrF2p5mQfkaBngEsFzVQ+cqP3
V1g60C8xpVTU5FWx2OpyLJ4bWpHCrpndk2lWuIBNNYdGYbhhpnU4OIgz/So0ndwlWVziZiTga2xD
4rS7TSnQirTQEdfx4lHHwNiPEX5ZCXfiiXCYD2zylbPNR3VWraHt5rgvyYnAAabGNg7ryvpWiSXa
piO4dE56Mw+b4YFM8Dsrrr9FufYshsjkSqf2D20yTpCsyUOUtwJX4HjAYSUPGDvILytq+gcHr/y/
KH34r2hb/5/V/q0n7l+f6vsxVcv39mMvhLn+qf842/on1H1M0Kyb7Ayu+E8FrP2J7U0wtJgO86LJ
lP3n2XY/eWxOfyapMJ3/cbbtT6BPDOSID9itGAD/ztn+Kez+y+Gm7Y86p7UenoAwby2V/fVwW2kX
NwYWNJagJXnJ8QkFOmMkm6ugMX6jNxR++jkuFUpeGakTihGR2bg37EbEiCLGC2uqxjcQ5t2V36n6
HhnRW9311RE0ybgmiJpKUk3iIJrL4ZIy6wrPOyVVl2WKXS5dHHE5AATYtOoea8oTkOFiWzhN6eId
vRxwwNFquGmTF/zZRpiy72lAPWWtUjujqxaizDNjOw221x0rv5rP8WDZZyOb7omXTS9Z9Ou9BRuB
EGAY0U2Q5/aiInsio1N1O7OubyUWKUKNGbtcOQDpakUS78mazkLZWdYWCDjFQDuTZNgmqb1v0Gis
/mM53Wa1LuBaHR/esDI3SjRib4msPrmYePYyLq1dYbrD11FOqPMs8b0lyRulWKoHFYtpQJtrdqIw
Zt7QoKVCuJvhkoDv4WTIJodCMwz3OA6mC19CIkO9MSzwpUl2yYteztoXU6Nq2KgxdgEZ80o30vk0
dQUEq2uQNAdhbn4pAMpQBlgZcTRO47/GhspPbTrX911vxdtZDPIwdLn8McVmTIQu/uXIUkGX9PNh
wEd2RO0QuVukgXuwtfLgFXX9OLZI9fvWji9ja3HPHYXh9gbQYzhUSdctGzOV9rly6YXo8cwfyVbX
rqxUh/p38Lj7lQ50UmX4rdP37LgFjhvoE+lMNdew37b9o4ob5zy0xAcuUbXcLoOwb80Sj6lTFx4z
oOXv0R+2e9/vuvNAn9AGEt05OfkgicmbyoM7Qg7GfKmPqDgwHXdGvkOCa+6bkumLCABiBamsI4Vc
Mx4MoRMwKIAqzLVK2bHJpK4ndz+3iRF01lJejUWN7CJ3v4wA6huTqZhLJ/WtO7nPvlkQ4avwx+aY
WtGIQMMLGIDLsotsMlFQz0rClLf4gZm4Cts9Ft5SHJOiUYcaYHfjjP4erF5/wijhPQgnQi7Bm518
VkLXQulID+AMFWxSZeKlkn1yaJUWNxs7Nssz5FkCkdlhqCuQ32LS7TLjJZHJssctP3zFcgO5Hq8+
f0S75haTs3H0OnJKCP1Ok30sW6IE5OrqKd0U8NparcguxI0/A9RaZm6FPUO33Mx8l5DajmmEivjk
Vfo2vZENrAedSqYvpZnYDzDPbzmJCshOpHVltMNZEhCBDM0w9pZmG9e+APru5KztAeWHEO0lkRcF
lwihi3HZNJMdlGVRHxzQ7pXl6dZ4djuBhqtJj3hqRn8hsZXQqDCy+xfNUcsj+Z/0ww44G7uq2OnT
VB1KrSPJQmv1wKEoAXGMHo7CjZ45qv0FFkl5WyTTkxv57qEnTT1E8MvduBStdT2J7E6mhJfOaiJv
O83zm6jvIzA9RYBwPk79VQO22Id+RXf5mtGfPzlsdAfLG/trZQ3u92ZKjPPs4T0sDKezAgIt08Bq
IlojjElXF4XQJy0cYw3epqdOE9Hf2LHIOH55leQNQsWksCOouHYP1Nxuon75giwD5VFdLd8aSBrM
voUz72uMqlhenQmXs4byHzTruxFJdGn8vL2Wz+pUUmV3NnPKEgjj2BHK+phrwq4ZMxj9N2QeFOPJ
6zEbXKfVbC2BRjzC8wqjr0pG9rpMK5fbSisvvZg4EIuKniOvsoTcnmkNHIXK4A51RfkwVY6oj+T9
lPskgprZZrQ1874hNKLQTjDSI2b+VG2UzeMOFxMJ6elgytBLtSfyJp3zkhfZg4kSvPBHDzkhdRgu
iT3EUay232oNDHLIXq+imPxZzY+PlkioYxnoCohrIfZmrcTWz4evVoMtmh7N4kiWn78zEDsDH3IH
gVQgeXE7P2C3yQg0JhIldTICz9NiXxVdyvxZfnXy9lV2xRF10osr5RXpxvcO3iFUMTGhfPgK8Vqj
+e9J05nqg8rrzwPO60sN9P8CDT0f1rJanKoSXNtSVh3EU2wcKF1CK7d0V7PfWy9aZMRAsqI4JV5p
Ig6P6od8zVJOm8ILs9mZAnAlLKb90Ck0ONWrKZsXf5iv8tG/9hQPqBbhtmqRLELio8xENc7TAodu
7k5XGPYEcsF0OEq7OytKfMmn9Eh0MOKdqY1fylGLnhUl9VsrL9MtSSILr21mb0xZ2Ra8jBpZasTF
kdblcqOxudyBbsfXpJCKbT/k3q2UKT0eRGlA7MmGAJaBbFluwuIgUl+/rwc3/0yQFxQyYg03IPo5
OhJ10eyZXyeedr18nrGNk7Zj4CZAh88wj8Qw8tzqpa8RY5P1joi6dtH+GmZtfYmMuiaBscT0vyjL
PdtzZ3+rEgpNfFnot22duAi2+KjXAq5BBk53MglqOI1uHD3BstnZOa0aeTNF0VcDH+mpJf49cCoq
NEjBu9cs08VgT/RY3Cl707i1e/w/1J1Xj9xIlrb/0HJBMmhvk2RWlpNKrmVuiJZaoveev36fqJ6d
qWRxM6G++IAPGPQ0oBmdDIY7cc5r3Cyhiteb8ddmSUwXRQChfEWOt74tzXAuAxUxeBsnIp9zGbZQ
apo3LExU6itzvjf12XqbLSoe6ZTe63cRrgl/wjR+GmnsIMbbUNk5xDTsqDgAyj/QXi2fJnjRf4hM
/dxV7KjZ6SKUefFJPaxzdEiHKD9WbY3MRTGIT9S8Klj9o4kXDaknhHhDbbDFIYk4QPfMfTOvrS91
4nAP1qK9D9UmfLT0vH4TU45/3wKDv9UQs/RjpVk9JK8WQC8i5fZGFO4HvzE3DhqMc+6VEWCz1A+4
j2JHObrR0h86owek0OoBTb7wYY0tcRPnaAoeJj1HAyxzUesYmnA9umjBKl1dnqqxeORtQwkdQeTo
bjRsLB/GWAVTsKzWIRuMLAB5j6DsKOtnEyyNbwBwES3THQVVsRS/O/ph9l+l3s4np3SXN1VYx3Sc
nPUOVHT7MQU9zBWC88xhBITqTZraPI0NYtOgFCzTn9ns5ilOLQFFJA+1b47uZD3saW3ydAX4bZVE
0dEOHeVDRuH4kAD0RBxvQsAPD5Xma0tvTn3InQnSlmgG7UMclgjBx7W9HulUitBbE/tbm4xrftCg
qAPxBHvndXZT3phW6nwCafKrFcovWI7iw4QAPFLjVncAPAOu1uzr4k9X1BBvsBZsbjKwLW9aw4Yo
Lwrnj9ValdTnTxX4DtqNBgyZjCSuPhhG196gXmgemzFb35spS6VxErwnppEWIFoa6tLCK0Uwpj9U
hV74hgkgExbD8tZUrM8GueRxNtUQTSg7DtZ5Tn86xYo/BMWI22HhJkVcJzupmDcFzERzmsd1/VQi
lhSMxbfG0MFGICmFbCtzYyfZQwm/wUKamFQVylzx1Uae8YAL1INhrh+i1uqBkSvjn2lvvkmzvn3q
8iy6JU951xrNkcbIm7aNf+qVGzhL+R5JmZ/IQL5PZuOHyPQbhc4gvhKr/mCSLNEIuc1z+ymksoXs
snY7r1S47RK6ftconJyxddtGFnfPHM0BByGdGpOcflL93Ihv9CVfv89pCMI/mxZSNBfQyzGMre79
MjeaewqTagLvN1SF8q6ye9N+BxXiB4zi9B1Qq/4jmoUCoY8eXW5aB9E7Jepw9qSW4FWy8bMivfEh
LATFcVxT/KHpnbsMc5VgWqf1rQt2Qj1YbotM0ZqE1j1SOYrFrRdFvklj9d2kDtFydHNV8WOLTlA0
8D8Bl+S22vKoTrVy6tw0OTn1ymsBWDoiF6oRw3DJlSd7rRAqxGpwfWPkY/JTxY6AJ1eF1rfZVm/i
MBqRNEvMJ0Nv2wDGIejNWVtVDmNh3QxkOTNwNYyfbL5nroD1G6AJHUbsrTAJwcAV7HR8gsVTBnmY
jtTimWAkK1rB3Sua+7TXJ08DWvBY9IZUHviC8i4foitnhZokkFiddjHC9qj8Dmgd8cJKtad64XJN
ded9DojCL4cvZQHrCHDChyJZ1cAe1uJkoSV0dBxMXCLTviuLfrqLhehvpjaHv9boD7nRPFnNsAad
FTWfVaUV7xsgqQdEijofz4j40cK8JDAmyF+4rqHWkNrRrakr4U2luqBwSMHf2omjP8agK49NYdF1
yNGtWFIbLHrB8l71aYJFgvLEvMyPo5m8s81RezD6SblFPCZ/DJcGLpVaumlgxSiHHPtkLN6v/fzX
kFbaaRrUyV9A+VWgRCOICsmglA8m2w473A4gahLPySdbn9iyUeS+15Yp+zzMkmsC2AwpwWlSu48S
MMbzgSqv/AsK+yFKDP6RJdG7BJcGlCvhuEjtwdWP4deB8wJQE8VF68VG+SWClfgGezVW2xgp4wNE
L6fzo1r50lZOGhRFzmzhZ3cHfUOWlFYerLk4ZU5dPsEPt3lGptHTOoVuwAlXvDfNtT/icrJ6jYUQ
QAGb9nuLDpWf9grLblHr5q+6LqrPJlBqqEVw+maAIBjkIuASe1SxxR9z42g3VWplH8ZmUbF9M81j
v7b57YwX+WOSGh9ZDCQ/Q7+od6vSQQdra6AOSA01t6ALEG8E7s/9DHDfiBtq/7w/DDkW6Ywxz28L
hAM/tLDdMTRIOudLwcK47yanp95R14+AylVPtMvy0UEZGuzurHwP1wXYVNklv6DWOl8sZUlvM7Wb
P/5XZRbN2rsIXiSmFsvdBVwWcemT6YJSTWz1T81Jp/v/GmwIQhQ6EHnEtuqkNm55WCJ3BuZkvUkT
VFCovEZkC8k7np3pG40O6d/d+P9n1fb/f8t3lNIvle9+/vXznLur83/4u3InHV0tGskIcgtbN03n
35U7Tf1vZlWDs+5gga5LFvr/VuUtbFsppll4RmoqbUNK7/9buTPN/xYCOUm02x1BQx0u8G9w12Vf
9T91OzwW+QG0uS2adCxKVdv0XYdcgNKfUMZXasTGIIzZ79Cb6nwDwPapaIF662lloRmJnceVnq9E
bmxDA6DRyI8MfoNkJ78EIemIR7pdViNwR/pO99WoH5OxS3yn1sq7F9Px9Pdf+lKCeT8UVGeasKbF
Bz0PRTMi1vS1ND0k8xofu0aMaJq68RUMFa6MSnYxtqN6Fimm2QEXWshe8AuVVC3Ks1Z0jEpLYuNu
wnGMkpCxXNH82Js2GDaGhvq6Q+9cwi5eRBmKKEpDdMrwOERas0fIEfyyWt8NQ9ncwnrCnAyDVQRs
hnTWroxQ/t2vRkgBWmr1SrnJTR9naHQrT9PGBOrfd/jEGG0JUCCvjmMhFCzjEtsLQXhdaSnvTSEi
Jzx96d8ic7JZLW4+1VNrETXp8wU4wsLbdkjKE+an3e3l1XLern/eEzplc4t2GMU8pGXPP67TUwLV
uK69Rl+gbLSDEEfLiu13VovRp6HToY2dPAxcp50fw7oTweX4O0uIhSPPA53hmvpmcqmnpZqTM7nj
3Kb3pLAg55nM/pp6iux5byaSOOazZotUz93EGVXImTg2mRgk5Ott3Qv1oDhW91CXcQuvNHZOl8e1
M4WyPQFmQTYyHHP7XZU5AxkKOA+dMnGyIggcy0Lb3USV5soa3Q0FcsZAo9nCKJM+ysv9kQPTErVT
mN48NT/ytrZvIifv38Vmds0cem+xCALR+VB1eimbdRmOML8QHuIjLk4dIHqnJZ5VRNojVavuYzHz
9iUpqeM/1CzE7nJUC//yV93ZjrqgQQuuwaSNs8WRgprU4CuADItrXfnohkPiwXhZbpu+mD9RFeB5
SIvyylTunD+sUN7J9J40rqHNGYCGFSR+ne9boTRwQIMg9gpHmMdonpS7rJb9ldY1j/WQtL8uD3dv
ZoVNbBdiEXoXm/O1GJN5wMfG8Cjkr5QjB/TH8gy7LXwur3zZ3UFCDJENdQfx9M16pS/EGYo7lwdd
q/K1Zk1vZ2vWvtfdaD0Ww5I8jblC3wQ5fJQZf3uYnD701ID/ITb+rMr14oBPEiON1NrE3y9O81On
U1DrNOjFiVbFV+ZyA9Z5Pu8EwCQpbE6339qedxB37ExTiRW1YJ3dJh9Aga7Dkat0RaE6fwAPo99Q
DLY+iKJSAy21/1IQiLhy7G50rP71O/jOwCk5HdCCP9+0ABHGcY35HfT+WM5hDAygdIMkltoQdUNJ
DH0zz4DuBlMS69lB/Xn5o+8ciKRo/BAddTvOfrn2Xnz0HgRVpMYUPbuyp5KumNm9yADSWMZcHjOB
JfPleDtrWWCrgDa/TBBBvp3Hq0uEmQ1zYoEh0XBErlX4ELgSGH6Kc2Ut7xxTBmkomQIibiR8m6Gt
I20ME2Cyl4d5RFlh5Llh8B78YE1De4uxlnVq7LH+addT/raVTJXfHiqNYZrDAkiRq9qbY3IZdWAW
Ss4aM4fCGwz4dqgRLBgZLv+CBPF2iH5WO8nezlAdR+bFGKUJ1u3mhKgRvS1RMTQ8myvo7WKIhKYZ
fc90irtjjqAKJUc1CjKEL5D+i5vg8kjl0be5VV+G33bCaW8pUbUogitbLtlIzY5NB3n8cpTzpfqc
qQOXxJBDKvPReN8sHQCkUx0vog7KXEvorxXWZ9vGzayi2xeA5s6uWB/sxuMpzw2D/j8CQJulmpc0
CHK3DixkjH2o75Pf1iXTOSV/uvFVs4HzOXweHmZOYCWhB2iSJHAeTtUjBFztocfHtlMp5WTRcV31
P7PaCI/dqGr3hltXvoWMog9ty7hyIp5fqf+Kzu2mAangoSXfci/PAQUn3Q613Z7uIBJ+sYCGkum0
AuBowC/IJy0APSn+flv/n8t2L6h8JLJyUSvDa+E8qDagTqtrKdwAjaYTmj95oHZYKbjqmv2ynTSD
KjVMV6b1/Ip7HinYepU7TgME/IoCECJe6WRZDW+7MVdkcSvzlFA989QGaQq6CcCz3AjPs2itxZWP
vLOiXHYnsu4kTqAz5U97cdhSZekX5IvboOgRxeixaX9ApteF7WtrQPdX9fbyjtkbKkA2mQ8yYMDO
5/HsmKKsroO00lTwr3MS2Xe2OQF1mi0LkdO8SSXbq31fZ6hNXg69O1SE4XivkY8CtD4PncdKYYcx
U7vYU3pvl+Ac4r6f/8DVFFDYMl/7tBurjr+nVcNtBostdOlsd3MEqqNulSWItqCuhUtnHAF5JFNp
FUXmWn+qbAt7kVq3VXxAMRD9CbfDfaJ+jUEAPchAGyf7WsK4STL+/kk6j30A0Fyszzp9L6cbX0JA
qWtHkbiYPrG/gOlF1BmQiYBP6eowNFrdeoB/DgVYxcYinSZxRP9guHJwnt+5f/8OaUcHxBzXCbLX
87kAQoE5dW50oACNjMjLepchkOlrVpVc2VznN8HfobB8orIDxUvis85DKTiLxNMIUJiWiPtoTHp1
M6Lg9OX3F5cJOFzIMpF8hpxH0bjpYogkfUA9v/D1xAW7oi7aJ3WwoE2hU/B7qem/hoUYLDh241l7
8zxgH8aNDT+vD+Y2L4/Dqs53riOm20mk8c3vj80iObJQOJWedpt1DPcP3PHAZOVYjgS1apcnzDOW
gwFh06eB2Bwvx9tbHGBTQacyPET1NmdS1y7FVAkLFS26KcfBNsHWINXghTrknMuh9o4jsj7L4EXM
+pBIv5f7ATVWqidx3Ad9ZYGnMdfyY9U52dvcwIkiI19HgCjHtKSf8de5HPq5qPefFOXvGQSEq6LV
yn+ACJ7HXpGYwsI76QIah85t5yL2PicwLRZ77OnsI9uULF34Y0ni7hTnq6ueejhUR/wV0LaOkc97
28fg+YoZ0u29lWNIczCUOLw1tL71rNxenCs7aScd4BGGZg4QRwiLW35KiJlYoyMjAboIOV3XmR9m
xGCx7injt7Tkhrdqoog/k24pj6Kc3dOV76XzPc6/l6viagd1ALUb2rObZZGb6UIhE0YZ7svIL8Vg
B4OxSU30PUDjaohb4NtKZ6Bz/6xbxfK7AcLAwcGIDNQy4DEYYuKPy7/p9Rfh8uTdLTN6KW66OcaM
um7G3s7qIHQAetnx4Bzi1O7vVnPSvzXqIj5h2+W8K9puebfUyb+sEP/PZOX16pV3NxbUNrVbkofN
03g0ajG5VUfBw7TBbTSZ60nC6Y3eDVCEK3RD1rxD+3ppyytbdPNKlIsXMRxOb1Ct0jlwa6i2Ukex
jQGeCF/GOiFTtt5wYaniBmWF+petrNZtZ03R/ezS1w/EaOlvtUSdPl3+/q9PCkmd5VyHREuLWPoa
vty+sR1qa1UuVSCU2vaNXMdJfdbSt/g2LLf/JBRHqGuRi4rt6mMXV3hvECpbjf57C18uCLu2A+do
x9aVjbY3rxaVJAgBpoPd1yZJmjBPECjm1wEeskAwU7QOkdHqLfuwhM76Y6W1eABeh/49nu+YvVwe
6d6i5rrkBHZRESUnPP+oc1p0S+YCEMCgV78PrdjxEjVS0TdBbjsDqnLiFavQO8Q1xii1K1xFeR1v
djnFZXJgJlVeppstlYZmY+NaVAfp4JRvonpEex1Iin6/mmp10uiaXrkCdgKSdNPM4UsTbvtQHZex
h4ukFIiOttEpaZTRg0pvInNiz+s9vHmsnC9/YLkqN0Mk80HrT56kOHZupjcUtT0loVsEiJHUaEWk
8eOSFjZ1ui68R+FEPSBqkf2DHYvIMtecJBvzpttcN2NVp8gjZhXAnD68ESj9PM6ii4CLuO07xRzs
uwanBM2forED9tRnbzDGmv66PPSdDctNBzmGUi1thG1tp3N0xMKjvgpaY9S+I2VTAOieiyPwo/bK
2bAzr9zPsN/orVE6fKY0v3jZQAiXy7RtAkjU0c8O4stdGeozBFu19c0uXZsr07p3Jsock3eNrPG8
cv3tch1tcgeLbmrA6F4qTY8ypBNmH9HDCpeDmhvjt4aztA4SakA3iFyFvS+i0M6D3/7KQlaZcOil
cIm8wPkO5k9GJQe/EXB2o5GSuy09sNnQfBHiyOBfDrazmhkqktvms+usvbmWV0eMDUJdONMjq/Y4
FIV4Wq3JPOFM8o7DHyclJVFPl2PKHbLZQdgh0DSBiCFFGzbnvone15QsDDDKGu1pGs3Q5+QuflyO
snMMU9YhhnyWU+PejCzFciMxF7MOBhckzILC3F2Y4ZWz2qRjnoCbaKJ/gCvazerE6T9YvqS/nBB0
n+CKbYZYCquNzdkm3xZh91DUyeiN8RjOHuwk7caKK3B2l4e7M5FkEbKTSa2dFbwdbj/C/BYhwDAb
6doa4RNEMu3pK5z4v9QO/eFDNCr67y9VtiaiAmj5Uts3NpdNPqqriqgMw7SRBCsy13nTT2v5Hj08
58vl8e0cCCRKkvsm3ZH5tue7QtSdViuZTf4oQLjVTaahKVso91oCYi+yqvJKxrBzjxq2q5kmlAMK
StueFHNlp44DclhPY3QRDDYGj9HF9hIRWwjUVNMDSEeIFZzHcwAwxb5Sy9r/AQ6vGkqGrKPNgM3R
jrnIJHR5Dctv2NgMD0j5YtyDoNZDjTvqwZydSOo7V1/SVv/8+5/bAcqAvzjtTfKJ88+dDnmqTkPX
BWQYABhDp4kPXU1behxx3ePAv0bwfl1vkX1NXHYlkIF/ceT3eHHi2wUVNtPMXd9ZM/uUZNijRvOM
YrgyfyzTUtyOMQi1ZVUUpECK9I9lUBIYithTNYoz/q2v/3/m5q+OKH4MPV1EquCBAjfZ5OZqNjWI
pPcuYg9T/9jOaG9CZTaOlz/yXhSeiZKPhv48b+bzIYduVi7ZZDk+jqbrMe2B/ALnutabMvlbzo5b
HftvHYESOsI04rf3ScUY9RXNDH9G5xSFzra41VpzkirT0enygF6HElQFddwk6FJIBu35gOrI5miz
VN3HNbX8OrEzPjlLZ8OxxiTyt0OR7Rn0asm0VWAi56HcuegpuS06+vHRuhxqJRn6g0gjOPoY3uAI
ezmcXO/nH5EpQp+EbAR0GH3q83Bm66DCNBnCR13jO5zyMTCnpT62o00DpJiUKx/y1eYnEt0z+Vqn
hMIJdB5OyxbJ55p1ui5x7Cel1bzBLLJ/q07m+IgNVXcH8AcKOzZuKyZfrWLcXB7v61qjHCvTCAca
eSVat+e/wK4rKQUx6P7IAdt5kRaiXWHjV/cZY8MBu02jFZ8NRETphBXgnQEDpQtJMYof6JFm2Fhe
ueDkBbaZAbpugFdUnGPobG4mfKqbNdPyQvhOpxjfHDykDm0fNU96lL9flA7zuLrrf8azZl5ZaTtT
TyqqUQG2TP5ri0YqOqtT+oY+VI7bHPZJwvIbNervQa8rR3gk1pWzZ+/TU5WgNEHfBFMKa3MSusMq
hnnACZsyGgUTyIOkD8XasnvzfEDfozNrnpcz2lejv9Dj6bDQw1rcU9Ow/TWqOtW9y6thZ1/zi0CC
wL3QpUHL+WJAdEAv0DBQkScHclnByfBqdXEDdnl/JdTrPFzCabjmmWbK79x/57F0vdTaSHUWX9Cd
C1K41wGC5uP9MholjCTKeaMyQthepwXeEs5n4dJ1vz/lZKcuLx2Jzno1AyOSq/ZYisUfbK25rUKk
h3QE1YIaye9gwjPryumys92pJNKyR+gHZ6QtiijpclwsM1P1YVLBGTXj5lFDCequcxBz1uC+NoGh
uM07gCLzhBXwqBhXPvvOIge0INMdKtKU58T5V0/DhGoqFGKfmhh2rGqPlS+0HMgF+vpzgs6bXPnE
O9sZATMq0qgpCJjPm0U+FXq2uGGI9J+iTvGdFAC8ExgUmB5ykU3r0QiCwIXiBoyFwUCt78qAdz45
Tw9uEJUchyHL3/ci3YjhCEWJE6u+glD9UQXljnAeYlA3tTXU5iE07fZDXushLONx9fIl/gd3JQmG
wQd3dGAF2w9g5GkLMrFd/WmCXpUOaGJXGtQIR2B5eXn77uRWhkrJV2LGSCfFNpecoxHmL2Jq/oyD
buRnNVK1EFsNjFyxdY9gqn3tStH6DlKXpyx3IRzNiOJgsI5Z+GT28RVhqNeTz5UmqDsibEO2sC19
QujUNNRdTN80ovoxSqwZ/q3RHgYIO3el5AUPCBAi+lRe+xSvUy4qU5R7udzoohnbmmMmyKlRHoWC
1BnJCYGd8U5hS17Byr7eTaRAEnYsV5cJDfN8cWFK2ok6MUyfbaV/cKJGv0mbGCadwLU2g04YXVnN
rw9owpGyahJ3Y+rbxqwSY66ri8jCXCYr/DKc10AILKaZ6fp4eTHthqK2hykYbmFkeudjm/LBUZy8
tHwuY81zBod908W258xow18OtfsZpbgjJQoBamKTg6xRmyhaDDcczZ6HeUijYyJyEYxOOHp1kiZX
wu2tSnI7oMA0y2TV4HxkKnzM1dJ43elLU38EEJwf2bq11yOS8L5e8eMtNAEzxUId6h8M1KbWxdbU
eb1vvulKNxVx6olvmsDYHmuB4P8Uq48II+Qn+iXXujG7H5Z+jCodp1430zWnCpeIOhiGz+mEnhqS
n25k8q7Lw/LWSur2r8vje33YUliTmx1UD+J+z+ZvLw7btIiSXMuIN0EZutEjTAfixWwfprUwsHjN
LASeawtnEze77dF4u7Jk94ZL45Myl1RoRN/jfGKxoS5ElvN59XqBSRaa4gZIU0RR3jXuIHRe64/L
6TpPVRHgUi1Ht0wJ2Np2AGooQnjntGjMhGn7mNPD/qB0liB37ENfdL19jKzoWn68G5SnHDwHJB4p
WZwPUmBbkZsY9PggLo07NxKVF6ckT7WzhBjMj83NVON18fsTCylXgjJ4+enO9p0yp8JtptL0Oxx4
W2/AnOPYgUmBsBqP1q9MjYrRU7UkAxyTlGiTtHb88fJP2JtcAICUSrlFucs3iUQfL9Pax7rpq2Fv
3lWzGINVU0K/lpocw9BfexntxaMOxauMa4Ri+OaUcGcnzwtKi76ii+WHiuPDEbRn9VUDWS8OXVZl
3y8PcOfApewFTkDWCCzQY+cTi+FDXUEzFqgga2i7xktyhHLdBZE9/LgcaWdolApQsmGfCC6SzXmb
9ohEwzDD3ASYdYqMerWaSZAkqD2nDdYAvx0NzDWIa7ISqY8lzsdVZbkyr4lq+yr6J6iGUJKwMTRD
xhH7Jwi145Wk4/XoOIGgyOiMkLqBu4nXNhhmIB8QSXZqfrS5oL0pVRSvSNPJm8NxvJIEPONBz48B
C7QOHV5ye54yW4VetLIcfHx5LLRQHX/MRuL8cNaueFdMo/pGXYXxrcB84ilGXfU2qYcmuwltNz6q
RTI90IpQaTSUHRYLofOZBJb37uXvL2dz+/N43RjQpkjEmYnz7+8KhZ54GYc+VHTrxM6sPVi40+3l
KHtfnZ1icPZzkZPvn0fpIPzDxcCNKEknzKO6Krm1C/tjYbvdba/0V1bw60OQlhwXjAtmSAMztNkr
gt4fmWMX+hnWfpAkFddzw0ocEMOYj7GJfg9crWs40tcblJIQeQOzzAXH7jkfIlzaLo0t6ZmHN4in
rRDu0ywyjqQZv92uIbUjayZFAQknC23noTDgQcoYrZEgzeP5ro9s+2BYTRWsOTzrbFKb+7XCrOXy
FO6MDwEsJI5ojknIy2bjpHM803WzEmB2JtgWtRiArEoicN/3V/rHe6HoLcKb51sCEtmEQnIjirNQ
h/y+aOJXHVpNebDgCrAVjDm7uTyuvQ1qckMTh5cg/7LZAbz8rGmaSqiq5Vz9rK2xfTtNK2IfIz2q
G7UQNRe1saDs4ujtD3Uoq6Arowpr9wqvQLScRiTnjOHTEk3xozR0DC7/wOeMc7NFpdoWIFp2qUqp
czPdeY7L0IyS/TwueXVoNZHcJXqtvE0TU0p9TrC/k7nQ4f7q9ZuwnZLHDoOKmwYLosdGVMtbTJUi
8BVgUmcVnY1DWrbDW12Jy686cjs6bHhBL7NB1uHyT38+vTc/XTa/IENQSqcBttmJtQGqpwj7OBjU
8kNVq/ktVpWxpEmhkoEcu1Tc6G+yodYPk531NwqXKuSEwXmTl3oUgBmpr3zNVycRZx1cQnqBdNL5
5yZBkhixcopXA4svPASiMuvwJzKoIGY4BLxHdqE4Xv4GewHZLlwANK5kYed89sK+rBRoywipC804
6XEn7upBnxE3K6vbeoyvredXmweuG2HA51I8Q5BS/vmLLBuv18EwMYX1cM7CuAC6CvAE8AgrEqr+
5aG9eirJhp+MAh1BgIDbfEuSXiXF9MzwxqkxMU2nSvRL02AWUhgd6Nln6skt0GMpK7e7EnpnlEhw
8orgwQsedJt/KTzGuqJuDG9WBieApoW/KH1rzzCG4f3lUb56thCB/UcZ0Jb98W0XV/RpSykKwoWV
TGughI1NhSKc/bqwV3SHJ+S0i6V6j7PtiCMq8k6Xw78uBBMfX2K2EIwB+kSbBRQTEdxQSnwoPdhG
qsjdud2YnmrbStVDTf888dlHYXdMtEn7iEnw8pjZdXOKsnDyLv8aGexsQ8sfA6gHSiWFDdra56ur
BgWh2RHsl0h3cQCqNbTo4OL//iaVwozSGEAy1LacLbWJRz20K8MDyz8eBxfHQwXQ4gGjUtfHNO3a
03B3VLzVdMkWle/h81EtEETsGRizJ+go3E5lVD4MzZhf+Xav0hL57Xg0SJAbJ+I29dSmApjI1BnY
8InwL2xdeQYmVvk9o2mieIDljSdM5uwrBOed8wf4LS98Kgtw1I3Nyygl+dMM6dOaIJfwRVrPYndk
1epxNRotDXrRXqsN7Udks1Dbo5i9hdm1ejNamg1vp0F+7lAYGJGqEWJ+hVhBqKfY/vzumhRci7zF
pCQvta/N/YikY7bqJfH0QVduzNTpb2k3mlfO8dezRxR6jCBVXPKuLZEGK84opjwNGQpPjbe44KaB
aBE9mupBCm6h5Y5lr9qZV7b/649J0iV4HbETOIC2WDpeQezpga1gQCc8DWGbngzUsIPECdV708nn
K8N8faYTz6BCY+s2F7e5uT7ouqNl3rmApvGrCQx7Lm8HV7cDFwWlgM4fZTikPREuQj3j8jTuHHSE
hlSCvrhjg9fbnC1LZCgTOGrhmXqGY2U/oVPWm3rQdnbhL2CSD5E2tsdimCffLPT5qFiKeK+aYHcv
/5LXl4vAIYNqBt0n9ur2xO1HME9WyiGnaGMWhE0Te6rW23eWiSL45VB708u6oixPdoeAw+bkwcJw
UvQQ1Yho6E3frsXstdqinHTTHg9ah2zpP4hn8m0l41g+TM9Pui4X2gRmlOXEwgoipeADDlb+MDCr
MGS75crzd+9TAhxhZ5pgkkiBzuMN1mTxXEDEIXPUAf2yNPcXtFODQdOvNedfH+JCPk2A4ZP/0OLY
hEo6JbNESajWjpCDJLHzRYnjy+9/QLALFBBJaakOb/ZHNC1RHDb4OExwfPElza1DjM0u5l/pd3u0
tStn296pAwAJfBUNIj6iXD8vsrmQpqdeo2rl9V3XkGGl2k2elQpsz7a762B2e51WWlcWyeuMhzIe
Y2MXQBWhK3UeVKsXmr82MlFhpIGOVlJ3eEJXaTip9sQDpKzm9slRmuIPA0OluzlT5y+XP7KcqvMs
gx8AOYEt6EDd3jL4UHNZ3AwMmIere+znSJ15xdAkN5riuh9579Y8ZkrXV6x6enc58t5+pFZLgsN1
aTP886GLGQlza+J7O3ndHDsDWdYkqXAeifr+MHQ4Tl6O98yy3w6Vli8yDprDLbb1dyhzU80sNWJD
du4UH3Qc8GBLRoPz1+Tw8PX1ItdLBEJCq/At/G3Uw1Ik5Rt1HqsvWlimM9KjdW0gWVkiYVnNtc2j
Kuk7lLCGasR0Ns6nyXNA5n3uEkv7lVN07r2ywQLxBOI/62AoljVVEstKfwq7n//MLGR6D/QAgHCY
6TqUh3od6yvwhp0lJrlBYNo4F0i7Nuu6x86zGlcI4s0MPyjOLOsgMCoPEszuvLgZSm9xrcbTqdYd
sPm4hht6/aYmIaI8b5ho9bC5ttvYFZ1bm6GD+/SKd90ijJ6+jtWqaEOj+OwNaTt86DVAqQfDzPgc
RSL0j422IA+49gmyvw4Gi34dtw0edAhdPZkJ8opoWJXqfEimgcQbNFeRHiJaL3CP4mK6lpDsHK20
hsE8PYsb8DQ4X6qoNBZm3JLY2Yox+5q75B+mGRstHuRLcHmV7oUy6RiDSqDnB+7mPBQWZnWtsSFZ
N8AumTpaNVq3cmvk/ZX67M6BJ7lB/w61uRBL3H40HEZIAsxBux/1Ov+yyqfRgVcgumwgWufTbFbr
8fIId8NinAgJhToF+d35CA0jQk4lYYROY43lwTA66V84DVVyUOuh/uK6iRKERutcibvzZemeUuii
+kS2se1Exw76ezG/x1NbUZwy6VZUI2z8EOrqj8sj3I2EaBZPGU5vzprzEeZF1fXzkvFiju0SQPBs
I6/btPqhsK3m2+VYO1cxN+N/Ym2yjLmsxjLCqdGLu1z9MKKF862WfenLUXZH5ALXxzWOns/Wdc1Q
K2fK9RplDw317XRu3PdDpZcY4obXuFJ7oTTpfMODVLIvNqsyqVwrC0EUeqLGxx61ouIIVCc76Thp
314e1c5KJK+gEUILj2fiFnQ6FvY8IejMa2ZpAT2hZXFUnIm6bj1GN1naaEhhFubXy0H3Jgxsm1wY
NLV4A58vjgSvYLsambB8KViLyQiNVwc1fznK3lfkeU1CAdWLSdscI5RPB5SFGVrXtvrXqC1/1qVu
v7ea7B+sdYZCkoL4FBWuzXQJewSgOs4C1+gxeazMhltEj6LaX9dQuTJfe4MinYZKx1nM+2UTq5aK
EXh8Ci/Wp943VWB3/UBRs1owOrn8/fZmiWQaWRcB75t+zfksxYs2YcrL2ajh+nZcqyi+sfFO8C5H
2UmByDPBocmaEwyyTR5dY0A6oZHJvdK338n6mqDI9PWoMyBvtMbwdDnc7qBkbVRa2/Hs3AzKUtzF
qJ2B+gSl0gds5Hlthbkdqv7lOHv7Cgb/v+PIeXyRScsbR8euQnhigqeFw1h90A0MOlE/XpHEcPM7
7K/dK7XD3W9J2ZfAXJt0M86DwmqJrLxEqVN0EE3x6+mSz2Oy9Mcmtu3HvHeq+sr7ZO9z8j6h2mO6
Jim8/EUvhokqc5cOKku/xcnttl/rP8tI1a+86vaDsEgkuwXy/+a2XJyxmHQppd8UY3/nNnhaJHo2
X1mIezMmCWYqZTPqVq/aXFpaFkmvCw8gU/KA8gwu0nnSIhkb45EdOvdINv+6vEheD4xKi05xB/wj
Jn5b+kGq9XqtTaz9nPeB75q19V4b0TW+HOX180bWczRQ+LIzDOv1fI7wjtbjGKItLBI7v5nSbr3X
08R5UzZh7RX4hx8qdCe8skqH4HLk15+UyIhkUlDmsII5dh4ZtYh6AlbOxDll8SQUkXwG1Dzc443W
IuCPeLA5A2q+HPT1JqCQJCuPEkMLEUt+9BdLkuom1uxsPuhXk3zKmA48OhtbVrP/UnKLHv9JOOCc
MISe62bn4bQkslDtkeEqq/WEm7jI2E+ZP6f9jwX35iufdG90nJYuVD2L4uNWeqo3U7qiK1s8GwfY
VsDyfCvG6l2D6P8pGwrlSj13b4nK00TyIklEtsho3A3h5ES8XHhbRR4dzemkxo5xpQW7t1DAY1CY
ei7cbEtgaYsYHhREkCZul7zh4TvdKFOa4n849V6SNI4Pda70L8/cztDoIiEoIgmPICU2qxMYpdtD
yGbmlGi6z/U8Dtzxf0g7syW3jSZKPxEisC+3IEh2tzZrs2zdIOTlx76jgAKefr7SxYwIIohoT4Tt
G4WVLFRVVi4nz8HLPLaifO5txg32i9QTlLODjW0gbHeeW40lVkS1ALT1apjlbXf4AOFX8epkhjhH
lVD4f6mmbntxaB2Iya246Gaux5FmyTz0U/Tfg7VtToZdi5N0EAl8vL6dA+nSplfdKo7IXQOw7tbM
bmseutQWfxpF4r/Q1Kq/adqMRGpcFQfxj9qU28+p5mVBWtCjose5RfF6TkXTdl3gAvOX+Tc7n+WZ
oWPvBDNMciq7dkbASateJDzXn3zkmA/OzP1uMhxB7KDTo2GE1dlEK2U6lXqweEDzUW357rvIKqCO
JKrz2iDpdvBpd42pogUb6jJ+vclrqnmVulhrJoK7or922WK/7dfFvZKlGtfHu3g/AQEDjY1+ByP0
lE/vdFxrDcL6RkCCn87o7mX1JM+oIpXnIBeIao2yeOtIOJBk6jAYrMm39uT3vz3+Dff3Ebt0q9Qr
BXfMFngAikZzrRUuHLh45bOeGe05ydb0wF/vWlFvLQEn4Z+tPvovzwPZOGe09KtoNsX4lBHlgqyg
9vd4Lfe3QgUqjNKo4h6rMm+tWGMvtaKmiGYNlLutbJ2ezXFKXjIXoYHQaMbhYAP3loUPoybNwNA9
+juxB4iSgRNEa2f1n0ajcN9NrT8cRM97y/LAhIBfMRW/5ebjVbkHv+2a1uDlClTTJRQA5YriaKDL
KhzRgDuwd/8u8AV/sad+zy+bhaYOpCEO9rxFe4dSW/ANYtblKXOanJFN//sYpEey4HdLZKSY3pcC
0FGuuxuR0GNUdqsEtldp9nY45SI4zbbXPyFVb8AN3RzB9u8uOfYYCaAK5cMaeken5qX1Ooz5xEnR
0gwC/ZbGjwW8gV85HjivrVgzdIPYslQbgUPC7PQmEpS4xwYi3yoa+mkJTvYskz84S/KDtwrEguqs
qmm6IZ+zVCI4d21g/dCzHNnJvtDzt+Oaml9X04JXFLGGt11RVtSR5ERf2a6rH7B+8PsrGP5J6ocn
w+2Xj1SwJyjbrE6GWtMfBHq7Xw6fRQOGF5Zu6e3hqFtonqXS7cgq6b6ddU+cnYlkxx8G7cAT351D
9eEwAyBDsYxucQhCepacSb2j0l2+O7Nf/5jjarnWOYo1J9kN+XSyy+yI+W7PqkKIAUrj37shwDpI
iSktWUWNZiznYJUt8w8ojyOtmlyqUdOB6SPH9thz7X1ViiUMIMPeCNhv47nWIhdx5yIgVDrwkPW5
uUQDBJzUCesjIPeuKRo+YM3gEiS/u93AeR0WDxG7KhpBhIWIgXeol89xlFL5fq0/ZgNh1IPgHYyA
KjzdmoLocrZn3y6jEWXAq0dXLZqccTprRZperKCKf3/8Fe/fU2UQ2KLNCAKUEFv0hSYptSF7xmMm
k7wPDbsJLgCdyxfRa83bOVmHN5rMBzh5i+afLEBKydPz5uBF3TlAWAH6wdwajYctgUtQgR5sar+I
4GLwoj6zmmiVdhs6UGG8D+KgQz3Erg+M7uwqrpOYkLI6D98W3TKgyCLgeUawvLWycwwV0ZfV8AZa
LyAlHn/lXVPUpyAdZr6DuOx2V7ua5HKZMZX0CA0PSOtcJt8U7wenL1/vbEDsKFZRNe5016SHfXCy
rVrD1NQFYROv/kWDUOnU1P1RueMuxCX6UVx2wHohdyaFu11VUuUKphQXEMFUQaQnhXNt4So/OVMQ
/O06nTxPBtSpvUIsQCp1lBbtfVSA2Yqqi1SCwsSt+Y6IyNXjpIyQv0QdXGgwt7a6eTLaWBwUdnbe
WmCmAB9UhwAnsPHgq5enXeUIlJKsSWeCrG8/lzFMVU3c109GZZXXx+dl7z5QOCX6c4G2UHq5XZol
KJK4hSyjIjHbl8pzOiQozfoC7w9SzUZVhXmadweuRy3iJmNR2/mL0c2jmy3VOvWwaEZIqyKGKapy
+cxQt3tt6sJ7Ri0wvQSFZyD8YJvFn48XvGubchbYC95+YJO3C/YNuYyTuZKuyNF6s9b6GBIZgpgc
rPTU1+JHEdTGi5DuEXBv7xBROVZ0uDC2gje5NYzYb+1rWVZG+rgmTwu579dcp4CAuzqChe6aIlr7
+Uwq2qZbU1S2yrrV65KRAuPjWune52byGFgWenxQpdizZAV0cslNFG3/ZlF8NGkzrVdEYOuy0zqs
yHjKujzn0usvr984cjHG3gn2QCRubkZNXTB3ddwNFKH181LlfReidPip63rtarVMLPNIajQBevn1
seW9l4taJP0WzCMcpyv39EvMDewUgsLZwdOtGjKqQW5dul4fnv3FRdSvR0sTNTf/29SlTR+aqpU+
UWM7CFX3birNciascAu82pv1L3FWqLpJEY12HjwLM4Wrz67TU1fWP5AVsyJaOUe0bncpFBdVIU0U
MSB56LYr1WZmNSXtgs2M8U9pD+IjvD/+QUFt70oylAJ1kapjMPN5+3nHKllkOgQF7lXID7XNfvrI
1V94Lb97sdOinzV67fsFIdKjm7L3sCjZB+bmAEt6WxTzXE/QGPVVGdmT2bcne8zmsxyK5Mlxiv5b
Prb+Dz9IkD7s/QrNq9VHee7x4dpz+GoCHxwG9B5EJZvFi6JLIR8tIpdH7kT6DDYkFXmEnFlyymv7
aOB/78aqF5ToHUA1lf1be1npGsmoYc/JnfLkL0ihGZ2bX9KgLw9u7N7SGP8h6ac6xLXdmMp76Q1Z
YxH2BJkZBo3vMsofD0+lWy/neVjtg3N0vzT8qyLxpGtGdXHbynft3ljjJCmiSc6fkn4QL6NOoFmC
4nl1QAcEg5KM8kX0RrbxSKlIvgJ7KKIqb8V11rnsQOWnS9VP9sH5uCcNUHAP/qEbrZ7prd8Lhtqm
GFwRsWqZ/NMciqkLUWCHeArm+vXzQlPvn1mW8jQEIqMp7oiP6JS7aHIX/KB5bg684b0f4sconlRc
ItOXW0Ah2ouePa4FfljLyi9N7cxoCDuD/eQiBU0mVrXD10S0dXIQNOzapcIC07AP1mDb5hVmUvXj
lBcRPKh/S03LzkAPvLfCoRROtr1ElXCsz48v596JYpqDKoEiAbwD2wf0vuyqa4rIno2SWcG5uHj5
rL9bLPQ0/oMpXjW48vAC5Em393KdRcJfyjb3oBsvjtIrDZoOdcK+P9Kfur+XJlgNDjAvtgL3b1zO
MKSjI2xMzTZyi1PBrPtIjBt1SaI/gTczn1+/NPVqgbABFgp083ZpfeYKsy47bkvtfEj9vjnxltcX
f0zXA0t7KyNR4HQosObde7XUmaUklwuKEpniJmJsYe2qJERtefg8lnN9AKK7fx8VRISomYEMssrt
ptkonGpe4+WRa3TdZfK04UPn9+YBJHLvFAJ7UXT/apZ926A3zIYaf9XmEdSmU0jlwz07Ba0ugc85
P96qvQX9akr9lF8inTqzxzodMeU3hfGhGOP8CoH39B+uMnkUjUjw/Eysb2JwyVNoJIjfQBpWyDdB
Pfrv4h5qUWeS8V8eHclTOx725XfOhpIZUewr+C2u8+3SkqGudJ77LKKL9k8cU7qpVstDA4P5s4WZ
ntd/yZ8c20BKSfqhl7k1F8NK5TeQm8AD0A2XIXXlb8xIvU73DAZpwGQ/C2FE+zQrtgewD8wKVU+s
iKqdeoDCcXPq+jb/LlNNvgdeetSR2DmLzCVQVyAS5aZta2Ew8PlYtNRZlP2JETDn5KYpnMooxh58
wT1TPHgUFqhn8vpt3JQQeitpf2SRbqFxnsQos0yJMeKLKRw9PvZ7j6yqYzJRRaxCtLvJmKy0YNob
pxuVc6yHSJcYfxuxZtdhnCl2lRI9NB9xgiiVgX5NYE06wYBSXmtR16e5csWPx79nb+kKlqBzTEmt
tiyiNrPms6P1GaTsWvbBWMv4HU4PjiI9OcI/7jyrHi1SupW0KhkR3VyLAfErpKnbLEIrpQwtr+sv
RSvAWqdZP0FRZMTnpgjWp9cukNcHcABwI5gHYDS7vR2pSRvP1wuGrvosOJtS9GEhcQhOnuUHKer9
vbcYLQYexuw7nWB3U+EA0u+1epFlUSVnVIGHbjoDWEOrpWGqPzDg1n28tHsXCnpPVVYp9rHIbZ7G
pDAosRFC/RWquG/Ueqszc4Pa9bGV+xMCdZJHrsTloMW8hXSIQrolc+1pJMfZiqou7+DKGpDYQfwl
fGxqb0HMspKYwVl1T9o+15DN1YaWRETsGqA3JpVnyvzRYyvqNt/WhLBAVRj9D04hp/n2RMA5Sltw
SmVUQ0n1Ue+D/OI68E715IbXgv8t9BKt/jh0i//6A8IjTnWRaEi1nDZpCpPnngxQjo14gZFyGQNx
Gaxh+bdec9Qi6mI5OPs7B5JoSE03qA4KQwe3K0V0KR6cEXtxXy1AqJryVKFr/hyY3XJ1S2Z6Dzbw
/oqTPBDp0X+FuZE9vDVYtiP8QhUR8pB38bVlaBeS09U8xVnvvNCssl+sTOQHQcueUWZU8WFk9pCM
qQP8SyQxFRaRuZQyYnK+PpuF8M7egMaV4QrtrWsmzccMbbODwGLnVgAO/n9G1af/xahu9mAkAEDQ
CXXjU9Ot/huaUPOpH8vk0+Pzurs+wnRI/rkZd0PJY1H289RyXhHHXf4yjBnZDD/T6ktmLlo0VByl
uvFePT1GHsggIleeWjQUr5uttCEVamRayqhwmFKh67ZEEk7yF2LQgPqe47/ezWCPEA0xAZXIb3ax
FWuAaFYto9xbuhOhzni2YaA8zV7uHbzBOw6A1O4nESB9L96i272LY22YGtHKaKB382aFb+HcxxZD
RnmeG8YTXDjaNTb0+l1jzfGB7R0XR3tPdcMow1AU2ZybwpS56IJ15r2bPw8oKX2QnZ1/eXxidg4n
OspMHsPPRKyxLYcQNRk1Gq5zJFJL0SuK7Mrz3kZFtnQHecnO4WTYj56lcmzQEGzCmSAriqUJ8J5+
TXe+L6aViqRev1QO/b6yzYfftWoqD4zurA/SA0p4yo8aPLi3G7jo2kppJpsjN5BBmNalHsG1Pjzl
3jyEjz+l2o/bx4JJbsbEGVCn/ALTwq0p1xliI5gZ9+dEZt81gHAnmxGpT1Txqiin8H9QWdq1B2oT
JA7gI6oft/YWEBft3BMP2Yvjv1SlzN6lZdIybyyT6q8uENWBwfsDyQLpzSqeNpLmbcdp8NNulsY6
RUaPRkrSTeObbJDjwUu0YwXmOQUwUpRAUGTcLitN18IyO01EHFhGm4FBvKBPVB845Z2PR9GGUUag
OJzKbcFonaxBGLyq0ZRas0VEPU/XeE6Kb1ovsjer0ccHVYCdZakxKcUUQX2Kd/Z2WY0zNxlNXREF
ja1fW2/SzunxkP39HSNspREBLbmys0Uqr75ZdIG7imh0huy3pB/jF61fMjzzbFBOFt5vUJv0Bzu2
9y1hoCBMgcxJpZa3S8syTRCvOAJMU+X/Be9veUpyKZ/SBdrtfJJH1Df3d5oMjLqjIulkPGAL1RyC
jpmvtprQgaoQykmz7qW3OTBUb49gvDu7Rn8FZBP1NkYxt9PDi8iDdRhrjnw9dS9dbhnXIiUleew5
dhbELQYOxiWmhrh90FYn13rfYEEyLsvfzLwfz7ndoC6YHpGr3lsCLwLemoF6YDL21mfQrEq9MW+I
RXy9/2APuvMlqKrVZDixC9KDZf0cG7/1iFj7uUsQJeOCN68ndFtThmiejESWNhNc4LWC6K+Z74Xw
WpBerXRZnkRSLdPVIaaB/WfJHBik6lwnhW11pwxjlIn/HlfNGU5FMDZf53lZ/tb8IfuypPb0N3Fr
AFCvgwntaaHEbIXlbFpr9HiD7q8VM4AUGKDKUJwZW5TIxGBDYSXZGGUJ9ZowlVXztaBtlDAm51sh
JOsMYQXzwb26pz4gJKc6xFABBK0c+c3jFeBxhyptx2hiwOubjFcN1uPJWY1zK8QyXjMxuxdbaexe
+pnhc3eJrf9pXt+64VqkdnDgwu7vObTb5I4KwgHH+lavW6ZJOcx0GOAeH7I3A5nyeUlK9KumYnxT
ZF5y8N7s2aMnDWqE1jhnVl3OXwJnG6n3wshHgq/KMU8V3LjnoGP2NgU7GQr0sw7ehPvLTpkbPXKy
EhzM3YM6TLRVyoa4MvOyDqxDzw2si6Noec+KcpV0bOm546pvV4UAKDBtwJjRVOfBtUEC90JLqj84
sfcXXdESKVJDHmzikU1wMK290STIy0aJ6Wdn6m79RzvuilDnDr4aHaJMEaMyDE4jeIshyBfA7GXQ
Ef4jLxY6azV/rzzEWAnJ5ZMbN8nvjy/j3tKgqYB+Cb5LxYx++wFbuNeYZCIubm3pn3pIyfPQrBv4
yyy3/Pv1tlQgwvGjeE/J5tbWoLWCAwNZ1TLY6Rtev/hM8al4N2lLfaQyteNkOBDEqkq7iUBhs65e
yhpPkJC86UJ/0mTghbDdNWELCOm5Wxx5MknTz48XqBZw66IhMyE2ho6adwFg+e0CY6OTwagrFy07
AVgxSz9XxSyUmID/eYEx7LmNJ+8yLJPxx2PL6m/eWoa5GVwRQD+avpsTKoMkWNeSbRQdRVXY1qAe
wf/P/l+P7ewdF6JjuLrUSBpkebcr9EvPE1B0kXasVIgr+ohh2foterGtPPiYew4LoiHs8LaSm25M
0UBYZm2JoTbj8oU5rHKXNoe+IPf7N24xT38+XtnO3hFKwhOjoj0L/ODtylZZZGjFquS0dgx0QkFo
iixou3BaV+NpGdEjTlMRhJO1HhGt7ZxVFXiRdnDtWfEm5AOdYZhVXxBHJGvBnKRVIk2QgRWwzFH7
gxZhHUqvldfHC97Zyhurm+9rlcmyrjOFBgvyH2QKy+WNkSTy1AbiiNBlf4Gq/KwoQzk2t9+WRWud
vuDUpJ5kF2m7C1CWhpqG4A1GM31+4xfGkb6F+ks3V0I1FSArVsTbzhYn6cWNhIjDgAWw0CGITvrk
fTyvr8dj86TSiVQRFRnClpK0lLMOgWzGMxckf4xl7n0qVy++9JYwj8ZOf04ObldEfY9iNwEUgojq
M//yhENcEK9jA0LGHfzqg5OW4nlKYhvocNa8N6TU/hmXfozMwRte4INuPllzMa4nnEPxaXUcPPtY
ug4CG+4/SWrHJyKN4X/0Wqm+ls6CNFwijrqNe7eKSTpSNBrfiHxtKqFxMq9N2fJymumqCKagBi97
wJUNIKMIHufmnIh6PdPX1w4e0vszR4kZl6jjjul8bM/c7I7OWHgeNFZ6my1h5xftR73WuzmkYJ/9
ZqyLbzwLxn2SA8P394pyjE72RkkUJYgtimGaLCAjC8XfcXHdyzp2wRuy+zJcpzh+tYvElJrjg9SZ
LtKWsNod9diVEp+VL1rNDK83tZHWz+4HR2u6ISwG64i2aHdxKk8EHAI4ZktDrmtdD2WL4FkdnTnK
ssC9VMhohJnZG0+P/dP90WFx9FVh7gFSzuHZnPZYmLkND1JUjZ59Gc21+LfQav8Dgr3DuZ0Y9nNG
BkF1vTiC6N+/PFjGU9Gco3hC7eTWspVYXecG3OmlXeUpKGT8tql46dJ4huSgLtr+8+Ol7hpEbInW
NRUvIKu3BglduyXIVKzse90bjxG+sGzy5lT10rykGeDgx/bUW3brSHy4ROlg0aRQGezm0ya2gdBL
iz+ukEF/yXprfgkMGHgWlJ8i+JnKzw1gjmsztWtor/2PV1u3PVVPt/gBdEg2iWxilp2gJ0j+59r0
lZOMom1oVT4+LOjHU8F8x4URs/pdnonxbJjdEWpt5xDf/IDtezt3mlHN3hiNHU082iNgSMZqejs4
8mjQ6f4RIqigdcXvBdBK9/l2Z6VReEEV1CJC73qIoIO0T7oPcevjL7q3ILwdF5JKIlyx2wM7z47b
Tp2IOpeWfbzgaJZYoASfB68W0KAIQRWd1gThiiJbv11Qxh+2hi1EpBdIpsaGXYT1DE9hu1T6KdUO
WaT2lsYoIYEDKyPm24RlU93L1ml1ETlFUj/5Go40HZv1XQtS8/T4Kxo711DV3ODZpQ+IKNX2XFiq
C9qbAswfI8tEX/Sww2LRvL9oaQVriBawc0F1eamvi8mY/zmFe+eDL1KnotMmYBgCLWGIMxXm5nOx
xO5br8nyFAoCZzmifd79LkrBERI+ixq5+vNfYgH6blSDylFEZjb2T2KCnkr26ZcsKYMD57RTOCFO
RCoMggEwgZSqb03JyU+CzuCz6E07XPqhQaROo6Tb9nl77vr0c8681BXZHMnd1f2TH6zjCyNb/cH+
7GwPv4MggnobCcH27ekWxnAFRHVRI8oAldVsdUKI29wTqa3FvGLivTrZ4Z1z+cBkA4Su265qihpc
W+XJHMk0E8+eP1GvnCaKbk6sHaxtxyMzOAD+HHdB3rhtd+hVAyhvmaeodi2UCJgRe17zKo+QGhkj
RguByIz69NSt6RpZVXaEvNw5TdS5qcZhW2V1m5MvXEZps8an25Il+otfWn9ViO/8PvWHl2zHIZLO
AYLkllEJ3sKxOyhaaj2LoXGuW+ssxqL9ssZddkAKsLsegOYUmdFPoiN8e2SdrrRTctMpgkVqfcnX
eT6nZWZQNNXag53bCVOo1UCFwbwLIO9tDNZ5QV3RgZkix02rr2Id6pcyDqxPhlmY4dQiTVVnhgyr
0X59VQqQN6UU6lIGULtg4wI8jRMF4nyKqrIzIkZuiHW7Jj8v6WgdBAy7PkCx+dGLA86D57/9oJAb
w7fk0Pnrx6C76EaVXKs6b86ySD+PjVP8Njnm+BZfVEWTuxahCPzmKsiNDr72ng8grGbAnFllsJIb
X2QI3+/8ppyjZoEdLyzXgX6TbpTyW1rbAKbTBar0x8/CTiIBGpr5YaYo6e1am7thL6ZbrjlN3aAb
Mzr+k4Uwleu98RdkdiQKZCcthi/qsdG9a6I2lkY4dKskzrffe2GUUJiO4HuTP4WlK7VP1tLkvz22
sndNiKzVASIUY5L81oqXW5lj96jgWWPinON4asJ1Kbr30myOJsx3vyLnhmeEwhHAhltTQbLkAmWv
KULhGAJFI2bENhNTc4YL8t9RVtPXUrePSgB76+O9AknBifF5u26N2pXhCLdp5ghiDsmhFEMT6cI1
34vSOXqQ9xZIoVvndKouw7ZvV/ZrbM7pgssxptR/dp0xyz51MEg7Xy2pXqmkgS3XMefyqDO0dydA
n1IWwKXxemxizHldbHuEaCFqdfjpE4L4qJ0GcRGZMZ/BFB4xdBzZ28TvsRFLq82xl7VjHundlJ7L
rm8u+hL4l2SyjljF9nbRQVledcpB9m7JKxSf0CSWZoo0MGzfkNxDIVvEtjijCp4ddEmObG2OqSUZ
/y9MYABAUMzzvDjBS71QD2uW9Aijv2uKYjGtZUiqaCHeHs5ktDoYIgEAWG3lfB3FmJ3SqdLPIGJf
P8NHhxfEBm03lVNvSxLFFGhzY3I2G60PrrDb+VezBwUQcD0uj13KnuOCDweBRIV9o7FwuyoeIL92
zGmKGKSyjXPN95zUFMKRV947hGQDnHbomQBfb1xXWmSU2m2foNR2s4+2Vrp0FZz8pfXsZIBFeD26
33vbpYRbmYUkd2Xg6XZhPiLxENYkAGaJ0C66K+xLV6PHFkthHlQ+dk0pfAOCrTuDInR2k9pcYwJd
fanPBaKhXzgYgpqAkx+Y2tsu0Lm0SCiSkjluPmMf+yYawNkUBfE0PNfkdp817VCtYHdBYMldnlG6
vluwEgxdq59CIxQ1TFFcc7dCAMudRBNmTVscvGl7fhiU2f+1tdmn0WosP/cAMMA2UF4ZZfLfeJr0
f4wlg52annpRzmjZfzj19OtgWQBeTr1TBYm/ZGNl3o6dyHFRlDaafyujZ4IrGf34ICrY/Y4/x3DV
YDNwm1szTlnmop459Ew45/mzUSb2S5oMQ3/VCzCmj2/yrjHmsBRWQ2GQN89KD8SrSZaWnGAa7Di0
Wid9WcZeI9Uz8PLhf7AGIAB+SjiKkOS+XZoBgZU+FflPGErz3o1n1EGk9ZKUh9xde+vi2yGrA+ZJ
jQTcWoqN3DM0ZuzADpVJpK9x/4wkyNd0arQD2PFeakDuQQpJlo6Izyb8cNeud+uML9gidfVNkzAL
eI1ZKObr7DyNox7WUitPqyy/Pf6Ye5UMZBphoYa/RSmPbi5B4gZaUc1kWfBor2/cGZHvxlmaay4m
GN6F5lzLypa/de2U/QF/UvymhxxxPcHWXZybtBmubp5Y3/VYVO7b0k3rf4U1Lf97/CN390H1BvDh
UIVsDzP8421uBLx/gT47n/N0Bl1bask/wZQfqZfsPRb0aEBZAJhUvYjbLXdqBlM7j0epjgMIavEP
F3dYYPg3wT6g6nU0VL23NAVtIdIFmQDk9NbeWBsZT4nkaS8W2MRqN/9mKw70ZvT/SxLIRCEtNJV7
Qnl5a4qrm9KqZGlulyPJgAxU/w1K7ck9ZS1yIv/BJ6inwocOiPGubfrVKIFBpjAI/Yw8foKEYHyq
zcw6IWyYnh8fj709AwWn8i5QK+BNbxc2TV6a2DNV4kk18BMTDWtZ29TRqqRAWDuYyu+PDe5tGpVN
qgbAtUgYNv5usrvRt7JcwF5ma89JaUIIXU/pyiUd44NHau/ZhXoOlgMKByo1uV0cybzXLDa2msme
PhWFO2oR6eDkHezXjh3VcWV0jBFGelKbd8kzh6WuIKuNnNlKn51q6c5l3FV/Pv5yu1bABADDIc+6
67Qy0VNNCA9Ti6yGoblMTWo+J5k5B9f/Pzubs04FB2QiT2AENEuGiy9boFtpdtC/u5eLAAEADdrP
M05Dd5tvOHaQTQZCsFFrWuny4paNNMKmLXFLU1cWf+hj1vyYl6YXT1ZTGiQjImXa3gZV8gNdK9M6
64szPBt6oqVRRc9ZhHVWerg30xu/97VhaKFupdnnMatLM4rbmuJCb0Bo+n7qi1q5wcWawimurfUk
mKMtKDPk9rM/kEqc+6ZYv/RL2R+RRO9cODXuB0sMCQlVs02JZ3ZnoGM2Ur6J70MbUGXLZ8ttpie7
yWto+pej+aa9U0M4yLn5CSffdhKKuLaDFj6ICHLcvArnWe9Db2zbo/R4JyCkNMdkLaE0BbFt5cEc
uiqfWp1uT98ziGaC+ida06OmrYzr2tdw+JEWHRzVHWeipipoQFOAJL/bvAArncXVGvmYOpweT3Mu
i08D9kLmA+zXh/CUwwPV+IERgSj01peIkqoKKtgjx7VwKIBVxTeLvvBBLLO3W6oFoHg51TSfOj2/
RLitZk6mltQ07Tpd+wNk6ZyHM9Xx6PEV3ys0qrCF1r3i8+YRvbXjBGNhD6Y/wkCdCT1yfZn8NpWo
mp/qOnP/7oaZWZiuH5L53dzX42fE25e/ctfVjLNtFOicPP49e/tI+EZZB7Uj5hA2lwLEYpsDG8Xl
WNSu1sQwn0DE/q82xiNw9J4l+OAAb6nZCmbkbhfezbrU4xWFdJ+K2J+TQbcLitlChjFCowfB9t6V
UHtJDkFpjOniW1uFTIpysLQhMgbNM96ZiecBZpxyrTnZUNsWn4Jc88sQ8j/51+PvuedkKKHiZeio
8FhsAtNlKPvBQOU2Sh0dqZFlLJHcQZ/ngxEk7onJ9OU/bCANUYZsPZqjjMvfLjV1NN/WtIkwojSL
UPM0D2plmP1b12wPzu7u2ggw1QA/1bgt6UKJ5rVdzM4YNaM9PiPj5J5iJ52uk9uKZ0dxID/+lrsn
BiAvTHAgB2h13C6tpypMZIuPsYcpfpM2moWETmC8WKlx1OTYWxoNZiWOThEJOM2tqQmuonGCOYAR
4sG5imnJT2nrZRdviMffNewfxC0/79UGocBEL7UCVTIgolQ/6Bd3Q/Q3w3LKFERFk+dUTcIPwlHK
N62s1yScq0F+rVd7+dvSOh5WGrfpJ9cq6qOLsveJf/0Zm0tJfW6wE+rw0cRngRmfwU34gh3YUNLk
P7wYuDuQLj9pE7YYkDS1JmRxmKGBsE2cMrs2QHHmw6XrpX1+fHD2fDlUwOr+KeGv7Utv6HMORxoZ
cLpoxakwzfktpVf9j8dWfnqs7R4iAkxVhIKKQkRt9tC3+0FqUjAF23juOZ+N5WJlfheB+mfU2PXn
t46VN2/TGnxeU0n72SqS8cqgaV+FlL/keOkL4THTQNHlCva7+VLHjvM8kj8fxOM/0e93v9VR9PKw
f3LQN++1CYtiDd2YYLSsH/8tEm+6Dmtt6PR7RpuB2gHN5KrwhulqmkX/BXx+8EdqW8UFbd78R9Za
RoU+pT+0Ud/O9cF+7Z1CmpikkwbbRVJ5+yHrFt4ggxo40NTey07dHPtPYDad7wPjtgdOZadmgQFA
SHQUoH/Y0qk31DSHJF64eJ5Fgiyr5FygVXJaM6A5ECb9MzKf/dTK7Mh77iyScSdgxRAUMBh3d+P7
Zl0J4CjoTn3SnMdOctGdnKAuMizpFwceZmedMEcz7o2HoW27nUW14XudJ59ZpDz27dAVkKvX9uyF
c9fW74D9mpes0P805TwcpBe761QUb9Thee23WB1vaJgfLRlPokw5gzRxqnMHteVVn/wjCoY9L0oV
XmGoSc4gOFe/5RcvWjO5tFhGx0WvreypW4QZ1l4rwiBH6lgbfe9kxMP8MdFwMdqcIT1gLa+WdcIy
LUymfiF/I4HYevIYBFQ60vpCjK59s/pj99akcx3W4rDdt79eUjYQG0qWYqvD6/l5ByqfMuy0GtoH
p06cT8yA+S/BjHqKnvZFuK6LF1VQyYeetXhnP4+Pnoyd2Iqo6v/+hi3i1WeAg3QEOvnWHPo/pE5T
2kVz5DN8B/XLLLPg45BXxetzAGJTmtPcG/Kc7a0d4iDVqgr4yDRMcwjjhvkmJmw9sLITBajRBlpW
FBOUhsvtcUogaQVAjBUDVYcvSZo3+amzR+/9Oi/6OU6p1Bx4o52Xitlf1ValtqX6/bcWdT0bRDzo
fEw7XdawCnq9Cc00sP99/FbtXcpf7WziG0YGUwSVqUXSAWkvs6zic9eCvJmruTtgAdtdkgnKBzET
ksNtQFoayZrojuA+wIoY5UgonJi5PqpA7p1C+Fdhl+EoIjKyKTC5FuyVbc5WCZswPzFjFfva8iyW
votSfO1TtbhHw1i7XxEmH8Vxxn+3bR7fbWDrFD8ruk39oi8QWo8OUmSIKKQH7nv3KKrCAbhnyCu3
+bWxApsYR/pWbgMXeo2ashGuPv6NgbsySuph+PwfToiiKLKYRwHwvzmJsw+PdCKJmazOqmCWnexT
Xsnxk4V85vN/MUV8RsICBHk7kmUsq68tqidnDMjfpcvSRJ2f+2evsY4Gt/d2DAErmNb5l1K1eiV/
eSDsHiZ5Q1POqmu630W3Jt+R9HDezrURf3m8qr1zryJ5NSMOQcn2wSWPHz0xq3aSnvtfGKEuf9fg
Ljg4F7sLogxGVgs5HHn77YJGXWPUZOTFo4qnXVD36MK56NunudbjA9+0dwSZLgHFDNcD/I2bE5Gg
UiINn4e8LUVygWtdeyr7vPiyWqK/QNMVHziOvSsNTIBFKQ4bPuPt0npG0RPUCkgQbNlFrdCDD2ki
ZehT9ThnqZWi1bvGfz3etb3vyX5RDQWFRMSyiYvdXGtbiUZKlFSF/4Ux/xmBcNG+iWcY1R+b2ovI
fjG1zUrInYuuaCm16H5ayUuWZtr7svG0NnTnNDh5o1O9k14NPBJ3F0SPje9tJu8mVKbEDpTMN+dm
bfPMbjVw2ko76B3Z5ofS6fVIN5f1XWamRzrse5cBUBdTBqrSA779di9N1BJhhZ2Bhds6w0K2Iy/a
oL+e1gmRNdI7NVuGp9yGf2M8EbrP2hiJJDWeDb9F1KY4pHXaO5ecR0VNRxkCKNntWtIYDie0vziX
q1jA6CzLOS8pGY+9Y16swkLVI4Wa+vF+7X5AgGt0SoA9AZq9NVqYlZknA2VCoHvFtR2RoWAk5Ki5
tmcFF8yxpyQJ6mNzKmIIQCw3K2lsyKoFRoC+zDLG1fnxWvbuGOEqnCWgz0mV1dn8xQnLlRlcZ+Lg
53B0fsvyWoYM9SzJ/+Hsunrjxtn1LxKgXm4lzYw97k7s2LkhsikUKUpiEUVJv/482puzHhse5AMW
iwWSNU2xveUpZdam/0tAtdHUwBTFyxK8A8ZCfF/YFAWNTObJnidDB2ZNfo719dFpQiyKmzECjRkB
yNsZba7uvLE+CELeOEJpPd4CgaQ7yK7tLrNsoGdO70dVY0QBQMxsYAWMefKOoZ3nA3gBBiVsk4HR
ZGtxEB5Lr2NvbXaOAMYfrTLZq5V75dimPdzqYnJYw+Wcl/xHM0enebP3gEQcWkhvZz66yYUic65G
W8n+imLBqw5QF7ifwYYioDx+/fu9Az2zzUkEDsfgA7wdb85gsWFHjNeH43CRxc2wS2Opv03R4s5g
qj86DOiMbtAJKCi8d1FnZMkLB15bM+tiTwvTPjmYqB7+fkIQoUKUBeFABJInEwqEaKJgBhVKktAr
+4DTevFyRK9e8T9w2UDNAZcNO2cTPzm5QwbtGiDvoO/F05GUPCFDqQIyfRWLW850Tz64I9FCQN8c
sB3IeJ4W3E1rUB4rNimxJkn3ETd9uQjp9lBJ06AzZHmFtuw5mcIPHtTN2hPpE1T7N1uCt3tjIpaJ
PBgdxBc8/j3keXQx6MlWkdHtnyXSK5ii7KEgNjqzUz640NDWA9IQ3W2k/qeddAn4A7p54AdOHgv3
6Nz/MpNOLnxOz0Qn77YkikUb+XFj68QbVe/tDNMJpumMNSi6NcJUiwFQYEDT9fHzLfnuTG+j4HXD
wgGahGbQ21GaVvWo3guMMll3TIGsue1hFbJHcPjYTN5fa5xvw0GQARx07Bekb2+HoyJyepKorw1N
nh883+ram2IOc9Yg+tvDhsYhQgOIUOECwZtwGoYs6GCSYZS1KmZ7jIturc3CuyuobZ0LzLcf9abA
iqEQ+6NRCWHezUvm7az8kXZZR6UCzMFtXhIyKTOdtvul94oLAoRvCfUWdSlR/C5dMf+1lt82PHJC
iKCCTIYC49vhO8h7DcwA/NNB8GiHSpl6lN3GLUUoVuteofGll3NByrtzsA2KZumG38dTcDpn6WvY
inVU1ZvfUWXASN8PHrw9I0bo/vM9+uFQyLkBaEMhHNvn7fzSFU+uSSJZZ2u2HgwPcbekCNalzpYz
j+27uwyzQvAArUmUyjdTnrdDbf5VKcAdsvYLurXsI2Jew6a3c0ll7D0M0Zg8gJbRPH0+ww/OOkBH
G15gyyKBjH07rMKvoh0NZD0HA+QKlgnRBR3G/+E7btNCsoPnG3Dpt6M4WPMi9cU+6aexP0SJF9Y5
y4NydLTY/Q8T2jACuMJQIj01taVL5hUxwYRCP5OPUYdDimpaCrmhz8f5aGug3gQMJx476KafTmlE
qbsRsYTAF+t2ueJ/ZlsAmDIV5/pKH420kfMg2ocJoZb/9uNBZ7jwUCYZ6jRY84scoJVS8cK/nngi
//aJwSZE/wprBNzDBhp9OxTFJvFchspIIpmDlbPzD/k64y01sbj8/Pt9cP2jIQLCOzYFODKnTEts
ATZBxLyv6ZBaVZpF+PwmRIx32aKFySqZ5fL174dEcwCIr00C+F1/HgZxEcME4YFqHNuBPhqX3Mxr
GcA7+9Dn+bkm+UdH+r/jnUQKsyBYzAn2oIkN4mqQo1fxOVwuc0si6DU0zUGq9pzS0bZEpy8CShnY
/AFevHc2JT2e68T4qq9Dr+93qIn7lUBF5UqLVUPoNJTXFIoUVTSn4ZmT93664JFu9iFIH8GCz06m
m7FEp1LjBushNXYp6BrVbgTnY6Ji/OK3Tl1mIY7K52v6/nBs5FWUGJAig0d3Kn5XhACuqAkCDfh3
hD5E7x1n5BFlCIWIv77EsFvxD8oZEFnCcG8Phx0QmWEvo9Eq5uTZTPNSzgnpvnQ6k2cOx78i929X
EUKg4JagbweQBajIb8fiSSq8FTMDInMdGawmTM7L3hvaVzH3AxiBMAqulOnoWNk5MDeAm+OxbUE9
C/FWUfaakhaiCnkMaOyZi+/9i4GkGmEhLgpQX/LTg6umQXVtnOIzeBH/wlGcq3xYrTx9vq7vrwd0
moCNgLA1SgTQlHr7AeAXOYomR2DD/RBsceYlJbrHxVfbypfQjfmZ9uFHk8KAyNNRKQBsettm/ykW
rEuqY4UKZ52nY7zXoICrO3iTp+e0DT+a1kagBdcTIibvqpuob/crNo4C+VhBeGxsRFsCZ0rLvjD0
1ljvXEX/vb4hWDxI4qHRDWwQtu7JroWsk4+SG3Ztzht6OdN5uI2HZbhIsb12S5x4bRnOoXcD9kj8
NVsIWIQQ0zI3xBb2tU0LU5O2GL7xPk+vzEjzq9Hw9E/cDcmTVE0MN11OH4UMGNpX6iwY5/1tht8e
BrpbcRYyD6cMkIwgZY5ipsHDHfus9IrWf1BrKI4RzDdvi2z0r/tkiV6WwCvOJJcfLRWACxs6DcEf
ZF7fbokF+ltzPkUIrcf4j51pcVusqt+xPH7WwP+eqyp+NBwgR6DfouO4AZjfDhf1rCC+ZqZe4FT0
q/eS+cLCBQNaEFFe2i4+V9z54OL8V9Qsw62JIOa0pM/6NO7HydMQ6gin22bUQYnqaXwpc3dOdPiD
hwFDbVkeMgDkXieHy4+b0W9hllObRE/rPldW7nofOcKRAhx+FJHJa0MZO1PZ/2DvAF6DKiZuUdQ0
T7swgUPFAd1aU3NByZOJwdQ7gKhn5qskWnKJ+qlpX5nm4yGQQAjuP7/AtvU6ucERYaJGvDWA8C6c
FDl7Q0RuhlDXvrP2hdsYYup5N1/rwDVQXLPRMzQJenhEhI49Ln17bvyPZg/eAqB5KLOit7btt//c
aIVZCYjXxtSaLu2LhN9GmTWsuVSZR6uc8fXrIq27kEN2ruPwwc7aXNeRjuLT42U+SSlAIEyCcbam
lrmX1Sp19D70aXMFyIJ4+PwjfzgUqjFoYm8VylMIzwhmNPomAyRgejgYdyuNSwv4XtUxYLw/H+qD
84laz6Y3k28l0dPW6GADcPShvlFbH3Y0h9XTbsSLnADiGYxLtzNhcy7R/XxIAKjeLmHOI7gxQeIT
zskZuqNpThiywST1KrZ6y/VkkvlvebpQyvv/SQKN8HZElaUL9zyiAVZf15qmGl2hcVmvkzY6dyl8
OLntbKLr+6/y1duhnGcCRuIWQq3tFH1jhRXX6yQ9WFMvDAgpUaT3ny/gRwcCxiIoZiMJxU10MjfZ
pNJfGURMm9Cykgz9cFlM7DcLmb4HBXo5ZiYpbqGCcI7d80FsgVIFkKSbPwe6UydxMTQOjImY1jWx
bQpKYacriGv9fZYIVhoqMBsaaGuln1yyi+pslCLNrqkvfwy9WG+iICCgay7j7vMP+cGhg3sfWqWo
cEGe47QAaowcVjohjUoJHCahzadq5+AVAdnbc6ifDy5RRD+YFnp5oCSf9uzjJQgNUJVdraPImmoO
uLrSFvQ/CAN55phDSeu5mVx/7OO+veYWALvP5/oe+7S1qDA+ClzIiHH4327TNc+mrN+wCfjhMyx9
3a9pQhVPeUN80BEKNUGT5juK+Kfsx7Q4IFo/Z2T4wUkBnRIpK4IQ/A7vZMW4v8wjg3V73DmxT3ns
7pwqAE+ed6wrxMXnM/5gt/5btQTZHEcF2Mi3E4YcuplJiwlDvKK5EkPaPE3WsDOjfHAYMcq/RSc/
QaJ98kYIGzQZQg7MCRbCr5PfpmURdeqmyKS8amF88IiYRSLqW8/dOx9tKYR04JvjMoD01WlYN+dL
47SPIgANkotGy7zuOVpJlHF3YZjx0FMLwnpeo2Gf5bN4/vzzfrSYoBqjmbX101DAfPt5Q94KImPU
BHgQrbhysheFsGIPJds/vteEZ3K1j44q2j247wBWRBh7sphA8sRNz3AprNg2czmY3hzDvmW3K6r+
Z47K+yVF1x2joOMSIu46JccOeaH5pCDHVjiyPDRpQqoOVholUHvJAdLtsqaMgAFF8It8/k2D99Pc
Miqk9THEgoA7PVlTRaixDZWmzhIKo7+2SdgutJ7GRQsfcFH6SxhfZKtLdpk35WrnZ0t7MFNP2n07
NHHpj0rz0ku7CAqBHjg/U+zGH2d+ye1bvw0IgftFgQJG6KgYIjx6u/J5SvnAHIRE9UyXq3DdXiLb
DqUd5x4CWPl4vaaPaOnXBY1dU/pzmlywSP81hA0JBnA8kDjaOOhohbz9NSAtkUpKLeSvhii9HL3p
lRpYeS1TLPYBZFB3nKznaqXvNz2o2htbZNOnAhFn+/P/xKJ0DQdGiQHLCY40fOet8xSUAjqa/gHo
dShCFqNe+OHzD/5+UyD2jdGmA6wHXbPT/A2gsiwSFqm2hQNJheYjreYpJXeGi+RM9eBfxMLbtc2Q
nMa4LvEAoxNysrZ2wZEoOkhREW+M4WSkSLeWhkRFWAaycceRQZX8AH9INZSRAxammvp0/mfV3hTt
iohD3MVfk/wmt1p3lZfZ6dWFGs4UXr7kz1DDlcse5sN0LE3vm7thEvD0+/xzvV8jrE2CDwYhia2z
eRKlANk7EMGxKS0XfhW7NKuAivL+0KERoEtO3dfPx/tgeZCdIIRAkQt1l9PsDM7J+PFZq+uMxzSF
HqYsHlZIHn7VicNnOzPY+8sJoDXkgujh4OLFf7zdgbLlPFl0Bpdz4Q/qpg0jkry61sG/HhIaXX4L
1EviSg9+vGPtCQ/Ok0lnOdln6JvzvXCbUPWihfwWon9oymFIw6bM/aG5oR1DhdxODUG5xFtvI9tN
sF8oZPGkJFjcJepoMGEgLs/u+do3X1e7yrD0MwjQ7wlPmruM5Pba5Z5P62FAPFQq0aCN3IoIcolA
EJphB5RRAvdiAmxf5TybJHAvh+3fxQTm11LN0i1svzY9h90jCLT02LXCRmU7QLy8KsTsgxMGPbji
Cv4ulMMsm/FpP3oqt1cTIrzmRQPvCeeCcKQhtAcLaN9G1Cf30dwG8gIqZfDE6AOhMxTF0vz7KiGC
9Nf5FUAQKLUAbY1qFfoPb1cIANOwCVPUrWnGipLCl71KJtpBPrkodmJpst2ZLYGf9/bIgoEEJeF/
AREbZeHteDBMSQMDeDcAw6J5MbGSuxHCS/e9g7L850O9P1rITZGjQkcJCQAy4rdDwQeAKpA8VR06
1R1IHjRX2QI/TuSOyxVoJ+cS8H97XG/nhkYedhUuvu2lOa3tROMSAfsEBO9CEriZLqFev4XcMnto
8T9c91FE/jFQ4qU1IlhC78UyxF01oDCzVllKCvI05LN7wlPNhrJF95dcxVoHvwaptCrxuKhvdoz5
PZsH1FEaRtf8FpLPSPTVRN1l53HIxyHbCudKt6nyyzFkRQNVuyJ5zkxEXxL4bH9Vge5JmaRdIncd
FTMtV8uTZ910dqgAipE/+8h1X3zee6/jBIQcNCVc/tyg/tiVmlFzic6tWGvWW/1Auef/BtYcMt6y
IHwts6VHwL6txrfQxvYZwm/pUZg2/L1MsCyp03hl/yC+03IXzPB4KaWAde/d2uQduiNcZQ/NJMwz
LIpW1NE9YrpKGlDLr7o2yJ9WEOzobW8aPyk77FP5ZbWNa+4zEsUjBA4MX0UdUr9P7kkHHfGqQNiF
gwe9gKPIi/k5GptkrLxITS+e7pgBM0uzZT/gCECDE/JB0GWAVWVbW4DJOlQ1SPsg2s12Og6IvXXQ
afJL20O9rgwm1Ej3A2oTX63Hkb728A0Zq5TECy8taD9Xqy0Gd2/n1dtRii7Ymf19epVvwumIZNEl
x9kFSeNkfzscM6CBAfqaUy2PwViIazBDeFbpBX9wZrDtHvjv3t4Gy/DUIngB9QXQyLeHaRzBl1hs
EsAA1RfVLGy2z4k9B/J5B33bOhubbx9epq2Al0Rvh0H7PVZg8/lVwPvG2/U5na9QaSK7hOLeLXVY
zF8ITexVOikD8VyRx64Uue/xKugDdQ7ZCm/XbcS3E0fYBqcUfM1NI/wUmwkFwZDNSwb/iR5h3dfM
Cm8CXiwpNHTKU5Z8cxQet7GJNypgoCCjQF3SrxdQUuGQOO3VPAJKEHrwe5ejls8zrN8j4KVcAxAF
7V1Th4Vus9JIq/kFgW0DKlty9MMKgJKRPMiEt9FuMGHXlGRmJNi1XQrXDQPCxS5oiL3Xk6H426LZ
rpxCmDJ3+UD3ACquUwU7yaUvbTJlf5zPVH8ooomJHfeK4AE3RdbvxDgXdzo08/eO0HgtFSMJO6iB
ji8Jk/I+t6r4McUejnhDDD66o6mZqyYd4h9KTgB1MmXsLRFg1JfURIH9qqd2/UpC6b22A01vM4iK
+WClaeqqIKEQLVWdbK+9ooAMXSt6+IPHKhyueNPM03Xs2/xl0Cpe4Eiju0vTrIZW7doof+/rfH5F
42+8XPTMAQhpSfDVxvmYlJ4dIPXY0uEOTaSB1zNdYQ+n8rwlpbX5EFU0zPgNqODYXWimLV9Bhs+O
sA5AeAd9afRQuoHYvIRpEhwdRhBa7AGpFRQ4W7GsV1R0PSDjMESpMmjufMd5wG8YAgxwtL5NKPi0
HWyHpPAGt1c0XkBMy2f+JQU/JqinNlHIyRrYNpY6062sydQ197RH1PJoc6W/N9yHGjSFI+ETOnx9
Xs4kdK89pCY9wCHn/pfvmzW9GCBdvFat1+UvM6PaQ8RjaFsB/pC8oFi7fJnEmN82OXxgq8Ubi58r
fvkvs5YwcIAGR/o6DgHvKt+Liyd/XkmzM2lDZL30a5ABNkRCyPSySMLPwFEyVktG6J0N+ias5hEs
ohLOxZQDkxPNrOzSpTDPQ5ebX5Mn/GUHRLy8Bb4MTYeIBcl1t6qwrQuruqjUCuRfABM936sLM/C9
7jzoRWloQUR79BazX/0olt9I4jP8aBXaaLwUeQJy9ioC+wdJRa93TT6vTwlYK8tTFlFYmMKM3TMV
67Xzrt2iE1VlTc55PbEsfYB+C/tiwYZMrpIWX69E/rzR5rRhkCHtU9YdcI7oo46mHH5ivV5Hjjdx
nK6hzdwVx4TGg6smNqfzbuPaNaUbueh3vUrxmzf9MkWXvZn7F9jhmrlUWeYdGj7CQQA6Nc0/bO7J
7eByJWB9JP2XBLDWrOyiiD5YB7dlkB3CuMaBQFroucTcx14iwiptluj3pEU2lrEFU6ecodZyGza5
xhZtJ/GFgoocHiA0Ja7aieTJdRYQACPpEkv/Ek4ZcVJx3rKEl7TP+rBKYDF7HRUK5kveHOK8zi1/
7MlWXpvbdf5K4KBGAOqlqSw70rqpKmbgruYolApxSBDDIGcAp+w2RUJEL8jE5B1Y+ekP2btMl+MK
O5dqc6vSe2jZ2KmMNDbVMeZRe0+9mCIsj6zMvpmWhofOMSRRCe2iqmEptXeWhII9hDD4VZXhehCQ
pkULt0RqFOS1N07zYxaFOq+hQJOPkHSV85cMjYe+GqOGAJRDczGUKUzNpzKYORN7T/cNCE05adYr
Ezstjt0a858eQdp6KTgdlh0Mfxp/r3Lol1YAMmdFTfDJ1jKfZwq3qMVzj/A/3Zi7MWtvoU0OJEkI
TRt1BOU0lezAiRyacqBr0d1MNKV/0KnIsh2A/Eu092ILYYFMLP6P2aGrW0LRxCW1DtroFzJuxELD
wqPDalF2rDYhw3soknSkUpKMwORkLgPEO+QClcY4Gf2j5w0FxVFcI1fxFTSdmxDbTuJP8+JRNmF2
N2VB/J2ywrGLVUqX3oMObMVeDUXT7Xuh/IelTdZl067s7zLXYE3gDtTAJoWJFds6FPKSh0n3w9/k
ZSo4lNqHeOry5gA3234+LtPc29IbuuB57fSIqzmcm+MEic8E/YpweEHNLp4gLtW753aBuHnp1mwc
YQIHo2inIxyXARwUte/iNn+YdAD7ljkYs6QGkHjNd8ICmFMKlswY3PT5Hz3bRAN7oPpnHEt/KuH7
4olLFxL/J49XJY+r7YIHuGpEdsfNkB5bKOzJgxTC5PhIg34kaYro0ddhuj44zemVhxAVkQXBslAD
Le3LjErx1WOeb/Agmu4Hm6chLKWS/j/g17KwJGQZbzTBNq/dDH2vI0StzADkf5ywfdIUxUU6TysI
S3Cr1aURPsxyGjdORSUB/KltD/5IDVycjq+KRo+QlOdyVkB4qXYrjxXLdzVtePAiGMdvwAeMd6IJ
FryVWkPfsbXEl8chkHgx4TTGXhFlxjCeD4phqLIJYOWjY1PDqhh+4BLRQeAdEaYmoFFh16/iAAu+
oQVhl9kY+oDLAIX5hMsYFtBj9Ky1wl3IVst+AbdLw9JTsaCXyrIlLIdoEv09UQZ8wGGdQnXDc8ib
PK0Ivdn1gI5KU6K7shYwvuz5Bn5pgrt2DbqiTKOO2N2CYz1VdApEhMxgzMHjFeuiy3Ra0PyxLhx2
gKKtBtUOY5YLEvOlqUU2dM++4JyUrRrknfHa7IeNO/w1ntIEekCzXu4kBzuiohQ31V6yghclcAT8
G/O4fEBHOR53Uxtk8x56qi6EZU078gqPE4HofSZBFhlSF/IKqbjeC0kXFCFo2PjllM/YHdok7kYG
ap2A4pkDdx0EMzLFjX4SV4lU5BGm3SibB1SSR88LbF9RIGp+zJQXUT0pn0AHXvpYpsXX+jZQg58d
HNNMH2UC8sQ3xhgiuYzb5JvhvjdW8LbMXvIV1Y86TAS0o7LQEui0MUFvoPVO8hJFZOtukia2Wbni
pwIiOKB+UYyhJ8p5CCMUPijz4qW2Q+7wrEifI3mHeyfeUY2ZV7QL57vMLhy2X8RP75FY5ZcmtM6r
eoz2C+6lFLLHFAodJhKR2Mc8xElUDBbQh5bakO19VM6LkkhNfgJCALIvQji/+ZK10kQ7mUbyGw8y
0ZU8noLrIp1WLEsXRM8NCgyQN/Na7wKSRF5e23CKowPucnWdbSIJpVoC/zcKBgn8KWeLUMDlpFaz
QNjkR6QhF3PumF9xlTS6kolLeA3tiuAXGAretho0wNYNorZuSZTbPTRd+sdoSCg8RJdwkWVUMLWW
IRjr38GIxbvRmhjo6EDA/QCvRD801UB57q4iXFD8Kp/4POAsG2BNIKGXHdcOSOxycUqTPY6kVlWX
jutN3JuQ1LmlYikZQHJ4V7NYo7ABgJmrxGRlc7CgKVvwMBR65dwk8BGmNp8uWOgF2T4Y+vBb0qMM
fIDgDw6Bmn3/AekRa3dZ0OfFddPCk7H0iXA3Ikra9lIEeKxKGTGozxJ0Tb74RgfjrrGr/wOea9rf
ExpqfeDCqW+ZP6OVhByC3icOiVSlGgjBlUnhJIxVzYKWwejDaImmfX5EZB2BjI5SaXdA4cpLa4WO
qQ+x9ghnt2/w3uzRr/GaMt3E2mDwA89sJHNDCm9FFZoyRs6BahX8EDSCPJBQKlhrmK+kSPB9DCSG
XgyFwg82Z7PklW+bHAFln3xvTTiqSsAlCJcRtjWecpRPrvWsoJ1mfAOQVohmlYcqRaaWsg1Hc9PP
op1K1WUrMHqpEbLKNfZtla4iifYxRQWhJEkBxDjWHsQtjEynUjpp/zGcpT2unq545qnNA0SQOias
hG9Oyg8kdQD8obMjc4Rh8OMsW8CanxA4xwjU4nTKS+Vo9FP20A8rQ/hHmX3uKcm/5v1coKMBRbSs
TJJpnsDgkyjtd0UmdjaLWrMbgC1MSgDRpaw60HhwnRUF7Ef06nXmIBiLj2s0c0wDelPBoUvaLq6i
gcO2aI36dq3ATJyDKurtdJ+sjYPKHPAWvxWlqUBGwLJrPSg4p4R93md4AiFJdU9wjb/aZMQLwrEv
17Jd0/UaNwPC6mjQCE3g8Bv+7tuGPOiuVy9m7bzuOmqnxYO6XDLvXBNBumZjrJCKF1n75E/LoqqJ
uDBFVykvrjhdkgesSBBVGmnAHpyLMNuxfpqfKV+Ac2mBWAuqeCIRr+aEZlchBFdSHC5f3iRuweOu
Wd4zcNnQGa2JS2OBYEt6NdeeXarC6PRPmqxJcZXIsXluYDyC1bfT/GItulN1O3r61xAXKGsFU5xd
BkM8hVVuouh+joKlR8VPieu59Q3AnG0jv8YDRZg5UY5ldiPMk6pUwYO+1FHYjVU/S3IVKgjRVQ4E
06hmc9OJaqKq+TJBR1gB76oBeWEFs82VbKwj8K1J3VCirjl+0cOcrLvJNPFwhLZ88rvJWNzWbJRI
x9PA0exiARFsqA1LR1fqtvCe1j7UQ5WgYDgcwk7afRraLi+TPgWNFn8DVbHORyZgpm6w5ZpNM8ex
KySrsT3jf/D0kR+NxyEepWdpYR+O+7yD2TsZfyVqtOFN1q3C7KJiTH/P6JLAOXSVApk0AtPStJzx
2hUcFbcWzkASz3aHv7JGsCX7FXhr+NMqim3sc74JE4ADYNAhYcvvhbDmSPmYSsiTQAammlAT+6a9
GPBKuMF3OGh+7+FiNDZ+gkhk/icLlgS+FsGYNzWfZpNduy4eH3qbNq8Qa0tFzSbftCUKt2Y9rvDa
+w0vgPEyR8RVwHnUFz8Dv/Ud3l+GmoLVuf0SSsfoxeiDbHeRk8jhAPpz/6dzoeO7FoFZi0JoH73M
vZh+2IwPXgWLE1+iCNMVKMIIp+eLjesmy0SusSqTKZ5UZXObPXg6QZcEitExgLAEYnZ4uclwLRBX
4XIZdHgAiwVurL2iUVZCg4j9EbAUaEqwBKDL3QN9/muEsdE/lpumRRrV9qIGaMq2SGc43iJsf/jP
zW7LeJq5mVSNqExw1BWtunUZibEaMMJDTSibQrQT8Mnd3ldT8uLLCU2CtODTWEZsyIaS457pd3r2
kz8qTZFPTGxreUJzAXk3Z4A1Y3/h9+56455BPKGsogigvniz9EYEBrN3odCgyUtw3jQe58miO9tC
tKKMiIOnrUGI/6w6FcG6fZ7sL6+n6lYoRn927UC+zQtj3y2iZdSqoQL9pALINVekp+vTAg9zzC/2
wGQVcb6UEXRDaBUKYAMz5GasDBgNb/SCHAdkU9A2d8sc0MMEz+VHvQzj45IzlFuMNLxFMq3wLGoU
oG3tNXghKih7y695BovVMqbD/ID7GjUEPnvuh/Ti4Y+SbpCgK7FMV9Mat325QrrvAYJe0RdiSXuJ
bMD+SdYxemxwgn7PcgBwT6B0MiDl91G6LZooBT1I+akrCTR089JHDgpf+3jJnxQyw6lsUG74EQRm
aGqgWjK+UzJF+A29Y4POSrLqe9RxFoHYeuRThaZMrx8SpKDsGBUruAE87KJX3aT9vQ3D6UfRyna6
VovIHVqTLktKX6VUXjPd5P0O6Tf0sOfCDTUzqhguW7QOfjGU+q8KeEH2R4hKZg/QKtsE5tB2lBWk
v3KzQ/zS3a6znB5IO/F/wDJ3V9C+I00Vj030xMa2WMq+71FAtmjl3mRmHSjcm1JIBwPA1ZrS2D75
1nWzJbhBU1w5bkmnu6UQqP4HsdfrC1zFcj/GXeOVaUhwmc94z9Ai8wfPrzrc2Q9rgGcbzOYRtUkg
4xJoOvnBgEIpp/1jkGq7HFHdiL+siJbR9ZuQOO/mAM5KJUUJfkXFUcyXU4eaaSWYb7B9tIcyftfB
Aq/keumDqsm9QuyWMZq7SlsB3bMQILs7oSMoftGiaPPbGC3EPwKOuE+DQsKLs7hF0s3S5peUdI4j
ZPOVe8BpQHEIdjn21lDea2hRp66rRAGd3KptdfSUxAO6FyO8Irb+i9cH16qJxmODQgYpnQZd97Bo
uqodYX0mkFIHM5qebpU/3TKzJ4ByB1VDj4/ymjQJnASMtjECA/TR/xDn5utFTesv0eJOvfGHwOGE
gvs9HhAKT8dkHUJzsSjhXaSLTy0aQ6kl+84VRX8wiF9+FPOMXDaSa7iXJFJd3cWKP8BH1ruLMxl/
MeilstKqNHsAY7l7Vcx5bNe3WSJL44X4kfMCX/IqTaYeqaGLCUoB84KnQyNvTKoIF3lbNyPZsMZm
3Fwl+2X8jqCWf2tsjocxI56kOP85+liA/toL1EZWC45rhAPSthzZVrb4EjKMfg+BjFYhUCgS9pNE
U2LKcQJAC7piMxXoyIT/R9p5NbfNpHv+q0y995hFDqfOzAVAkJSoZAVL9g1KTsi5ERqffn/wzO5Y
NEtcn52Ld8pFSU00OjzhH/rSh7Nezz5Qev2J8MS+N4vZ6YOhcOfLuG40z28cS7koRinMw2S308U4
lEO6L6SePJULhaSrBJ3Hdhsj0ZsS64+kKKbRWJ8WEpcktCh0cz1kFKz2wnEjL5C0/p+QA7KyLeyz
2toMhWyTLU3c+AOIqQJfFY3iVFNr3g7s/PDJamfnupuVnCZbrqsXgPuzmg5Tx0bISy+/0uhnCV8f
8/RO0TXu9m4Y+yysRBW9xuD/Gr8dOw5GnJzhhLnFYpa+Sjj1EMlRI4wsqlyE9hj1z0tRgYHtGk4N
H8nF7gniovI1YwF8FSAbkoCeRfRi5np22wsiiGCZWoP+OKIuu2HpqPElaVMN4WjHPa6HY1lcFtWg
xFtN7ZVLl4PPDlFIMatNPzpRtc/7YikDG/OE0m9Sm4un7y3tyjTF4ISoExB7kQVDYdadNNl6nR7X
QdK12sVCoZ7+Qt0Ou4zOmOUPyUzoapfj5FJkb0VF/cw2uag5bYk2YtB9HsePpFnsZddOV3uER9ai
fyvBZHypTYRfg1wrNGICgaKFF6cc2gPK8QHtt97xvTrqbqdySbUNO6N0UPGQWP2Z3iDNna0VakwS
kSzPwrAmNcilXRsboVDzIZrQhixw6tl8rgsw3YcE+yXd7wCaXEtFelrQeqV2Oy5rmsnhYyUHsKb1
Y4Q1yAoq0bV7i0C692mp0dYti/xyXIOeANEx5cFpERJBKCvTbwuynepDpJfLtxLQg3tRm9Xw5KZp
fGe37jaNG7Xfz4qWdFTbO526gClzE7iB510LT04vtCzcZg9HqjyQELXflCLmZOhmnd/IS0W/W6al
94gtRwFWlHTgtuEqwqnKXajdRgQRFHUcsyDlzI0kXBPucRM3ubvhYI09ijfT0O5rwF5Uj5oC8QuJ
J3xx1RVGwmFpTtmNNKP5U8u1fW/wclKwXEL/UbsJUe+qlnclDK+edzxjfWtmWUMYm80RlXKDz9QU
8ywfKWLgX0vhFaSjDsvcx+rChBdbjmACebEfjCmitk9p3/pszw4RhN5F6VewEcg9CZQ/M99BosO7
psFL0c+tTApU+NtY6kayQi2O70KB0ATOpLtNqrhU/dpGMwznd1vEYV214tH08Aw7DDQ2+lAW0OdI
h23YuY29NDiG4Iz9Cpokb7ZSIccO1SnjstG7JF52HkX3J+jRxlo2tshc5EjLaS+pWg2+6HO4ZEmn
xWCMYqc0/TxzXWpACncH14MdV6G5VIgKEvRpxTZdcqCQoeoOntr6RjtJazsaolRuSmrPGNs2eSGa
703SdcnNHLsT3gV9mhPw4GNpSE7RVM/1sChmBQDKGAPp7G6GlPa0DOzeaIendmjbZUcA08SKn0UG
2CZvBryJMJ2eKA+6mE0XNXo9ByLlx6XNORg6rVZl90Zst2Pkq8iLFkiIytZ4NDHfrW7aSplVCjFc
Oua+V21oVdhq6kTZlaooz2pSTuVFNk+ts/5emdaHBL2K4cHWxoVQS3EXt/6OwahOaEPbjzFE48Fk
8IdasSbS/GVStb015/p03ZoU0ekYNGP1AyHrcakD2skkYtuusePoR+QtDv7RZtYXh77CHvc5x3lF
fHM17s4b1a0jO5gRnp8/0m7p1MdytImFgsizS+1TrTSWam+Lgh7hPtLGkaZybyzu8k2Z6xXQQziX
vFZAZ/Mdw3R0E+PVjltyJWJO8GKYisrm1pxYp16WIymMQL7bmT1STzUABSowdFRQeciZHcgT/eBY
+9FaBuWhtPSaSGOYGotmSTR2EoizUFu2lAXuwv1it4btfBlsN3fELqVPGie+OdtZ01OBSs3ypXG5
Zb55pK5ROLuzkR7mNC3ErSVbxLEDeG9IfifOHDmHuYOysUuNcSyvVDJ0c+fisDGFBaXz5YPd8P1r
X3VpFSDhj4PftziN5+LRTlRl/hzJmWuDXon09h3rm0eztdzbURYfxgtNjFyZiarTSqG8NnWXUhkQ
dbZ7Jx/3fTnhJSKqIp24Koc+uwEQlbTbenKG+rJb1CULR6s08s8oe0QteW7vdiFVT1Pdd0BNFj+r
5KJtDEWWDr0Mii2BtMzKfcnZMfdoAmbzVS8tsplF5X4NxSyQRUDvWX4a4jn53s2L1l3YHAL5Zjbz
6JMSd7Xqx8o4PaGyGevbWfXy+7QujcGHPV9gssT1Z4aomOX157jPI4dcy/DmfdzwQwH3howuYrbL
t8FqM2ujgnWWO4CZ2hMEJGpMFjV7zx886nA+pBrljk5qXGxyN1s+y9ap7+FDa4/SjVWHhKlPw75N
0oomAjGin7TQbX1aKMl1Re5956LeAZDZ7EvLj+wo+Sz6uNeC0erE6JdNI19KfZETgeyoqhtt0Nuv
ElHyl2nI50uFYL8AFlPbF0OP4D1Jmh0qBvsCk8v8wsiyFsyAWK5oA41FWMejeajZPZO/6APtm0ZG
GPSa6ZRfFQ4mmRNpA2mk0TSlPyZ6g0cAjXE68xSBvpSLNj82deNQPnWKsdq0BfD2zZLQ+b3POBEf
VaXrqUmjYYo5hOUkkr6GAQih0GxAHwmz+5i2FqDpvB67F3BH7n2Ul1q+javIce5rnL+fWwwtAeyY
s/XNq8dcUoyxermJpFVWgTXNedjF3rxqO+QOSs2IhhXBNOOCe9ULbUKuo2jLi1Gdkv0EmLm+tqAy
paTUFte311XUMpCTo1+D2CS1n0lXkytI61YRNEOUxdSee/x7ufgrGp9t5Jh+aznd5zbmbgpnWYLn
yEjduY1zD+fbYYnknrJWbG56ty+TA2gqpcTZMC2LMI2W4WkBJtCHpJHyS2lryVeE7F3XnxJrPpQI
P41b2bbp505MwJXdJMnuRGOmtC51twa3KBdBl0Xo3YF8ifQVGX7veqU3xIFW2okIQPrQh6G5SrdX
jBXOB02J76qP4WjPZTUWpuK30SIekoTM2MeLC/F8h0in25iznO9EZowNUzJbqp9wAi1+3DkFJ57m
AbiKx57j3POQVt9plDSfaeyDfBhzRKkDliWF62xJm0M8E2KFI9SdkcNtNSW0lrT9lLeG+ah6c1T4
HPusG72XQr9Smq5LfZVO0Esc93ZBjtcD6a77LnO3HEZussVMNdkOaqMMgUPzStsWmtd/sPp4WbF/
ln5dx519h7QOMq9lzSHuK0vuyjBJpbxLgeY+GGnblofOs+skjMwxi4MW0IEIIyuKXXo9BBlbt6Mr
vpYQKOuP1hA31DI1q91qepmV26ExPeo/JIAUYcU8BoPUhs8Vd68ZFBo6OM9QLKpl06pg36i7JU4c
qomXopLuGP2BToqsX7RscdNwMRX31al71wjatprHkM2NekJWViX+7nPvmRetWovrccblKkAJiSq7
W5bVpV4rlLATjUxuS4Cgf2ytsfvOGUpzK0/VtVhEZVsl/Zw1N+gyzKCfsqxb9hlQioIarEJrFnhQ
/tQlnfWozQgTHzTuuw9LqdnEA++DNH/DlYEWR1bJRfVIJaY7Fj2qCiEHgirqsE3Wbcs5sS7G7Owo
x1RYRH6RO0IBHGU6D82jIyQ8SUprl0vlBk1DDdopePtWrYF9ysF0zNKIgxQ18jOP9hs+bx30JxwU
RiYVxfXzX+D3Q6xxE0XIUpu4DB/QSa4faiwGdiUt/D8fCtdkwLqoR3GrHBO2UODRCpk3TtBo4AoM
NxW72M6HXaK11RmtkmNU7aqXvLq0/zSFQInuCKGXTE3FthvdIMqays8j3BJyp0x3MstsvxmWcySG
EwtkBQzjSY28GcjAo1eXy2aJgJB44AekflEs43zhcpCemcBTTwWiGU6rjvzpbwsEMnvp5HPmBUD4
MJydQIAbkZZvitGi7Zt11hk45Ym1oeHjrhPIw5agU/92beggxPsehn/g2e2X1FTzTTyBMU+H+pw8
yKn5QxoRtSoOdlbjEUoUilzbtErqBVRAugcAAc51Qdh7Zv5+I+yty8KDp8eKsNFXOObpNlZnkR3y
mhRBEb/OG/0a1Ia26VzFuB1bdwyyIonuW3vWPtJZHEIdjMzDH58lcHzAfJvcmTBq1qn4ZcOR2jnQ
NJjUvgM6H6QeUBVQWobxp14lGuSudUm6VO5wfzaOBtKzBCY3hqewdJ3R9LEYAE82qY3+vEzNOdnO
35eKgQgkPS2gt5yT3tGGUxKtp3VCCq8k+fyF/gnNTYkmwgtEu/Scx/QxYWN9spWraxur7DxP+HYK
s6zXItocFLwczb1unOq1pUu9Jar5SvWrDOBXmJs8HqczVJ7fD2jGXRU62H8rpPloXHt2O4WAnv1g
jda2wa4raAfT2ZZe02yU2JaBqpXa9v31cvJhcSxmzQA2hoDz9mEBk8xmm9NXEhQz4LIDdQfjJ7cz
hoO+MPM21LUWJCni/n+8/Xnc1Uhk5dc6MIDejlyZLQZB5ewFkbGUHwulrO6lUVBKneapvH3/KX8/
AKDwoni83n/cR8fCManRZ83YeoxVxe5OnWS70xb6CO+PcmqVWmS0UIvY/9qx+gBpeUQZ1eEAna0O
xnBN32qoyoMEH3/mBjq1Viwd5hdkUmftBb2dvCX3+tZBgSnwQGvdzEJGNybYn08aegxquFRmNPkE
AZkVvv+IpyYS/Ttc0HBUhEa7TsEvx4uSqdQ/BzLbZdLLz4UeW+Wm8IQxbd4f55gqu+5BiJUOhE4L
7THj6G7oFQ3vA2l7UAmgCiIBy47LhLahIwF9EgAD5jOD9a0DBHkzGe6fWlWuw3OMWw6dS3RRj63f
h1GnPUtzOYgQyQ5MxNr9THcwnJsytA1VcU6B79TKQbNx1WI1qNsf62smiHBkEhpr4A7quMUD5kOE
adAGfzT3zCV1bqSjiUVBdElly8TGdm2FRalh+JDl0aZsG/Pi/Xd4cqjVo1VHtgK5saMNTjkrirvI
9AJTSc0vCFXghG6kzccmTc55lP8euqzW2v8Z6ugyIsCwBxpNXjAmHmLVOn6iMfWzEI9vC0Am3pLv
P9rxqalbBC6rooP6U+HZOhqP5AYxtyEfwkmZtB3soxlolvS2+eodYBjzuHViSjiGLPozJ9nxpP4c
GWEgOIXrrXvMXcz0AU6jrg+h2+fuj7KuvYuc7i/C+Fp9Zg+eGgrFRJWzGbVByzw6Y2yE9wsp1AHS
7Oj+AFJvBtAiHsXYKefShOP3tz4VdLFVH3h1Yzjeb0UxdHoag2JVjPmajov2sSunzqc5Yd8XbnGO
FXd8ejLcSs5FKQbMIoKXR0+miQHjE9cbw1lJwUja7s76SZqAQ0HTtK75HnTvzry54yNtHZTjhLjM
XBM97ygITa2xFU4NMtOlybk65uT7ESmSpw6u8JaIwwop8tSXydC6r4mcp4c/XrKENLxF0iODZz7a
+GNME62TpQhL2YmdyLd1fW+U8XBXJq4V0mqtgYzU5x76xBqCme8hbeahewhr6u19MQ4E8wwiwrzL
6NPYurIERKj2j7hLwRK8/4inXuvKxjfdVQCXxfR2sHYAGEJsJiBKGWnglfZ0U3dJfxdpMtmKFrCZ
0tTqmdeqnVi7UKaQaUV+EHOPY6XyInViNc4bARK90290yrZ0XVxbfClE7e3bcZoenWTJLzPR6x/I
8IpnisJG2MLYbfG/oVUWeWVKZQq6RhjVkeFrmIufi6BPfksQaquAIBjT4yU/k6TjKp0BSlYh6LXC
XXxWibXvCqXfd7ZVfH3/XZxa7Q5UFwjpYBfU4+gOsmdVGvY0hAaoaAUMolJEoQGiCbDMXB3wUk03
sJeiQ54W/T5C82Lcvv8Nfqo+/MpaWzccsZGN0z2iyEAo3i6HjiKnvjoYhXljlwfKbuXWwf9878Rp
vml6uQR1L6zrXl2a0CpqYNy84bAdhpxWCgCn97/OqcWJ1YxLnI1YhHksxQOAP45qnRbzMiXloZRC
fhhVyBVKYn3Jm9ihxzS3Z9bmqTGRfCD2RSSW2+rompoKVV2UKRYhzKAsMKU+rq0o4XzIpDvmPs07
qgllZDpnbo6T42IWsCpVAks4dkTT6IIvCWU2zMsNm/6BqFbh2AEfUropCbRZRU22Wd6aZ175yXER
N1xPOYjcx2+8FsmcDlYlQlUvjL2T5bYNrFhkhwjW92aspUZTBDLZmXNnncbjhcbW4gpDEBsBx3Uv
/BIUT8B7B92A6YFg5viUpnO/0Qfbenp/AZ3YURj7QBtnA6MXeawjAJa0sIS39KHd1VnooTp0AS0A
EEUf/4C2PAa9PusBoYGBnv9gXLw/+ompha2pYuBpaqD2juMO4gTZ5VrCUioy+5DZoOZdPJl2RKh9
KCod/YC2PyeYc+LQYlCqKUQFK4v9aP1yk6E063FnDQM9ZJRTuJ0lRfXcidLAsabxz/coUkf6eknj
uqwe35Fuvwou264IzUIqh97uuw8JyN56q8KNTAO1EPFWeo68+/O5JfMnpGNidayY364fAWPCAk0v
QmVYxE7WWrkXVqOGsGzdOx28OgTBTn74HwxqUt7QkUZZY+e3gzZln6qFxc1s50l9mE3q3p1rKV/j
ppl3aqXfYKwr8zM75UQ4QBjAEtaZRx0F/reDyihz7MKMRFhHZU+R2xgeBB6bBfdDBwX1/Sc8EaRj
bAGbmlXLYMdJ/yhAEA7jRMAl4RYb0McurWkxHhT6mL6AvR0YaHRvRb50L++P/Jv5KFcPjVAcZFfh
rNXy9u1zqtXCFS898ERUCuhPyPampQn5AwKG3CaNgT2q0XTWV7eJGrjrYJQBcyi6ellg/P1ENwZA
oj5VyQZUE3yB97/dqV3FvczGokhJEnH0EqxxUhVObu5FF7Cai1c65KHYvqYzrvpRPP6pst/PyaB2
TQWWmAyvjLeTIRNXc9qWlCUZqFlbAvUCneLkLtWF/ucXwKoPDG7UWtWLj81w6BUZfQIfLIzAmO8I
eT9W7PIdBwy5i9dZt55e5uGfTyeGuOjeIaGP/87RRoLSVtuAuIfQKmtqBVo13E5pJUMvAlhi4vV2
//54p05iNPZczyCYc3GBejudbqXiuymrMRzNSN3PyaDBoe/FE+xHDe3pMrqx6zo/Vzc4tWgQMsXH
BcnLVTXx7ahjmnhTDKcgrAbLCGyvBVlWpMoGYKCyShIYZ97kiZPCACFsGrxPzECOx2tcTmDazlNo
yTi/bqy0e+50U+6op+Wf3p/QE49GpRwpOJ6Pkq+9fv7L9W0t1DqXJZtoQwK/dNzWgUZsQ0BUBsDf
SMUvZ8KyEwOasKy5xOn1rdp+bwesahMGCmSJMG/jaFvZ0/fSTPU9VmkN6kd1c2aBnphK5DTR9aXD
i6bEcVpEI32g76tOYc+hFYLsy3fgGkzQ5fY58fCfqm5HodAaB+GAhswX1eSjg89OgI7Z6TyHIkvk
3jJQLWhTZfiQDZm2sSfRk36q1V069Opl38CvsXpvuVWnIf6cooT9BVa3icKB0e3H1ZDFMazoIY66
4cYl6btkPWT7ChLLPo5zcU6e7FTCAE+BJJWio/W7ydWiGVhogn8Lra6vgQhFELEsfbYOWNRVzzVI
DqJYOccvHvfxRd2m6I4AFVK+C6NOIYUgCNBv3l+bJ+4wugG0yTRiHYcG1tuloio1wqgdS0WzhQLY
qHRX9aURVRYQXY1m5vtF8XrIlbVxJoE7NTK1eQrZ9CJQKjo+ZqwBP/gknsNMdb5hOGESsC/iBka5
FWpCL57tfkz9qfeGM5HmieVKC4S+Eikby1XX3z5yDPurEo02h4iiJ8DL7NzHI9AIrXY8Z8N94ihF
ZXsdh1o4+iZHz2iIIja4Dmc0G6IVnG9O5Q6kzkwPdwbcKJdu77T6eOYBT2z/9aTBgoLAQNWPa+hS
s4YuryG2NxKFExVELFht5Dr2yzRXnABIezTB+8votzllNRNgWmtvgnLecYZC67/WZneQ7L60v+m1
pNrptTntgFL+aV9QZygWLAoVRDHub350TVaMduagg7GCLi/h3qV+PrrgjKhonwlkTj0VSlMGb9BF
tOb4tq+0RmaurcgQKjAV+rIzh8ACtJIAU5qK8P0pXK/xNycbIoIUJlFJp8AK8PZoJ7rQZEDCIpuQ
Ape+AYFNq39ZagRY3h/nxENx9pDw6Mwf//PeLn8tRvQgbg0ZFiM6CCacL/gv+PzGXt2+vj/Ub8t/
1UW0CY05sUk9fmpb/nLx2bmHBMFaMIe22u7F0DdhD7tyIwZFbil9y2dVK6bt+4Oeej7Kc8YqJ0sm
cGyGlaCRB1lVA3QEfA3dDD29ryQ1O0cAjv2fDGVgQbA+HLHS26m04b1poBZXfJPApdbqQS2hPwck
3nP+1Y/7X1/n/4q/13f/Wgj9P/+bf3+tG4nEVyKO/vnP6/RrV/f1D/Hf66/93x97+0v/vG2+Vw+i
+/5dXL82xz/55hf5+/8ef/MqXt/8AwoEvKAPw/dO3n/vYe78HIRvuv7k/+uHf/v+868gtv79H399
rYdKrH8tTuvqr39/dPHtH38R6/0y6+vf//eHN68lv/cEQen7t78d0ir+Vpe//eL311784y/t7xg6
rwKIyMHifE0d/K+/Td/XTxT37/8yn6JEDCqJpcgZXNWdSP7xl63+HUgeGcq6xWmMr3lxXw/rR6bH
R9TtKezRz0Vv7q//MwFvXtV/Xt3fEBG6q9NK9DzRT5Ww/+xtOMtcdKwQlb/G12PAtwtlyUWyaOgC
gwl1oLT4NqxgdzvRvUHOo6EPspN54R06ypc1mOVE+4jhRArrmZ5ZoUYOorZT7P6I8lr7MfdVfYlT
ZXwhC+ls59JJH7ESbsK5r4vuYVmWeYesc3NHEmYfbORhXypo9buayjW0PtFEUVBbUv2corz82dYy
JwUXptjP3FYVXHuzgvOpzzOOyG2B9BlaVe5o7CjImA9QdQfvNvcqtJ/Ekgkofg7J5SYGrTheeKDY
tW0J8P5FH9AA2NRCH7sQFs8C2TYqve8NqPBpL2KLumQUKSYCoRKY3q7LVSTVZI9uWdBp/YT6zwii
Zhu3dLov4PeP7r3uJXDQolSb5wszKh0nSMe+zC9VR0GEIx9ipLpLY95VCOl5T3BJ8ZuwkVvYC8+W
DOHN5acESBAC09T3kBpwlXFfuVBoFt2V0QYcPBhwsLfjdWm5URZMS1zkQYEjjrMrDTMKI3gICQTx
2LnKCJtqUJ6oMQRzNNr61hrNPkeP0pTfxKJaETwOW1q7Zqyd7i6ZIk1cyExFQcisHK/zU0UWD/Xk
2be63sxpiPNNfq1LhU6ilRSzttVbTxl9+tLVp9FAI+wS5crJCuSyaNu+l8YXTYAo/VB4CDJtRZLx
hS14YZAcCEe26JxO+OnCw76F+lkNj0s910MA0qPCy84pvf4CRUj1CwwcMNQRQso+IlBQMCv0+KdD
l3XuJ0S74N5lUTzBYqCsuadbaQCc7dIWI/NafBinxkAdlOb5oyecDtouvkxfAdYjJJ7Y7UstJ/Xa
dIp0D2PQOQzYIEI1iEcHoZfVO8pPVHu58IpGeQRuUN5789gOG+Q+nY1RJu3BHKAq+ikQ6IemKLtt
1OKtHAokVjK/n+L8Y6117V1XYyUAhHzq9242uipIoQy8LV400asF+fBr3Sqo1Xhuv+yGusbU23A6
PLizGVhYOCDxniCVpkUBFurVawnMeY+HtfGReopnbQo3qr93kdWbAUpmaGkDl15QMJmc1zix9CUw
tKj+kHZWs6O6pbch4t/ObetVOvI9OTB7f0zh0fmDijhhWJXFFAeDEWWvrqLpYAehJ287ACnXhKzG
He691bSdcBiFka6l1bXboyThF7JHLxdKXWNd0FUvrpU5l+q2Ytt+saWWx5CQ4CmfiemOAhJqlJx8
a+S6BgoAsY4CEgDgQjWFjZoxJmmwKOwu3v9ykv/7oPz1YDw5Ai0LkmIwH5jgvD0W+z5vO1RucGfp
/G5x9rC1/z9HODp4vWaYjLJhhLINUp7BEf3/ZASqqms2QUPAOooBQPn0LBdL8wdno1jmvs26MyMc
KTBTKaPdQInCoq+KhClt7LfTBDstaY0MwA0NP3O+TpC+eVj60n1OY1PRDmrXNhVPhl+WnrvVdWWm
Uag3TnGtWTGkDBdwkr1t56F8nlvNdKjmkHm8dNqolsihVJ22Q4xQna9URc3KjVbkzbnM921GwhOw
enAbQg4Zw2EXdMHbJ2jxWW7t1tFgGmpXKiQhL780azWE5npm0b6N/v41kk64aaiABtdKwduRFBPh
W7VQKFTJ5jFyu+wwOsuHKsGn9P21e3og8GWoW+t0TY4Ggg9qlymKfb452Jsy7QJjqj+iDfby/jC/
zxxgMhICABm8+982IdTN2pWaRFMZxCdaEXVQVO6nubL3ypSfGettuL7OHRkjTfT1P5SrjmHiqZML
U00rwx/c+aLKti1k2hkbDL0/JM6ZKP1IhPTnYGsZdTX8dvj/n13vX3IDHLV7050RqJ8h9xT2R4hx
3BGegqMymPzxvosvXTRSsD1+f0LBab89dn4OTUeCzIRaHCvkeDVOZtPFTQUtsNWt4dEhR7FJ6LzC
QSZ4iG+ryZuNoJaF800vlOIyFtVyb0wjOnX93Jobs0vSes9Fn95mSFrrQW43VQKsI0qI7KxBeWmm
stiNdFhK2mVKdci0oXlCR53VYg2ZeIxkqn2KYIx+jlwb+nHvgo7y8ZWNcBqzi6H1lXKAsJjS4JYb
M2463BVJea6QqREXtUt05+M9NH7BELqygQLp05PduDOqtC06nwh9u/fWUE79fSwcE/Gs1lzmy1KN
VOMQN5P6RTRNeleAK198xYhaWPmoe1+qjdObcHK89N4Y4u/cDzE2gGo1oKwwwxP0Y4m+CjZyuvYw
9Ti6Hga30e1Lb47bh3aZuvpiBqO8lY3Sf0tlLO6sKqkvSqxe96UTF6EpQH77CSpkCLM0o97txoH2
hWFOANxbghOY0Y4LTcwda8XciDW/AyiqNV+yVCHPX9XFCTxlXs63zdLiwhTpbXlddnJ8RWe8PrQk
tpukRYnPg4xxp3V6valhRFwBFUsCZSScQqZrQLqS9kV9q0NlKrfjCAbpAd6dg5pF2/a6b+d9PV/3
Sh9Ph5gyFK5SWtTPdpD1AsA/dkgD0si5g1GukdXTQ1M5cRL0qZt/8lBryzjv9hbCMFvkJI0PBIbe
A72W1thplGOLMnGQZlJQLyED+ajYWnSFdVcrAiTd4qsmzavpkpepb0FgolriRuMl9VUJM71DYsk3
m6x6nNg1oQLEY95WtEfMq8HLR6SlkDmzrkQ8YeJE4eJjoy905L1h6CGeZyBsa2l3yR3BgxO0fQb3
2c7sJvNFWnfXgxiXsFcUxD+E0aUXekN98n4QaAZs54hm06FkKm+9xG0vpsjj8gDDNCHxytoxdhN/
DhmpRCtzYpWipb/wiK4jukx6vBw6JMk3c99M1GyRJUXfOdVrd0vrk3SZCHHa9kJ1ist2GpNsRyVu
Aj0PUVXVb6c87rOvo2rYGsT3SCh7aXnF9EDtIXvta8WrDwZcy4uiWiq4hl5d2IEsPevRzqsuhRdd
gTzyUomIYmt32ecW/VEYdObQe4hrcKvvTHKyORCZKIwSnrmjXFSdaqNhR3z5XOVoV21TvHo2RmSI
LdRw7wGier61pDn2vq3q4lUvzGRrKniOKXLq7qA22oTPZvND1yZzn+EHt00Rxd1nXTe8ui2lcitO
ezbXXLjjRjMLhI7TtB0mPx0i2JvSVZ76KENroJpKFSJkPCTfasiD91SPVwspCE7PnWFMkMZg9b16
SaYjbRSp1daZRuuy19HoY+tq9naEHPtiIwv0iqKUhlEarfudYgtxh/IM30OxoLXpXVtegpfSlFeI
t4a2gx6phEMMQ2kD1HcuNo0+x0pIrwEVhIRDbtzlsCuuzEU+11WTIIxWVleQl5evaH9F7m4qkf0J
SYVbGSBSok67WQHSj4JClD7JtIsNv+yVbmeVEb5jK68oDdVCLX9MonU3eWNM3j1mRB2mUpBDrYM6
VLN+i8pTr4Wa0aRyk1sdDEoofaq+KhlBES4tdKP2Sgq91bfRj/lAhjm1152WFcNHZCWmCHKkWpht
uhEpEHu1QubFHzii8SpI1DlIZ31+5HtXG/pT06uKAE/zSZAtweswOTropIAsFSPSpQcjcyBhJwrB
mN+h57mrWm3a6dGktTtnJQgj3QxdzMn07rJsO2WCp6YsoVN4qekjv6TcJ9gkxFvVq9KnJSqtJ/yw
rVBmVXPpNVoC3mGI402LR9lHtzEQFNNoqF8rcpmHRwQHcz1IcUq9E0qGBB54vC/ToLkojHholW7t
fGlQd8DPwXgqXIFu+gyNrujiztmvGjXaRUsHswvzWi6ejUClbKYHcr9suSzUNMUeiMKZeecICLAv
ImqndksHaUg/2Kpdhmo5qJcDOaD2uRgSrcLw2mrNu4n48apF8g/F+mkx91qLkuge8GqyiUc9vtHM
yr6vkNAwg8VuJOphWjQiLpvi/lGFND7s+NXueK83jjmsgtoFpMNtNixavIfULvWPIq8bEi17mg9O
N8b7um+8+BqtDshlpOHdhdSV+qFsRg8c0iTS4hBbA8I3mFl4d/BrdS+cdVk2l3IuizjALRUZeU3E
kC7Q7OlbFO0UL4NqK+1iC7MdmT1gQEt+UKwFimpG/eJ+9Ngt+zG3dXvP3dDBl+/r8qZDZQ66eGw9
lyhdItFI0WHawm0XlN218jlGiuZl4QBwtrGZVtsejexsw2k7XrSFrbFLbKv/35Sd127kyrJtf+gS
oDevLJZVyZSkltT9QqgdfZJMJu3Xn1GNC+xWqSFhPW23trJIpomMmDFmCnovNbaYpPd3askG71g1
KTg6e5gTY1N0E2iXeg6se1stgjc7kWHvWH2JyiSldeSJD0DwdK4EEDLd3IzXS+9XczgTVWy9Kp+B
+OQT4UgoHZcrf+qwg3mLUW/TZcmmsKTZfi9pKTKORXCupoVGHYt7u7a9Zl30g/5QpY4G8Sbgu4ed
LgPvxrHm5F7jkiI2I2SvL0ua3rNNGzm4oQGqRRtPff5SFEkw3lRaSWcguICbFmSUf6ThXidNJEvZ
X9UoVkl7uDlJAiWolHHhlTOHKXle0jK5tornfDrgpwXmdiG0mgpo4N+0qSxZd4M/ktPpxqJcCzTg
ZWgUk722WpKS3zXIletqXBBFJFaj72zkVMWxipGn7TLf0oqIJkIDgk6bBFoDXqGdSdkYTgeFKn7l
Jt/SKg2D42lUNHJHkywD/wbD8pxG1skPxMr3fbOBJS6SfR7r/AmsQJ2XBXg0dMtE1dsBi+eCvRaF
0y7pRObsk6UvxKEDyxP57ahgglQAIO4NepOHiAxf0a58OquiCv7XBkHzQgTVzI8+LlfDA4WEFX2/
+cFPWhkJcjMRwMQdKp/0JrWXYhuPQYqpTtlisYp2O2H1V+jjdJsvPE27iWIObBIHIxbQ8f4RvIve
/W61gVbgoSOP1mbOtis1TXDW0hYBWqirhtNQjW2xjgezCHb0kaubNBD6V8x+m4KNBONTdNzzFcCo
yQ59FcCkIsM6zZvRxWL9hd5T+kDbuoJj2Z2VcqbqJFFvZg9HfVa1eR3gATGGUx+U33G0sQkMtCDZ
CyAQeQhSzb2ahtG9w8OpusMsoPZfx2JIkqdAF01kdkuQc6S53teYeu4mhcS0LutxJJjQ9K/ahIBx
RXa4O9FbLIqwqjr3CnaqT9LBz+t1EIyVRqdC6pt4Lmhws+d0meBLEi6iZG4mcbAXLf5eIf2nx9vE
t4NrFJR4O6PK/OCJ1AdQt2Qg/Xj386vK42L+aXoQwL8bsjayTe9VoMz0MpPVgwPkekf5palXvQxS
Yi3SuDT0+bjGkesL1qZVw7bvhildTWZnPfZzxT2havT5MJMk3GsG5ATguZjmHDkxhlWZQowH6NK2
v4VdEEGT2QynvNjPRXHV99CiZmHZaxG4+INQd9T2cEWKjVenCU3JeXw7odZ6bDpkzA9tR2YI8uLA
AtAnoCi3i6PIVAOfmBdAuT3+mfi+xFw3isU7AfptQawsnX/jAypec8twbnp95g5lA3yDN11+Ycn5
Ww/gzVUXNOZG8zvtt5GwslZszfN+1IN4PDgx9gNXcNMsosZZJD9cu+m37bI02pfeKiwAe7Ufm6s6
x4biHKPqG4NmkykC9egMTw3KQm5hQe6HxaTKtXQ0WJRcszAZVUVx7EoaBNae5wMuw73A3MZyipd9
tiwzlu5aiiGx0VU68HTRQqUshzHfa+7omXuZt4k4+iXootBh0r5k0hM4R5VTM67V0tfiWPTLeFWn
pjXv2RbTPZcqDOHKztKzNTWi+QenQQ4Vd6kscFNgO/AHPt+7MkA6RicUmCs6u3Z5AkCo1hu32zV5
ko73EL8hCEnXzO/mvGy/t143XFtUGLaxVwBUr4N+Cs22QE7ca9n4gih2gMIgprE3I4iPim0zUZO3
Hpcyb481WXTvoGLIEY9K+KQnFd/TW7dWU7xYXIqLFbHIcD8NpXXSprj75neGPq1hSOHOkOrqanBK
+3WqzESuErvSxfUyjjo+25mS6b0b46rJMXn21rEo8l1pQzKP69bWpxtwKmLX2YMcz3eTArfXs2A+
awb5o8Eu61aDKN/tyToW3+3EbhVOCpFyBJS7ZTbi4tpp0+Ur4mfpRaaSFgTZTONKOHf5M41bcLAt
jl0IouToAclBGOMaw/mjwrgzg0hzMSl1a6zdE6vzmqOVj6O7zwPieNU5xAyYtEZzWfAfg2DYZMWg
NjNKgfvGmOAH6K237i3fEuEodH8bDGnyDTKR89jM2IeFIvYh/yoQ+7Xs9CdpcGUVi17cOuSi1uXk
dmAcsjr+asrGI0FntFe+mcmbdKkZdmoSHJrsdByeA7D3v8u6HInJp2DaBnY634Dz5l6uXDltbYMz
McJUQd3ia2TieeQa3RfMCOZD2qUZXGTfXDYsObwySqrMq2p0f7gdHugFuXVK2Nj2nAhJ66/9YNgQ
bXh46LQdARDsWTSwYk6g7AzK4aZJUcjc0wjsbF3gc8ciK8ojM9qIxtrON/z09mSZtfE42uVDLAgT
HLIboGQyne4vuzS6aNLb5TcbjXHIgzGwN7GbjvuZ+J2mdohEz53sATjz1+ybIrUw7MB2BJD/gNiE
9qRiPcq23o+LZ4wr0XSjAZKCuwiNssFXv620XT015Ki0CYvEldVpHBmlFS/T2oP90xDYQYRu2Q+e
NK0IYF4XyQtwDrvem52GFVHRuuKQmbhkBmUsAyhObnHSMtxPNJlU924LzsPRkumqpFhzHGVcn7HF
nnFT+261G2aruJex8tY6BaUVzMH6VnUZtPoC790QldcUdtz38JJV7vit7+lkVJ7Zubt84ntFTAKn
36SpXnjrRgfaaXGgaOE48QNWmMjEX+jj9reLYWqRK2OD6t9M/N2a+VWadcsuoUiwl1PQx2EdWCoS
49AdKir5jwGlnBNwCiosozPF7hoaegPazNEW3B9t66EvR3e7DJhqrCZ3AOCC0qjY1WZMxqK221Ub
950b1r0xbgyE/RzEcw2+mf96KKIqpV3KlvrswXIMcq7pXc7zitKYTpoJcpaEkjza/aAiv6F8GKdz
tnVG9jXHmOGSUXLg/9SBR34qZzrptgX7xxwaTplsrGYOopEX4a881xyOwgiwaR6UdH5BBKrXnPTi
W+90K5X5+X3cGdZw3Sw9BgcEz1/OMtwHlOpVT9jq9cWPxQ+a5xlU7rDRFl8v73gdLB/AnLOHjQXt
s6r3AVsreMy3xuK6FP3OuUHigMnXtzhSefMuy5U+H0ViOK91ZhtsxuRFI2lxsdhkmSYBxcsSkthc
6EEUGK2XA+LDfbNNB44j1Q4/oF7jP2e7dzZIYvw3Gm5SoaGhLu8Hlo6nodIZWFN3nXD8X+5MZmqu
zNFaKTNdXiAu2y9xN4/3JMG4Swa5I66A5EIjqv0OLx3RFlyh096kGLdQsFmPtGA+wOfC/QW0+jow
RJxtGurS2EGUTIK1pJ5khfQuts5KywzviHMR5hG+JZOTK+fSDhuq40S/zLyQi9g0PMQ4qTRP2pFC
Xl5tdQMTlA4Eqbkp4Lz23VEvm2wdVNpPUCOA9TFm13/FvasZay2u8HU6O8M7sVyuRunVVCYNXwcF
JGT36iFB2epebUc4DmTzblYGQ4/d2f5L0wd5MrXGuMXMDJOH4txsE1RjpFcZvLLKULQl1xnEoLbF
6Wqli25xrpuse6yb/tXz5XC9+OZ8bw9Bdlxme2GXRWMnDxhWnnAcyndzDDl4JW3i8a0nnf5lgR7q
HXRVTey2dVtfk5NHaxvUXJomM0n3hs89lvtT6z5xNxwPICXGtVnA29olCCl+NgSVKnQCfHCHhqkR
GqPeRz7ZqWiJ6VwhfVIMT4o4+DsOxHwH6XJ1XBcYrZRR6tcB4bbOnexagBqC/AWfEtxoM/Vwp0zR
Xqejz+5LyGZb8Mdn8QVGYmpEGWKjW9jGQQ3k0mLjaG1Vw2kN2sG7sayy3viDgt+JwKRoER0443ez
H7NsWyIt3ptp2QXbmFj/tehzd5s2Q/GqoT1vIm80jUO85JO+4fIwj9usDW5ZlqciJXOQQmaGLTQ5
8T6Ap+psAmx/BNY8XBIwmDSt6wYhJZ5VcRNEeZPIlwbjXhwgOorguCfEz5IrT7Aye3/ExJdP9uSS
hEX8u+SddW8BEcLFKbf3bsXv3+ijVsV4xgN1WlkD3KIoS+MRemlpkxi0Rldex8ns/ySh+YvGwBNG
Xxlouck3b2Fi1wZGkmNcrhMvLh8sZaMRpy8U2yMIKMQJADXXvgY7UHg1FWdA0EF1nPMihwGmgSAM
W2wPqFOAIntNGr8C9lP305Mdo7cIQQTlV4YlBlJKfWlYe3Np9B74J1i2lT92slrb+OcUYW/3qliX
SSXzTa5Bwl1LA6juSukQ5R6n8gxd8vAdHDYUmOMZhageX/sJWPiwy5qC7hRRWkctU6YVBlUCHS6t
yO/fpLSyzHCiHMxPOn8G3EhyHHCMVmXH3BatE8F4mb2dNcPo3aJTcV+ROBhgxIicXKx5y34Lknkp
TonR+o/0tOnAlZjZx56OfFJZTaIX+2AsNG0lHZIsSViljZvfnS0nvIicPb4QbOAVRq5dO75WaTea
4J3a9hXAS7b8VFy0yruBuHcv2AOnnUAwgO1rY5onI6kxBIwLYTxq52h3l9iW0e2CGiK+UgJ4o6ZV
tzJ2u4feKBzy5q1u/FoyK91Mwpi0MKAfkBz8ZIEr1t00P5a8981kSZcMtKFviE2ya3tQ8bLFBlme
sHPrdyNSAq5REomwivXsjrBuvEGMO8BzNSbotJ3u8U+5U/xTzL0uV1ruFNaKWm3ShVLkDp0sdTXa
uFoILUrdLn4SgA2iKhbSPyKbqQFGKbLw973Jwl5lTOInGEmEjMkCyD6CGFY9yX4uZrTafZmul0GD
ONYn5E+R4Cb5Uwbul7sG2fwzKzuOFtfujomK2Zg9/Fs4d30qQPX0ymBFvEb00z5oiyYB6TYI6UtO
rF92led3JR3JkWCvUNsBIsK6dF3cHLEVo1sQTmNDo8xi46lRF5Z5zJweyJbi5grbrDeWP65049bS
F8xYAy+xoV8tjY+1OI6Iu0kUaF/qyUv3qOdt9PpiqLE0KdqvlTM713GvNXs9UOODbulnHkCJC1v8
C+yIdqq0Tm7y4GcGvi5wJHYkNPAgqiEAhVorwFlTjsG7pDPGAEeEKQfqKUScW1dFWqXPeZw2cp31
JVczMNsLmNEx+EJW8HZIy8fYcIo6OrO4YMolXcNXrFGQqKnnotHkV1UKhhZfIw+ZSjf3V7MgEXLU
YQokGzuYW/xk1KiafZ8LQcmAT31jq5bWCOwhIHEH4L3h1ZqLllwB3qJCWIlFHe0YBPWGLw5Wm2p6
Ud7qAl1KIygMRWha0pgfeUY+TjNVKxQlstnp1Azv2/OhmyifmecGTQG9ltX9jUIfEIUO94IsZKba
60wCkeSGv5iP0AXF7eAJIsGCvCOvitvbZiI3WmxzD5+jSLQ+1zPMceb8YBiD92LgtXiljVU338pa
9UboTFZrrkRqHBI8zDIQGHVrhhCR2+8FaKtsI7E5Gp+bhppF2AZjmm1lY3HYysyr14MWj5TqyNqc
mnFYrtIgn4qToDzHk/kqKe8M5finjGYccSiBUGhRJTzcGLpGv9UTgN2hXpE2cooWfgO9JzqXOhPX
pQplynRdNYv3bGH9BnAB6pG5tkTpHplL8YY4St8Es+rFYVKG/Z2IkzcEnKmRO2pdX+quX6jnQEPE
+LHqMFszK99XUZ4kufnYEooZK4BORk1icekZr9emFYWjBFsWlMczTdYgGDBnGbSnOp7aXe5xpIZV
Vs7f+XDGdeYByv9W8Ni48GSm9kBRtKS4MhS0oFaaZz2MysfkJbHiLiqMjoQAlCuQ59Sehr2qggR1
fdI0cpt0zvKYO9lQRuU4TV8wuc0ibOCsI+Y61Ykqev5NqFbu0FZWcu9Vqil2qRSowCbHXKMdJEdZ
xbMn6Szs8gdhzC00wwaTZFiIY/BQ6YQD16XSxvJe1bGXrCpo19yNB9+YN0gYsFEB1h+QSBRJqRON
eO5vDdFLuVdjoyjWVOyPKysou33aE0N8byjizF80VxjpfQfFZGTKJtjDzICK89Dx5fhlGPIqi/DT
FF86nL2IkTufLDrVdU3Deom0+WYZAi09qVg1lL4A33+1sHzcN/qS7uy0xizHzsvlKessG93jVDzA
/SWvBHwm1vh2LhR38hwAfPMWo+qzV3SjH9UI0/qmcLRUv0/TmRlOJ3DlXTkc2XtMWYzskFNl5k6a
8vbD2Tf7VxSc6sYoxhZBVxe4p8xkH16Nraru/MTrHiyu/TYNO0OTHWLlNqckMSaMrU1TbEr8N7+6
BEJdOEwxucb8j4tI0M2vbeHDi8MHKMOmC4jxuDI5t6crbUmyfmXYCZ289dRnd1ZSWsu+dOK2fm5p
FbopMxezIwF8+1noKBBC3ejUo3Jc+Ti7uDKGtttoJPuz+uAvrUyjJcBvJwysvnDww+YOsapagEEr
AuHqSEKvPPHb8TtDW6/sH8Xcy6tBOPLOcAlMTGxBnhoc5a5rZM6RRck9MpZyOLikTXBHcagcAI+U
2pxsZ/fssglJyZf425W5N93nuaLy6enSPOWiN3/aehOkUZrRcl+UiDq/ZsSA5D5ndBEhpUcPPm1G
Ws3J+yM1N++b0fT+FV32Dml1qbdRINq42I5SzzACdTOsK+1cP0EiGraYwGD1CLsKFnRXssMOGHhv
PdX26a7nTkzVsuqMndnbZxNGEaiWhvgkWDsUJ35zZKE+XxqMDmMnL1+7XsprpIXpXT0VqAqZVgJv
JPJ/NQYiKCFDgWC2v2/N1rzrsj7bZBXti8AWzRdDKuMIaQ2sBj0Jry3V+/hstOZUKPgpIeIZDcW6
q2dmiS0At466O6ytQcv9A6Wf6ZlMkdgQOetLWM2NupJWmlx7TuM96b0LEUua/U0z9sEuSwrqnSU1
aO4rRkICn8KYICal8P+TtRSvh6YL7nKJVbBenjkfCabJSWXot1YGqR37Z+VHFdvJc68T3OtMzTWa
Rn8KVZya1e84IfY7ZliC1YfEN7s0ikv24x1BOgrYdMz1fTnG1UNudOM3S2QYG5IY7Yjqk0Bad2kW
N90OHZ+AQWG7uwkyRh865VQzo3Wtup/RN1DOzNv8l27Gy1ezc6iM6FTa5I505fylXXSlXwMlcXkX
dtXE+9GCOrseg8z6ZbEMt7GOwV+EqYdUodCK8h5DYLIOCFmM+5EcJpEUWTdwn+YgNqlG2ZO2bnw+
k8zycSOIYRG5Q++1a9BOiNzw3umjKrcWsY/xPEyjqvcabUNE0chVSY1wJ8pkKR/nbJnCQavGo0lc
F4RzwS63qTnSrtD99cYWSr+4cyDVXs+xYflkXmmX53qjx8Qt5w+3weWgFrfkOf3k27C0JgtFOufi
FlWEKKmG5LrPOsTS1izU8OTW3bjFjxan07jVnGnfm4tN1tknkcYSx0N+0eAye2yT2qrrXAxfKOku
pRrW7txs2S+Ku3jyiuxQJKq4T3tBWZ5PceVgTPWFajuAjEw34pz8oZXsqH8mj42Wsa7GPr9JgI+S
DfKMBEUJcXq+8YTGFZZLPeti4YX1K43oOZoWrcVwbkrlDzkUGHW4tRq+ObnDphW3aXXX1SqYooL6
FhzgXNRrn6qEuO8Z9d6eYZbFbGM3XGHc215N8mRkMwgHUwc6MOM5sgnwS41iXxXDaumb4BzTl3SI
1Z3trVPTqXa9zz68oslLv6dwRuK35W9h/uDY8X7msBkOynXplG0H9I1lK61kIx2/wjOJzEIVZrFb
mCgv+vrOym3zehJaal2hraunveVmpLh8qdd3Gha/FHewLcT7uMm4a7TyNpG2w9oYxTYnvgEBnC6v
sSzGB6kQUob94oxHGfSQFJoqAWXmeARYm+aMlAmNphz2ZK7NJ7gG6TOS85kMvWNRdrBb4xUX7qUk
OVbG9d3UQFW2HZqbCNFm+zDC1wme8Y2TR0FPaRGmfBZrI+2qpYEf97E29PqcqpdeFrf5wAvaECbA
nx1G0bnUTH1XnKhCpPMDSoJSvhD2SAi9VZvuHJkWvztd97VtFVhDesdV3h+2PfFMZHWli8XncLZg
knbtV+tzGRfav+tPZOmR4dyzDRQol/Sa82Nuqq1clEm/cD9RLRzrNW9c/4q074yvdjj/zIibDAE/
J/fIJXZxSEdQMy3Zlqshj6kPddR0g5pyjTUpzSW1TgBQkOg75plpH+kWwLykQhj3xWoS+8mmKRW7
QjP96Zv8lJ20p6ajAFH7ObdFg8wUv3hKryABTM/BUmTuJgtcqa/ZcekuHjgMk+fAl/7PZF7MYi/G
mjQS6kQJKB9HmGLlYDpyPQeS0Mbwx/lFCTs/Ww9br1A3Ow0xmPC/pSib1MpqG4iYtpv4P1PKFwFb
PPUXUqij1640NNVsXZqkTJTm1W2uZlohDHQZ4PQ8MKw7uieCEylMZCBm4mcPAwaBzU0R6+PIMsxx
i5ntsRluKztdDqkxTD90ztVfVt3C9YYAzb5Tn5vQKf7504tJC+fD3GoGuFCZZXgKEp55VAtJLW3I
Z7tzOJrCyI9o0bCdiSvf0KPMDNSL5DZ5lU9pQSNqN8Re1LNRz1C2KSbTaIHfK8WEgexBpZJAjxq7
xSGbXmunwMU5JvddJFr3ZPWT/T0VBPgrCzQphwlHqzpkMT3te2rn0wkWcl9v/5+aFoH39MAWnhVW
HWnYg/32+w4bLDzXsvuiF/7WcPv8SH/s+GrmqiUHq+tfP1aHvlf1wivw0H0AiKe/0L4QKtejgadc
P1uh2d3PmXldsXADb/mkb+wfQltqkbpPIZQ+e9u+EHTrTR5rs8qpxpvpStfusyClZ+yGWm5j3338
QP/QugY29E009qBNzcsuW/RZTdlVZHTh5ax0PX7EROz08RD/eGc0NZ+hTxbPAxznreTasRpt6guG
sJpT4z2KZU0S/+Mh3qugfQC++rmX/dxIeNmlDEAELUzanu0Ax6jVrDArtjoy2SX9jFHs82P/16l1
1gb7Ovw0TvPA8w0Ibm8fRrSeFcRZjZYEO5KctB6uqFwRdu70o/IPWfCpHPn8rS8HpK2JBmgfFfm7
FuG6WQoMnmYAt9D5B5KHunEQcpsF13l2nSTrgXLvZzTD91/sLHtGw2Y68G30S+26Ca94CtDGhfVw
b9b9bhBqAxvv42/2fuYFYC+4bqOy9lyodG/fJICFPpMuIbQR3E79k/I/Yen8oZ2+eXN8IGYcnQUo
kV2W7NsBOvKn3iRdN7S7ftUa+mqon3PHXck5zULTRu/bwAUbXs3uqeNiTG5xn+X/vy/zTVvm3y0s
7+YLXQa0ZLBZwO0BA3nZ/lFXyLqxQuFC5NzWOI70urrHkqZbjZpxZ0K2pZRw8/GbvSDCMUnPg0Kd
ccGQ/CEUvX1ytwzQXqYGSfI8uJHtc4P/QtjZ46nT6uMszHU/ujcU5MhROhKdo63uJhj3nVUcRbvs
uiS5bpLp/pNfde4Huvge/CroVHQQnDsVLvqFZDdTtaKNBxzX97qxr/AFOTi53YZDfe27/SqZ/FDD
dykwy1sN6Az8tu+gCT5pYvjnBwl0LuxnOsS7nlzPpFqXTGhm2wrJpaNFQQA2uk0iMh27ghQM6p8f
Hz/5u+38/Dn+GvL8k/5qZTDlTAEfDgzOVRtAIlGs48xOsa2X465OP2mceLesLga7aN/G2hWF88hg
A+oYDmwKmR7XiY+f6N0GwSCsLM/BGsKCbXqxdhFEznkvLC/UZ2dN0WDbFIhsiQU/Hubdtg6z1fPo
rmWDCHx6Y9++uMTTlNKUFRO1+3ez0H9DtyM3UnVflsWrnz4e7P0zBVBKdJ+d3YWLckmKbCqr1ZTj
xaGW6VuDYCmxhidm8ScH7vv5xzAwP3X4TC5dO+dn/msy1CoxB7UEcegZTyrfVNTKBQqBsyfji9d8
hrh/P/UIJGA0U3T0zryHiw81akOK7wEcIMGooZ31+wG8SDFVpyLAH1csn7RX/eOLcTjCf2Xr4V/9
i+0uy3xSfYYZh3b9fXCNm3JS9wK7TVskVx9/rncjsc0xJ3goIItucEm91M5VKpG7Ho6f3ol/st4l
g6QCl1s+Loj6JzPxvGre7F0cwSZ2CwQY9ILTovb2q+lykj1KPJZwv+rsB8P5PdIHInSqf966Gl7E
MK4/fr530/E8ou0xRQI6z53LJda3VVUkoMTDOsf8IKNN2vkV/0ceGq/QB/dGQONaLGV61S6eizTT
bAbCpcg83UzNV0fG3Mk/QYX/40sxhs+3soli9EtwBYWsxqdVmKBMO4LsD215gEE6908fv7ALes6f
Z+FBqBCdod3wOC6i5kFZeK6WJnEm/N4jvcgqar122peTlV/NvfMbW2KFhpdcE6Zl+NrRbiWp3qzN
PJ4+mZ3v1h1GP4ZLrhS0BcvhEhw4dm0ZTJ7hQO2GcuIhA97inmw9WvZQ7heFq1di9+KTiOf9iwZq
caZPgtPjmnLZkGv3ZHOodFB0V5ieyR+mvmzi4hi7jx+/6fcPZ+GkwpShIRAl4WUPZTI77SIVQr6a
lz00A+1BzlWF3qLJVk3w++PB/vVQzM0zRtWzGfciaqgsHHcwNfLComzu6N3c0/KI7m88Dqa2+3io
d1szlyB2EhN8lOvSTHuxeRWJlQ9LIrwQp8iojp+6to24s69QJK+F+kFR8OPx3i9xaC58LResC2qr
yxbHFK/HxspTL1wGW17pcYUder7Uh0mrhk92k/f7F0MFoPfP/EiHYOTt/pVB6LadDgohHfDF3iD/
B1dsrqJpxmgppCDhHhJvHq6ojD95FMY/iRfeBSWEfcyU8y7gmfa7GTMNc4FIoQeCOARUSWhVaz/x
rrjwPjmv/rdDnOfRX+dqY/i9Z0gU6lVmiF09aHPkzHW/l4i+Vu1M7dUyxE+MldrVKMpbq9fb/3r2
nX9BQJc34FcOv0uTnKqM49Qe+AUGaeIVDffH2q053eeX0ms/OY/+sSpokHNwSCdHwK3iIjJCJTyT
yiPKK1UaGdpBD66rilP2M/zXZ+OYb9+q1Ab6FA3GoeoVjcZ1TFU7g5bQlp8cEv+aIcBrAUQRKJ9z
H28HauOySHqDSiygqFPbJD9yT/vknf1judFsxzFncBuEZnb+3/+aIWNaoHMruRVJxGhhZw0rx5y6
MHXaT2b7+95lOMt/j3QxFyfaWv205q31Nl032d3CxEt/Kc1GxYj9qCRP0b92aE/dz0jAxj/2MIY+
M69JTvFvLh4y7+nBRVbDfdN4zJJbyn84Nrbd3QiEkuKanR3r4aBPgLc2St6n8kixvw82ThEu9evH
29ufXMjboOn8Gv73Wy5eg52rDBwLr4HfMtfbRN3U+rcYToHlHGlCdJ1tNj2U8VWcDxRJ4cBu5vmT
I/Ef04qIwIWoy74OYfHi9DAG16pdyetoJMaoVt9wYKGh+PhB/7FI4HdyYgALIttwecfvEYnSD00O
l/6X37iHbtDv/qJxbt3if/ufhzojhyy2GZOY94xG+nsOt8nY2k1huSFFouchm09N51yh9/oRF81/
o5udd1QiQ5dABrA8qafLXKc2mm0L14NZbGnbtvV/WIVJp3Hw9b8+EsNwEcKCi30MWdnbR5oHhEKz
wzCeGo7pVFGBRpEM54zb5yeJkT8n+NsZed5aIIpg9kCL/5/O/7+2gMDWurYZUvIM+ej5p4asP5ah
ljY+Y+bb5hsrp4ayJjvuP9uWmvAZrxZOKy0rRsyPkjnb06jpPpU0ZnvXsWzGX9CXggWn+QU9vEdx
rorqyiHIVQsFhQ3VtPL3HNPaFLlL5jyZNEre6bIMDkyZSRGHjsMjHsK0sUyWK0hVNaLc2lY+IUxJ
M/nFc5fksctU/pVihtrnYup/xV6u9vQsTPknG+T7veNPYhOkC6Edp/TFenWacrbaDGFIhR1akK9y
/2ebgT9qb/J875mf7Pjvo8jzTREEs2d6zOU/B/pf34IA1kIzofgW/gI6KD5RuwuNfri2OcmsJf7P
p7MNusI8gx1BPjC3304z3aUd2OgCn/siXqfAcq1x4y307YtPBnq/5fDXrYDauuedyXYX89l05NA5
eRGEov5q2ZDKP/lK//r73HpJo7EAiOYutrQmoNcwqWlimpf6u6LGvYze039ektBY/jfExbvScg3r
duSAoU6PDbXJkNWy8vpIoZz/eKR/PAwSKvJw1vlABvX59qssKNZzr6t99piOui2UFOuzId7vztQD
/hriYlarZRhHWrZ8Oi21s+31lKzyWh93C436GLzq0+PHj/SPY496IhPN5QuZWE9chDK1QCLb+yII
EaiFrtUcmqIIycnBl0A7ApAHBcsjOIN7O59WfkoXSC2w900jj/4Cw8xPH/+e9+vMpbRDy/bZsQeX
jYtQMZBLjkWIFoeGsO9tO6EfFLRo3e3yJX3xF+OTS837L8pz005B+QDcJxvt2y+KEYmrmb2Ofa2b
xce8836Pi1o+2cjPf+TtPn5Gw3D1JJtwznNf3NSoR8SYIlOatYfXrNaRmnsbzao/+ZLv3xyjQNuk
O5fT4r2dWkOn8JSlyarpjB+qEduYDttJ8+gEkqOgLc/ffvyp/vVYFkchqRJdP4cTb9/d0ot50MB1
rbz6UTT0z2YeDLnPNqj3CwIDT88GRoWM18JY6e0otOAUCWbM1D88DNczjAW2kEyBMSTFveeMxich
2Pur53k4n40K0uf7WzVOvJ7yW/AqqQ9aLX5BdLkuOtZfP+0stkmsX4zQTZ3o43f5/uO9HfZiFaK7
gq2B9GKV99MBKdqGFr2DD+5hmtSGDeGThM/7T8eOj+cehlg+1/l3uPDeFDQp4sKN0vXQtToNbP9H
2pktx40rW/SLGMF5eC3WoHmwLFnSC8NtuznPM7/+LurEbVdBPMVwnwd3uENhJQEkgETmzr0/OPSl
lfTxgh2uSuI/+ImoQ2uCi+gwzZVKRfEqsiFrnOn15Js4eT0/d58Dgfk+/m1EuMJoBhvHhODVRYs+
dhUfgDPC0bDwuBOhYOL9jWrj03mTC28mh8I6ZwaeiaqgGKl3YdEDOhxCHmXhY9Cre51GqaGSfyiK
/zjEHahg+RtgXBJ4s458vHJrf3IXGK5hi0GWixOSKtXsxUfRSEtTedLNLb693JWbprd+OOi8fy81
2O0VqlHbpMzG5/Nj/rSWs01ABLyRICy2bOEmH3oaPSIzDxGAhhjQNGAF4lwOd37PtjhvSp0TPCcn
JrYI6bA2ywpSFj0dXxChC9TVSuiO/h6+jE2QAaaeXrwENpn4pU0GYM83dHldB8k81W4Ktm04mGm0
L2L5UmrvKu+XZV0a/cp18aEH++nDZp5vUreIsImalVM19ujwmKGL9KetkgCLiMicrAbbC9osvY3H
PDRdcKbA3UPJbJuLPFeNhyBRpZ0cVq13kYYIoF9VHELjhjhS2wJNVB+RxBu6bdWNBV3g0iBd21CX
6a4SA3J26fsnXi/TUnttrRDEHmXIqF05gT6ds46scR7wXIPynlBwdrkjl0o8tRskuYrcgnTNDQ+o
WdPYK1x56uQLJfTNi/NrvGiPFBsblywfZZFTe3E1dUptAnxyguRKbd78UIXZYS/rK4H7gttSUqcy
QYjLhhGfu2FCUwPsRIwLVRF25g/4Xw6+ZK/cvkvDmZPo3IYqG8QSdiTrPQXcRpGbRO+K8bPr9qb2
swhWjrplKwbas5T9ZgTx6aSFoawEbahGri9fNtPPCSYEf3gIu5/n12ZpznReBFT+iFk4vE/NREnD
Neg5oRtxSxyk0Egh/dFDqKDDKF8JjgQNBB7uON78POAm4rnzaa9H5OdzK4wjVw16+QXmCAcW4SBS
HgekD/LNCEoUvkDUXv6qs97aZ8AEnxMaym4QN5WtB1qoi9TtJiKfAxU+0POWXHs/a+gQvk6Bn/yw
rNq4gCYBIOvY2dabHuXK9z+fL7IckNOTSiVDLuSrkR0uo15GZKnVx60XAGd38gvH+2PcEDN1bEbY
MpnqxeR0MQPgjXb+C7+RXSOOacR8OT+eJTczUbE0TKrtVGSFs8DRSxi3kCGFKMqi+p8Nuv5NsePy
Cw9d7cdkBhyA5y0uXGjYIeSalWh4hgqXS+1EGgs5RC6vEfqR5E66ZfH+GrK6od9BznY9uaSVUG9h
lP959PL44e3zcccfnXiSZ0slT36glz1chGXvprwDRju98Pp0JQ5aMyWEKPZEjqSMSVLE+UtByxdo
WzDGr4G+cogvbNyTIQnTCCdsY2gZdgCubv263llNeNFOf0xLStYb5lOCcgedyk93hRzKlV6Bumbm
7G2rVHcezefQj+3PO4XOMSNctrrDsxNNcUAIDOz0GNI6lNuidu7Fi771yF8a2tN5AwvTNdeY0F6Y
82yUfE4NoCYVB2aOgCFEDn+HTbrPIeIAsbtyBS0491zqhdmJ041XrbBvYdK3A8kEUAqpwg2JNWoS
EI5lPylx0SY0rmylz7EpcLi5bKDMcq1zZHw6qgrivBiFZMiu6RyD3wKi9sm8lDMOyb2lQhrXQqJY
7YLsz50PuzoJTyIIZNmEYU5lkHlSQYsFTfWuFhvbvJZgQVV25xdt6cIA/KmQgyFvgUCnsGpmPThG
WmWx2yVEXUVAwvPRsZ91+N8gA6A20IS70rvS/EOXv0AEMNhPFVSc3feiuNZn6P5uaO/J3J7/rAVn
nTWtQOLMch4g6E5nnS740gjpUWOLH+i4pE++XlnYJTfCi1hSGgYhjRAOEWcqhzLJsWBz7Y+0a9X3
DSVtWEHqNRDE0sZAMUue7+b5WhaiGd8yTR8eAuhz/OKCJuOtHxuXUJmujGjZzJzwmZ8WhhibTb5e
azYHo+vnk2tSxzVic2NrK/pRS1Y4p7hcQA7zbhEGg8a0A3AC2Htf3xgzR9cUwxOxMpSF5aeqQtys
UMeC/Ftw/jIuC1nLeH9abXth0BHI+q1EzAvjYAho4MyZJCRxBQ9rJ7/VkopxTF73AtPKvgayJCfW
n+YGALrOaAnWn/K3KWbgyqHJ2kizALc3zlZpr6aGWoE9rmyXhRvxxIrgzCPU2VMXYaUb4SAhQ9DC
WTpKwP/klcfk0rRBjAy+hRIUQE5h+aEtVka7CBNa7+JLiTYeHSoRrwkP5/f/pyzEPG1sfDYokdOn
CEarVE9v0AR0Pb3SNjUkEFTCr0YHumF0SLdF2Wzb9u9/YxOAKkBrsjjiidt4lTf6FjYhhN2FHRHx
ZaE8VjmZq/QB2rTz1hbOH8jt50wLtfy5QHl6wpH5Nsxcg68QoaZr1AAu087ami0XJ6BYa02PeGnZ
yPeR4LBJ0aKFcmqt9GzaMgw6ofzJvpoVKBR0t9V65fWx5IZzAgd6dcSPKSKcWmkN+B8clPNcOTcP
c+4tSotND9cDhJsrUcDigI5MzZ9yFG6GOp20jokprXK+JvScJ5vCmMZtZY7V+/mVWjqMqINy1hFs
sGLCqMIuDxk0pmALvLRH6x6SqhVnWDMhjGY0gs4vPExUxeB8mfwqIoXo+1/OD2R5eX4PZHbJozkL
RlDqk4MVu5c2E28CnSrYF036F1cr5en5LQq8ieK4cEbA4iNPGb0lMFXpTzMopnO8i0kNoHGNbzXJ
XsvfLR0WR/ZEefHRhh0HfWs2bkFrZF0FuZt3s6i1Wr55HkzSoX8I8nh/fjYXrc66QeS2SfSIIUqf
+Ebth2XiTnlyRW2xSH6pCupt+kOqKW5rr5j7DHLiSKQs8I+92YeOVg9FVgtmMuzBl+uOkGdJ0LMp
ugwh7VNv3Kdk2A3IiKLd+WF+hlYKdgX31xWoXRCZSCiXTgcoVfTycdTgdTs0jBZoR16PLsRI+7a+
hIX7vPHFQ/JozMK+ML2Z6z7FNlUTPAdOQHmQHsbER76ipzcw/fPg5mSOhR2iDzB9Bvk8VvXGV6BF
reFepB35/KgW9+HRqGbPOlpJeOr9FqEc+BAcOIeN5r2vW9pt/AgQ5ZoUxQeQUHj2mTaZdTp5iKjB
iJ4aS5AZ7GqdFH5jQD4btFB1ldYPxGboX/a+Rhd5u9GhMIMdQ5MvZbivou+eabqd/9qticfOnvLp
U9DwngEGs6Sk4EmdCsarLRreEGH9K7WhWmjpE09sf+VuWJzfIzuC12jQ65HTZ8iSCh/hpLoScp3Z
9A4n5L+IU3E9sqEkecFYCkGkX5LygH0L/5RGZ4PKM0wbTr5iZGnaiIDAggNRXcAxafKQQq0OpyhU
RrZf3BiJd9M29sufeyWBj0PpBxCDLfbRWUUnBUAwEjeOzOyrKY/JZQXr402AUOaLkcbfzptbelib
aL4S4hMc45vCLRF0M/FgOEKECsly11ySh827N5OQb7xqJWg6rduk39be/rzd+deKTshbbI69WDMa
E0/3Q44oRtf6MpeTFN7Av6Qf4nqUN3Ju1A92cxUkL0Obw5K6ioibf/GpYcChCkkElZwmcZ9guHSm
sQk1xCF8aG6hMGusGykYXqVag6SFksYmbe1vUH5P35q+GLdNNOpuHYdffE177xX/RbOr+E4yx+kQ
d9Bu+HTIrLxVPkchfB8zA4SB61QWH5CJJNfS3Mu0KbWvTfGtz17PT/3nG/P09wvnXpbWaCMECo9s
5RBLL5YKodljkh4Me1v47R/vmlNjgnvpUabDscZgvGQr+wHkn9A2QR10fkgLtyMOzGnGSwiNQV1E
I6h101FZJHEAjH2jWy9G/K5pz1I2bErjJlafy/667vaQtKnxWi1fWVivucgEPA9Rw7kec+rKmdXl
Sak1xkZV3pR4m3gzty38pn9bhgvKqaqh1TT6ndM/e3G995zb1WSA/nk3zfsI3MLc40GhX3BqCdZc
e+hwavrTdxDDxJBpleFVowPooSFAum+h2u0itrHpIjDlZvl+UHdTCx34ttcf1MKtg4uSkHf0oLfv
Edo4dLQJD089hB7y3AAdu6UR7Htbd0cPNtPoSa8uRiTpBrvaZPV3mou2sXTbFO+p/quunhz7XncO
0SgffKAUVDiS9Km1rrJsLdu5EI+dDl3w5jC0vClLGDrN7dC7wahNLhJRnECnpXUL3HQ7Rl8MeF/O
e9zCJjqZcWHRo2GQpKTHbDfu254qOfP4xEsdZ/NveIivxCorC6wJxRgInGO79jGXw/XZ0OQvJ1fx
ADlM56oKkkbjTxkeyPND/HzhncysiHMIi6aD0a4zoLYwXb+A7hgcZohoyXkzqvr5RJ4vAV4opH/m
po/T/eONI0QfLXbGaXDhm6RH8ylLfjnGldI+Wpa0gUR7iuHa+tZXMSQye1X7Sf5+0xsmpF79RiIx
WWi3/XCooVGTpDXt9I8rV7gyTj5QCPm9lMYNuEWZCFh1Gvsqgmg101PMsedhdml/JaOymRlmLf9h
Ct/zAjxwumnQTcgGxx1DqKGcR+B19Fzc23AyVtadWpvfz8/jZ9AbDAI8NAzgwhr6zqLMHdkKeRxr
5tGf1K1kuU78HAaXSCeqYIwieMN064tNipxSnlN+I1/eDj/hCtmd/4xFrzn6CmE/qmhJWLHHV8h0
EujezxKsJ8KsK9tv6cA/Gayw/2QbrqLE641NXznal2xS5BntY1wPxlTRAQVDa4uQqBt7KtlLaCd3
beu1GyToe6hOQnvlwbIQ3jP3CMc6NsBmuqSEA7iTnamA49LYJOUjSkJBdanpCXzi6cZytq3zauVv
MuvPy5g/340BnmTnra/ADX09P/0fR/0nZz36EmH+6XfRNK3mS+pugnPtogXSm8UzmfmVAzE/NMQK
FHCSei/XX2R57093w/isSwjERhctWesoGjdqe1VR7qjtXWo0bhRqm0FvaMl6heiLt2ZxOP/NCzHo
PHtzx69pwBkq4s/hiuotRFINgMGvnoo2z5ukBZuq1g8DeBGvm1y0mytQ8EqzcvgseitLNpNjwCUh
XpwQVJl5F04GQjaIi7QN2r6p1P2EqTZZ8djPr6F5jL8tCevi2x5swBWWQEDwTqEHJdg3kEeZrbky
pjVLwtZQUxbNi7Hka/LW4+aeENnWkge9XYnhPxB1n33tnzGJtxKEtbY1BpyCYTmrEkMKyV+Tq6KF
WzF8bKVop3JU+oo7SXeKfFC1Kz+81h2iopfEedWKF8ue+J/3frylHE5j733mpG5U7nJ0hIpvo/O4
4miLyz1nEGmEowT7sY2PnvymlnggJ/hgU/LuhgAS38qCSheF4GbQ9rGq7wd5IpNjbaG2fI+9HxV6
zy56WIfJ6dBKXusJXPb8ow8Szo0p0MuBbjZjk5nTPh8LV5Fh03Fu6kB1Eboho3Ndyw99Y26s8M+v
d0pUc18J8wElvuAmqZpKfYh28wZlC/JV0q3XJbsmKVYACUtDxI5FnWIuI32C8Ep1DFLZ4kIYDCly
JRQzNqgLoiMwwm0L7aa05996B4/eSwgYuWHTeAQs09nJyoCXAvWZ62TOvpB/t8U+VnQHxihIOWYi
OM0HX9vmjvKiNeZWHXLXyY0ndJQvoWK9cWBVhrzp0eyV+1DX90YXr6Tol2fl6FuEmKKNHXj3DGa/
nZMixgFhLNm8zaHmgBdX691KTq/QCWzTlS2wsANO5mD++dEO8Eq6CDPgSchKRJeJ1e/DKdvlzZ8X
jm2D1ggGyJFH6Vjw6wQIghLOw4ujKwiUXadZqQYsT+CRBeE8VTrEPeWMgaTOnW99G7TLOr2I+2/a
8JjmV6AWdfWmz9dc6DOG83RcwqYBq+QHaKISClrPyvTNk7xDIl9J2UOFJkgDqgys31p2a3HJtBmG
ZdJTTt3odMmMhke0OTJS3WRfePpFCiN3njkrb+h5woTDHKTabzPChFZI4ozWbAYhKrfoDwE6Uhnk
bl9yet0gXl45iueo/pw5YSYJ+lX48Lil4vxBSfdSdAtAPPR/oZJE4gOWZm5GN89+KjrK0P1KxHF+
SiEgPJ3SJEoTpUk4drU6gMFSvoeZ+7ZL7H+z2f6ZUktWTs2gR0fKLWGMhfGlbu4j83Xyvpyfx/mc
+O/TSHfVqYk8lAO5HVi1eJI2cg/9trRiYW2uhOdZnDcynBRYaIPgoA28dQf/apZDOD+Q2YvFgYCx
AQdCY+CMQT8diF/Scm/LLEldabCzogpl3yplAw7mWjLXMBpLUTIxwFweJWejQbIlWEM1wagjVgbd
m2782wjUi6y5KPPBNSN40517eYKwaiAmsRIaPQ+yVR/s4clpUVX76eh3svYzt35KGiqUD06Tbes8
3+r9tWR9t83KjRt1JaZbOu5OPngO+o7O7VlPK0FGlLsrVut7NRpJyOTND82h55QfxIDy0/AF2uzs
Ohin0JV6+d4O2mTlOxZW6eQzhFUi0cUrE+bFTVCSiFDNRuaN0XaXMUxfcLGgZOs30VoH/HwUCK5x
YlQ4mfxUtdGfxGg67TISWX02bqow2wETdVso+mTt2bZWWd/mzfnJKiHiR05NhbvndMb1fNAyc8Ah
jb7a1FdRAkunBLB7a98l1n02Vn/rZvqlMqXL8xth6WnLMf+PYVs4nPxOSxJmeX5Lfm37N0X9+4O9
0f6aV5dNBMxngsPvukRUrDVW7oDPhG10gMy8LR+5GPlTDsFqc8VDf8XYNEOR7gLbKbdo1sg3igdH
RQex1SbJ+t7VnegpSFI4ZfspcNHvUInkAHAp1tr5tnD6nHyQsPaB2tYkNpkMk7b9tHvrwTl12coR
t4C+Ox22uNamWXbeiJWIu65DvyMcX+ge59rbavb3Ck7YINuQO7VyqI1ld4oh885QPByfiqjZwiCc
N6+qQwY12UzT64o/LDviXFmf26YdMQ9XZ1mRFiNrkrfPw3idaJdasu/oOxpQmBoBhV+nugtz3nmz
S2k5Zv63WfXU/+OJRiMH5epN75BknOUjAx534a4BB1bVWxvW2tz73kUQdVX0VlIlslxg7Rv4xxPp
C8TJquXC5RaRnmzs63rt++aF/7Q96fMiJpLne0M8iUBzlYHErJh6v51VU+OmQ0b7AZnpOn4bpxUX
+czqMO+MI3uCI0q5nyAWwXRE4XBBMkUJ+02g7IsCXcKrsHju7CfDuIVkPRhaUpK3SH+gCf0rGrah
8mgWqwQX8/SfG7/gsuZkpkoXzctjvGbtdFkl0x6N1E0bPquSG7cvo66S1fhajnzRyl29lHQ/ngwR
6gH5mDEotBKTbW0Ibm4Sr9ib3q1HQSzluVT8dALYQ1bSDf/FqiOTZJuxUx935NEdKHE9V1ajGZsp
eXMSeWNkr5Bpb6zy2bQvy6F2LetJ0qWVwYqORkMhdD30DRAqqAQnQvzTyT0ti5INjkW+hGTf7cEk
GDea8lJ1X/J85QAWczcY+GDrAL+tyvCcCXGJViHt3aE76HYtEMIW7l/VaTdObOy0ZA2HJN7l82Bm
M5Rhwfh+Iooz4ATPyAtACZzJXuXmY5xDxI88Uk3kA1PQYbKm8NKvsmQlLF4YpEl7IawWNPtALigM
Eu3Wctaxid0BjoANW7zdkqx9RYYmukIQXtmcP8kWzUEqBYcGADH94/A/cpuqzRGihoyb6/tdL0FW
o90K+Z+ylvn+yB4db0kmlN4SqrbzxemQTjw9MX14aGdpQ9o1KyBBJsJMqARmwWaiIqTBeP/qe891
BkH5N9U6UFMZ1SekJ23zcH68n/Ic4nfME3I04CYeHLn1+A4z8ja26u0TdL7SB85JvbiFW8LLbqzQ
TZUdMjkbO7xxpJXsxqctI0yEcDbXE4j5UeUDdETS3d72N2Cl0WlAcjST4x2M67tKNVb26YI7n8y+
cEB7qEoZESyrpPKCXVRcVRB4JMFe6i6k4e38DC+a4m6kmExv1yeGn9pzWrV02DkQppPROhTqLqnC
rdptPW/lQJh95pNP0YQFtg0orCk6rx3nlu5XFDEG535qQKd+m9ZSKcsmgNvCrAjwQHylRrLeZeWM
Hw/Q+v2Q6v078V/Pz9inoPbDJ0ES/78RIZoIqgB5QpNXi1zTykZhSK53kua3r2nnJDvTjvQLP57k
p2xIon1SFP1NA0Cqo6tBCi9j1FLX8g/iw1n8IOFYLwO030JdZtTq1pLdKgCiYG8N79pCSTF4dMLL
El741tmiPBUabqWsfYCYAPnPB1hck1TrAPALyQG1ifXJSvkAK0IsU3FTaaehoSffop2Zo1GACpNT
UTunYP9DN1aiu093qWhdWA9p1EcD0VfakORD0NxNkK6q4V8g4vv+m2zvk2pfVysjXvaz3wMWZhxV
urLLKgasee9J/GUsblP97/Nutrgxnd8mhKxqXsoT0lKYoAorVz/AtqX2fTcBZljDja8NZv750Rmr
pygfJDnzp0XjXd6+S468V1e7jxYP0qPxCCe5E2taDOE+Vhpenqig6oce3VWeQrBlW87KsT2HjJ/P
mt+zJxzbuZPFhjHP3jA9IGWgO3emeTNkhxBASXNFGef8Yi1NIa24tDvBozcz8p5OoamVCXq9TuwW
xWPYf/cjqhBreZMVGx/b4GiZkEZU0r7DBvLbVKQRwUYrkIz3+ZEsRRhHIxEDU5U6Xm+WWEkT7ava
a7u22cpdH28UbWUPLTkECUUQPjoivHRMnc4ZAAgdMXpqemAM/GqfUp8YX1vUR1vjuvcO54e1OHlH
xoTdpCSGOXQKxnqv35n+Y0QjcNX9dd7I4twdGZk/4miFPA4igjOMWNw+anebmntUsZE0XDvxFkdD
cRleC2Nu5BPczW4yHyVybtIC3Ej+Y+j6zYjes6HsqlLd2cFTQrlUQY91yty22o7afTB8r9YIRxeH
+/srPkgijoYLiKoLpYKvyCI6W74PxpWGMvcaz+KSFZiSCeuhXOABI7iJ43CVmjFQfGh/9Hjr2HfS
sLXXsqhLM0qUO7++qdsbjjCjJjRuNSKFiVv7KDA5bzVw0T5agVZ8pGLFUwn2H9gHeDTMagKnDjLC
PyA7sxVFpn7YJuUsY5Hk9kUMlRval+jVUQ6Zkmrnx3Z7a9tTsZOjfsxvB9OqobOyE7v81Ut06wGB
y31HdacoQO7XT9Rfcp2gKQbAFjhcbmRyuYciP0fp3U6b5qbrtEE+JKkxECBUeqFvdS3z14itF6cR
gkSaBWfAp9iYXgaIWI81eGypdO76UHUVWrcbP979+UYjgfSPGSE+TmqElBqTeRw9rdtoPUKKVr6B
eeM+apOL/82W4Bl6TMpd6rDVZW92cp3Ft0lx164BWReDGCIn+KFIjmmfUrQ+EnO1xhK6phH9aqHD
KOV2g6QmD2cd4dvqAVrGbQ6TXrUG+lzaYJClzVTkFt4vclYkmapIbcialYq6zbxdqgCRgULtT8kz
5zCNpBODpHmRR5JwJReFAiW+xQjLym/3RWT9nRSGvvJAXgqFYQW3SalgCRD96Q7zWj2QwKLzXszr
6xCQrp8FK/fW4nyh9jBzhsG+IOYwzS5oy2miXxFJ5Hg7DO+VUm3MgYb+oVzrwlwaDkJdgDzo6CNf
I8wZMkx5OY7cKDEiYnb+2CUP57170cDMFq1DNwWvgxC5205nSEnCYIwZ9NteRs2Pf2OA+jkqhZzf
Yguk40eD7+i0QMIr+JNMF0JnwZp+xKeK0uxaiBIAumTtIbcXVj2v1LSsIrTfhto7KOHOUUkGpFvE
UDXjxY9mEZ+bWRMXird/M7rfhoWwoit82mMTWi6tMvtOX5qr++oK6GTJ3Y7HJtwZSp2g/B0wNl99
g6dnqw07yTb2o7ESIc3nmHg3gTanjAidMW90wRMolVh2NAFcqSzFQzjrx1CR7+i/VV304Ay+CfV0
ciPDGnB+BheHB4AJajwIpRyxmzk1Hb3xOsyOHQxhSqlt48hCql57yaSf500tuwl3O52oJh12Yl0W
SvQ0M+derK7QXNO7sfL70YQW71LVfuXlhWE8SupXq1u5QOY9+mliZ2YJ0q6QUYu4PB3yWQI5Rmgi
/KmCzsl+luB77fig9/vzI1zczUiJcVSQHAStcnr65XoXWKWKqbLhlVUr1YXnR2t10zUjwnMbTp+M
Sx4jsLm99J781YIJ+vw4FqeMcw+qzTm+FGXEpNFykHzkVBql9lfph5cFhLlgoy/s/r2s1jqZlx4i
UCT+Y00YkCbz1u5zdhjK4wTScrsj87lB9g1WkG9e59wpxrfz41tMa9LkBVAcGAxdJfMEHIXOSDRK
aShhEg2nx35KXVQDn1EJfslkJPLoLzEylGOzAskd7VVzxq3a6tvWLnYWEunnv2V5rn9/ihBLeV00
JknJEeYYvVtKRFF3iNi2RrNLhhVTCxMNcIRWvRmswEtZcM8a6XJ0a/EctJm2RY1k+DYwLkwr3fr2
OwLI5we2Zk1Y1rC1mw65VPYd72Vzei7918FXKUDwZHKuzOzivLmFg4yOSJOBQVbEJSTEiXVRGZPa
07gHHuRA+q2VfhrNF9SSVw7MhXMaUQ6aC4h/aYgX2WP0oZLCKp2b6iiWVV/NHjaLq0y/UBL0t1Re
z8VK2nZpHhVSturciwQBrTAwO21BhHucmsn0MJRukA3X6g6N+l3X1Cttlgu+CDEqiWi0hSAEEdn7
ZMmsfHlu56wRaB64ozZI/eEjqb/xYuvB/GM8GoEDBmctI4i7KMYJY5v8fPBi5D/dCEb7VrI3DZWF
nn32575xZEbUy6hqtTCa2YxHiB3Vt0XteoVK39LK+b90wyED41ANo38cOJmww0rHaJtiorFzKipQ
t1AUw7aTqeX1mOiP0lCHj3Y4aj+80mz2Y0YDexCZbbDRA0SoV7bfkp8ysxTlWEr2hPApCDEriJCq
XBPDeyi/Q8GZTDMu+sqgv9ypN+FaDm7RT48MCvt9qr0yzE0M5tCUtAnC5s/oD2/UPHL79F0JVvb7
0osNrPHvAQpBpxTYatogEcQT/Kawa7A1Dcwvc5wLb+RekjmwKds45ffzvrQ2zPl6Pro6wEGlQxcw
TNq2HsucgyYwX/LAPkjO9FCiA9dnq1DReShCCHMyVCEGNbzB0+pMS9xC/TUUuwH9Zv3Sd24s59LS
753muU33pZEg3H7ZeyvPrcUzwYa6BcjIrCsqXJVt30y5nzPNjexDUHDRWNq+s12Z3qN+jW3kE2bo
4zzgfYo6EB3uNNeeTm7sD14nhUyuZhYyKeqw3vX9CFAk1VNaNrwfuh8V9Nb26hVMg08SItzb3kIZ
mgSwwyUepJfnV3tp9FTPEUiitswzTTignB4dASPTmXnPRsIAgqzoENV7W4oPZTodzhv7hJOZh39k
Tczo5ZHmN0VokJ/K7lsF2fWyKkF1P3J4uUGub/s02maVelsG+0LZqq51aYZfi+iGQxrddUQXoodh
K22VaOXDFkJOvmsuR88CEkB7T5dFQoKLlBqzMFCejMvinqthZaKXrm+wmvTV8la1YRk5NeHEXlBJ
zbyb49CKt2MXAwUarf4SjckyRFXZaZ7Oz/biAXJscv6ko52st02sEnoSd86EgOX3rn02p12vUF7/
NiAGjGig9Hbe5uJEsoeYLPxJF4lDIVD046hilEnvoOZY3/TeGu5ucSLRXyWfxGvcEcFMiqfEE1AM
dNjrGzm5toYvknpw+sfzA1ncF7z5DcrICpJ9wnLZuVaVZj7vCz97iDXpqgzKp9GG7bht7wIk48+b
W5w3FD5M+IE0XlaCObnx+yYF/+xqbVlf12bu3JjTGl3C/EvEUxYP/MeI4A9FRGIw6DBiGMPWiUtk
ReJtqa7cH8tuBzMk1XF2O45w6nYJcVcWxbAidHr6WPUK/ZTFZdgHFxJswlOsX7SFc90bvyxnLST4
L6Z59xCgkHAS22NNlIyQO3aIkVtt24RvioS6XKXuu8BzhzY9pMZ7nw8HX1kr/yw55cyMBe4NripD
LFB3JUViOwPCN4VVdN/6NflNeYpvy05BQNVv6pWXztJSksQF/wQsiF5A4cAiZ2tIIK1IpkCx6LWX
E7dD8Ou8Ty4Ge8dGZqc9Pj+GqZb7ACOd5DiboYDg3Jd2icHURrPY8nCYyIBlkfM4WA7CHuHP//ED
hF2RU92TkpQP8KV0r2cHa3rzvTt9PDS1v2urR1X+amt/U00+b3dpMx6PW9gnddVodqqxmEaUo9Nw
sM1he97CUow1U3lwRALJ5OVzOrOVr/haXY9sd3hgNWWndM+RdNClixYa5IQe0vPmlryT5BCitDMW
kNzNqTlj8qC5DTgyFeVGcXo3auDpiN5zKdydN7Q0c8eGhBC5LozMB7MC+X6RPbVT9lXLppWxLHk+
FckZg8xd/YlmL9S9RLM7IqigebXJJ5cP2b952B+bmEd55PeG3CRl+vGy6J+5LS160nlTuq3vNuVD
ucYdvbg4RwMSnNyJHbkMPRZnjK+UqkPmAgI6O9oMa0HOmiHBrQcpUtsuZuYi70qxn7vktqq/WMFK
nLO0PqSJqYHQmPKZvGmIJnsyPZs9m9j5ppPeiqK86P1s5X5e8jQTOCZiuip/xIeoF8jGpFscDXYc
oc3tKS3dFEr0fN6fl/JoHwLVM9c6BKJiQVVuIitrEWBEd0R6b0vtoEoabTayO0Iz2w8BHKx/aXAg
l2O1d1p/57Ol7MJ3k9Ze8fvF0xjhAdjyYZk30GM+9UqtMHuKeylH/tTQph52wyYeqMfqOdj6HH12
x83Dkpb5cEO3jptPa73S86Ekhg/HHyBsC9Mpk9TK5nwXYUPW7mPrOkMJD4SAn8q7Ns95L7nn53/J
ZY9NCnvD8PrIL3xq80417MPmrzo85L22nZq/zttZgtyxzr8nV9gbRuaMoTUTJo7GEMJ3nm2KHm5L
q7ryG0jOaI3aWs1f2hQf+j7bRWoIOc8fd9HMr6PjjxACJx2hArufJ7hOvU2ikr5HI9P+NRk/SvOv
MbhFq8WN9UPd/osEHDJ9H3qgc5FWmGVbG4OYYj1HqhJd+BZKULl3o0ZPjb2NzL+ibnt+spdC62Nz
wlyXOVGZRLHH9YPpWzaWu0436YMnuzjn4ZQ/VeT9mFWaNUkwEF0jJnK6b8ImjBy7htoRlavtWG7z
4m6SodtZo4BZHBYPO43a86yQItgJwilv9RA7Zfo0b4quPAyKv7XLW3stjbBoClK6mWwaTJh4nxdV
GphVVHIUyAo6fxeatE0RBPC+h38q/z5P3lzOokHZJPss1ofD0R4a0PVEDs2uMSCUeezie9nsXUu5
qZuV3b50dRwbm6Omo3tXCePCDyyMZV2dHbpIkRHb06FZa9HGPu+Da6aEACyOp1JPFUxp/Z01/kik
B6L1FRtLhxfMaUR4KsTQgFWE4dTUVfMIhyjachO3uQveZFOo0sb5V6M5siSEXXTZOJOTY8lvaALV
6C3z7rru7fyULR3/x8MR/DsqO13OM4wYekjX8Ze6DDeKcVCUr+lYburhvix35y0uTiDih6jtkGv+
xNTFZeMjMUa2fgju9HxfyJdh8hXOvf/NiuB1I6DqdiixUmSI4Cm+9D4l01WoqPdJ4K1d4vNKCHfo
TFrPi43xcCAJR20ARkKJbPLnkITuKtrieoj1zDLZtFCgJdKljmgp149x5dMo6qmKa9jVyjcsvD34
BFgm4LMgjSVu6aEA8FHMnwDrmmrtumpbGJcd/IGy9aNbRdctHFVz+RHoP4k16I2FjabWQ15P84sg
NTrYnaQ98nVfdXO4oB3gOvXNtQaWOQgRJ5iJpVtmrriC/DzddJNSDa2msZqA+na9ae/I0J/3l4Wj
Y4bYzQLlUOPDontqIavrZKw06mOB9F74d+k4bKJkJSe9ZkPwST0JZSstsTH10GfZ77El3Sj2sD8/
koX9dTISYW36MDY0v8ATqiinu99NystQe1Lgovpf7MBdfzpjE+y/CmTvcGzr3SaX7wFEtFHhroOk
l6aNnADZdf4zM/2fGlKpMpZaxbN6qgBWbdpqLGLI7RRn6ykoI4LtzIN8l7als/PIiV8G/dBfDsAY
4NrRsgudFgaAUKY1py8DZHXssj9MQRDtsdb+oh1HDjdVUGawbjoesoBVRAIyHCaIm9MxBvjbsOus
i5ZKBjikvNZ2cVKoG0Oahm9eP8lvkV/7N05YjO+Dn1jeY9yq2pvewqGTBxL54F62/IOdKOZP7/9I
+7JlOXVgyy8iApAQ8ApV1LDn0Wf7RbE9AWJGzF/fC3fc6yoVXYTdJ86THa5EUkpKZa5cK06mRzs1
0RuqOV2+K8sy74ECC3vhTwN0xHY1b+zu1q0TrQqITIxoZ4Rh9KW2uv6LVleEgLmwiD7K0TFiTws5
VNKcxuz2KAzmQS9q4a7cd0sHC6BRgPrhZQ68l3LfTSWuwcxAypTnzaaxdjXC15Luh+q2pNvMeb7u
VEtrfWrNPF/rULTxKExYs6seNWm0qjWR5yC5cd3M0h45NaO4lEwmuM8IMwaI9LKnhD937fdqtQA2
z416bIHaBwg5xKig5ZxHexL61NyKXAJGRl9W30uyMbMdoQ9JBBmV8kYTOwCJ3OqRsZVH9NKbEh3s
f8zOoz8x2zfQx8J7ABk+8qMD7VCRPafQpGHd1rI6T6cPUts2IEhYQ3Zf8O8hrpyJe00cnyg9AbZ5
btippkYDMCvzoWf3nRZfp24IAI8Ku7c2kUcWjlsHD4JZdGRAw01iPeEqPUxRcRyJvbu+wgs31Nmn
KHPQ1E6Kugw+hfYGAyGytdGsEuDlJvTbIjmYxRrfz0IghYHjhpohpLqtkiVwxvOYZn3mpwV7KVII
0jhl4lsZv2+14hfqC3s5ypeSOj+uD3QJHX5qWCVLsDIj6TWjg1haMR24niLYcTLbbzTa3OmsA11J
mSfiRkzSLo5JpPEb3U5j9NeWMvrFR6JrfpMwA8n1rHvUzVHsReZA4pKClM5E/z9vPqLEGt67EHV5
T9CoOkZ9Zx1HXU8fdYELOQ+LFXzpkgsjKkXBB0AuC2KYiieJcJJN1A1AOGld53Og2nVHWjgV6AdU
WpJtXSevyMg8WuluqhLiGcOaCMfCSQQsCdB3M/YIGA/liACucdJIrGcICLIvhEQ7V9rvzFjDrC2c
RJBRnZM/yDYgJFaP114MzKqwemM/eQw1DfS+tdEuA7ziup9ctO/PmxPFDMMEHkefQWTnm1MaPSpi
zpj5lfkx4IFJwau+qY1NNh07/Q3UeGCHjKI9qQYvRTeDTh7S+BCFe534Jv7s+tdczu6csMbrHVRc
uFuYEgrpqZg0+M+MW8+AZtu3Y+6nw1+f8iAltiB2BNQ4vEmluGmjziYDAAbQGkGuN94M1lfTfB/W
ukcvg9NzM8pRg6CFVLKAmQy8Bz29H91kZbYuD7PZAqJtBqoeEBwrwamVjrGRWbBQkHY76m/5tAGu
f5dO4Kc6XF+YpcGQWTmcglMCkuhK9MjYxLEyYCuFrF3z2OQxir1Nlq0MaMEZURElQKTBCHBvquiR
HVo29L5gho1vFsRRIyN7d/sc7SnpiyuBv0erTqp1kLeuwTwya2GGXmPFL435Qltxx43XwS59jax2
hV5e2XN7FEMZB2I/4J9XDh5U+wit9Srzw9yFOCsBN11sTw9I3HoggNmWE+h+xm9DlwWpBCDKerk+
/Qu1znP7ijOJULM61tQZihJu0FWdV40aFGWN6H7iv2oZB6NG0aCF8H5YS6kteRnKSbi9Zm1I7Jvz
A6IoAEuZcok1wQs27u7MbDPHKny4mZK1es/lsYdh/rGlQkbiHh3BUQxbZGoAoAWRynBD4htnDd21
OCa0u6F2MROTq2lCkPAh1cwQBqCZyTP0Ar0xQTvep83XXNutLN2i65zYmrfWSdg1dFS2iQ1beEsi
RP6pGwiR94wXPrW/Tcg3xzQogEIaXq8bXhgjXkZAlOF8AO2IWs0wXSeWNi1y4NV+hbnmmTkuSvQP
iqO9KsKyaAuvfrgHMoj473yMWl9nuWhLiCObEuWznWnu9BIk77L1mr+vbwLnDEwnrFhAkarRZNmM
lRmOFWzJHTPuJuhRy8HwpnZl/hbKQeeGlD1XkrFm6QBDbXaTRHdTuRvID9PZDshZ2q3X5Tcogejm
e1EcHLltk6fr63cZOcI8RWkNtzMIDtXUTW65aYjYMPe51QMQhVZ4aE33c3nSfsll6YPsO1lr21jY
f2c2lfuX4Jg3MwqbE00DVwRGxvc2OVrNWoFrbXDKoQJ9NEuUA7rPCDQ4Qe2IQY1em3w3LL5paOfH
ehA7H9cn9PLJejahVMlMIOYYISuCweU2UmDHRm4m+nWSFG9ufxD14e+t4SKDfhrCGPRxz1vmZNuP
g96h2cXAO7yItwQtvEl9qyHxllRDULU9EBbtyu25tAlPLSqLZ1ltDMlkKH9qRrmTw6eWoUHZYUEc
ZZ62GkUtWjPxoET1Y6ZkU7Y8UG8iSmqMrxmKzZjboKsB3H8sNmaIZpu1N/PF2oEGglgOAcIIwTCC
w/PZ5L3Zd21raKh++tADm1nHImb6Qr9zxBMeUNfX7iLama1BGgx4G4ShF9dDFFu5TDmsae6nzNC4
RL9eN3Dh/jAAEDM4RSDviLDKPB9OV0gb+kpg8M8BQ0X+smvuZfEuRsiqQbsgk/uyX+NlWDOpzGCa
9XiemVijcPyaovIHWukCzIQpsJefnWP57lpf+UUsr4xRuffMdmq6HLlMbxjuHTMgZoFge3d9Hi/O
K8WGEpbxKZwyO4KNCOciDwO3B8XYsKnoymZecgi8xJC9QPIPLqFsZqBcwTsdw05dvqYk8+tyxSGW
J+uPAWXvsqQZp6yYDQwveKUbxtMqN9naGGYHOTmQGmskImlgwonCALof3kTXfGzFhNqZUBgCmY55
mmTEPBq+6+7KOixPE9DU5vwGQXPh+Rj4YLIOKsgYg5AeOJrr+tlkz9d96hIeMDuVgyIeEOLoI1QX
mzZgMQQeadaySjZhBYqbejO5N13rC2p7zH6ItNqrWhDryY1erXj04hSiiQvYLZAxgM/tfIRGmLAE
3OuaZ/O7Kntw5EqxYXHHnPy+4mhh13UCOu842kY0YZJuOzqePt2la52Ya+NQvK1iJLTGefcXdepl
xp7rawXkyzcR1mkGRdpz/yXQwcrmR3/pMPUD1mkAySuz0APmheK+Jj4ZD6W1Efy++uvixmwSZTsK
EBIOA6L4H5NVU3U6RpWgr033RuOVAhpUWfvrLrg0eadmFCfIYhDvxybM6OaHDbYU1v28bmDBC4Cn
RoUEMut4Iaha6+ZQRpADQWdLJd8M5CSrzUgPg/t+3crCboUVePFcEgQThhIiEDGDnOtJ81K6zZEk
jOoEZZrIv25lYbLwGmBgAUceBNVWxdPA0GeTNof0nHDfXPtJj1bIfy5GgZQHWPGBDbfAeIts3PmO
jGaKXYDCIp9q90l/k7At4X+73jCB+ZnZftDY7v5WsTo5mrsQqPS6zyMf3Q96+kzJyu/P/nJWcJh/
H6kLaAhZzEYp83wIWqeHcdYXkd+QX0b90jfHPgryfhPFK4Yu/EoxpMxV6HL4HETafbOY0Hl6jO2v
NN3q9d8uOYQKwI8E8A0wMQg9lf1BslyHJHyPDm/zVxNv2m6tsLwwjjMDzvmEZY0w2AgUu2/ZDxMP
0IhTAki0Vm5aWBZkkbHcFvJqaANQPDfhmcGtZrZS3aUcIsTmvukKH/oOw9pxvODEp6aY+vYZ3IIY
A0yBwYoWu1YeO2flZlkaDaJmggfr3EqqHsdpEdG+bQgWhX6npefkN1yi6wDJumTFyy52PJb/1NK8
eifbJTfZhLIwLBVQGRM5ig9rxB8L04VnNxYFiAkUrtQUcdP3XUKlFfkZnhvJG2VbUa/UMhZcDCYA
agZP4kwRpPgw4M7caThYClLy06FeWIJyXTwXEBy9fjwu2kED7FyCw61lK3vfcXq3sEs38jVtI4gv
wg1zHqa1FoWFJUH+GbgdSA2aBFj38yVpY2LGbGpjH7JIhvYaZ2/XR7H2+8qSd2abR5mB3y+TQGaP
Tfnr+u9fztKsnI0U5+/32MUJHEe9S2QdAkwgzGbv8ubeoZM8NAXwEdUQrVUFF83NVXPAZNDmrS4+
juphcgUoCapxy2QB0rogxq4PtZWD8nJPIp+OthwMDRvSVENZmU4Q92p5grbZByOSKDgHffnYmjIo
+8/rMzgfVud3DExBOoihOgZcgJq6TyoLNUAKUxAgc5+SXB+e+lTeTGNS74tOxr459t+IHIebJB6+
X7d96R3QdAdpCzrlbRCBq0CrPiSDVjuYTtDP+NzOt3INtz8f+OroKO4uhAIAU6FGce7foahYmrOZ
YsFqt7Zmea7d3CRl/KWxR79DstqG5OM/DApvTaSncUBgaOcmBWnjCN3rQKNXj8IpvWatFr60Yrg9
Z21w9HjrqoHONjPxGwZtVZBQEVAQ2AzuI6rxuoCiU+/xNczI5amKHM4MBMAphFY+qsSDXSZq16kA
KuT544RaVfXUrr1ALx9vczYfZx3aeym4EdT3U2kWbemMIXgA4y8293WwlXb7IYSGawji0McOzaUV
qOoZVPHk7vqCXW7qc9NK0FA2gwEBXZg27eEwGOi9ZGhufp7+GgB6PkRbSR4ZadMPjRGBy9NJPZZ8
ifIyaNbKFpfOcTYY9dqoedwL2WMwkwGMIuAZYB14lu7gQfXkPTQgelf3nuzdlQPr0kVgdg6JwL8E
SJ96j5S9TPSJYmw8RbO92NXFO//rJPc8f8ge4M4Ftc0lSrEKO62bbVQu6/a95f5Ej+lDo43lHnFH
cN0pFgf0x5hKCN+5JEGsAmMR+Wnp2wnHREhXHO/yJXw+IrWGb0cWnsgERqh2y+mmY7cCDMF5RoLa
PEpjO5XfTe2/6wNb9PaTgSleGInJHQ0Om25s5ps6FXdWN1I8jAtti16+tT6CtXlUDuBM5/lgFxD5
0MlTxB+rDnidlc6INRPzLXMSVkauiCY7jLFUzjdEZCh6ena4ErpeUqHPSzXTSQNpMUMU5484MYI+
Jov2FsZhuXca9P+qu4J6TesNZM/TgxW/2tDVC3UPatCV9UBTNGV4ZrPypL3E0ShfMS/uyVe4OSnR
jY6vGKCuRjwzGjwTvLnJZzQ8ZNBz7fmGQfuuWzueF53mZPRK0BvVkHcpJeyO4sVkEM/Yg2t6g7b/
6765uCFgBrLtqNWjgUqZZTm14DngsKNR5OkoxmEw0FdxVCc4ILzRDHfRjQ20zY8gQ7xu/DLmAjgf
aAygWBwH15DyqkN7nzUaJmwnlXNE19omReqrH8hXVtiHsF1zqPnSPI9MTs1RFW872E5VjCYEf1LE
d/bPcjA2IfeofC7RVljn9SYqgizvD320uT7OpbX8M07M9rkPsViXoxnCcA5do4qwQxjXgW0CMwmi
xOumFm91CpEJvC4RX17c6mkrhzaPYctBOcbryOQ57QTe/HQzQvrNKoft/Oe1JPeJke7xrYDzrrAJ
Le6Z029QrnfU7Jo87fENmi34K1K0/U3GcjyqpqLzcx0UFr0WTjuwUY3HMjbrh2yodw3eXysUfv+P
yQAi/f8WqdTHqQF9ISRG8CE6Awyj2XTtXtjftSZIrCCEeD0amHtMEpJtw9rxdRlow9kIMq7g1ptx
OsqaV0TEYD4qcESG4z3RKkCe1/TDF90KsHEL70k6EzCeu5U5um4GzmhMc/wVrHYJ+eHObej/EGeg
IwIKHwDFo4SpXCdCG4hWlPUcZ1jHlhX7qEV7xvhtxW+X5gttFziEbBTwLxQE7LSMDUfMIWGHI3bg
zntuQyvcasAHw9vUfOMg9xFNxoFl7L8NZfGflPZTRTnoXzLyxhtKVk6nxaMRNIjoBUHeDNkH5Qju
Ug0XU43ScCKzLSf8GTimfTNVEEaDYBOPn2ibba0h24bpSsTwOy2nHlV4pCEhPIvUALqmLG0CxnEC
Eik/KR9rNuzimn5Lx8TLmufJaDZGGP2ErMOcx+1Qx+vKj0bgFupr8yCtBIGa6TH34/oKzZtW/SSs
i4O8LsP/Kox9tGVVNSMcOh4gsdI9ZWTcgfPA43y4L9DwypM12ool/z61qMRNJVQdxnGCxVJMFcTB
6Ebq6UeMvIm1WjWfJ/Ta6BQvN7RmGswethJE024fe3b5XvYrN9DSfXc6oHkPnMQStaVF0nBhZMQR
LETlxSHYo448wuNne321lh4lp6YUByrSpo3AcZj4Evg7mW+hKmbHX3kSbkyISo1h65XtyrG/bBKc
8kDJ4jQiym0u+jJOIIWNw5ZXsCT8OjEPo6t7LXPvOQNRV/aQaNMKt/fSuTEr1aMRE2QNoLA7n1Mt
q60xMnAIEgrIre3cx+FajLS0bPN40IIw56BUREVR6jFYjRtc38wey8ds7HoA+3BgWJs4LUEbETbQ
5pSQCFq5zJecEgIxoGBHBh8vdeUAqssMN6neQRNgfEhI0EAHqP+XSwTsXrhCXEpRGlJWTW+GPo+t
HiqI7ac23YfRW+y+MSe47o6LIwHvjImqoINrUbkNJ3sYU9wk8A0nfmnb7l3U6ErppxWvX7zwgUSx
wf+CXPQFRBvtRzzUhxEhnntnRVuW3PR5MNa7un3UrW1hbAneCOzW6F7/YXwndpWjKhqMNuqjaT4+
8sBNxIFUz0Wmrczi0hF8OjrF10UYT2E2yxNFNi39mtg/Z6N7N6a5b5a5HcRla2yqPF+BXCzbBcgH
xT1QSqg72+rzikjU+sHik/lx5tx0NtuMk/bAtdzLDS1g7Nf1+Vza1djM/2NRBaDxJos7gsYynxSh
74h7t13DRi7e7qcmFJfE44ZWLIQJx+FoRcbO2kbhY9h/KZmP8pIJCTPerGzopSPyN5jeQDkZberK
ZuNWaclJWHCTDqVk6wOUgf6Q9BsCVFNcD8eGZrd6Px6uT+aKVXUygdIYEnQxYaTDw1SCqv/RjN5r
7VHSfV351Rpia2mvnwxSzV26xG0T4MqBqBNo47mJCDoOo3/YCac2lP0GEb+ChSZs0ERCKdGzaOSZ
yGjX42ZsIEC3Ym5tSMrGGzMnGSsd5uzoMwW2Ox+2q6oev68RJQRhcPi5+j/jddSyAEnCppK4Q/0W
xMBxYJhd+AGpP/Y9BnA3cAsjfxkKJ7m3h6ae/LEOtQdUd1EW65Owv42qNL1pLAeEzde9Z2HsM+Gt
CXU/sJsiW3x+wTo5+jIbvF6RgDnw8CjtwXO61QbwuaqqDn5+nePBipvcVaHzUJ6sC9IhR9b3lXWr
OZX5GGbWTTr0eLLV7m7szH6D8OVuAG+yF4liWhnmwokzU1SgEQyt5uiCVY4DVuDpA0ZkDJOgZwv0
U7gsrk/k0okDExAwQ5u5BXCccp2HU8UbK0RMVrAbt9kPcusUfmp/0EhHF89u6PEYXqk0Ly0eaozg
HZxphC/481JGsoYWc8Sp3aZspyHuRBPq9XEtHC/s1AY7d5Da0IFYanKc1dUG1BRDuJmyOx6/gZYS
TfvtP4QSIHVHCRKtJXOkqcyilGPIWoL3aGwcaXQsh69OvBJTLs4aUK14+sHz0VZ2PqKsonEUTTDh
GHD57312NzYrj0sQMi14/BwnzyTIqAOrNBiNGOoxARc5unTi6m0WhPxm6Un3DtmYElSA3Pyaytw9
8Fho93YumqPIjGwr0BSy54UeHUJRNx904PpnJQq+141wCoRmhXhVsILsii7kAXi326POpo56k51P
H8kIhjMWDmnsdQPVSxCNOvUmG0V718SpvhklK/1YtuadHG3toa740EAdZ5x2lVGFn6Yw0juWteUT
L+VwS0XcPKZa3eK1GZVguksyF3RErQw3oW5+c6YEZNU5ldyELlzZvLZtHG9p08X3ll1bchNbMQiZ
SlRI0cwf2eAGnCBi894wkPlg4vrnrpzCg2FVxtblCHS8tnXoPiqHokTKuapvY0LmL+Pi0EHHY2NW
bQ7tYBqBLNUt+qBiVh3oee9muzas2j2yjP2B8SwOfX2KyFuYTs6xZ3IAx8OQk3jLaTqWHs10emuW
Ot+HvQsmqVLqUnotJjHoIc61sYDTQv8fy7R916YxWnWtzg0E6+JdNrnsv6yJsiOyj9qrSLLu68Qd
/iDLnm41IyIt8PqUpF6MaijdQJCVAleoJ8YXMpkuytoDu0mz1vhs09r8SYtYf+ztVGyL2ogRMKPl
IN1oeZF+yRLWV+BzLtIfObeGowCx/bswuu5Q5Mbk1/2Y3eGft3eR4wB4ntrkjmujgcIKiQ7OYIo7
M7aqTV1McelVSPd+cSuTPfV56ApIINekRAOOk/YBz8Iw3aGR3DwUpmyeEkGqAF1pbuMLQsYjAF/9
V7uLdNR6aySLHagc73o0x9UeBaPto4PWjPuUV6IE+/t8hkPT4iVMsvy5yCdWbEQZlYe2qKqPkLLI
9Sqj7j9pJwAcTY1xso5mlDb/CeAjAzGl5ZG3OnnN25LwA+RfYzADmtMT1I7yIEtGy9e4Zj9ZdsUP
jSEtfddRTsJt1Vbc8FiOvKtPRTJ2u1TK4Sktu7HzhtTlt72lZeg00to9j0vN8OyhKr6hUSd6JZiX
yKvAUvsSGpbMN7ndpa+FoMOLCWq1r24JFtkwdfXGE6XIX3PSVZ9WiowC+ogY2kGiJKq+FH3qPnE3
lMzLS0LAeU6zG6cfwu3Uosc7LWT/alajWXuhVhe/hq4ftgYKiq8mi9HQkjooFnmZWYAFOovd6IUk
HOJfsRX1Xojg/NUcTS0oeEsiTy/0FJh/PvTvpA77A0+z2vXynrGbvjT5fUgabOBCtwbsIoAZo6zs
bvo+0T9GIJ88M6koPt1yeAY23sK+z2o8sEGdYw2Hiscajg5WJyMU/ab6SGsteRzF1BYexGaqQ+Ww
JMitBvkya4pqZB+sAb0cIvkBXFf/Vtpue8ic1EVhG0nAhxxvtBwdStGmrIv6M3R4dI/TsN1odTZ+
szOzCiYKFifS5UPkSbsEIcc0juFN3MUIXd2R8V1FRfYy4LgOdCHNzoOh8FC4ZRUA6JHc0bIQzxof
oz2LiIXtkIATwWFRsw0JGPXTceoCcMIlH5krNY+OUbsFZ4W9B+UEmORYaHWbuh5tJP0ME5gQEKiG
AR1tSELSqt/GIqfbokusflcyVru+k1Fr8tBGLF2vB+9cszEjmUZ4lNWoDlslKFq9DqRiWzT4N8S3
QzvZMiNJXx3IxgPXJgcNkvHUqkcf/TZT6bu6TH6BJh69lENRNe9V4fLtSOryw6a82XdRmgTgYZAf
JNSafQWtZL/W2mZb23W5IfOkR7k2faFGq//qaeJ4tp0UTwAG2Ldh48obyGRMBwOOCC5xLVoTuVgq
BYAj8M8tp0SPUayNEPLiAkwKz1Mc6KhFGPaH6X7RUU+emK+VXjIGdE1aZDGam+GCM5UAksmK2RoY
qMKYa8ma3FVgg0/rNWDlYtRzYmH+gpNcXtiWZghqChR12/FrafyYSfZdHYIXBAmh+Lubpo+0WWv6
XgwhqY5GbBe5cgDI5pf6idVK2qIdNAQNyQx9jA9WF7RZ7EGXKI72Q/yF0x+iWnmLLwUqyOrZQCoi
p4KQ69xmLCNQF8/l64Lfx7HXs6Apd72842uPuqWw69SQMqVQdBrdbq4qa/VrW/9HwkO7Jje45Ben
JuZPOJk/UfE6iudVm+zDkFlgPCZ/XxpnSHDhJQeM10x7fG6hAJCNmnP9ze1v+nFnu1vXWqlJzwG1
+lYCRz6aSEF6wC5g3IbMpG50c8l2cm57Jz02cQLVyRg6submemy/tCQnplRMRm3bssxSjIY7Lw59
hGKisQbtvexkB4PoqQ3l5UUQ5eVuBBtgJPTBQIcQEZSZk76xeQ2WFe3WBLIw6hiUK9AaSEBFlIGD
JTe8RAz7Eep8A15sjf7VBkjg+uhXJlqFDzl2UnE5IynqcOuS975FZuEYroGhlnwSEgNo1wMU2LhQ
AmddKkH0gJenWf9K6teofvuHUcyZV5AEgIJe1cFCFCT5KPGaydxtVXkNukxA9+jkawjKRV/BEQH0
v4OGY1UgpzcFkhcJnreEH03tZ9WBsWmlxLBmQjkhdMhNQ54dJlrnxe1itEhs9DW5xDUb89+fHBFF
UncOdfBkdopfVbJNioehfP6XFfkzUxcvZpD4lD2GUSJcq6wvTvGVZ35fr9UPFj3rZEWUp3JsmFHI
LNjJof5C3kS3khdemyrlNtIqPJA4xVRV2baC1KC03o2/JuefT4eTMSjnqUhMcMqVGEMjj6L9Ursv
CX+6vhwr0/T70j1ZcZfnQIPXMGHS/6IUwhv1P9wJs+gDkKnI1yEEO3epUW+TUc9Qo8qMYwwZQdzY
+l/LtczzhLANbXjgc3XVMr3uaGblNtjlYwYwS//oaE+tdRcCwM5WTsWleODUkrIJK8TNUY4GJX/U
dzTah7XjUfYECuDi71Gw85gYtPtmTlekfM7nzTRKXuUCljpj49D7iQZd/y9rj54o4PCRewXO/NxE
PUC4yOAotDflneUWXpP9y17/Y8BSxpDmTcGcaD7du7e8D1h0U/AdW2tbWtyJQFChQRrYa0zX+TBs
Pc4r2c45OHvXh4FWJZ5Yu6iXbkMwjqIPA2UgsOwqcWBRTmiH7VFbi9BSnoVBwkYPLF2G2F7fjktF
PHZqSHEwSDTXNGtmQ7Ipb5FUSo45khpbu5HyER2f3K87UMd2jH0ddENu2GQFKYuJD57htYh7ydlx
L//2Q1SPTSU4SRsyFZOJrWsngW4OaKd/DvWbBpJig7GSdVw6hk5NKTWNvDQr5FVgagb0xuSphzjH
9ZldtgDyqrkbDB1uyjlEUhCVizl12shdWdyTbmUzLXoIMvj/8/vKfeDmYOmqB/x+lf8QrdiEObIl
rr0l8Rqp9G96GzUGxtMOTUcIHYH5V5wRjoiaFjjMfKdjEKqz8PjRAisEsyJyVs1kA+ple2YIXZqk
uAVg+X5E7m+SLTJjnSdABUzAQxT37r417lvuIvG1MhdL78PTD1ScGN1p7dTOc9FqXxz2GLFjFm2j
Agqhx6rckzXwxeLUn8yHcgAg52i5oANCZREFMRk3HitHtBbuQySIrjvR0lFzOjAleMldgdaREQMT
AEySt0a71/WVE2DRT2fadeASULdQ/bTXcguMEABcCPM2SgyE32vV38Vt/ceC2n4f56lbANMBnAA0
C1L5Ku0gT/9L5a2WrcGxVwbjKtuau6zuKxODieJyX4j4Fnpa+39Zkv+dL/WFLok5DoJjNC5rdwXp
kVfLvdROV5ZlbdIUl666pKYGx8qPaCEGKYadg1wr2dDupRfp5v9vSIo/jyV4FEHjhWuzoRtWvGUM
vd3Oyrwt79E/86ach1w3YtuVmLdQ7HWAQGt5N/Z3FUMABf0eY+eS4Pqolq82F83koD8H+4KKti7F
mPSUtrhO4ts4O/LhIQX22DS+QE60BZEP9ajhoxLs4aX4L/t2RmYh907QvqfMaD5MCfLTMB3JY95G
vo5Ef7SmpTL/yMWxfGJEmdGO5qPG5p3rOjth7+pMApK/Ujpb3FAnNpRbpsrjyZos2BjAN5PPpAbt
ivOtWVCCwrAvy1jTYAFz6XGt8Ls1UO2i56Hwh/Yu+7f8wnm8VkAhhhUZUFe5I14FjlQvy6DbBiZX
5tugQALTzfiMyskn0F+Hf/DBWVUS3bSQb0c/7bntKumlcJoBBVQrfMocguae115WyGWXt520/XzQ
n+rh29S8Axe/pdpfE3bipQJqXQSqc9ewfZEn0KAhVBsYeyaMBBzS9qjvaadZUKkvk1vHKYy36yNe
ckpMNUR00eCgA499PuAh7o2ZChVOGXlGAl75/GEKx5XttXQ4nhpRrkXYHuKSwkhEvsc2Cjr71Crx
lHyV7fv14cy/pO6xU0vKHhuGagy7FuFxOYD5D5SPaDDyTRSJSPNx3dLaxCk7DTcJS1GIQbzofobh
3k5ebHt73cTSRpg74MEVCY4QvGDO18Y0q0rGPaBlOf+0Y2jnoP5coiKpe737SbSgCr9dN7g8pv81
qIKhnLQFmljCoFmQLRuAV4Akb4Yi6HUzy4v0x4x5Pq6ysIzazOdFSgKWbynd5OkLof9wUJ3Mnvro
tyAID9Z2WCH1f5nYdeVKpnnpIDz9/fnvTzIjNhrVB4gY4UkyQBwNwq9i7VZaXP/5NgQ3BVpe1edx
J2QKSjgDOGX7pW5GXwzvtU5RTEQd9BCPKBOtNQsvblTgXdHSgBZ8dNiejylsChs5K1h0jduYox9F
BHnYe31rIG4OrnvB4vyd2FK8wASFtmXVmL8ILaAaA2Z+5Sy4ZF6cD9MTC8o7KHfGnNYDLFRAZIpj
Wb8U4XNN/bzatSgQI3YWRyMMwG+Nvi4/z1delIsBjW39pkoHhuUioOF9xoyWwwO1yOiFl9nd+EZj
DQXnWjgFmqN5jtLfUD2nNsseGJqgCn/GINwZ6O8DMy0N65U5X9zgaNdApwKIbi6Ir20z7CvJCb6o
exHmVvbHxl05tNZMzJv/ZFuQzB2rOKVAMwv7PmnBp5aL+7xe4/hd3BsnI1EOepy+nRNPMCO7tLmx
7L5AMGIcxRCzjbTE0XFTSIiL8IZWxdorb3GXnNhWzuW+aWOrK2fbpAC3UlAnL0W0Ay8O2l/+YY/8
saQS2QohOyesYSlqLK+mutesqbOvLJe6421S2HZdwEJKEY6WgQnAD81WShOLW/1kGMpWdwejBHwF
btcZ77YDGy/Xp2lxQRwC1ib0RwE9OA/yxOdyISB/U6EWFSM7pFugyt6I9E7jjyiCXbf0uziuBhiI
bPFOwMGCtgNlKElqiJTMjRygB/A4uem6XykHBeK9BmGoptj2ZG9nHyO/K61HlOSuW18aJ2JDdD5R
yOKg3eJ8nJxpuYAgLuZRyM86ArZ8+Apw2cNgvZJErmzkpR2G7lP0NKE3gV4ovBUFnknODPQzqQ6+
n5tMfBuI41mFH+U3XbKRzc/ro1s0COoXNHSAn9NSmX80CIGaJW+QpnGKm1F+SLBVOMN95PSQsA9f
p2zcQCh6ZUqX/B+XqANZ9VmBWi1J23j22bmBNpKEgsEO0g3dzbjKA7VoBNRfgFsAwwza4fN1c52h
RWoRb+maykDy6VBF+k6GbGXFFgElIE+GHBKa8pDHVK7vujdn2r/59RCnd2P9MIEvNqrlPVjVtsC6
BlEVPULE9HkU0nfTz+vLt7TJ0a4M/ik0AzlICp8PkrlTzioXQX4FJURtuO2KH9cNLM4iGHBRjEAl
GHnUcwOJSatBJ7hObT7t5spdqelBGDorHjFfUBc7/MSMcoHpBBqk9hyXQIXXa02gdLOgFS/0Hxqf
Zy3y/x2OspmNwgAXLXCgPkdMFwOHk2SflYH+vbWa1OK+OjGkvFRih7O2BIGOX5igl3c/KWCc6UtD
H1p7kxfxXjr/UNJzAONiODxQVlep9Mq+dfW6QrI+TI7j9J/O9kb9D9VVqBKjZI8AyzLVa0sjYNIR
GhI27v/h7Lp25MaV6BcJkEjFV0mdJkd77BfBYUc5B0r6+nto4O6oaaKJHWDeBuhSkcViscI5WRY4
M0AqcEWqEqEyi94KEXy9na/AIqogpLTdB90eH73q6bJJqyQIjoHSqqxBJoczA+ocY763CsVWSGNQ
1O4sPsEGYnqxhpfrSxqzDqeyd7/qNWaFrhfyrI2vWfII0OXkVrtFMm39zAtvI1V8uSSIPQuLP/hZ
vqI95svQOX7jhkpUfG664lndyhEcXtzpbAZEVB4YrV0dUrI8TvPXbvUe7PVXiXk+38l/Xt4xmRPa
ShRtosppndc4TLmFwQROMTA+5f+ZxBAPl60QwSxK0pO4i6DW5B2AIuuDlhcYpFQFSSnzdFsx3Do3
YVPt9IzODsQ0eIEV8+KX9s+BHRtdMWgh7czbChI8t7kYhUP4bB7IWoN4+bFG2LDbqHkC8R4ImwBC
bxEEVJ8o6WHMFwB8SCpjUlzMAHhZnPWEX4fFpF8NlXM3KcH9+XYLBggRHgfcBBTVX9wpkVWzGf33
EOG0dy1/JjernyajX2YUkzItkjVXDq1CZr3N8RtpVEgKki1ERdF2bUywYERVBHGwp9EoU4JLRAci
EKsPGbo09O+WCiBbYvVnYoQ7EcO/sZk7EDMMaAIf5vvBbN+HSg8vHy7JcT4TI1yJw7i2U8pnKYs+
uwUTC8ay/fxxdrzbro589KIornrJzejgHYwqGiZv/66lZYamt1mPqz6z2y8mqXfJ+J5EmDtnzzAp
9BT/9FJ2+ISOG5nCbayZGrPagXCXFXbrc5c/+j4F/3Y2KErm0j3DOwFxrQ1UQhEcsOm7Mk65ILYA
qdNN9tNaXrVrrMARUYkR9KFzFztMh5h5OLT2Q9bvi+R4ecn4tv91yMBvh6cPSB8RMZ37qSFqwTGG
5vlgYujVT3dehywOhnRKf/hEjQb0VegRASwzR6IULhQP4MAIyiBqTlg42kcK+uxClT+QLhkaRfBr
IPoFhNO5Pn1JMSZhucjCYJQO6B0LejStWHHzy86SoaPVFqE4lk0cTYzjmWjxqGEKNDMOUYJUeGYC
tM5cQm/yMPQyI5GY1oqdkmlmYEQQ4IkI/f4aqcuYnWBmBviXyQCKJa8r29DxJrZP6apQT+b4tpIE
j7Sujo3BBKiXeCYmlM2bavJOMbAHcdOcLpufTCmCejsaN4E28tdDGFAnUeHlSIo2M+hhdaDJZfZu
6TxFPllm5cTGO5TzVuEVJ1h564xeUafIxHh5BQaMA/gjE/fadvwl219WSLZ2W0nCvQ/KuRUT3lCo
0vZA9vBt5+fk7Sb6fFmMJLgFZuiHQnxdN+GFoRE9xn8hxlrvHeYd6rpROHC5Jhysk9Oa/4WxX5QF
6L8oEktl9b5gRNz76ow7pqLtkhoA4KL+L0VwcWlu0DbhWdOxeajH0wJIkllxK8hEAMkGiR1MN3OY
8/O1SsvSGxkffh+Wu9n6ogGiVu8Vi6WSIbidbmYd7jrIcM29Gb8xAwhmKi45mddB7dQDoD44tjDH
f67HXJAcUGK4DTC9+LMpk5uJgvWIZvsCCKRW6/ou8GP9y3Ymu8X5PAHPi6EZXIyBrLrL2BBDr3Rq
MGR7l8Fht2XtA4g3sJsdJjDBf3tZpOysbkUK2zU1pIgbHWe1LZ079H0EhJW/psbYlZ67n5xS4VZV
Ggo7Z3boTItsrOpSN3UwmPOPqNH6UzH1b/Wkf9O9uN5FqXdXoh9MsbjyDf1YXMH2QdaXz0WDxV0d
YwYbFxJXgGSZQnA//Jjr6JteG7cgAVC0McjONXKOgDVGHhA3pXANg46FLI3GfSG7xrOBzrm/pkEX
vV/eRlnCDH1UoNDBWAoGwcW+DxODjDOm2+E/iH2r53awFHYIRs1Dq2XXZf5tcMuThTlEK16OsTX+
uixeakU8kYUMKiANRDRge5qmDlDICN7rX0NewnDSPYknXGk/Si1TbKR0STfCBKdPLT2NgAqGpAyw
9Rr7S77mJ68HhYv2magaP/evWoIPsDCJl9kd1FoSDFTr7rVTOYgLwXE91/fZoIddMvjuqmyNVWnI
/7+5byp8EmDyIDfJmiMpuiCzRt/CVAewsm7nZQnQLvcQT4CDyfRjNA7PZWPfOykbQANdHNp89A0l
UqV0i20d4EF8ih1QTOffhGnaomMjPz7IXBfJ3gNuuhkC6sBXgcRJD+pGkqA9czqgYCTQ3py/m9Qv
i2OBYoiRhVFcgflDYbrSu2QjTfBI9QIEAsr1SoFgoi9vEfKkBkgILx8QlRTB+SQstzSr4JZkoR91
h8lPH9GYQojUuW5U4f/fmA0drDExFr5F4/BGveEmGe1wir5gGm5n2ukuTX5U6NW9rJmsNs3ZRv5v
GCKTQjYlWdtwqbNV7GmanoBYGRhTtZuc4YjoGeWVLAQoxtM00X2iNTs3/qFr8UORnC5/iWKNRYrg
odXsCNN+PA1NQjMhwMZMD42motmRBYNgdcDDAICBQEwWPLpT9I3l5XjzxI4FJnn7iIH1w2c0+RBB
zjcSHc8poO/h4fopvsqcBM2kyZdoXRVipG5mowk9F1PToXaHBZqYS3zq+ubWmJ6MykUbiK2wTFmx
ET1woN80MYKBLiBh0Uxv6DWaeIgKgUkHRrfVAtW6b9Evjvk2r/sxureYX5kTwB92vWriVCldWM8E
oWpvdlCUILdUm492cpW4AWuugfFbjD8xkY3zCBj2iaDNiu0ub6bUnW1UF1a5d1g7dvyNXKdAKMuC
1T7E6RjG5WvlgTw8uCxNlqE8W2nhdozjpElKvPKCZL2zpl2DNldrOqxph7jqiWpPBQnnTFEVlxoS
73DkB4L+NduoeQXTvRoymyg5Vd0EEPZ+V7naYYSKl/WTXkMc0AsD/iaylYIhTYtVLhHBa9lKQIqJ
OFUbzUOBF8ZqvuHaUrgUmWK8P90DvQ7wfMQy5FLHpqWZNQJ+6vR+lxe/h9abAhLbqb8S6/WybrIS
B2qeOkYrwOVOQKtwfiDj2nN73YI4dKqZhz5vboa+rUNriOcTAJHsw2jTX0Pa9v7sjnVIZ2D4N9H6
XNqNChNe5kzh1NEeYOJr/sKDJeVAZ0RZRZAV3pU5toHZOreF8pUlMVdUvvhzFNQEnE9buLOGLJ6I
SyckEdMnt/rRTI810HoXkOTYqM7veg2UXI7Chv7eVchEagztsRQULWL5VXNJktYRZGZlYPTPqdsB
I/hUMxXclUoO///mPnbImIFVEin1xQmG8Xmp9mDI7syvl61GJYWfmI2UJmOA03ehjVVMfuJiaMt4
NnVUxl8uy/nbIviqwTzR5Kp7jmicbZqA6WDg2hTPbHqs9PtWhdv/9+E+FyH4rsRqVs/jImbnZ+yc
jC6Ma7QzvK+qKsDfdzhmTnQCrrc/TGZi+8kAwBJt4b3Cc/MYd96T7o6KnLVUAhhmTOTZOD+KYNfU
yJIojZCQH7tgyL6a9D+7XI7mCTpE4ONxMhRh18ekWfr5T/Ldee3pnka1n0f3FUaCLu+6zLq2coTA
lcwVevAYUl92GcZF4ccOAJVQDDIV+sjWC6UnFH+QOAJqmuDXxwGBW2MjM9V596T+p2BEdTFKjMuC
X0U47yCz4oj03x0mIaqlQng4Wg0Isl90MH4mTsnBX/yuvvW8d9POHgc67vPsUZ/6IwocLyOhoW50
QNOq4SNa1bNA+k02gFIpfD4nCTs/u90IljOM8iNktYvraB2vu9Q40NbaL7D9ZVVVL2XiwCUC00cO
EGbDj/jGVdQ1MB6Yg83s+rX5tjgRgGLKFeSiQV0UIGPPFsMErskI/sYKZMmxb5qT46+zw65ikITs
vHEtXB8ToXUFigaXI2plU/8aIYn0YNWTqSJpk30v6iQ2SGZNtEaI3XDROkXII2N5Frwn/CjXQ22d
r9y0vpm14XeVjiob4WO65/UZCuo5MBATE6aIguv5Ai2gzp1jlweKWgeahF4PGR1vMNsVOusSdq2H
NE6JuVt2QCujanf4j/8lHLZgAvODIxQKwjG502vjitBmnrywY/pR0729o6OT1rL22khf15Qh5EE7
LXmZmliRqJIcQM4eD7IyzuiJtqRz1Sv4mrWMEMNZ8U+WuD4BhtV/diVo5PpTeAAMBoZEzyUUUzy3
dIqQtY12ZnJqjesZAEnV22UpkmvqTIpwpOYqMQC/iFWcnFM3Y8S2vffc3WUZkgcFhRAOlYNzhHSX
sFh9t6Zr16M6VFnzPsewgR/HnhE4g7EcBi/PwcTA8rCoAcQ9Z8N8h04zJG8MZl315fg4Deui+CLZ
SYHpWsAF5AlrsUZG04iZaAAENCp5RyXBL927SNceRo+hVjGHCvVllgoTBY4nXnQEJnO+k3TqUdbm
T5rGiECWUvY3HoC+dklbt9+m1M72iBTuh3h17gB4fZu5mgNSiFxhsH8WWTwv2ADQnBo4r+jROv+K
yHKTeYoASDE3NhswIlxSPYjt0nzRPEDkDPnYAeR9zqvkGj1cMLo0y1GmNDBkfnKcrHuZaQ6gqkFz
zB/uFNMQeLbriKutzK/0dqmSXb7il/x+sPuX2kuNsIkajnZWDcsuXu3yldiDxXFsjBd9MLX3turb
g5dp5IsVRe2xGJYyzBJzvUlSs0QlJIoSPwYu2sMYd7OqUenvZyb2HoEZwnXENbZIY5DPeHiTqSoC
l2DeizgPlfVrQBkhNzqgc9L9rGpilKScIREAAfwy4XV5Yf2zyTbZ6OC1Mi47z32kcViNXyvnJZl+
gPAuRQ7GvjWV9I2y843LAJVZQLQDLlM4eqwgiwUaiSJgCcBVDc7skt/bnaloBpDEPbhzQIeFfDYO
uthNywrg5aUzOqGL0QOU2yltvmfum+3sLx8l2blFswt4rW3uUcScFas7OmK2pwhMl+3IXJxsLw+T
3vQL+i2eTcX9Jl27jTRyfmLWiUxZ1kHasAJAnJBd4Ty0s2Ll5EIAi49mZN6PImwQSfI5djxwD84l
+8Vme35wnem1zoZaUWaWGyCoM1CeQ3UWo0Xn6mRo4ekYf53XEUPP6c9+QWfN9er58YzK4I44VxMm
UxsVTDQP3UW/Y3oUhw1cRpjgFEJ71xycyC6xivbwuo7Pc3MVZwAf8HPtVe+OhuqtIskKYBIAbfqc
+gDDN+Kc/AgCvxJddLCR4RVz6zMN9DyM0t2Q+072RosghlT7zm0Ol21TFhFs5Qqhf0YAKchc6On2
wyF15iNbVHNhMvPnbyQsJupWf+VSu4ENpADQKR/NbvpTy45LW/K+4dpeFdGHzCy3ogTbz+sYXW+I
gAM3BvtUbB9dq/D1svjEgd6KEa7GOFvatUsgJsJQcTM/zPmbV9ZBtPxOgJ55eYNkLh+9RCDt8eDz
TbFPnWf7+4oNOGkY1fCevMzzPeuxi55HEEzbqkQ/kdmDDWcPtiMKGDPR3xutNrUd5UEP+jgHw/ea
Z7Ji53Za+9hHXzALrpm3Y/xjqYPSPdL8vW/uEqdB5ebgTte6+bvTWr9snov1WNlhWqkweGTGtP0+
wV7ttqe5FSMeAGR0pvvTsu+cR9r/HFJF5PGnJ1v0ALjxgF6D1ypuIcHx0M7tjcTCSnQkQRvXoVhQ
zeDgsf6QP7b2EiYG9fOh2hU1Lt/ie0MBBxQU7S+LXuXzl8oF5Ogc6PbjHCs8vDQy3X6aYOYjaSjK
vFiEtrwGGhUWf4fUUJeF1HvJyr2dhVN+rMHBFpdh9d9HsCjmLSEe/VLAWhLfEG2LpAcyUSANBtY5
cqd+ZAZMRZknc79bIfzm3jxi877xKgwYIgAwvg2Dbw0Hp9zT5IVZxzK6J6oGCVkgsBXHrW4jrm0X
K04XiLOtLHBt36R3M4blPNXrSGa9eOrrYAZA5hcV3nM546JZtlHD29J8wsThqVufEgDTmcaPQoW6
IfEbuC7/9BGjuw05vXNRGIzNytSEqDR7tuMO45zAI67vY2At0gADYZe9lGS/zqQJ+8UyEhfaDGng
S1lbYD5iPj9NTN8mfml+B84uWl4UjlHi689ECnuWYRC5siaIJB3d6cMYsvpWVxmGZMPOhAjuZmVZ
FnU8mIpZ6bfFFQqOWFYfSOtTqwipiHTHcJ4wM4tUH4os5ztWVplZmAtfw+I5nU8svRsqiiG90Ip3
ZvWSZmaQTL/76ndq30Tr0aFdyEzbp/reBRR5ehrifRcVoTHuMFkVzMUIpM09Iooc7HjJPfP++yWI
asnH5wpLA/84ViTF73foUfDQvGR0B6f9yTR35/y+bF0SXFHOtPAhS4jGOhczOiuPUqL2Z22FvfY1
RTrUG/w8OenLrkv3Db3xjB2pHwagMy1V0JInz3oryuTQqK4gmfvdfA1IpM83CsxlEdN1fI2HZUZh
NQYJbGDlut9PJwCT+xF7G7v5YFkPVRmy+RMVB4jH2JxN8TLD3Pu5eIBX037moWnUPszeC1nRIlJf
zYniApSerw8x4jCvtkaa16cQU/VvacfCuDlWbfWZQ7wRIjhEy9SSGW1NWErtew9c7DHd2SqgYJlv
4n1ZfK7CAQKVcK6McWZFzsvSif2ziE5rAaLIU+cAbDa/ruuv85fLxipbN8z1gu4PSSO0Mgvbow86
+nvjBedu2Wnu0XKf109cwXx0+P8ixK1pCANdewMRXXtbxN9ae6dVitMt1wKs5ZhvRbJJzDUBPn4d
qMZwfazHxfyqZzedappMKgKVE1tHmhCTpsK+JBMxutWBFtP8jC7oJb9B1fXyXsgqj8Dh+5AhOKnF
AtcFaEZgX93b+t1Ezr0PNOsfkn4fp8cC16I1lgqZcrXwzsFMFF6QYtqwbYbRrNFIFVjdKY7fUySP
6I/LasluCpSb/hUh3LaRobslUvFAaY12TDsiCLfCrLpbvR3pFe9vlTbCJnlLXCTmCFEeaNdj48jS
72iPvqwO/w0h0sYmfagjbFI+Lqw3dMho08VPC990vixu6XvGNVUViPjKXBIlHE7DabvIaCCK1b8M
7aro35sZD8XDZYVkr3nkywzC+6MRJIuPtjVjYEIB91OwILpDzyQoWww/Gqdrp7WDiHR4yTV3jksP
ixXdJk78mLSKiVOZ09t+gWAiDbpgAcaAL6DuaVr+sacXQlGivgIIT+3uU12lMXfUwsJisswiACXD
ODfQS88vpclbk5kZFvKEHWhUEr9IX516V0RXs7n6s/eVIoU84O343+8PzB+gax4z+GD4EQdr825o
I8CI/nFTrhuWw2Gad5c3U7KSGKzhPFJgtPIAonCuWVM6zdymICSz2zQY3L2tHxLqo/rmW2mIQCtT
pbwkNroV+MenbR4jNgG/RDNH2Doz84usQS/xaR1vMqqoRUmO9pkc4e6ddAyjm6WHZAnI110HCezZ
7z9xwZ8JEZ6qTjNaVYWwNEgwDOVFAfW+MhUms8R/AD4AaUjeXgJL4P/fLFhua2tJc7sIUBa96esR
7FXZ9cDSXc3nN6dMsW4S73smTnBXQMQBP4cOmyvI77xN/ZQYfqHtwHvuYi1VU6EqaYL5ddaISKCC
NGKHXfYDnZi+2R3nPLTIYz6+X7b1v03CRPEOjgehJR4htqCarkd2NTrgpHD6FtkLkBhOflXvLwv5
274hBHVwkFCjJg7sh/PtstYSFdA5Rv0V1WhzDFstxev0ydFOl+X8fXAhh6KNDMVehEvieypb41pv
UsgxjPccyLUgM2u/ElD+TUBvcliQWIqI+W87PBcobFWhs9oAHTAUi3ZddZy8q374BjIrJU2bJKzZ
SgJS+PkSol+kYdUASatpU0TNUZTunSGKbw2aZfvUAx1GU3b1bzOx46fEcJODPXr5y+X1laoLHl1O
XYGMhlikiTqvo6Weot2zve3RclyQR9f5Nlth2ylOnHQnN5K4RW0OeGllelc5kJSzJvQQwbU2aL5m
dHkeE/Z1Mh/NQRH2SG10I1FwKa4ZYQqcQiJAuGu2W4mDhtb7qPlElRU7ifoaapt4zeHiPFfNnJMK
fLoQpDtBageW0fvTBHQ23e/G98h80tOX2btDX/xn9u5fsaZgQGDWzWK74voZwB4Cwpf2YHu7ytvp
TJHWkLqUDwXFhgcj7gA7UEOSZu6s4patD8bydlkZ+XHYyBAuGUPTGmdMErRSc1yKeleiIjSsPajm
UvTFvk6Zry2nSYUToNJMCHn01NGnxYBmE1lDDY2F8/w9WlUYdyopPGG/sf3Iq0qr4QaS0uskex7B
Z56reEGl1g43CZAmF3lJU7D2pivraPUgo7X8as18Fy2nAAdIkO26vFNSl7ERJNwvuVcNkcEP8oyc
uqn9ittbj+7Wzm9VrFESl2EbgFqhDjHQ2Co2XWnRWHirEyMwZDurup/ScHCep/oOfQt5HTrlf7dy
sPeghdZCxQAFA2EFs4TGk5unSJZkN47xUFhv5X+PclCO2YgQ1i4F5mbGFiT98+phIA/d9NrWwbrc
k/G/X2Oo+8Ah4YZG2Voc7mxH1D2cCW0mbvRQ6M9ZG7huYOKayZbjZXOQHdwzUcKyofHMdRoby+YW
74P2ZoMEO6ibxe/HW6P9YmS3cTQqXgwSWz8TKSxjoZkmgHqhHTLUzHhb9UPn3VSq8jH/lfPnEK+d
fayh4NanJe/XxYVinvF7mX6A9y7yntrkqUiPEVHYnlQjQJ/xVA0vy4h+aGR9As4/lI6Re5zQi5H2
IDG8oaNitySeCEQDH3IET5SzidB8gJx4vSdWGDUvk6rniv+EuGxYNJwh1EHQfCTYQzW4SU0iNKRH
BK2Y+jtVZc7kAgBsBtw25OfExxx18S52Vgz3gi0MlPLkebVqxai/VAQSZrzYjZZGsb0wTwyLQWl+
Tn/XzZONWZjLp0a23zwj938Bwm2XDAaZ16pEgql81OGpSX7vFE+JigtYtt1bMYJZdVk74d6GHkl/
WqsvTutnkcKiJNcBZ5j6VxPBopK4j5M5hyZu/UVLv3kgUgfVZr7kfqHCIpTuCui4XZdy6g+RkdvN
TWb0Okr2VnpjDk3Ql61iW1QSBGVyhG51zRtVwG5EkQFpVFxx0g3ZqMD/v4kEuqFBWcBD85eWvKbm
C10A5MsUOyKVgZ4ePsKFOoKYuIqjtWrzGY1X9XyvaaFb39Dy/bL5ym5mlI7/FcHNe6NG0cV9bjYQ
0Sx3oFQdvdBE22Rz22qgSm5ByaqaJpL5YuKi1xblUOTFxYQsetrAFURRY0iWfWv3IQHncLGEmn0D
/9wC6fayflKj3ogT9BtA3gGEGYhzuxtmHFPni0PDpTs2ql5i+V596CU4Sza5gB9aIWicv9vZoUVm
1lQ8g6S6oNbPB7F484lwjbmtV2JUBDU+2ryw5jVNTmaMjtfnLPtEzEE+BInkhO3IxrJs4fj15TiV
L4jhiyaY0IFpK0YQpIu2ESQkH2Lion8Xra2BnXzVitrHFCb4ABUmIPXQHtL/wGDB7IlocTpa5TOg
O8DEqW+iqtW5oT5iQlcRTUs9zkaMYGnGkGVGEkMM0R817a3VwsuWLA3P0PiMLebo5whtz49qndlZ
FfHeo3YFK5yWXLtZHtKUHI2EXevsbq4qtKeRqvUrr1cUBWRrSBEEcARS/ifIHoDMTNcKpje793Ve
+FZ2ZBr6Xk+XdZTZAxqd+B2E7KArAg4mw0TX3oU91MaBRP9My/3iqHKgkh5GpGE+hIj4gsDdH4G8
ASFjE6BHLSTubeR8M52DZwUGGiaqp8w79CqGRZl5bKWKpr5QdEVwqX11nYKHs/nvQ2lQy4FZwNIB
KCfmLjoyrc3awDyGWbPHwHSy/kAxuNkGrZPbgAYdda9U2KR0vz5kiokLNEj0uctltvWP0gFJ9bdx
3F82CbnZb2QIC9eyCRBeK2QY9inpDZ91FpqrHorhYUXGso/CWtvpZHdZquxapHh9A/gPUxjoFD4/
azNdDdQfIDQawLzio1U4mwDPp7Xglxncg8UICZu+SW+1IUJicSmNw+UPkPl6zt7AIX3wlBB7y4tC
c+lY4ANMBBYF3bU4dJFX+FrxhVSKMEN6uHmlCGlmpJp1vsubGEAv6Th53ojXeZeGa1btQHjd+iAn
RtRkqSZBpSazESa4ybWuimhuUfPTm4fFDAf2mrsKk5Guncd5B9EwzPHEzvXR4sQpqoLBYtoK0Bya
77g/8MxEkysm9hJLcb1ITeVDmsh41drtgCYzKLSk5nPiflu7t9hbH8tKv9YrFzcnRlNMVRev1Jts
hJJzFYu41UhsQMUSnaE8hJo+kZPElByGojHaglhNzBSWZQPe9ARqmdk7XTV/ZT61fK96tVRjFPLt
+pAk6ILyzZz03CJGHbM6vW97AU0fpwn1vW+fOFQYYEehw8IlKr43QeUW08GekQdAe5Az3IHpfnJf
0EE+RSqGWJmZ/+kfRynd4Ihs5xtk5+6S0hIbtAIRIG/Yrh3xNiRfLiskO7mA/+H8wxjLQHrtXEqt
WxXgNRe8o5wfGX2f0QfcRve9rXhEy3YIY2oYMMCgE0ABBRc89iOLuwTrFms3Y3zSyV3Brkn9ONqK
Orn0bt5KEmxBRyPFmAx8h4zmsHbedTagr4xWFMBKzRgaE8Y06vZAMLIx9/3vxnr7xIJCQ3TZICvx
F6Xz2LnrOnh8QYFq62lmGLe7AZ4jfr8sR2oeGzn8lbRxua6mFagn61hR9zqzrs1sr/WKu1nml8wP
EVQoKuSzDRLkFKrM09fFQ1J3PmaA6Y3p+4L6FFnudBVXqtQa0WJjoX/IRplPMBPHXQgzIihVotZl
LoFtvCeA3SepItKWmiMSuy4aM9HlYAlyyiUdSWbBSPL1iCJsk75obNc395YqbyhViD9SoQ+CKtEH
FmPc13FGYI2FdrK7d9ebfnkF0PW6VnHCVJIEu++KKF2iDpIYeQQKnFl+pZwwLM53l+3uT7+bmNMD
5++/KgmBDV7C6HiNDKjUurfrVPvU7oKpyl6b3nzq8vEm1Rvgl76Q5kuVJg+Yf/O1dN0x95uJ99nS
dLvVTgOnzU7mpEITUi0Cv/Q2h2IsrNY2W3wb0G17b9eYt3oSdtrT5SWQJSCQDgZVHyI73ASC9cSt
x4gxoTfGnb8X4/s0BWt20turpQnY78uiZLc0AOIAA4/QynLFsoe5ZAZzAYEX5PN9bdwDAsG/LEC6
YhsBworlVGuWvIWA1i7CjN4sQ1i0dD99Jvu4VUS4zRxST6U9Qo6Vfk/L1beMRyP/eVkX6ane6MJ1
3ew+Rv/RpsllLGPpZ/nb3MRBbiSYjX9yVSVs6bphmNEEq4YLEmzh3mTxhBfgAlldAxjLt7n3ddCU
qEqSUkvbSBGcPMgzGJLe8MAJjo6d7YbIRxfWqD+40d50Xy4vn9Tdb4Tx/2+WT48LRg3e5JbqtxGa
vnv0ne894yWJg747tqkilFKsoPiIrhwNTdHLn4vybawPc4M2rJdYhektvSYRr/GmvT+wOOdKGU0N
Eqh6xaNZcw+rAQhie7iNBud0ee2k53QjRnAJVoo6RARMsSAB+3UKEm7y9bIA6SMWMPL/KiL495bS
MjcB5RCs5N0cdb/tjsz7YppPpP2aoGMJ7FNurfL10hO1ESr4+jmZwGmfQ6jVwLcjL4T4MMzTxEdw
HFLnN5io9kn1NNqIUL1vc5oE2vi11quXCaPSbVYD9Jm9Xl4IqdlsPklwWNqox1YT45OmjOFZ9tw0
mIl46rTDZTGyDcXEHPrPOPoBkCXO7aZshnKqBxu5EBKmQDYq11URg8gU2UiwhA314tzuytSFhOnr
rIez82g4bwBUu6yHSoqwg1GGxaKtA59Y/DMDICLO/WH+Pnjvl8XIjhlqYxYf6sBwr5hYtlndZ3ML
ZUrkN1CKscz9CgqCy0L4mouRx0aImFR2SaMnpIOQFiM7ZfzstaGXPQIIqs+u+zoLm0mFWSzzv1uJ
wrHWSexhdh0S7RaYxcFIcAKIv1Q37HdeqUpaijV0BINwvXEiC4MwrX7Jx3CeXqnC5RpSa/B4excK
GujjFKxhGDSzW0bkhKyuf3EwfHmcF7J32vUN6J25nzOXHea+W8IUCF9Xrl28sbpF+i/beekvYEvc
WCXb03kdFA1hMj/DOSTAJcG5MhxhnT0ymonOG+DdSUOuIwUiRIRE1Y/M9gcVralsmbeyhGXu0EWo
laDtC5qW+aj5B2v3y1R1SckWeitEWGhc27G78Db7akFbQmyEdTHdlRpwhD9VAkc2mqAQhsc1wA/O
PRVCEzfp4xkXgxFaQCpOqh+Xj510czYCuK7buCBzY88pISA2MAiItnM6pn40fanNnVGpiBVlfhcA
JQ7YD4DxRkWYt9E1Fz2dTV6w/N6wXy3bX1ZGtvvb3xeUaZPRdOKI4vWyJkFM+zBxXoZZNTMiW7Kt
FP7/zZJVKMJEJcb/gjo7TdYh0jESOgWFi9fQ8yf0AZwHhg5wVyFtfy6pYGUNWmbcU4uZBW2/p2O0
J47Cb0g35UPIn9hkq44VTaTXISTCwJjrHJJJNZcpOy8Oek4pgSmj/19QowKTUj1nuKZoe1zBDlf5
1fyUfaZbZCPFFRIalWMh40mgB4n3pfE+A9rl8m5IcHXxyOEUdC7eh+gqF/QYRwv+ZYEEG5WFyjzh
HWqP9+l8AAyWG52a7itOaD4cmhh8OTiveAld/gL5Qv77AX8B+2pa1qGFmqe/kqBz/ch+rfu3eTpd
FiM9Rh96ihAosZ6CQK6HnoaR+C7uhuLZU4Uu0kPkcRh2juUJApZz044W2gP6BI/5Ctg83bOVnvTq
VPe7TNWlJLvlgb7+ryDRJ5B6ibMEqRNknAi7Zex10Y7m8NaVR1NVKZEepY0s4UXH6qwqFgeyMpRi
VoBMNKniLlVoI25NTWazX1wsGykTv89Rvrhxx5t2CM38e2Er6vwyYSBdBN0Kcp3ICgn33Bp7ZjFy
zzDn9T4lJBgd6zSu3bE3PEA6zP7QNYpCsvSMcbZVNIDwkSxxlJEOUZpGBeKkOg0iqvsoj1CaAhLq
PmpPluun0T8I3PysvcvJjZOHg4otQ/oW234B3+SNP9TcbjLSCV8Q13dkDtc4tNi+KW6T+LZrD3H2
FOFtcvnAyWUi0cCz5+AKEDNB6EIZhhQcLUGJYQRmomzzkDYPWned2D2QCDHNXuc+prYVYvkGijH3
H/RQND9wmAjhJitctyorG2K9imq/m3ztkQMGLcI4a+Wp6nkzKfrvDi2GqgInyyiiY8LWd91ddXwZ
Cp3TyD7TKAPEPaTDAEKDsRbBybbIUVTeyie49NqvhrfWfW+UKI+yg7oRIt55M/LeJvMw6OT2I4hT
dVSxFGsr82+8IAJsfsw5eeIT08oBsBMPaYmnWeLX8a8RSCu597tqHpQDFzJ3vREl5loMc3FZmsZl
MMdFCG6Um3ROQjIzRQ5aJUYI48dsrfOOQEzUPfX0a9FRHEYVgI7shtvqIsTvpFqXoYySMjC1nZtc
2e49gqqMKTZHuv0fmyO2qxTL6kyaDlXwGvGdlvqOqllSpYfgRCLdKPXKgAQrf2Ql8l+QYXp+8pky
rAfIP4BTc48phiS5q9dt0wE1WYu7L5njPXSGBkre+RoTrYeeDMfLHkO6cB/ixAAkL9PMWiNY9WSN
/yPtPHfkRpZt/UQE6M1flm1vJLVa+kNImhG993z6+6UOzpkqFlFE687M3hhgAEVlMjIyMmLFWodB
GV4mboTrJhbdTDAlCDU2WJRmbmYqntH5KSbq4pfGCGoc7Hr/24dtWELWEN0DcJO8R85DfGvWvlFK
RYoO0ujp7ujJ8jODFpG11bMsCXfXrS0MGIMtM4SuNgU+weh5bg7VX0/rdGi09DRyI4lYatx7NOZb
i9bvpphi126Do5I8a1WzR8Rk5XZZuMbPzM/OlNypEdLNFTuq7yVKy1CxdVsH0K4mP8nSSoKydJWd
WRN3zsn1WTM/FMch1jTtteEpNjU7eDldK3hrNe4ZihP3XvMXB/rM6Oy4GSMUu43KDgfFU+H35F5r
qbcqdml2V56ZEH57si5fs/NUSliXJL14xr62d1rgb3X5wfDeY2kXZpJb/aOl0j4KdkH4NYhaAYnk
xbuxwMOFd735S/a/jeVnu/PWHEw8bS5+m2mgAvNHK3ROzsDoW1pCjZgCWXtLIRjofhjTvi/sQ1p9
1qctzgc4eG0abuGg8tYAbwhjO4XBeVlHHnWvVIRKrTe4kfZm5g9Rs79+chYu0T9D+UCBKX9Y8zn1
RJK1QbMgfahV7WANv9RkP/r1ZsgOw5o440LAPjM186ASOJNt5pgKlG0igQA9OtlhXCOXXIifZ1Zm
TsRseuOUNVbs+DCoTzXc8Nd3bPGjkKv/746JZZ54KTJvuVqEGIhUGLK/hN0+CFdgxksgDDCEdLwB
m6qXcx9BUEHF3DFrYIXyjuEZdNd2afwz9rahcq8xExTvkxBhNHmtRLwUW84sz+K2pCVwqWliyqF8
QcE1T7dy9JNCAkzQYbGFW3b1Kbxoktk0mB7pBlOImaXIihN5idZRVG1aN4F0lqndFmLJxm3G1o3S
lmFFsojth78iqOf/jM7XKdvRGAvcZDY95+azrPw2h1/XTfyZs5/FjFMb83p73TVGr8jY0Ir+s9GW
t5E3uhEA+5qRrrjRto32u0reTeUTeXhp3qdDsFNs2ru2K8dMHRrBTdiZ+zFFEsD8onoyOme/QkZv
wa24nZE9D73xFDEtfv13L5zTs589v0vDLlCMmp/d8QpU832vvDnhVspWQurCncldDXxRJgehoj47
qL4eeEU9AscdzUl/Cx0n/e7jHTCz6Vpwx6kgeWgys8rZjABG4uuLvAwT8OJDP0uCAjP8BWlUn5Qp
A+MhwIDkUy7fZcnK6i6jxP/w7gsTBqNos9WlXRFWXsSfX9NrcUp/E8nx3pHfr69iAUyCGbBSlMoo
tWPrPBiJjqaBAB7cC+FrBcVnvJe1w4BKme8DzH0ypm3ZuZZz32zKz4buNpsNWrXFflqLWEvLRacW
zDiaWDBPzHymCQolGlWWW+b/5rF534zSYWzVFXDan9G98xMFNTEa0zAxgD6iBXO+3EmWW6mQiU69
aU6BK4Eu+a0EqXk35moXu3LSAClsygmVnFyrUVVJGAGcUqXStkoY5s8Kz+onGvV1yFilU5tbrffU
XV9X3YB6eptmroQ0ZO42ZRx89qy2/txPOTuoybF9VL1o7bISn+diPYDc4GOgFmPNQ1/ZpompRxUt
K93n+VIgf5o4CZzqkm27pZrej1VCPpcwaRZJf4FdYTfJlWFTBWIKZux8NyVlcBCI4ATmyW/fvPPC
Q+d9NdLDdR9ddI0TKzPXQOGiiwwxYWLXr3G8VSpILpQv121cZjEAqphi001URAVk+3wlbQ3UvtA6
AcYtntXWeAgc7WB6E9dH7tqSt3J5LAUPMV6KojXKzPa8DViXmuQrLUuqwDQ7leqqwY/rC1q0QKmK
DEAIQVyEDy+HaTQQ15Nl7h3dg0NiZfBncctOLMzSmLGkU1rEWBjylw4C6f6THN05ce06a0LCl4Ge
j+MIYhN4sRX+b/ZxvA41SRUgbjQ9AoGUy6MX7LLeNWwkHXfX922Bi/DM2AUWvPL8KhOw7KrcpupD
Px7ScmfHO8U/mvp+0LZ5/ZSG29w72tqaeu6Sp58s1BHvm5PMEO0RoAJioXJ5X1EKd47+mqrbUsA4
NTF7+hWB43nKhIk22bbDDawBhHh0ACJnL9mbek0QfKFWLLaTm4XHPF9v/q4esjjWM8A5G7/Y182z
PL2r0dGun8YA3Yd/be0m0b8XUk9LH6k3+UdtrFTEls4B0YkrFPge2aHY8pMt9UrTj1qN9abQnDC7
43bqSnhatGAJeJMKKQ5g1nML8lQUsWoK5JFWu0r6IIdrnFwLxQlCBbsIIZfgT58fgKqU5BIdF24t
g37SXTq+Ks5Rih/8ZpebW9+J3bIGIcE/K6X+pZN3Ynh+GGKr85uuwzCodEc6KNrPqHlUxi91cat8
HKB4tsi5Rl00cvYLscjCz/f1+KOY1FspCLfXz/faiuZHrMwScxSo7QACNXN6SrI78l/P/Ck3R/Bj
K9aWDvTp/s1OWwveo45lsSaa9tb3urmN+m/XF7QUhhkVk8UctgXEbhYci8KATrdh8sf2dHqdVfhv
2KmS2+eopQSDP+2gi1ljHVnaROpkgrEdTJ9tz1x+kAItdASCI40/NQ285RtJ/pIr7ujc9mukSAtb
qAie9j+jnwwcz9YHVaKSSya2GoeqmKqbn4vGnPaJBbXh9Z1cCI0K/AKUtoWYICPM5wfZl5Hl7eEz
2IToXSpj+OjnzyCmHyWluC20x0DW9rZBOnjd6gIVL4nTf2YvWgNDS4pgED/CwTkyWoX4irX1wzdt
VI+SZN7WxefKD+66oN5yj0PkoDubEa2LaEJOyvqiR8FRb/WNrqy8PrWFr8wPw62Y8SeDmCNBKj/q
civDee2cyQap9ePbwMhldZM4YfTGa3L6ZjuJcxNqbX+M9DHeVm3T926hNsi8NpPnllMcfM2qQn7O
PDXytnLfGMnRq+MWBuV+aG6zQRvQFh1NbWupQfFPG3V+v1WldPgngb3538CDibjWh3Fw+9BUf1pd
Zdxk/Rjfjb7dDhvu6um1dSoFp5Djb15dhjeMudR7AGp1ei9lrfMQy12+0nS9fODyyRhKAyfBkwlh
tHNPSaJG0YOCHr9S3/JUkLR/xvwh8damqv5oA8yyeybF6a+JYScGqWeZLw/frikDnd5fV2XyJgiC
7oE97X+HrVQfZb2FrMKMi+GnnentYzb0tDDkLi528RDXt701VK9JnFPZbSD0+1KFevxcJlL7s3Ck
aWVLlpwFXiADpLzgBJ47i9/KOrIh9KGtUQoPkjmpO7N0boqiqm40jSrQaNueO+Z69/ELHnEs8Kji
fkSWd/YteLxSzf/TH61foCl0LXN3/YAufexTA7MY3uh+Y0s4+gaCE8omuVS4Xihvoo8XlBj8JVkX
pIv8yzyQS2VXtqFoR9lmuWvb+DHTWrftqpUrfSFdgaCBKMdrURA4zF46WdqVUR/31KHtfhtKHNph
c33DFm4kHoRQBDLRpiM1Nbsd+gA5vK5iIeq4qaAQR9O6VSHC7NxK0VZsLXwcutCGCdRHKNrMu4Sd
rBdJ59GJDnK3y75Xw1OT76I10ayFPcMKlQk2TSj0zHwsNpxQtUdhJftm2g/RWuNi7c+fPaWCsZu6
RHSH7SFzZWnnD9nKPq1ZmH31SI7MJlVZQabGN2YXHfPieP2rL3+J//ZIBIiTRLssgqScRtZQZv7e
0SCEGb6alGA/PtCFeItN2U2IGQuum3M7RqcUQZdiJ1VeJmNwfftHoz06UbCyYwt5x5kdsaMn60FR
qh6BcKUMTD6P3UPdf5Xab9e3bKFKf76W2UmJTU+thw4bk/8aeQDD011mRa7fH5vpQa1ewuxGdn6M
fxHRzpY2czcTGlEptIU768h61pu2lDdFfqetfaq1LZw7XZCPjdOyPM/+ZBRPlT+4Wry9vodrNmZu
N+aTl6oNNir/dbKPeb8BybyWoi2eHoqFTCvyiIVr59wXWlsNfb1mw0oHDLqxdSAdG11RWbPkLyPc
AuFblXyqPdQ2Qei2yWemTq8vc6HHgauInBsVeAo6c06yvC6BTOe4fVvuNeulS/dAF/ZDufFSx5WB
/snDffJxYlkDSU2RfXPgKLXPMmLLjKexUixS0/TIKB98K3a9rbrd9bUtpA6nVuaAhcpJbSi4sGJU
71mx1acHuyvcuCaC7L30/bqxJX8RyHsxNiYobGc+ORVKnNsyqKKk2lYV0kMWtdLXv7ABCYPCzaSL
V/u5u/RkOU7p4C5h9jvz7xuIVtZu8cVlaFx4CFeSnc/hunlfRX044A4CrhAI9B/l+jWy/yW3d/4z
MkfrDnZgRdOEkab47NE7D/+m4GWcWpjvFCnKGKWcXqksXDqTZnvrrfE9L6UjQAsANsMgL1o1518j
HS3OdA/8plHu5WHbdt86a6/FN2P/9hefXecRTikISNkfJbCTGwNK2xROWj67KR8nb+tXN5765bqJ
pRtDcImAuvyj+T0/kW3edHIzgbxRkm+FdMv7Z5t3u9F89ay97Rxi9bcl73NrpdS7cLdjFZUqdlFB
A362hUbQeiYtXQI5ghIqatmhdyx5iOVrwBTxvWcPHgwxEQ7vGs21+clRkjap1TQGTGC2u1wrXc9m
mo0ZmAH4l7IDlgGiVgI11aOrPcU/r+/ugr+fWZ+leV0cy5INTgNc6+Bm9qNSrqxvcR8ZsGGWg7aJ
OW9yJVZXN1TNWR4BO5Z+D8OrFDwEa5fFQnDAwH9mZutoAq0JKwczmn+PyGIXHA1v/xdbdWJiloVN
qmSXfpyCZ4Sqt6/BAPufr1tYW4T4WCenSargOdbEXlGCcHPnd9ChWlas9AOXqv0M7vDg4slFmXj+
bIWpKpYgFwOLge5aEfK0Cxgb0Nwse+TBjT3Yt+E9LvIvQ/vFW0N9LVSczqwLfzlZI8q5XSTJOFza
RYfasT7JXXkn6LJ8zQSRxTz4kOKI9eH61i5ExDOzszswTCKfxxSLnrTX2rtPjIdB+aZV37W1CcvL
b8g70IJDRUcYnN7aLH9I6x56QNmKaKbKgRu35WNqSm4iByvx6XIfRXMBSj3ECngDXrwJmrZsstGM
6d7Vrt4+FMOnvhw3vXYjo1+BqO/HcbYCaYItlIM5BfOC/FCkZlIUVryhkywpX+LgVaq/Xf9IS3t3
YmJeejdaM3O8HBMFMM5Kf9dac1uP2+tGLiPeH8QMl5XNNYzkx7kDjtB89/2AJHVp9Tszqrf9Wg5x
GfKwYDNSyNuZPue8VJbqkpnJIfLlVucW0o2h7joNGq7u7fpCFswgvy7KJowFCOc+XwhelnZOC3wg
bb8Yzp02IAH/uVVW3oRLVsC8w21HI4v6hvhmJ+fVkEZTiT0fK4nH8EjpvSZy+9hPUn2jyJ50vL6m
y2Nq8+L4z5r4NSfWYsuIJklDkz0Ly9jVix9DlnxW/W/2pB7H5vd1YwvuBosrRAqcI1i3tVlAj6Ii
8MoSd3ZyHxqFHwPQKbP4dN3IgrvZ4hMxZAqqF7qo8xUBRm5yS7CUDeAuDJdUxnrhprT/uW5mIRz8
4dm2hcg2sMRZ2BkDJ1VKgQezvH08vQfwAEUho1/bXNkD/qVQtDY0SROOn36eudh4ORUvgCUqdOWz
TDaYpNQJfLhktcKuJ1fWvZFBEdl7BhzJ17MCntxuwBT/xrK7duv0Qe+Wik1WzRuZuQOJ6ky90Xup
h256qvubvpf0t9SrSUVCuSuOUaHF07bTiKZyajbBoe0TtAY6Iut9XfXtPRXk6rFURr+9K6xQfzYn
k/M2jdNebcbgzlRT+bs65vbdENr1TYt7hQyPpQRmfdIVmodxLEEx5Dvm71TOh/2k2+PPUBqNl7z2
0k8BnayvRWy3d7oTD3sDGy+FDeqjyDI12KaD093qiWm+d2UAu1M8Boo7tH0zbhVfyh7zEEDzJCe1
vxkrufshGD3rPQRo+U1rToTtqrfS5z6rmumOLmvvPTsgS58YdbG7TQ9VYuMOWZDfWEYwvhVtFeyt
sIMJNFfgB6CgaR6CUEMrwLOhO9/67cgA0KQG0lOiZvJ7XE7eS97UIf0Tyyhv0k6Ktgi+oZzT6Vm9
oW4VZHdZEee3fEbN32lOPP6rlmqewpoWp5+hKyp4Z0MYvs/qOvxdN2Wi7iWryngTW1Yb8y7323dV
75tv+eSjKdMFdvQTsQZtV/mtjrRGlmj3elBTfmtMT3Kvu/zlG5qamCyY8ixgEgA+zk9WyEUVSCVc
yWo6bXS4H1SpOUyRfAihZva69N9IWmtcLR1mShJC69qBkG1eFDE839KzlFOmxXsT8FE7fBxix6JO
LMyCepElVt4ItlQf6VgpGd0+u7m+bWtrENt6EmKbUWn18U+kwL/q8HFQX64bWEgwoSjSuC3Qu6JF
MY9FDXjVPGtGihu5Kn23Osv6lgV+X21KO6M86kCAuU89x+cUpmY3uU3gheq2idX0n8rXIr5fWN8V
Yd+V2+u/bGnpkI2Sn0FvR6l+FvAT3xt6XwcY0bdfJKVzzWCl0bBwWbLy/wyIH3Cyt3bVxLn6h9io
V99iFRpHEBjGWNxm6oqltaXMnN8I7TSyhLRiRTsD9EWxqhm1dDtavEl5eEPhTRfgfC2hExKfBTaB
SLVVrTcHjsPAWPkii0ZoLJJPYot+97kR3UrCokdffSPZL129T9qtoa2YWPom8LD+n4nZy9ABsmp6
EV26evgeG+Y2aoFkZz0dzDV2y7XFzNxLztu86CUWU49HpbqtycjXUAgL+ZFNRYcMCdwDCJ/ZfoXd
qHbEPYFCyPawDu7Tg/kpgFhZ9z5O5Qodwomp2b4NuZzGo0SJ0ivCI2KnWeLvjWbbyA9B8PGs78zU
bOMGxfK72GO0NR+8bWOGWxhWk/xNl2Fyl8zN9SCwdG3AogmpMUI1oNlnxko/79raYQv7YhPWoVsE
aOQdkaFyDfSSozWnWHS/E3OzkFArsT5mEubG1HPDbjvKv73O7ZK366ta8j3yTAosqq5edlJhOWuN
xAAyEiB+ACDBBrShTGvcTCtW5pqxY+bLZjiSzEawTdnBs6m/mmvMyUsbdrKS+aBdOlVTGf+RPi0M
89BrcUXZX3mYoMSjWeRFn65v3Jq5mZuHI/LmdcLGadqvxPrFnN2mYHIoiL5et7PQzYC5j5yBnj39
YSD856Gu4jhVXsuIfMe9mxobx3ht1U/KSOUj3Ab5vhnXG4dLvi4gG+DcUbCDCfXcphPAse7ngCm0
PBMTfdpd3raf2r5Id0r12NHDkZwVUMRShHJg4WeJsmPRpD43Sf7Ya1YP14DU6+1O0p6NuPVga8jk
m8Iu3+HhWGtVLVr8wwUAL5gQtD63aLaNXpcxYTcfE4t2m4LacNyHync19qRgU+qllxzSoU1XCmkL
VzCgKc20bIohcA7Pnlx84iw2e9oqWWDc5O2D5ZWH6z6zcNz+h4TRBJlFR2q2MilBB11vqXzLcZzu
jAleSbOqB7AY1r9/YYl3MLMIjhgFna1lKhyTQjBRKsopiKgvrXUo1HJ33cjShjF5LjhjmEm5KKkr
kx1UcSWI3czRHRjD0taURxZcwTm1MHM+a0IKRtZGsiJ68tFzJO8V7Zim9/n4F3m6QPbSHwUaAamV
+HQnmV6cDdlojwJTqTBE2jqbIvh1fbcWAhP9R1pRgNaBF81RxHEfWYVWaBCEKLdqf5vpu9H+nRtr
z/iFgSvRXgV7A2u8xd+zT28kaTuGIqVoojDfO63fHbPOqSbXygzT31pOYD+Echo8+k7Q5tsqT8vH
vk+ST+GkhbdJqqb5wWO8O3LLstV3qukln0Sp/F6NBoh7VZTZQZEbUHDWfV97bpQzfbUzw3BUKRyE
xqfEgT5mQxPEvInquqx49ihStpIFilWc1ypYH3hoOJIpetvzXrI3xr5X0SDg5WbIu7HPvI1e19JN
3wiDZTPuVLXXD8bY9oeqK+3N9Y95eZIxz8wKzMY0SS9kRFEK7cO4oK0IXUm5b6zYf7dHACOZV31c
dB1TAs0JeAcA+jwcDk6kRFlEfzFpu9G1lCy8CQrTdhnXWeMHWVoVX06wfTmayov4/BBQnpHyPmHU
NhiL+i63zeJFjRr7p11olHCu7+DlcRBTUgRVwwZ+C0H+uS1yG8esOyZIi+Kp1GgloWvcjQe9kFY+
1aIhCzQXen+mps6JPnzVLK0s7mgzA24cQ4X3aviIGs+u1svX62u6DIis6T9T81kir9BzeWowNZpw
/NXZ09gW366bWPxEcLfQyLQ15yKwl3rKmSsw0Xf+NvW05xgNviAeV26qhTc/SwGSTZ8P3CyrOv88
behQxUtG+iv9vp1ew+ROit589cZgxDtEOrO8m9BIjx6LBDjm5+trXNpGWAyEsjZXC0XWc9uyJFld
GBs0iJFqTttsk4b76xaWdtEWwG9SKMCKF3Wf1sg9k9i7CYs3tN4m9eVvzpKI8jbERoKMcN7PGf04
r6aK8c0+PsopwgXTMSSLur6OhZ0iDaSBw1fSuVK0852yjbwMC1uB/mNUNm28Y35kxcLC6QEjT7VA
IAxk/jm3kJaMDQZekG2y7MELHsPywXJ+9+rKg3FhHWLCC5EAJgCZ4ZwFA0QysybO4mzTI/Cov5tr
qjcL35vAicA0tztNj3kMzeq2GZnhyTYFzLp9vFWzJ61dUVxcuJFMwAV8ClGNwnfPd0pNPN2kxJVt
SuWgpJ97+5BbX3XzRjZePQPFFIZ6r3/8xUWB0hACAYDcVfFYOElZlBikut9jsIvuDeMtsL7FDJT9
/9mYLWqMZb/NbWxM2ZPXPlGyjsJP100sfvv/ljEXCKiGqQbajQl9GveKkhxHpgQ+boKRCE4I/2OW
axZQrF7PSlgkso3E8GpoWtTo479YxamJWbysQyugvIOJZKpch3HnbuV1cvn0I8WmFICPOaR185Bl
Gh3UXWWVbcw8dPXsc/ROY5USx9akUzP8vL5hS75MsgpJmICAoSZ27lq4nJO0VZMhgPU0dsgnM00t
01Mz4R88jJ55kNdky5acmQUiNcSMABT1s0jWRkHuFHlHnDFD1nObRj/aNSLepVh2akN44smBqbRK
4lWGDSlzw99d/VX2t1Gw4ggLW2dR/RT651Sj6OefGwl61RsqqefSMu4kM3LT4JPJHGTguIp5h2ZU
Oa3EHeFZs0wYSCeZANxMtKjV2RHtaxWByXHkWzmfJulORz/A3GgNoItxjWxs4SMxr8ET2dG5Di7E
eGy9y8jF5WxTtSMU4rwu9c/lsNaUubAiSANMZmUFlyJX5+woyTJTOeRoQA+bmBmmbaFkrhUernv4
mpFZ8CwLxWm8ASOGB8AbfjEt+wuxNcFLIBhocWjgI/McV1b6wRwGiAkilVq7tu39YnN9GRcu/ccC
NujZitHv2cXZtEXBqBwt76F0tlm5tZ1XJXE28ko8WNgtEgxGvZHpFnV98d9PTo6XVwVpdEElvGyQ
YWWSafzqfzgpYxAfmV8qJHx10r/ZWqQ6D4xKKFhlgfaitd3WyJDf81fi6NJSTq2o50sZk95rI09Y
AT9pyvJBCdsnzVrDJy2a0dgvnvw6r8TZqewG3ozmxCBelxj3zaA9WIBH1LT9uBujikyGJpBDYgJv
tppJUs3KEC0K6t0WQLNSc2kgXXeyi6uHDwMvDTkNJSuF/OnciJqXGQ9OE1CoYex7J9wxl3nofbA8
SfQ6SP02CNYoeC6i6MzkLAZEdlFaQ0OzIg11Zqp3YfHD95ptzKSdnuz16gDT1fVFij/xLIySF/C+
FqU/UB0wQZwv0ppyszAaGrW2XZOzW3DUFDt4Gw7mZL92Xnq8bu4SBSvsiT6CAlsxhaeZtwceJMut
UObqKTO2ya4wadsf8miTW1/i+E1RXoLg3fFvr5tdWiWjkDoqQqQQIAbPV0mO3IdpRdFaq279gP6M
aBnf1YPj5t0Kf9NCaKL4RKORBgaTVM7ca7I4mcocU6Yq36Sad98mMTRG5e/WaV6ur2rJlGiSyKCz
uDLmj1U9y+ve6PAWw+xkt1aK9sEOxua+qEvJbfzxLyIVQ5MOtSc6TqIyc76LvWrXiicooCvV3NFv
hc6aatmHQd94CDhpgY0nZb14QTrAN/AeSlyw6lvb2PItd0qyl1BJmDzN8v2YZe/X93HJO8BIi7WJ
233+TCqtqksqIcBgd8a/yTgcVFSYJ7+q3ciO97W5xiK2Zm+WK9VDDZYqwF6Rhr/loEGUdLgdqMDX
UvliVh9OX/5s6H/Lmx3xMcutMonZUDuDaVf6jEzvPl9jYVwI/BbAZZJ9uibkybNENstHBw481jDE
6k2pvTSdsQNx9/F7/8zKbOf8tK3iSNT3h0Ddy5X33jblgzb98sNqpf+ztB5qgQIuSDJDafDc17Vp
jKIpGonE3WvSO4ySSW6wFnwXbhiKc5Td+YuC7vzq15m8rjxYhyCIUraB/FUOv3p15GZe/VKGSLqu
xItFcxZODtQNpP5cr3AcAtAFYva5nopbK75PtH+qvtyZ/xb0xbs16hfxLeY3C7wGJAEkNuziLObC
St/KdUfGETvOLymB0DELV8DDSwGQ9Ezj8USaBg/W+UfiEKHdXhNrqRLdyG22bfvxOy8RpqqMlXty
yR/InyweaaIiPX8ahgrwvMyiURJZR7CEIKGPtZqslB0uKVc4qqdWZpeHqYdp5ggNtibR03+kyTBv
vUGrnmG4Gr8o0mQxOW4WB5oqCbVJq76LCqohblZFzpPq9N0nM92p/Rph/WXPd/azZofBCUfDC0wW
L8Hfk/QHJjzMaeMbAbpa27zUNnpwqNfugSVvpWnEVQPbl67+ySROkm8Fyl1rgo5wU1TNTWhqN1PY
3nvJcBw5il7V3sZ69fGMT/Sp/s/kLEnucnP0Mh+T8HK4jW66g/2r8bYArnZ0ErNw5TwunRCB2qVI
r8MUMJ/NaZNiyhLBEaA43rMGI/lQfrl+sy0eEMae0ScVb9c5SET1jcwZK2EBHHJ428mpEh0GTSkD
NyoM70cTdMXf7CHlJmg/ePlRaT4/k904drov0ENNFh5aS37P5OI2Lyg5WOpDM0ImmK6p0iyuUtQ5
4eOCOXMeaYJyGoyIqYiNRVNAn2RYE7M7PXeYvzBWqg6L+SsfSwQ1DF5g71QrihFJ5e72moSR2N7V
ufMsfx/FvwbLlbTH0vtkqXvdWgkNi/GHY8BB0AVmc7atAX3tKdZFG7W2XKRjnsHo7T3EZK47zFJq
Qr3wf83MkTG1PfpqKw6dXPk7v3mTaBaU+T4YJzSOV0Lq0mejfMv3omwEc8tsSb4hKah7ikRvAEpU
e/Y/TtlbG6kZAuho4sP1lS0GMQbhdB45tA14e5w7pu90Nk0+vpbZao9h9ZrbFoLUeX9IDH+vTsm3
YTKQrXiKzLUZl8WFnliehRWvQdGmNvCZMEnfe/nrFGsvBcXZDQ2t/fVVLrkJtUQaHiTO1MdmaZhV
dpnnR5iKSyN2C0P/7TTpLY21NcGtpdhFy5SQYlGDV+bshWGjoQw4MDFJ2/1bXjqBq63S+S7uGwQR
PKK4cvl2518saoe0zxpsZBYAYgTR8wgEva5C17jyPlx0Dt76lHiIWGIK9NwUNDnj1E90m82msZXb
xtH85IFksxhcHSkDIOpdVNuu2avxo94YwasaqO2dDZj943UaKo1Q5fEqZ8h5fiiMsGhtR+KHxFXz
hXyasTY12mawyK7E6cUlA6cSFTTRdJx3ByJDCRK7JGqSBt9qduS7MXLLXh1897r+n8lR34JU26h5
9qzwHLruppdflkcroZr9plB0QTljaL3RF+Q6G7pvu96EIj7f+nBcZtnrdUOX8QxD4NXoeorX5DxD
1LreaDWH/oRX32fm9yH13SQ78iCnM7Kypsujd25KrPkkX4Heq9AGHVPKiKqes3NyksW1C33NyCwT
6wyjLhXR0kHJxK9/OlLnxh+WCABlTO+Da4aqELNysxjCtEclDz6l/Ji5GzPpjqmV7DVprRS0sBTw
RqQIzGQRsOaNw1EhqSwUqupZbf2gK3+wPAKyX/gr18yKnTkTMyK9OeKsE76Wjm5QSPtaGnaesYYz
XjQD25O4nclD5hBwyelGqS5Ndm30uo1s57brmDk8X6338WCl0GVhypoSEiQC83ecX1ZEqgSy/9As
3NTe2dYmjh7sPNza1XezCPY2M0HTh+dURFACgUHtRQH1Zs9czwzrIPJCrNpJ8hluqDe1IO2RJRTa
mAEyGHZLfWd3/fguxAkxcmYKFkroleY+0ml+lLRTmDP6I+877Wcy9oeJjHxEM+i6pcvKK474n6W5
l3hh7tfDgKXG/sJgCznJTvKM3TR8N1RyvV251ptfMzhLR5Im94ByYTCoS9fqyRgfo54Zt6+hZe9q
6d1aA4wv7iWcZ8znCQzI/GZpLb01hjrONwqwxTF4GdRxK3tuZ62kyJfvNnby/+zQSjiPg1VeyIVn
srBI0ahcf9WdaeNFG8l4T52vtrQmaXOZiCgsCVIhnJJ1abN9tKagD/yKMFKad+pYuBrs19ddY+Fk
QyElKGzpAoi06nxBQ5lQaGCmd1PYquyOch/t4gbqFnSb1njRlxZD7dgEcizO2fxFSEctkRLVop3u
F65hPK+mVH8S+POqDMJ6Yu6ZCAKCcJ7otBUY3MrjFA9GnbmFZ9xZqdHspTF6CmTpKa1149ZT+3tF
km5tu7qR1PxLWU4Pher78MBzCuvgmR6STtrc3eZI4HgSGZkva93KibykTuW6BvQt+v/kKezJ+b73
VQeEKQ5yZoPMfaGkRzkQhPHytujQRxuAREfeRh5++ZOxjRRfMO2tlBsXvjzkAkxYUyujYDZvG9SF
RwdylAQe4NbvLNevXiG2OnzYvTDC0CxSOQBo5ucyTdIyLUafQEAe5tXywYR6f1U7byHdo+3B45in
nQVsZp5Mt1GZKVqMmXyId1n7xRoFNrYZjlMp6HTa7YjwlFIge2jUa7nm4j7yrBTWySnmI46kgaUW
GtjWIzixhmYzFMpdEqxBAhZOj0CY/58ZEQFPM7CsgoWpxUyY099JzMcmWBNeX4jaoiWog6gkd4Xv
5NyEXSInlEoEN7N61b3HLnuHWKcZXu36XdePrbeSuyyUGxBROrEngu3Jkpqxsb0xjPLNVG7z6jEe
3ZDit7Ltp1td+u5obtN/kbrjxz2SIr7GMwSIFenMuVFmcfO0AMhHf0J+GrX8dvCNp1B6/7gVelcM
f8n4vjqv2kAxCdgyQcXRSMZd1Yw3ZVVvgfmuXEdLTqGhKQrUCozdRRm6j+ygJB/CKRhR0ep/yf0/
vg6dAKGq4IPoxM3SZTViIKAza5xb/qwYtxqaAsnKGpbODxA7MeoFRAjnO/8gHhPZOY1TvA45kKwy
BcmIu3o3LPk2PXuQgoBPue1mN6lv2rlDPYSdMu9aRk0gMVH6lzjYZt6/Vb9N85U8VrjR7CoCHyJm
12B/oGYuVn3i20lXVcyjM+SswclptYOr9i9N/hzaoZtEoVuuaWct7CIDh6IpKwNZI4E+tyeNnVHy
ssk3cSamde1fnc/loqlr4MEFjxN9S1Aj4iKnVnduJ9OUwgtCWaSSlXQ79So0y52xRtW5ZIUmLDVI
9o8rcrZ7/4+07+qtW2e6/kUC1MutpF3de+wbIXZy1LsoUfr132Ke7421aWITxwdJkAsDXhpyOBxO
WePmLVavmGsMGbmgGCgta9EUaAMagPHEAF0uysf5cJlOHLCtJfj9SrdpVIRSc2RDH7X+Erz9eryb
ZVVqQjyWpIR/CiYHPuGG+hRrGlSsmlPTI/HoDpF43/b+MZx3+Cxg53N2yBv/2/ZjWDgbg/3AxOap
uN+5RZzGqp1yuDi4mIa9E08YMy5jdPrzO3g1h1gaY45C8JZ3IkxiJDWobusgRvABxBBFekjVqwEe
MWZjjk/67LvLLQb7xOnPguzG5SaR2XORqqy/QD9VyNyiI20rsw70aFGOmPil35it9fGvzSCjVP4r
JmejOiPXsJAQM8vVjYL/MQLp4IBw7DyM4BXzJwWH4nwUraAB61SW2VNnkG2zwwU3YmjcQKOYK5Le
tLWMQVFkLliy7/8j/XGoVubJ6pY0TUqtDgpj2Zcm+Ei8bLNM9v2/Fwi9akg7IWOCOCe3bkWutRlB
/CuIEXt2vPiddumVCo8XbEkyb0KweEiUglaF8c1D77nFQ21jWRgxsPSsuSAkvl1me+d0JcZxuNs8
H/aqcauhvLZodVCZX+vag213l3Fv+a3x3uW5RHSRd7P+Hn6JhxbP7p7gexYreqlHbWN22tFqqmOW
J7c9IhsF6iAd+KvINiUgEZGorOACAqcgRheBXwUVXrzJmUZ9zqcBxYlV7/mldqBagLGChZ4GpQKv
7vX8Rgv0yYW9ZgVwKBBCC+2p5i523M0leMowdQyjna3dXPxcRok9k2FwJ92K6rzwoqQJurTyl2hX
zXHYSpsGhWq0koRT2bhtqKr1kMTMd+7wqqCvqAiTbHN+vWQozKqtzl/SeOiIJZDFxgi4GMUKBzz7
dPfxPIp4xWxGpIGhyCDgP0VxtSVzoIZNUGAYu4YG+iJF8ml7HkQsyl8Qfk5AAjIddenY1itXlXlT
OvtsDiiRVEMI1RlxAzQuoTvvyxyutnKijDpYMKU34HYMh8ZoLwlYttGmrweTFu30SRbsES0fC7yg
xQS+DgqxT5evyJwcJLBoynbdDJFP71Itq503aE/nF1Bwg4GFBRFAmHwA8VWDbd5m2ty00AVbv8J4
4V0dvZ9HYA837pYGcR4bLAZmasYCdSpIMvVE7ww4h46bluBSAzFAnkzoL++rt2nOCOxiXErs31dM
EPSizxck+BiCZ/CB9qVUrMEz4WINaTh6r6axichxMt+IGvxb4QAEamjWowODx9v9NNIM0tdwcxry
g9qvUXeIyXOnHxdZ0+bXfToB4g16X4OaqphwZ2rdDyeHyZaNj2fH8XSbMPLbRroYbzkwwvIBst4c
l3oYbHgZ9GIZbu1qpyQvXbxvp4tGv4h7STGnaIfWcOxgr2xQHVcZ6QjgimYOZvUATuVdlL4pdD9k
suIfIRY6/1CFiFIm5KpOscYFM+Rx0nAZqs+Dm+1Na7mrjW6jdMRHZkniC3w9uKyDnRXqgTUO/3P6
bilDFtfsppim0nec7eQ+Rc3mvNp9NXsMA8SzYDPAcDaeWaDORneuJ8xgJvVva75vs8tkRhmI5HEs
0jlUaKPPFY4hkiLcumkapjkaDkPR7uwoRUTk7rwYX+0qBoDDqOJ58McycEtF1LapmjZrgroK7Qaz
OD9i88bIDiVms+ayYk2RFqzB2MesNK5s64QQsAkF7mL6aX6wnDvLanxHPfSyF5dIBVBNiZo21Oeh
wou7+kBnO1VWgoVrMXuj6HZsAJyVyBgGhChsnATuJMYfyK1e0tUWwsZFgyFUd7MHdjPvXnFkbKwi
TcMV/heEWzW3nRRYWoAsOJz1oU8/Fu2oarIhb8LNQY4B/iJiMZjOe7o5VdP0Tp4Cxs2tixINu3s8
TUFbGtM3h9hXehyVkiMkRMTwZ6RJkUlB7fUpYmIllaVGuF+j8he7YnsnaJWDMjXhUO/Oq7lwDf9C
oSTgFApkekOf1TXUYd6D6q6dGt+z4NZJYIT6sILhjqsdWS0hE2CiYmOPryS5b9Ln85IIF83G+BKE
FzEdlS9Bw0AJs0OpTRPo+t2YbQfrqHoRikcCW1bBJxQGxkdFyTOsAx+ESdBbPxklhJn6dNvMRpCh
wodiKPl5gYRbs4JhP18ZhaKcXBvTLJsgJyViYwFNN7Nm+0P9DVPKul3+Txy2sCsctIgWOkj28XzA
+GGDuM/VEn9n+1cQ3ElFbCzGcBxAjPG9ld6k3s1CJXFF8fZ/SsGdmd70SGsxRQZp1TaJL0i+a0FZ
kZiYMyN9UjN15R2S1ZLxrj2oOKa+NQFGqgR9qRPrGVh2ivVmEzccnHIzLmbY2iQDJc24zxfvv60n
7zXYDpq6wAX2x7wS/XE0d1EvC2hKtJyfoaMXoCVwG2AUnRc6yY06eL4jK5+R6Dhfqtra9YRhcgDR
4tAbNqO7tfSjIwvqCHUDDUioe0IUBKN3TzXcUOck0ShQpuYDMz/aeTMWd0UUB04u8+eEq4ZyYpB8
oE0Nbt0pVGI6PYibGxg69dFoN0X525HZUqFnsoJgrtHqvGZxMRhuBGns6tmt3qn2M/eC0X1wJ91H
Qc15IyReuk95OCPkjEpRTybeYJ0CyqOUhAml6Ij1J+u9tp7PY8kE46xEH8ej2tZYu6Sz9sjdjPTF
QumHZrzqzdWof8MXRqPC353iDAYy5XkXm0DTK/O9cObUR8Zyi/Eph/NSCeJd8CQ/gfief5QnN8i9
YwmHeNNFj1YVOkgfLtmekrC293UK657sI1VWPMwE+GKkVrjcnbtoFPTFaGQNoi5/Hr3s4NFHK2KY
6EzzskBDNLrtvuM2r0C5WFQdLX0S5wAlU7ct9bumnTDJdaf3rxMGM5fTx/nFlRw3Pg2H6ug2V9lx
qwjKh9ET2g3NfaE4EqlkS8kdOXDzWstYAkatP6wsaIajA1642dsnUzB7fi/zbGVisZ+vjnhcNIlC
DeBF85UzXNf1o94+nF850QNqrZXcwR7bomk9BrFMD3R+N2bJfSwoPThVe87oUjeK7WwEgEuH52VW
7jUv8xstuQPTDgagWBdpddMU6BAobdmJY07rOc3nDEnn6q2apYC2zfrZKMllVsQXjjMfCzM9dp4a
LE0FImp7Y1FVYi/FNgz+J2aioOHqjzFY7VyFNldiDDDOmWIGhfqhZskuKZethgEzZZddofNWEq0Q
6gquNtS74jn3pcLdQIMALTJ24iyMBGinTaWZoH2RFe8KL4IVDHewMbqy87IZazqk47Z03aCb0psR
1Mel8TvxZB3lwmVELyhCs6i4QCry9ADY3WCM6JGEXzAw4sw88MhuAH+buvh6/ZKP/vnDIBbuE467
tU0Q9/egc8d5q58V1MK4L30dLv3WkL2LZXJxhgSxvyimPYBI/qBWaKQ6DvRiMG8U9Wiav/+bUJwR
QbuYUpcs0z6Tn465q8BeRy+19MrLwvNAMqE4U8LqUolZA2gAS5d7nUVPXgS6rPu6uqT6d8wK8jes
BhaOlGWyj1kdME+NzDJHj36QpO6hTl5Uwwqycg5sJwHTERIs9EONi4fIk6V0mRS8UWFxaLQcgh8U
3CmnwJbdW2SZAJym6oEq3gXM513W2VdjksgOm+i+WWNxQoJBsKrVClaE6vkuicOpviPLHhGbjaf4
cWKCb839xhFYQ7JPWq2rWcZNW6QQry/+Kd0LhfxDB8xJicDJKyO1FukLeziDgBI1QMiLnUJ1ZBxo
ATKPYMm3ToQG2zfdvYzmeqvroRvLWLqFF9EajrMlZe0YDekB18KndMxDkeg+GLvdGMky79KtN035
m9i25FAI1WUlJG9SkmJwGoNtoXLl0t1YI2yIigZbxiYmMv9r6TiLYtToTRsQowrq6S1XAzW5zWeJ
p8x+xRfNR+wdcxSRLAOr2Ol+ITVCYrvFDVO79fXYRPfwuCRXtgyCMyEVhvS69dDBwWqiS5z+TdvL
HoHChWINIRj6wBrWOQVHwKhNMZoJhUfokdKS116lfiZjkBMe3L8gX8qgEeTCrA4KU+jM89syPKZe
ckgRzKXvvfKQpdqdC96389ZXuHSoEkMqk7Ez87W9FQoJXMzRRphofuu8W1PW2ilU5NXv57aGqtU8
KszFTm1773rpTZIjTx7XyiaavxPXAIOgi8w8yqgMg9sjOxlTcB9DFuQ7Cz92lNJPyXBsE1luTKwM
f4FMLuxJHFrouQUgtcGjrHn5X9uOxKSKV+4ThLNzKjxPJy0AYhXodCx8F03+5ClNJMdTaE4txMEx
DMhBlypn3yqlH2bXAMzM6njjIgmSEoPRLJoGi0f9Ji/2E55857VO4DGBvQh9QmA0RYHllwKWysoS
1LPX6AvZgBjeHEHV4Xd1qHjP54FEz2fGLIbOMbBtofWWsz45mD/s0vZQrWWRjTmXO6VYthHGZxbd
sh/M38hGX1uIT2WzfZlZsvS6SE7U6aBSkXWs4v9T22cv6lRNGYpVTNKS0MBwmo025Z5P8nrAIBm9
CtUEFFHnZRYcaRSgo7wUqW90H/AFanpFqjnSkHsqIlKAwvV9mtFqeR5DwDqgo2yVBX3/cO3yUexx
sXq7JEgE2bN5W46oBwLacOFixtFRmTFNSqHKLYJNzoUGFyDQl+wnGndROWSPuZ/G4HLO/j1hD/sk
1Lyiax1tgnyet5l1taQG5B6tD6t9yOM8BO8wVn32I9uT2E2BCTgB4+waQZZVbWyA0ZiiZkax5kAH
vZSvJPP7+aUWXApAQqISzzO8oPizUrWIuHg9XKtuHjGBLolHv0hTJdRm5dDOqbXtCk/zQRDze6D1
43lsgQ06wWaqtnLrMGWPgPcIyStlsQP0yzh62AzGxpQNVxCdk7WM3CmdM8QH+wbZl3jurx04O221
M5oOo1FAClvvzwslWlDMIEAvC0jUUEjBgSXD0ukFhVCkxwzd1tBBlKXa9BmDeyyEQKtfaQGS4Lob
sye1I6XkwS1aUpSeuaCMROMRmAi5JaUgcCVUQe3e0nR+tnTDrTX0bZhaGEy1LJRI8ERLi7Ygi9E5
GIwn+BQPnW9jbOaQtkUr40ievf5Ior0WX6WD5EiIXGX0i/yF4vvhlro0rdSETTCpFfmaNQZznfyw
BjvI9eglJ90BNYofc6MfZvUbT+MTbO62rHoL4V9EvvCay25HjOWOLe1GqbsgHwu/WRzHHy3l9rwi
ibaSMX+CQUJDBIV/ibhZ6zYTS1MT/LXVQImetDQP51hiAQRXNMqbP3H00y1E9rMfMwM4bjSFV1VY
V2hcam+VfOvqm/MiCaEMg9WVgvoMpbmnUI5CcmJYMDY1GAzjtNyBSavF5JtO21vmhStrUhDCMWoM
rCFMHF9kFFlNaf1JrRA1TvftYmugi0GVzFzW87VXelpYpNFVU2BK3nk52SnjHiWgrEJkCKzZ4JPg
KwyMVkcf5QyvpylvGDUPuHRV2QgLoXArDPbzlfHM8sqI1AkYNHPehzG/iNI0gLf9AM/o4CSdbyhO
eF4sEaQDKlo2uArz2/nqsLGcWndh9Y+T9qgogRe/Osuhnx5LJHekD3GRHV2DcZdDTfQIE8NRduKg
oiUZf5kZKFxREakaPwsl8aPpIrX+da0qhlbiBYYsPcJtaGQ4XdImSUc1Y5CKtmypNhyXId2Syd6e
X0ZBGyFwdNbvoWIhwRl6irOQdu5bdrvrE+ZiGg9xihQZGE1QYB3q8QcSMHj1K25olbIWDdGigs2V
FdzhOFg8X16mZigub3DWVWTKMJ56U6ZPqvNM7GPs3FdGipKEb9zxf6hU0BDCaNi5CwLNb3HWK1hT
LdEfCLoWSalvEvSedJhWKVlXQWgdRx2v5/9h8ZlvlyYoGcmxrmb+KwEPbxlFVYAqqqcuTjdpVR/0
gba+2ng3rho/nwcXXYSM8RClZeDl/JJbRYpn7ImK28krRljSew/3PoqMfE+Jg6qRVEXIwLizsSxo
3sk0gI3Ghxfv9KEIi+ylbTcUU87Py8V+FW/K1nJxDkW39OjOZbVso/asFz/Bx/GN349EJyooEU1H
t8HpWYjVIXYbD7+/98oHLRnf9VIJvwPhofwCswzApshBNGpneDVSSiATDQtQJ6oYTHYeQWTvWS0k
m1rjoI+ZP9DRME4ZAl2Bow6BVflzDw5gWc+MyPquQbh7GoyQhtuxGK/hPbXOoSxCfXHRLGYEJb0p
P85LJNz2lUTG6baA/2hurQpgOlV8DbwhpibZeOGaOeguBrUNapz5Om1EkVNH7xC6mWMUDqFxOg3i
4knL+m/hoBcSpxLEfPzeYEoHTgsr73HdZNqp8IM3OWqpQ03rZXEH4Q55oK6FpYPXxjvDiprlRW/B
/nhqtxnsY5aG1vDbanJfrR6N6P7fbxEjTkCdNuoBvnRpewvIfisHr5pmfhkQwVFk4QXRDn0CoLPp
VAfmdnHLwgWAPf10IETrHBOZzZZhcCcnQRK0rzJgzPbWy+4M6xqe7vl1EvnRazG4c9OoREWIHRDT
eJlkYCs7NCQ0e4mdlAnCHRgLfOw6MYDSGf22bPMtJjH75dBJtFlk+UHCAB8a9Z54ZrLPWHl9jqJ7
w8SMABt25PqJ95SjKjK3Pyrvn/PLJhRohcSWdYWUeWSGbwukBrzsNjh1S3tX9BKPSxjoWcvD5F2h
tOh3mpsJyzamy53lKv7U4t5MtNA286dRG8LEG7BxMxJbdmguw+hXdbotiuy6a6nsY0T+w/pjuIti
Nq1enzOITF3veULzW7rU2wLURk6dHKlp+jAhO3TPhkn5jbopRq7xf/vqcmctwVOPmKzWLE6vKH1v
wYE1bUAoMWPOtfbwn3aW76quksgd0GeM0K+THKoYFJYVSqeIjAZFokAud+5srZqX2sFqopG100vf
JLGPUcXnZRGZ3PW6cZ5QNdqtnbJiR2u+1fRAH++G/l7PL8t5X8puLBkWd/aKsdUW2rM9otNlRWy/
yzBkfew3Y5bcZqOHwX6jRDxh0IMxG4ESDW9YWPnT89G1Qz23rJ4OvTrRoZiNcot1/OGU8SHDOGQf
00GsILeyh9rzjmo7N9t/vb547uG9B6cGWW3+CT26UWLUqFsK4jqBOfuYahfHMbCmnTkeM9ltIBIX
cKaNJDaiywirn4pbtFPm2ZgjHLiJcm1q8OStAaGkNBgwKSQHCdyc2JtZ7X11LvbnJRWo6wk0Z+8K
sxv6roCkpXaVNZuifa4iCYTAeAMC1ZfGn1lrfFS7spsopaySI2vvMhIq5ibzttF4MRiSQgShLBjX
hS4KBAEx8/V0Gcc516zUwTKO9l6fj0n9nE2P55dLKMsKgjt4hWLHeZQCoko3GblqQcgHErOF7j0Z
1y9beO4FghauT2E4nVi6yaN5g40BvWiZHufmjcYoon8/L4/A4UV8H8kiNsEFJRTcQXPyqksWBxrn
WRh/hwzOIBuhKdqUT4Qv6ddcTz2qESCoyu1IL93+UEbhvxcCvCVglMAhYhwMp/sO7hR9XFi2LS5V
iuI1MJnC/y0lro5oQ1YofCDWaYihNhM8d2L+GMyg1C+q7GVYdudlEVhbzOf8Kwsf/jSjkihJClky
DwSJINqnF0W2VbIXz7iulrvzYKK9YR3viC8z4le+P8MlaDkHfQUKd+ZOR7TJ7v1paZKNgxY4yeqJ
FA22HJl+IKEQj/N4FYKnDsw6S+1MYb8MF7Mqy1SLlg4JHbyoHXD/QadP1cByk7HUQdQZJCDCxsxl
zO+tdzqCSVnt3ZnJu2uUh/PrJ7IGoCNjJexouQV95iniANd3wnwypAEo+AXH1teVe6uIfWtW/NSS
dBXLwDjHojVQyVBozAeuNpi6HMz02C/ZdtZAiS25/thK8bZnLRdnSFnlh5uzZqeRXqugcsOIJz/K
NmUZ9tGAUvBbBU74+aUUqeIakjOs3ZSP8zjAI0aZ1TGvvB8DGowNM5HlWEVKAh1BXBxM+KgF5ZRk
XPA4iRWcYooqRj1/bp1nD7WZzkFL91Eica3F6/gXjCdxrodyrh0dYE2c7KeiQtsl2WPu0yE1K19x
lt+6TYnvKqqsUURkq1ZS8m3aiZpNdsZKvmvL9Un7RGPdX9IrUBJLtk2TrKfOaSWJ0H87MhEnvfmZ
aGbnq70V1Pl86TR0U6pGmKnJDXVfVTsKa/dJUZtd1uv+YE83evMYUxNZHkxcw7ilbygUo5IEeRYi
E19qcAylMBoHZ5Pa8b7vYbDT4Z926ST2WngqEfr8Q6LLhkedmgCtR0msocCE2upjHz0Mxk1X7ZZf
8fzyDXF0kNppjDLyS3Pt5LWj0i6wn3lmBjMehJ6DJkRZWlwoDbwAjG1mxIR8KgCT68ukNYGi2vkd
viXIMWEpArFLWdTHQZNdCqJCElSwfeJx2rPUywJTBncKz1rd79RfS/JWU8wnJ+YWiZirRZsfI/XJ
6bvALmTM2cJDsgLnrFxOlbHI4xEGVS0uXOuhVKOHPFm2Dlb2G5u3QuKMW2NoCwYHYVnrfI9yjTl7
I7J2CKEwHmuyBC2Dgf70Uz1s6DSafQVh0uRXZ4RutU17tOTLWH+EZvoThndPmjwtrS4HjNqjX6ap
A8p6Sb5zdFcgnFZ4gzfqacec7OmhnfZFf5/Fh2/syAqC23ulLmKMEYYcmgUBMMtIT1CuLDGOosUC
XzLedLDFGBPO7Ulc5iQyaoDU7SVmLXTtZSKbuCB8OiLxAwPEKPzAr3e672mjFrlDVTg97geZH+PE
8TGDAT2W1wR2gma+nj245TfSI2Bn/0RldmQVv8LDZfYw8wUXG4YGDGpgowb6/AYJ9BkC4emPIlCM
Y+TrSVok0nE2YVdNqj/lBl4nqRG/E2qhumOQxWwEZg81XaaGqLwG35v346bZXuyhx/lUtF/oZA7t
OT8o1Ry6Vu8b2cd5yQRacQLGabdDY01PJoCVxZHQDr6HP02STJlw9VYCceqNeSaLoY14ci+oiVn0
J724z9GNmii/zssicHBOZOEM29Qrat/gL8bQ0yc0+26dAREorw0717uaifEE9vKNncnUT7aE7Ocr
9bMX3Runku0X0o02ShvKGvSYEhPBvp1zgk9k406W65IYLKyQLQaRQelibvMgKyOSycEdI4IQHi1i
yJFR4wIV+Ogh8CCIbEq3wEc7kYT9fLVcCUbP1JhmCG1wdvZw6Q5b2unsPPnWUAa1RCfE6wbKQvBX
4lnE30RDqZWW18N6N3MdGv1Fm8oGEoncBgj0F4K/hay+c1mNNaIWiU8m39MuqRWAsMUBkTLNfaIF
SA/aMlixlfhE5Q5u4o3KoNVALVrL7427snxt6OWYUD+mkvMrWUOHO78GTfO+ZZEsG8Ty07xzFdlF
Lj65n8KwL1jpRK2MddN7DAFvO3fyabyZsl2ZM+J/kDjvpmp/3lTIVo87sylSaXQpAQgCXTTeLctt
OuUBScPJeDuPJD5Vn6JxB3eqvLIrVSCBwnkmiDhpfqVJCrxF9+6JCnJHtzWrfiApc4Rm1HGGdvrS
VW8D2vxG9a3Kwln3RxnlkkwpuGOMPijUJ5uQy9CeSfQmDaPJ1o1zV7R2BEs5xe8fvOSnMk97UIi9
DI21Pb89sqXjkz4DBiOMC1PuJjbR9bMFxVIfg9wR3KbJlV2FlX60ZHxYwgsRDKpguLVQHvo1zonL
P9JhAt0pDtNSPRgI0TjKh4PS/PPiCXfpL9KXeGenpWpJCJDmDq1FXe03/Xf0e4XAPTlrxyFEZea8
AxWsM35galIsoyQSXhkrDN7WuW2fdQb2yCpebcz1jq+RpqbFgD551JxKlkxoGhghuYO6aDDNc6ZB
UyanRZcszpJ+Z2iFr7kh7S9JetMou/ObI1TxFRJnGlQvIyQ32ant71UrtNSN18gsg1gBPqXhLIMR
62m9TJBmUuAzjBvFGDaVvtGawW+1oO4mTAoBbzRq357z8rUeg4lITpjsCzhDAX4+uJcDpOzrX7bx
gTTn+VUU3h2rVeQMxVJ4S1RSJmH1HE/3noYxGbcReaRWWPaYydDIiqAlCuJxaWJrqSKzwoS8IAYb
m6MG0RJMMci/kmCUpStkUNzhsqdOX4jGdBEhM4Xt1490/jHmR0tGQypD4o6YgW6VyekZ0qSgavUi
VZJA632bflBXcsCE1g+MwCheBUEkQp+nl327zGB4RXtnoLovyoAhEfb7YN32stpc4elawfCnS0+L
PmYxqsX5id6Qcbq0I0lEVajaKwjucA3uqBGHPZ4m9yEZ/pnNw3nVlonAHR0ra23w8mKl9Crz1TwO
VbIzon/+Gwh3fmazdaeRrZM+2pgoVqJ/f2fEP/4TCH/Lll2XDXgq42mGeyjTN4ti+U4qI2KTrBf/
cu5GIzN7FsDTnKfEfEvjXfENFils+F/ldTlfuHVRiekytwcN3oE1PqdjG3T1ZZ5eamilO79oQsu2
wmLqt/KKlVRPcqcFVtz8jDCWZ2mLZzUzMM5W3QyeF7ZtubXs8vU8qvCyXaFy52YYNLtY2Ispnt7M
5kkBzfXY2dtC05BVsl2/ynPZeEmJReBZJ+tkjCaX3e9DA37/xPeiDbilfEVWySHTD+48OXbVaZSJ
ps8Hl4bl9CLldZdBcKdp6BZTxXUH/fC2Dr2vindpibUEgg/yt5WrzCT+s1qPBbn1+nszlRg2MQRK
xVkyEX4qb9gKY2pVdpDmhfhJts+jJxQPndcz4Y1jfGJwm0FsPaKaC4y0mJ/ScvBTam5zGvlNU79W
pqwAWajWyMeDdQuMwQgHnB6mtrNQ/2TggnPQvwBaMd8j27FLw7Y5JtlBlUWNhSqN7LKJqlA0e5jc
fdpFS+7NDuBS9dWcj257SOqgdA/n11C4TysUzkJYeYEAfDXj4BiXqJdR6UuiSCCYwn4JPKGPBtNY
IQcqak/XbeoK3S5jBFcLdJWpey3f9GAb1GnYxzvTof6Sv3xDphUgZ386oiu5oUCmwp31Sxt+SRAR
C3kKdZaxugiXbwXFqfniNnlGlwVFFF5+t1RJkMbORUEl7XlCVVihcIquQ6f7mADFLnauASbn21K9
tmSV6YKBEqxA7HOjeMtjg+WdeoCZljhEo2Ghdr6dXLfNhtbPI/qw0ws0mqTRxdjfzxlIDrbetx40
DutKAgMKY9nkdMUExeZks0A8IuQGvbTmN1tmNoT6uMLgVtNApty0EAtlj6bECMvy3Rl+DstGi361
5qaVdZIKN28Fx61qr8SD2kUQyTR/WPOHpj/a3oU0CiF0JB0wmIMCE6F/nn/QnQurrtje9TMNxvY9
iSQ6KNT0FQC3apOZmGnjAKAbdnl5BCUTyE3On1uRgcUbHeyJzKYjMXy6+WgaVRI3hsUz5rq6b5Lh
6FkoB1lIZh0HNJZcxyoGA+hmL5sYKtoilI25qB1C7e6XYa46rajlVRQGw753nDtUJ1H9Ipc9Y0Ur
aIBl3EDnuY7+Ik4RMK5HadrEYMdLDyMw/MTWgsl3xu78Kgo0gU34A2cC+nhdpJpOV7EHx7CSupiT
rqIfFGQtkeqDh01GVcQOImfUT1C4e2P0WocSGyhoar9tGrCgtsUWFPcPPeLWNgLX54USrB1m3Bhg
n2AcMSCWPhUqGYrCdCmbxE6STd31H8ZAA1tRJXFqIYyBqCPmXGMYJ+/+O6BLBj0AplyPWfOjGlHH
rnW3noxNQ1Quj9gmoxWHskHn2Ges3HIntUvLTDB/OnIra+O2eXav2smPJY+zTWqQyzJqrvPMfqlR
BOiPi30VxaXhq8PS+jRqvUPeWzJWGdF+6hiczAq/MEKEJxAYRx39wy3GQ7PCycmrF78abM134O8G
GKCU+JktI2ATQjK+H7TYY715HruEOjFGB5ZlQOnWI8fI6vDvbcZY1EZWly+K0WLc3ScW50yZqT1m
tgmsGZSsZbKvxszv00BdroclNIy7GXQCnbI5r7S6wK6coHJaa2Niet3TAvQEZc74WaiTXela3b9F
kTtfuUNq3GiRbf2OJuo223ggmJxZ2Gp0iFVtvJvmokJeQddaJDqpevC0sRuDvuuRu2sMomGYp+Jp
H0kf25spjWFYBtRdU7/QjWYf5Wn8lFTmXIStMiTbNBotSdxWYK7Ri4UTiVJBtNnyBaSGVk+KwgiQ
FwtD1YwH4h1ASJiYu8m5qkZJtaDoZK7BOOd7iqG5CgEYOmJ13Z+UTv2toZH5nihp8Xp+32RY3LbN
qZLXbQ4sI74fzEOj7aI8+A4Eq1NFpbLp8LqvNwbaIQiOW2H9Q6tbjHyXDrQSSgF3js1hRwc2371O
vDpLpw5GRrXmXT6pPlIJiGXKqo5EbdAorMJMb0wzRXkaH8/QC5Lr5M9qpbU/z+Z7XH2UpLjU0ZhH
5uJXpzmBZmaBVeb7BTNj4jy9Pb+YGtsQ/jIy2IxT3AyWbfH2NC/UQesMtmGYPbDB5JgX1VOmreWh
x6EtMkyStswHtXMLX1XTC2qlyquTFfelRuwNGFIUyeaKDNv6c5hZWJn30mq0dGG2dDQSf8Lgg3y5
toZAy4+l93hedJGFgdwa+shwOWEUwSlUhTb3pM+zMkDjERoeSBwFUYX3jjbnEV49vTLIEq1CRJAU
YRoqygRxHZ8iqm415QZDzIzfg7aZkHVvl70ty6HIYDiDHWGs7KQ1gMnr6ygLm+iKZFAvGVeAWHsx
8g2pQBu3kMf2crVXZCrytG/zMohzJ9uOTe1nXnaZzfOjR16SqrjqChK0avpCbGVbFcvB0n+c30Kh
tqByl7FpOKzY7fQLxrgvR9PC1TSYmMTwDF32ab3r0l+lrIpGaLBXSJzPhoGUmK3FLsFusEIv/5Ek
xM+p6id486RkOjTRJIkCiXxRaCfm6YD6HzcEJ5sSz2NnsAsQDjH1y5zOYUdMWSGDyNKZzG1BuRi4
j76o5JyaGPBYYQXbMMufKLpo1SU8v0tCD8I0Vdb5g8miKl9/i1pVx2wVOLpqDLahI52fibvtlksX
HH+YAKE5oSNrDRYVI2O8zScmZ0jiNMKMEw+YOkYe1RhHCEvW/ByNayPatnq42DdJG8wwdMqPVg8K
0FDUajiUB7s+eLXMBRdM+EazKtJRaIpmNEz8UfGqnj3a8TVTfRF7vmX+juhdk/lK5E/6gx35S7zR
MMmmu7HyC6MOIzS2tkdCNs30WqSbOtue3xKRcqGq939jUzBkj3tPaVGpdIbWlwEZ6eirzEEdmrqX
NGGJDJGJikeMgodugVvr9Hh6tIaTXpAysNTfS/+jsR2Q4LlopP9GdSUua5DOeiZiiwj6nQKRvO+p
ZU4lKq8PHvZ7SW9dWRO16KTA2KEsEENDQd3DGe8+dWuCZpwyqGZr71jtlVNre0XrJc4aW3n+Pgbr
Kl5LIEZhFCynokx5UceFh1qsqa+81F8mTb0ZwXF37NS2DI1uUO9GopNjOQ+qHcxlUr2cVw2hnAbb
LaQHDfw5/QDMbUoXm+ADlPYQj69qtCtl2yUypujM+wvBfr66ONrGmPGyA0RbJjgCl4u9SZcwHlUU
v7mgKdx8QyLQkuBZj1XFn1M4o82N3u0Y3KgHZuldJdTazOlyfx5GKNUKhrt2SYvChaGFtoOKD/zU
zv/j7Eua5OSZbn8REQxi0BZq7O7que22N4RHJEAMEpP49ffguN/7VNFEEfbGCy86SyKVSmWePEfK
sDA+e+qVGsdqFew7/bUPfnJmbeYndsLtkfSwhod9k7+P4JFi4g13L6s+N8G2LM0w+GXWR/AvhtfX
+Sf7vWZ6dheao4plqbGfFdvb5k0nt4yeCiMS9T7JN0Gd76V541UyVORHHGwZ+cLkMW4f+RoP/1J8
wbt7YnP3Xczmzj6sWwPZ6gbYAyOd0NuHqtzw5BMdVx5rSycCCRvoIiEuj3fH7ETQPq+1BR0IKH1b
ezlYu0CxrY6dFTddvCYh/4YpYxvKUuiSXPpp4nqd6uV0SWhQ6GxFz9zfRifbLNSxncY7ytt4Cy7Z
5jlHyupHXYFeKd4EgjUrN/bSiqHeBo78iWABtb3LX2KlTevHWQdX7nfU+VqI0DTWgNZLx+XcxsyB
M6DyajZOl0OyGf0wsw92DtLKcge2Ae8fALwYqEb1C5pq00ecbW0LilBchliQHHE9tHYapm36D4Hz
3MY84xDGgGQUNuIAo0XQfrSOtmLffaH+pfpzbmnmkGg1+EZS4LrLX1V57zUPw3gy0wf+cv2gL36h
s02bhWkR9DUQ3fhCcfaSKBLm0I8mGwisjWSPrHslrCz6HF70eJAhn/+ghyndxmtyaxr4cW+DdJ/b
T94aVcJSvACb6v+Z+HMAz+4dWzuy7utp3/rPY//TVhtLRmJtDGwptzq3MotKNrczp+2xkAaK2Har
QjBYXP8wS1sFhCeGnKG+aoJM8PJ4ulmFkqNrIRVx7lyMmwqATtdK4Ut5yJ9KuInoiiLV7HjSAdNn
Cs1HNEVQV9yPGMcUePPYVRIO1b4psk3ab68vazEAntucXSxekVkeoiDieTKGpLhrEolR2ltT7Hod
qeQe3BmAzF03Ou3V7DILJpFc03VMyPnN7xCjSVIJVDzeCQA/dxNdmfiVanRW5Xdnjf3gT0nh0pgL
7typ3oduLuYEZ2HITfK28DvMYrYuetOYgvSCLtTZtvM9KOL9DEDw17vvlaVDmjDkybtMizCjv510
PAmUiFp1IMMd9V8a8+gFz0lbQIk03/jg21lDfX7cl+mnUqhj4/u7EEK/9DGTU12NAj81V1veP1vi
Cx5vnYk3yvDr+hf4cF5AvDspkiIum6C9mD9BFQX3rWJeDkVS6MXXI2nCLB/XdE8/nJnJCnWnkisi
zIfvjIH3yis42hOYcx9vVKneBmpDFK7w3v5+OZCitMFk76CDNK/pdU4TZ3REtmCy5JtAuWy0k+i6
iQ+BGWuZeLxQ90eXypoDRIrGcHJUPVDQrb5o56UZQXU9hFaShAX/5Hrb69aWdg4VVTzjMMVh+3Nm
AKeodDa6Em0qLj+5VnIXMPmJJmuMfgtugAR9ms41MXtF511YC8piXCQlsh/T+exr9aSQ2V5fyZIJ
27UwhzcFzQ/PRHPo24HiSEWsar0IHKUNIs0aDdaHg4MBP4KjjfcoSPI/lKclx6AxOAJEZOVIwftX
p2iixH02iBONzkpj+cOFBlsuXAHcIGSSP50dUh6LjuqcYM8CFBF+G9ZGjI/t8On6ti1Z8cB+A/IM
F6VLOjnI2bWp3R7Fr9KdyjfDU+p8x6TSqSoCKCiOK8H4YzUaCwKzOOpR0xFFeeLSVE0STxQ+TEkw
Ng/tTeegG3Og5cEgt5YbDePWQ7Ek7b+k/i1AS3+/Tjzs0cJz0ZQBacylcdqCp7TqRAEi7jJi/t4P
jnhPhmhprBha8kOoJ8EBgZzG7PIsQwgcyNVSDUMAeEXQMb8fEvJ0fS3LJpDuoh9pg+V0tha7NCUj
oC+EcGxyrFSPmcmu+nHdxpJfTChivL3wTsAE7eV+JQxqGhBbLdDE+h6gnOV/kRAtNv9aRA4+gU9i
wvPg6Xjszcy0adZTT2K3yG1Z05Mg/gaz9ivfZCHKXViZJbtod/SOxWFFVhja5xJiBeSnKMRKv2Vx
z/AOmXj9UQudD5803E1p2cFM4r1zqEPmcVirzerw/sexuGnT/mcHl9HlplVeU7ppDzt5oTZGvR+H
r055MzI7ZB4kUel9iepEHeVrVEULV9OF3Zlr2zXNky6e7JJmi1G1qOhomObBthtISJxnE3WCv/ZC
kAhbLjAOIPdB1exypcUQ82ZooNuC2AVesjLkTR/Gzqd4bRBv4dNdGJqO3FkY9ADKtxwNQ8rJxYvP
HfuI9m55q2X1NQPd9Mq6FnaSoi0FKIXrY3B8jipoDYyMWw6ChKqyT+A12zRJ24aYwwpTszg5KMrF
xF6xubREiCLhfYzcIvhQUMl8C4zIaVtEzuCB5KwLO7ahBeQd6pXK8MJpQ4T/w/08XSvzKifvelkH
PkIHavQ3gShY6FnoBTj+GsfL0oqQvPoQvYdaHWq3lx+NarPq+gwr0nj3c2jx0icHkijSWdm5xQWd
2Zk5BzMN4nW8QyyM/T23ksj2xSZT4+66sy9dkPR8PbO7eIgZKlUC64nHYpNlI0gSd8rfejqqvBto
qw9g9q2NjcLwZjvecudvQT7TWwnDjvAQJNLuvG9QgEV4miYvIooxAsvItrYmW8sun68vcyGHOjcz
H1iISWvlRg4zCcMzKP7aO/ULMctNY1uHslpzxkVr00U8lRDRRJw1Q/hQD0YfjFgU3MKsyluTfOf8
V9KpDcPr5/rSFi5msDyjC4R+kEvI3CEtQ5lAC2FpDi8eDeHc+fW36xYWXfHMwswVa1PLRFBY8NMu
KpIuHK3mGQoVK664uBDXBUcC1HeQuM92reGFFh3kdyIVJE+mP7w4fG18bjqcF8/lPy9zKDR5eIFS
yARcHt6S479F6cLZh/g5nnBV5auPYgepwuClKLbguvTJyf9lgpC/EM3++j4uhQ4o8IBWeEpx7DlH
fUFUHbsaJOpp8JCiFlX0P3i7jc1xJXQsBXpnUm7DMgPQ4s+OtHRFb9kckKTU8U9ARW+G0gtjnYWU
5vsusEIu1q4ya3FtKEBQfEDqQ2bocmdzKCUWPSEF2CWdzyQZjh5U5L76uXNbNe6paJUXjYS9etJ/
5v3Qh27GrKMkvXkTi/roEunsqqYWYWI5b9d3/WN3AR8daBSkxVMHCnTllz8N/S/UHSGREdW1Cl3m
hL1HQq9DN6Uf0qNdxju3B7WUUbehm2aRBcSMW5wyTHx0gK13dR/W7m+3Xhto+1APw8/CdY7nr4tD
a89LN/D/uE8ZEuqi8TfolWLpv7NK7UvrrRgjozxVYnN9J5bOse8Ct4nLn0Ibfeb9lW806JznRWTV
Ij3UZk6izGHDqXRy719MYYHInih4E+dnmQRcxQXF4ko5nqhGU3owXz2/f7m+oo/gTdjwYQVIXnQ4
PoCN0PD0hDllpSOkQP2MvXUNP6nul45/On1/DFjDQrc1I/RyXyw+bF3Qo28M24S2TGutJPxLHxQM
5dhX9MFdd46YlpVr9VzHeGr2VuioCISHSb2D7EQMSJ6mry1bCZhLZw4M7FBFxdUJMvb5OwY8tdyT
CTzITsK4/e77u6IaI76Gj1tc2Jmd2UsmqH1mBKWBsn331gyPXXE0XYxboT1GT1a1q/p/yOVA5Ajm
rilMo79yeWA5oqQR9wwHNgC3OKrrhtGHSlorYXLpOJybmbb3LP0mTZMqC6qgIBh67P0ybDBoEaxh
wpZiMUIPPtMUGO158xvnQAjacpy54T5mJyHBeO0fqLlrii1b0+BeXNGZsdmHYqYslchTXG/EDOv6
1uZ7BcrK62duKbk5X9Es0mcqUUCyYUVa7gy/jQoMErLyruFvdvcvDv7feuaqjR2G7/o8ganE+lIF
hyF7kvZrvaZFuniMzqzM7geP9tmgXFihwZFWn3X1AKx5169c/ouHCCUN+AHeYBi9mnlbkncpF3js
JU6yoe0v0+aotn72FUgcDL6zHDMK9FoiuuQQE5UWhTANnkXziM/T0hbSh0Mgi9/SvA5TmWyDNXq4
PyPy87Tq3MwsQWws8OUYFGYMlMvf2sztgHlWvEm3nevrF4LJwHgHcurCDQERacWmsmj3DVdyv9HU
SjDEF3S5ESElsMrnwDaaT0Nr8QnMpKgPyLSEq2kGpBOVpf9d6JE+d57MKxQcrOAljVP6NHhg5elE
rL7U+CvoxgK58Z7XUOJtWJlku8QgXYNmE/gzQtag3/UkexTUNribFEhc0xok3LZjZrueDU6x7fue
qJ2vcg+ktaOzUdKvHqu4HiFQmuYyD9uq8SN/cKtdDdyCSBrMuSpSFnk4sLaioUZf8J7KxhpDzxuK
nwakQd+1mTU85D4gjCH4SfCqGsiIlFrVSRuRtLK9m6zznY3tJ+ZLX3dDemqJ9h4tJuiwBelCn2z9
wc4fQHzcboBbTryQEcyhkRwYJszamvEnVtHBPzGB52KU9o7/YEkhjyyR/m5IOwRtTarU3JOCQuWN
6tR/69M6acK27fK9JZtyJ0hQFbuUNgrdRk76W6Aih2+xydI26gejgtSQXeUrCcPSITx3oVnMl2M/
Qr4Px0Oga6bi+zZ+9lFbCrLX69HrY0sQGQOaUBMpMcoEkKa6PIcqNQmzpjqmHh6K8gDSvNTc6foN
pLRhld7G/tExDtdtLp7CM5Ozi2YIOuUXBgovEjDkyq4ZqiDVU1KNX67bWdxD9B3RjwZsDWf+cmlU
1WNX5LDTDPLQA/tf1ulb6njPVduvfK7lbfzP1rzzPegCwr1TxXn0Dlbw3dRPDeGRDr6RajuOW5VB
Kn1NC2bhkTHBqtE38lBPx/zILFID4ZFIAIRRC6SnpH4s+5McfiTsmy6j1N1pHFj+inMeYqrVrpqw
tDc8e2/y79e3+WMkv/wV9uU2YwopiBuGX9FlQDrGL1Jnm8Icopht+uoz4xFXK+/Wjw4Ei447oZIn
YuH5ugsXc62cNQVUCdyoqo0d4cGxj9fMLNR4YQcPEnSTPXQ15425uO+8Kh9L3IS990IoNH47Jg8N
ozeeg2axsLM+Yg4eeQ2XR15CHAuc3MHfu9b0K7yJQRmPNYwgXu5vbAGjbGXI6UX9idNfGdOhI7Gr
xhdDfOv0PcaI9bjWqlnc4jOj5NKoKeI8kQQfdXDHQ2p57w1rd6UkK1nAwrnB4qauA8rpmDmbVyBM
9AjjEmSqoGAHs6C4l/RV4OYXDwF0L+RWqJOI18DCH+PCZBOdw2lLcQ/Ojg2Uc1raSriPEr+kykBZ
fh/HGljCX9cPxuIentmZHYyY0lLnPtYm1U2Zf2/E1uqfrpuYPsNlpnG5lJlvSEjoAKaCpTTyaTTL
cACB+HULa5s1c4TAVr7LCiwiA5oaUfuY8eDJB4cv5mpWTC0GkrP9mvbz7AEiqiBFVwWLKYIHw/9p
KC8cB5CHxWFs3fVWHCrQ6fz96nCiJnQ+pECgy3Bpkjp1O/QBqr12QyC586D5fdHxnbPGq7LkCmd2
5uNoPVOONhnsMKu4hWzNtvHyzZgnK7Fizczcs4e8I60JMy3IRSjGjZiQm0qswc4/DqZAYASRyPeg
GTsR7s7sAOJVcTNABbTi/Yi+SR+TnQ2KPh0OWeOIE4auUL8KauOem7zbOlIXX4NedLe2mhQgewn8
z/UPubjys19kX35I35EEiTR+URB3L2Vs/VQ+2fjly3UrSx56vu7ZcbMKNVY6xv76/WfaVFCtwwBq
/QTYATNHJGfv6J9ft7i4rgAvZZTEpvRiZjGpeFYxG0VgzoN4l9ame1M6XYYmY75GEL4USzA1NWFq
gJ1EOni5hdB3a5JyMtW2zp2My0deeNH11SyGe7SlJu+ByCukzi9tsDhLm9FEJ6AGF38iMUx/sM1D
0+3A22bRR9tjYdOuzPksRTBsH8DwqHsiSZrZNAwKWYUB5V93SELfaqJ81EdByNYrmpWv9bG6AQIW
FLInqBuszTFdfkZrOXK7QGtPhKOxGbsktLwv0j4V/U0h367v5uLCzqzNyhu+6JtRCFhjqHcF0Bs3
G1QeVFiu8eUsnnfck8g1UaLFqZ+FSWOUuSqmdWnXBFFzs3Oo2HAgLxtlRKlvbXr9GSjuSNfDKc79
XZzqFc9ZWit+AOpfgGVN3nPpOEKUFSSxcA0xvENj8aMN2EYAfW9SvvINP9ZzEKhRP0U7EwK6H3B5
Y5DRik8Ndq7UCSVyto9F0G4aDVpYOmo02V1mv17/kkunHCBAC/cQLCKrvVxd1dGKchPw38SD4JYU
uYqSuo+3bWX9um5pKYJN8DwwFUyCmHN2OqOAEgE1RIn+otO9m3rsJXSOLR9yV4oE30pPqweXJz2A
W2hP4jmIvHRlgxfTat/DBptgUpm0sy9X6/LOS4bMRzG8iEPH6dHOfalpOBRfXf3As4eKPHjefqyb
3fW1L+6yh6oPhGBRP5pj1K3Ab0nSe0iWjG8GgaQQXvFFsvI2WSjBW8gkAB1G7dvH0OYs3HgyFrYL
LGnk2yyUel+Wj0P65AnUfvbMO5jqzrZ3IydRjzzD+iLMlRxg6QsHQBcQ+BMgcvNwh9mioAAqcgIm
PXRBv5sQt82jG9w56bEfeOj7cuXuXYp66K6BDYrg6GDdl98zwNe0VI4VD8G30cLD5FEAzK5AROUP
m0Stkb4uHFAEAjz7poCE7ugsFNh1WWE2q56g30F9W2sSQCVOMtAqk5RvHRSZ9k0TqHhllQvIAFz9
6N0AuQZWW+CxLpdZpnabCwG7hd4N5KF3w462mC/u8PCFpsqJulEb/A7QR0ODYmO5f03EPo1XASOK
eVVMFuL4XtqPwcZi9A2ojoR90/MfpH5iyc/rJ2Qp0J/ZcOaoJu27setJ2FCUPNl2GwooGwzmj9TN
7oBIOKCn/rVJ9BfUN0O7tY5VtkY/uuBMF79gFhxQxkFqHOAXlFAEpuBLU+oebDu3XjNsXKDsNE/X
4tF0ImePKDTL/ohHYCDwA8Cpzp2sHS1SRkaVjN7ecHv53o5JPEkA9s0zQ/n2qTYNV+xsFzKvYez6
SXJnJSQ7+FXZObs2J+ZNSoN+bUxoISUDS6+DpqgL/Daex5ef3Bu6ciinAoObuntjDHYVX0NBLZrA
WcIAAugyPkj3dJ7ItK8RjMGrdaxtVH2ByrjuVQt3t4VB60lgcnoxfHjjt7qmY+vitSDEwa4TqPjd
SW6HlMUrn3LJEip9EycdYsMHgKlXpnlmJ4jwPO1R7U02Jb1xy6fE/hc7yPFAXeFYU8v18rsEeUAU
7gB8F2HeWuYPs64PakCkTd01npbFI0nQE0fDEXSCqJJc2rINpyLMzyZ6vfu4f0M9JjTZwcozSKk8
GOWb19627o3o3pi3An5eOornlmf5ZVfYkjOJrMTUJ78+WcXRtozIde599maNh+tOspQVAGg/oYR8
PHU+iC6lhCVCm2UZVZTckdJ+1t0r7aptkpS7Km3CxulPppndBUZwo6z4y3XzS2sFihcSCv5ULv7z
Fc5qD7xt3BbCctOtTT9pl4V26UAtOoAAm/kOZ71tkjWWquUVIxPxpro7po1mp9sYtMPiBCseMvd1
wKCnoa3NYDVZlHnJnWf1mFyB4mrlRG78U5C1sYOlTAWyU3hWolcOBM78QnFiZvldg9NSqrugQi5/
DHqFJrMG/vsQ0G1A9zTe5WChS1EG3GVr5HNLr0HLgxLrxNaBxHc+GiQpj1ULufSoT48WGlENgAHE
+M0QGzzjkOsjiU/QPPr7Lw3gLugY/gAT5pB+II+Tmk0XDGbQ07uskQIiPk11ogLU6y2/99P4W5fR
ZqWJvxSaMB0DjgKMLqBqP7/XHFnk3G7KiNQOdIqL0PeQ7AL5Y2Lg4/oKFxIkMEGgtQoeX+Cg52Ou
cUWk6ZeYjevcHxAH2YPTbtPgXUgbefRBkn/d2tJXxHsCwBaYQgn3T5fi7Oi0eQyed4onBVKflz8S
1jaETsxsawX1vlePHTWjro13CdqQ100v7OmF5VloNEqo3fTTY0bFj32cRk0B2FKe7Bx/je90KQrD
FC6vSe0S7jrLcQ09YuxFID40o3ND0IvFzX/HjGTjVHKbCRKKiu3K4Hn02O3Ye3tlrlVHFxfr2whP
KFbi0M6iRTHy2mYFFjsaXwEhU4YKq+ZZoct8fVMXIiFGQ9BrAAugg/bzbKVtgKYxziTSXKu9kUG3
RaiOvNr6YRTNwRDDMY/XxDYWIGmTFBQuVPSy8Hiav1lI5fug/YXNjB9d8L24N1ayl/kBb88iOLBx
I/zPrnFX0J2dvkEsKoRyrus/tH/Noou8Gg8KkKjg9iZQNr28a1uHDszQ+B0pqgvZnjivvnsKZIxW
/C3N18Q5Fr/of9bc2QhBN+iao9GOnYYwQWN+Rq1hMwwkrNZC3lJAQDED+4uK28QhebmsOLd137Yj
Hv1mEwFdgWZL+1xY1S1zsueByqfrHrR4WBB8bIyCYY4OjZZLe8ocTI63YhlZVAPGV0GWY5e1Zkiq
E4hwwOQb8+e4+MQDkNzx1+vGF/JZVKr+s21f2oaAt2VKNM2BW0yAFU/vLLaGW51OwOy9ANgkMIOo
fYDNdF6/gNRXxYIYVJK5EWwDoABcUyML5MfrK1m6n4H2mrB8GGWdMCuXS3FbDLuTBs1cJWm55wkj
4UhE8iSChG46d8j3rC1Pqe/BOEA0SpM0ZIlGYpi4b6BXb45dKfRKMv/nopqvHrjRP+IumPObAwaE
RtKQtvi4EpX8LrfCHkrWtfsTc5m3xJxm2RGAyTfKvbBy5Z60MgK3+oGLRxl4h8xtwhi909Tjt3Hg
7ZltAFK/1uFb3jrX8cHfgQoVmc+sdKpNE03hBUUHMfn0ps3e0zgElARcxW8pqY6Ev1vKCW2vf7VF
vktTGUpzbdpjyVHgHmDJxnMEye0slOKDWDxDWy7iDgZ1OLGGA8DIQKYruZKqL1vCuyf4M674J9U8
u4NRv6vzdnrCpsQ+BBY7qC7ferm/v+6SSxELnVp03l1UgjG2fumRg+kYKQZVoewDLEqlDjz7yTFS
TNaoChYjyASexnMA3EkfypSFxhhXk2I4uqzj2N4y6PzsXFM2SCSM7q0LtP/Zai3rIJhf3SlfWXeB
J61bUlQg1bNoshbRplA8d3o6lV8AZMUk6LxAC5Fm23EnqQolw47fxeXP1vhtN1sftMn2vi72+do5
W9rqc4uz3EazSio6iWamxZfajHIbdWH90Dtrjf6lu+HczuyRF4vYLFULO4ad74waqDM6RMagjpDa
hlIKWwkfS9nFubmZB/UO4wPvsZF58z5KsABULz1/No1NGZdhSXfX/dVyp3D/4cOhaYA+/8RcNc8s
xlSkfuHgjkUJBOBMIYdB7lWtArXFkfFuZGPXzjYBqHqnoVb9yayk/Wi4VDs3jS869Cora9h5mQNh
jxaFkmRHRq2fbF2afuSMjpM/IvrU+6oviH/gcTZ8yyzMF0SuTpwtGxOEwSRIsltV06bf2BgaleDn
70q2HVxD3uRmaWz55LZOYceg+GlN6ydtTHWwVZ/pjSmowTcdSws/UkMc3LtGnQI2aAXVo5MQ87W2
rfzdNQXouAwrGJHlKzMxI8KtGKOIZZMeW9E7yFs1BUcbpujwG4L2vvNjxw1z00i+WZJXG1Q95YtT
O3210W3db9u0Mb9idgFnnZjcw2SQSJi3c1lt3yQ9ZIPDpuqbPBKqd9leCQADAGKcWCWsnExzWeaB
1jaIPZu8tceQVgPwHelQ1AhNYLq/6TNGwV2YpMHPEoockW59+jtLKusoHMr3qBLoDc0xjHUDUD24
nhqQ9YV1iU0OE5XqdAPFvjYCfhDKg61JxK+60u3JG2mpwGWZxi1IZVvQaUCZxf0taNx8s3ijgyhL
lPzRKqt4KaEcFYdurYNNExj0d+5ie5/90k/uIaNhplGi8xLDEWS8IyA33nYyg5CChWu/6Gmw74rY
HjDn3hxF06Y3Y98XRxS67KPZoAxeD1XPQ7tgkLuVCh5mSMAob1xXozteuGWwtY2OJxsQOBago+vi
k2lXhjzowvKTTWabxkm08N1Ql3b5bksNEEwMvCCJpB7retNDdq18qoaU3XpSOySqq7HG+M5Q15NM
Wanc7ZCxZJeyXt0b7mi9EDnwESBoiLKHtlPa1mPldkW1bXurTU5GI527obfV1kES/B1D7/UeBBsA
qFbwDLHyxFgM79OkB/psiKjOfOJYygbeI6BonIJiLbb3rD7Z/ZeM3ztZWKQHp/wtx4127rxgdQB+
ISDgVYMaD8Y+Jx73WVwtu4bWKkNmgEnhO8yJ3bvJzwzqH+B82dswp/tuhy74bS14qHKg4Em5EpQW
QiBYs4DlB6IMbN7zPkJhmKNgXlsCpGGFdrR379qe4FSa4H9Yk+JbiO5IhdHPxD9IxefhL68UEdpH
XlBmCowMKFnHYJfIMNpI7RyVWF862S2mC9JqJc4vGcbUE6YYMcDmfiDpsIzcVVZjoLbVAvB7XwkP
/dSDjl9jh69409J+oqoCdkIb+h2I8pdJSaV7xOsaqOlYEdTRalLeWObQ5iF4bkGihPDVbsbEyopw
bL1+jd5mIfNCJzMAEAa1HbCzz6w3jlZ87GGdQAlamS0usviY8zUNzIV0AFSBmNIneBIAzDA3g1Jk
ULEK6YDVbKV7gBQFbuxXf+2puJTeAyqBfBU7iQrA3Du1N1ROlXDM+2Gv3mv0aVGM0xgnihpg0iGQ
6iX4FSzNNJDcPYm9UOOS+xp3bVeHeZJkd0Vi+bdMdfTAEo9t47hKbhnvja1F8g5FC+Vl8SZrevRF
cw904bbs2NqIzlJRCrsFmL89QX+B/710CtrxwjVbSFpXHqoFbAxZXmzz8StzitBiXzFEY+cbQawV
t1/yhnOzs8+UqULYMoXZ1u23lXh1tN7na5KA02+f5TTgVyEegFcTlGaejDa5o3RnIjnuUKdOHPaQ
Je0Ki8Kaickdz98TpcTBTmBCiAxfOGZPdsP//s0y9ajRFAJ/6VSBvrQha9PvcgUtqcCsngtlfEvi
fAd1gZXcfcooP+zWmZlZQaDlufSaAGYgn17lDyXGExg/pTTM6dbpPgtvfz3nXIh8WBaWhKlWD3y/
MxcQNaqHwlUgvNdsU5bNQzr622YgN3YTb3yhV26TRXMgupiGW6fu2sxcOnq111rI32NUW60x37q1
h1EI8Ho57FStySUtxFqCHvT/rM38AiMYg5FqWJPGw9ir0LZ/quzUuDuGDk2xFoyWPh0GNTBCiBMM
pqeZh5AMFJysn2RdvF/E31J/P/S/8/SV9vGmbn8OZK3FvrSZIIMAwIkCCYcS1aVLEmdA3TzJaqDt
MBtZxlU45mQI2yyNNPN11Hrt9+veshAwUB1ADovh+Ckfmn0+wYaSlhNPQ1kCKjZ4D0ni7m1kx+F1
O0srQ3ro4N0OHuQPFEOB1j7HWQO2Vm278RYEoyFGaJhEcrg297lsCr00RF+QQswxtU4MdoMxB4DK
l++laQKO9qaB66vig16r1y45iIchsv9vag6r9XiGPMoCSh1jXLa87716Y49e5OP05cE3oTbNGv3K
UuqKD/afyZmL8LYAk80Akz4k9urqjSJvMwexJUb2CBRqWE4jtuh2TVIX5j6nNOpjewVjtJAMTLAp
8OpTJB1oKV26KVqVnUxH7HAOuVQO+mpqyFNjmMcAkOnrfrNmagoIZxdBbnS2Y0zcQPVQH4La3RhI
XJshw9jeypWzFFoAycewBZTY8EVnJ8EZNJWBBvw07YptDJ2CjW2UL8bQb1NfbIPc2A5DuXIFLV1z
5zZn4cxPUo91KWzmULYvpIMK4cv1/Vs63z44BwjqkEBXzA9DDFwfURq4xcqNwbiYg9MegLtghUB3
ce/+szI/BwVG0bqxBy55bCmKFcYnntH7Cb5r+BA+Ssi+S9bE0JaO3tnC5jX+sqksb8wAuPbYZy9/
DOLf9nDkajvmj0y8eN2v6/u46IdnK5zd4mnDbZNP5lh8CgYQlm1H+WmVrH/RH86sOJfezl10E51p
H6WPzkWfoqCeMWfl9C7Fx/Odm37E2ZEq0fexegojmLgO7eFgtT8leXL5D8/d/sOmTdx1AMsFiPuz
5bRp2/hWiU3r0BRIzWbj8AN0k2j86bqdRfc7szNbUapoi2Y0VuRM7tZmP4LKjHor3WU5/eLG5KbK
sn+JFmcmZ9HCL3o3HUeYFA0Ko/GGsWelwZ+JFqL7g3VrTe5F98OoMkbtANRAV+vym+lEBbntT8Ep
McK8u6+AROv4k5uttQwWnQNQiGmkD+Rl82M1xp22TQFDKv/sipOR7zCvHBV0W6Oe9A9f7czU7EgV
KMn5gwNT2rgzMzu0RbvN85sEtZEsu3PX+sqLZ+vM3MwZHe4wk8ppC816l7H4NunX9MQ/alKAaQIF
h//t3swRBaeCk3baPf218J41JMXZEAb6pgG9/7jDuB7IDfPq0KQHSMNFHn/r6bPXPGpQtinj9fr+
LqYK579m5qPAi4IknuDXQBmrlbfo5oU+EKOdSsLKu6VIwWxzV6tbVmxXuTD+dHzmzx5AQKAbCD4M
zC/O8hTDg0hUoDS4DwL7SwYac7vu740WuYmV7TUtw7GQm0F+LWiO4et4TbVw2T6KMuD9QJ4CYPvl
ienQE+25gUmP1vKOjtNBwSwPi/bN9LqQCAd8kxj7FfE34sl3Yq5Eh6X+HzCyGPFHH38irZutvnTa
DihSrL7rP/eFt4ltudHBRIVef4qpfUSZd1sNGVxj2CZu9o7q7Tb2mjspVqVJlkLH+U+ZHTMAaiEy
02AjCoohd7Y16S+8zMw6Oay427Sm+Rc/NzTb8SYQ5jSOhVTNR/qbfXICiAdUoSpfva6FluO+RvUl
RduArfWQlqotk9jJNKCK6QwwVV5+bMAKsq6m2O7EKUOnAmTkp2M+CWubQggiSx+Yvhf/gMG8sDld
SmfX6EhwstoaNmsU8uutzbWTb7xU9ACO8OELRir65+s7vHTNna9ySonOLLKRV6KzYBHElalxm1Ug
ZChDNkSOeUrztUr1FB0+fs7/21MMS1xai61ap3aFz+kX5Q0v1aECpN2nv66vaem++W9NH7EMowR4
eVqTHtqojGtkIxDI4y+CYpnjWlNzMSRChg2DbChgBXQOsPl/pJ3XktRME6avSBHy5lStduMNMwOc
KGAAee919fuI3f3p1ihaAd8BRxNBdpXKZGW+JpYlPWuwQ9poPgY840YUHzU1tnPjk6l/B7MbZ4Md
qJ8z975JV/bH8j78X+g52qbqBS0yB0LXRb/r5F3SNE6CQVjwD5IKk6nUbywTp8+H7oZR9hCmZCIl
2avv7sphI3u3stjZknIVh44xbsZVe+TFzX8Sc7YbjHGMUykjpk7pIDJ2sUh9mFp/uBO0ax15Uner
C04gfbu8fJZIEWdjne2JoDWFJpaImybtprSOZX2n6Rzu2D3egOgUhdqhqudnu0a2XX1tjyx+UwDl
YJom0ydldsNKdAJBHoKPj7PypenCx6DrNp3/Ggtr2lKLu/Ek0vRLTvZ+3bcx6tZEytzYyX3fUaAJ
50K6vTyfSwOifszqUYCfomJ7HiaT2h7gDlzFWID+YIQhxD6PczRV1a+R1Kw8fxejgdzEC4J/6rwN
ZxZlIgkiVCFBhujvKiBE/U0iFI/oQ24uD2xp/uAO/i/UbH0quRwj9EMoX4CSHCk1zWfo3k6ua/vL
kX4XWOcH52mo2RwaWuq3bUKoLL2u5K+y9aDnd01x4+fvEX6q41dRepXcg9y+ZdETMlTWmqHr0pl6
8gN+e5WdrBWasHpFS5nUJ/uRJFeieTNZTJryQxKsdZ+WrqTTULM8py1ctbJAyG+q0fgV+a9RGtiZ
3jq5wMIBkdqq8cr0Ln5ICpXAI8F+fVBfF0JdiKrW5UOm2hF08UuT+07R/gOTA6TtnzCzrEkxfXpo
KmHIIq/rTN2NhAh67QC2b8UQbGEO4VWjhagDhIYXOZtDLFr/3+cyrK7axq5qOZ2Y4IThGQ8hVTVH
K3uobG1VruQTCy8ixNygCZp0aCkqTlN9uk7QyPeTxM82WhYIT0qTGJsE5aeVDzYt99l2oGlIJ3by
xUNUarYdxkJxs0ThYYx8iN44YoBaCIpCX00qHDGGQFK5wreWl8aFMj+Ve2wrsT2djavIWiqGxQR7
g1WgQIGOmxaxXLzpGg1VAu2AL8Q2kFU70oSjgu6gYXhbrQ729RjapddRueocV++2o258EjPJNs2Y
SmqEBlPk5Km1ieTIuXxoLJyEGoZpHIKToAwVk/NPMfRYUPU5oMa0qvDzJBsJ7Tj8kdSPl+MsrTUN
6iv/4Lp8sCk02lSgikU/vq/3Gq6Trn/0QCAinKPWB4N9/N/CzU7dTCpH0RincN5LZvm2ZN2F7b3v
vqRda6/K+y89A5C2BhaI3S3Y8TnBNsmLoK9EHRpz58T4zFm1HUaSU8lAfe1KO47ZbbZGy1z6cpN8
N6AOjqQPXURPbrTejzvIDqVTK/EmjX+mw6dOXOPJLRzqv2XC/3+c2YGE4C/dBYltpJmHFgEg3dYE
1ZbGTZyvoh+nl9p8y3KyTiYaiswLYL4avb4s1YBYhvTQqw9CjxRbayOQ19Qt0vI7CPdZvkN2CUXb
vblWal38jAaotYnoOrUxp6k4OZcS3Qj1ZOh/L9JafI+Kr4a2k1vkLbGOQteg2cf9yr5YOjJOQ84W
ql+7fVrpfEW9KjfjaD0nirBy2i5+wJNRzc5BX1eGTmsJIRT+TaEh1ogaaVsGt1oUv7Wr2pNLBRC2
+P9m8bdI4Mksynpc5WbNLBpF96P07w3cSmLfu6cGdpUrzbPgmTuLQmWtfq7+CeZ0Fn12qVmZVQ+5
xWj96hgV2yLsQTI+Cc0P13s1/Zssf5bMbal8ytWVnHLpRXAWebZRAkGW08EkMl4VjlCi4VP7N5oe
3pd69lLl8W7oniC+7QWvdaLweVBepXZNPW918me1kEjRh6zLmfyo+BG7jyAandraJOF9+9uSIR15
i71Va16/i2cRGsZYnACMl+ZX7TB4Yp+qRPUlJ62fjerB7XZhurKQl+4QBG7/f5S5CugEbswEjSia
yp3ecLvuRukga1/lyi67T5dvkIXsgaKACD0YSiYGOLNdExhDCumfo8gyId5Eez1/HSzhuRRTG/oV
Hh6yHWv+SodkJej8qa7COPq/TPc2c7L2RXOvQx6Uvka99MbwAltPV67/6UCdHbgTHA9aA5IfZIKz
3YLCnOUBwCNHkh5zRKbk8ji0ay34hdVxFmS2MbRET9xaIcjYP9S80mMLiQZyMG3l0l8bzGztB4Ip
gSiY4pjf/bKjFu7a5t+bMAFgBOA3vVF/synP74i0wEETNwsWYbxR41f6cea4HTSERvO1j7M4bxCX
uN4ppnwQtLBkUNWZSKjcvR/bn0X3bHjPWv33rwAG9CfKdEOdHNdjREcpFogiGBRKY7swt7q7LZov
nlLQwl9ZcEt3LGLOErR+nTtCnO8rOt1eJU/hjOS+9L53SoFP9auuPRrjQeq2XYMMwcq6WLgAKdAa
BuR48DRUTM5HCOjYVOMpGYy1GhtX1GyMbQbY2bwp1GBlfEs72OAUBGBLSgaU8DwW/q2Z7JoT7hQD
4iw6WtKLn302+97W6vdR2ZacwJcPqqVVwvJAtoqECfjO7KAaCj32wo6IGoBFoXY3gopGw+g6MhSl
/xRq/r6n5xBpRTSFErpN1EcHQX5ToOWPmbnWx1geFU8oC496eoKzVKzyZDfvPS3bDHUZ/0hhi383
c0n4DFI7f64M2cVnOYu9a0D48U08jsaNPsgYNUiS5R+jxsgy2+xxoEekPJEaTKD9onVEJWlX8reF
Owl4gyxZE9SXdtNs9nOt7yvoEWCaacdSXNWrBy1r7RhqmJL5CL59ufwJltby5L0FE5acX7VmZ6mn
N3mbV8Tz68KOMlRfvvSk47r4YAb/QFkBMQV/BI8bVEfnzQ1BLbNGmcY2FqX01sv+sJWN/LZEsNYB
nHaHoUJwYPArmI6lZ7SBbsakzMFT8cN+9WMFemgIslgrdffVTMXhCSiH9DwGvSxtlDauv3S6Eh1k
NdF+FVpjfYO92m6rtlFCu6fnc1TTSvvMjvcGW68T88kMIy3aC5nadY5etL6/LVs9etN8Afl6Xakc
dHSkX96oUO+QJE9ae9gs3Ez4v1Avph9JTWLuZ9Z6Pnb1A1bSqMXeZV52E6cKYBjj7w861EYAX9L3
QyNoDnqHtGiiMx3l1MLtGI6HKD9T+7ai70q3suwXjjlOU85vYxKskD/QDNPUz9Rg4sMVNoTWfMCd
rboqe4qo/T7J/CPf4/LCX8psCQklDro9PPY5oMgUyjIv8HKEdPpLjPactLbUBHacbNo+2kXWlyx7
9ZTXMF0RFVjiaJ8GnmOM+ryJxFohsIq2ZAGkvhKc0HrQ3G9y3NpFB+Hmyir2yMUGFjbGD6XxOfC+
jNldtcYtWOrunv2U2e3S1xjjNDo/RRDKjYbMVifR304cTfwWGtVGKQ9ycuONDkRxD8ESsLHpP+hN
IpeNmSaQf1Bdc0q1obiwrxQA0i5CGaF27/u6LWYrp9xSlsAtypaBxjpJbc6OVdmo5cTVJ6Q3RbJu
F8vf3GRvTgu53IXDVYn/kG6sykpPncVZNjxJQOJFCY0MXOq0jU9SITfnp3TRhJjOvsjqrWzFjqY/
5vKjLPeO319V6hbgwOV1vXCBnMWcLsKTmKqB3LlqgtsU4NyMMYz/4dvUKdDiGAoZEH5AN5cjLq6i
02HO7tZ+6LzeUKeQ5VbMdpm6T8b9hJSQjEMu1XaQHy3vlmpwXeAj8phbr5d/wPKQJ5EFVhBP5tnH
5YGRx20MFVIUb/PMqeons6Z7Pm5BjKQc2ZejLb3LmeH/hZs/qqKgiHJX4quGor9R5ENm3Q3tsSk2
QoIzMIQ+V3/NxQMN50T/0ZfqWvzlVfUn/mzTZuguQFxnuN54xFZIDd5yOHbiZghefOXQ48rshSsx
l+6b0yHPsoQu4G6QpxmW5Ue//SmOd2rz6/K0Lt0ApyFmSXXetvHYi8yqDzs/A0UlSjsNEISVHPDR
Kqcvu3IDLKQ+WBJDjoYEhJLjHCEmdJLVjQqg+NG6grsotqZtld8Dd2+sfrOlUNRWUSgCZKx8cCCz
ykR1B6/LN73wNUsdbQRLFW0V2HL9uAZ8W8h0oa9PatbwdlDgmC0PtdZMtKZ7aBMJffn0hvf4Ngzf
2+Jw+YMtnakojVM/4WzjcTJPQqRW1F1kC7jHGg0D5NRQoYqpsYpafVVjgTZUIjdKb4npjS6YcHaT
sOlip/D6ZKVRsji9J79kOiBOzjz0dlWxVUSMyv3+sRrfs+BzDTJgiOiNjmuX5uL8WiiIocOmImo/
m19TU7wS2QaQQSMWK64hqA461J8zy/gsxACGLs/yQjTSIpQ/oOQhCzSXthIDhGzMLCyQhEzezLxu
D3JglvCh8+ixdYfyeDncwkYHCW9AAeQw1T44P/leG5iFBW9DDEfTbooINJckY9ZYq2vqk0sjo1mH
x7yGDALWoecfLcB91cJYqNhISr73y3Sbtu2xD4xD3VQrKddUcpjdw0AaIBvwascnb95OabqOpmNF
KDOsD4nR731jTZpvaeKghND4ZONJH5RaXF8QC13BpzaseSZjbPIDbyusVEbj5+UvtLTtUIzA95QD
BerCPJUpKLrledkVYF9APovNNYCKrdW6x1w09mJd3kVygb9mvpNc88dK7GltzyfSQGqWxB+TY+ou
59+Mrk0T+sZYbGR32NbuuM3qGMGxdqcX5W2n+9zzlZ0ICJ0l2j4d/HClGrKw0aePSPEKOCgqfrOb
vmzSGmq9WGzyTocX0g9IB3TtHW0ef6uGQmKLRiNtLw966cuexJxf98hksChbqeBiwl7J+CryGEpj
hKIvh1naDpPKrTypdcAump1hCRQ+wXDliTFl7cWufy8k7aCN5UFXpN3lUEtPH5xquIxMzi8ymfnW
K61YHTXKcVknb1LglGqrOh7oTqj9TiQCbW0KJ2lfI7KKtvX2/zH8bKhmD1rMKwhfNb2xRZEaQkfQ
7bpcBVsSCMOGw/y+94TBLkLvu6GFN65Zfl/5EQtZFLxCBVtJ0BFU5mfHOGTGEZiCVmzgfDzoOFBT
W+l3llt8kwb5KnSVfQN4u/Etz+b4WEnSlz42RIJJAAUMH+za832UmuVglpZRbHgX3XZV/4Re6pPg
iZ+L0fpyeaBLy/ck1O/j5ORuHIbcBMtiEqrO4VQPaXIftrq/0Ut1rRa7dMyatDkBADCvaJ+dj0oe
alMB38/lQUGUJ92XTtXeL4/mdyFgfgJZ4CEMIKuTre/ssyUoG45DJOeTp1qhOmJxPQ4/mugQx4qd
Vp/9Wr/WvZchP7r9cyH9CK18U8S3Qr5LxoOR7tUBMOY29/b4a3XKyuX58ati7M2TjpKJifr4XAay
6jVPzVoY3xLsOfy5msTbDPJ7aD1dnoTFOHhS4gI/iU7ObVd6q1VaeoJo+uDJrtGUCDuaV6jprdoM
LEZiSHDJfjsAz857X8hLtwtw+oO3jo3hEyo9g3vfJ98uD+jjwoEq9LvCPQEPEAA6XzhWj4um6VJn
qrtYxxQaAzHXddeo7EuDYSdQTP8tajvPV6tG0KrS54XR5n18TVoq3GalDMcXnKM3dNVKH+Tjxpuq
uLTYIIlO1dXZSpVc9EtGl5JDabjkT81ea4yNnq0pSS3NHSrak+6nAi91TltGN0WJ4pTHd28cEveH
HH++/G2mw/h8wzEMiOWMBbYO2e35t8H6tB30BKJyoiHRaLsJQhD+NbJmdqge1ebn5WjLo/kTbfr7
yWklSW6gxBHRgk7bjiLirbHhXA4xna0fBoS8hSWpGn2V+S4tLGXwxoz3kdgod0JsbqXsi9U/GfKr
PDbIlzQ8AYs1HbXLQT9g0JXYLHSt5gHYCYeq2fnafkBmqE/2gQ4YhbJjvsYSWlh+k0UudxuK0dTb
p190MpNm74dW2yvUnqoCu4WdMIpOtOo6tRAFsBf0EF2dWAvWbJG7fZcNXkPaG2uJo2c9ZF6BukS4
kYfwbQj1T232qgmxE7mPMFze8bi/hixSWopToMN1+cNK8scve/Zjpr+fDLnqqIq7Uw5uWY8CXnF5
jeZx4ERcgXZtvqVNdt0C4bBGYRt3t30/rBxjC5PBg5B6MpcfTME5U0fukV4Os75ANtD8xLvNQ1i/
rTZRFa9lcB/zYFml10kbF+Fs5Lln057lUhDQlis32YA5Xotrqp2P4kNheO+a3txHRWSsIAkWNiYQ
S5QDgDjTv5m3ArQaU025rEsW8HgDcu26Tovt5e+3MH3oEwDWhmfFvpw/bLpAC8xQllE5zD7lw1Oc
7oe/x5VMcovsCiSLUGad7/1RM6PCjbRygxiB0yNggsAu0sje3/vLEocu+IRxQ3NyPltBE7deFxOn
QE0cNXNXORTB0RR2l2ds4UabnoE618skJTjvmpQpD1JojuXGE2709EkuDiNWiWt8j6Xvws7GF1Ek
6UIx93xbWSjo9YWhluztBoKfeWhqaxd06l9XOpgzlvIEloMeaswumshTEzqCzFkyYq/xaLiFDY/X
pEb2D5N2Emd2xQwJutyZTxw3UXb+5EJg6C9IhKV2NqzUHRZO/bMhTTN7ciAFkaaEZkOoAVkBHava
TrOcrEAxW2pfS/09LjG5XhM4WqhPn0/ktGpOogp1qoxtSdQR1A9qe5b8c5AQLOMgymxDPaKYxyO5
rmWQ9EeEyi5P78JBAXAAEzhAnlN7bXY0lVZVpmHqlvRTwg04HRDSf/8BIWIa9CO5c6QPhscJdQ29
nxpWKcYoA7A440sYPwfjSp6wNBBSHvgwisljea4N0cpRk2dpUG2CooYItOlI4y5P1cLGInH7E2H2
DsYfYkQMkAi5ddSq2BYqwG7/MgqOVI6iyeFUnC2GQsmVDqXUahO3mA3T5pLWbDUX7iLO6z8RZseD
0DdiX+RE6KyHIN4KKap4oJVdO1VWGk1LkWC+UKBE/h0E3fTFTha20vcsa0Q2N0NyXdbUn0gifmSB
U7uHyx9mLdDsw9RN4gdlRiCLFdZJ2GnynKWvBEphrf25QLKBZS0blCDU6e7TZrFo4CNK3BUVfnsd
Rm6fi+xOF1ArfNcGB43nuntX1fexuuO1rmilDQS8MVfW4dJKP/kJ+lQqOZnXIikbcRj4CSM481Z/
VLOV+vzCPYVmAr19ndRhQkOfBxDELI0wi642tSTbHWlL6dqyVNqw8S9/uIUD9zTQvLVuCkPVRCYj
EQcg36jZX6vB1fQ65mWsqTvFXylHrMWTzweWZYLUejrxmvCQ5k6pkoLtEm0jCXae/DLWFsvSgXEy
j/Mr0tTAS2k18zhi8SBCOv/u1Q+XZ3AtxPT3k7VQ1UqlYrvOp0KNu39NpLt4DXmxvBomQDfVLYk3
2HmIrgijIA0YxYQ1KG4ab+sr+37NjGhxUav0wSDqAKWamynQgTKEsWEgfSiCnE5sa60RuxABrTA0
LMiKQa7M0WtRVLpxIQ/FRicBtwHpOEiJVytZ0bT9Z69VWmuQbdHz4dKbvylUIxrr0FILbOxKR9D3
ZfSZtsKIK2Le3PtrCNGlIVFV4lFh0l34gCsqYlUfS58Knh6L47NeFy+Db5V/XxihDPMnyOzEg3qR
YklF8bMLShv3hKtaV7kw9MPllbwwcxPkQpo6MlOrZHboFKErhSk20xuIbv6uaA3ANjgS2mma3Rel
ZT65alF8CuJCWwm8cChQlMP/hscZLzRttoXq1ncbE8jFJhCPnrltrIdS30vhbRF9rWoUQR4vj3Ph
sjoLN7vhVY/hG+pEsxv0bSNuIyHfhkVJtufgG7KyHBcWCK4dkNF04K8UFmZj81QrbxKrJbcsjm0S
bWJQJZeHs3A6nEWYDceIYw2Xsp7h5ABI0mhThU9qcptVvXM50NK8nQ5l+vvJSed3CKBif06iKj5W
XWanHgbzxbWUocgMm+9ysLVRzdZ8rmPUm4lduWlGobhP/KjfNkLhPeaj9SimtbwytoVTnA02dZEw
PJtOwPOxDZjN5YNGuNZ6TJNjGfyw2pWVsDR9k+CeSrsYEYI5mLMtoj4Z5LHcVPjbanbXHLoIrNFz
+/csDRgaJ4FmY3FlF1BnRCAzPGAPE4oPRuuojTP4T367kqgsLe8/sciYz+fNbNoQICKx6v456K7M
fyhx0HBCRopbb2L3zfKFwfP7Xm8UjgavpFf5FsKBF4WVUs1Cew+OCQ47bFFqNR+k0rraL0ZSdraQ
57i9E1eJ4+l2Jb7K9ec63pr9DSis0fp1eYkvrbmTqPPcK0HDTK6msZnZjzzW3uRS3ppV+vm/RZk9
L7sstvKkY2ykkfsIikQSZ1eKuaaHuHR5QCeeGk20mei2ny8E10oRF1IZjCH+yuJDlzyNWWS3pT12
TOT3y2P6nYvMLnlgr3+izc482VfxKguIRntY/2qGfXTUrVGVqLm7Izh8RUGEfCwfasnTNlpaZTcG
0M0jAIBqKwpxsMGuvDr6YaI7XVmb2zrKf1z+iYsfF9jk73Ly5ERzPh9KEKt1Z+n8wuShi+5i6MTi
0z+EQN4Ifw+NItM8RGvGnhklTII2YkzcRvDvq9xOXHcl/fidl81ne5Jxw/yT/IDq3PlYgkxJh0Qf
uMMiedvWbw3vg8aXnTC0dl3xLhuWXbTNps+Bpojtba0Mqt0V465qvozmQ+yXR0FSryg+3Gui6+TW
mgvs0iF0+vuU89/X+YZcuCG82yx6q9XbZA24tbS2T///Kf7JxZepoRqpKoeczCGkJMexbh3DvwrD
B7cFbrdSA1taOafRZjsJQwYhlMExQNH6OpRTceBVWwOALt2upzFm+0dvzLErcmYMlbcw+qTw0osc
eVhZoAvIG5lGKPD0SX6SBvTsw3go7fdJzFBG+bXzDHiZxxJ4a2Yc0d7QqyuVmmix9iBbGttp0NnX
qiylMF2N1dq1L3H0SYt5Ld3+A2+PoZGyTjrSpP1zUFtgNG2CaD9R8mgbFAk8t/Z1TP/eCPM8zOz+
MxPTFaOCD4WV1Jg51oAJzDiiszXYOFLaqrJyny9/spNxzT4ZrNmqE3+vjKHGHRKkC2gSXgU3iRI6
3WQ9EiP7nQGVtoo1vYillX86p7MvJ/sg2xWROXXFx6D5EjX7sr+6fGYuJWGnIWabS5CNbBQjiXyi
j59aU7YH3Osro/xUwpegM7BSgFs6mYA+T90+BD4+4OiKUdCCyiWcHgs/h7D7nmJRcnlEi5Om8F5D
YAP27xzb0Hlui8sK93tQmG8BanpSpt+avrYSZqlIDnXvT5zZSpQg8RVlTBw/CV6q4iVorKM+xEgs
DBtleOtHYS+3zXMVdFuvmwwCg405xC+XB7v0Ujz9EbPVqRqJFHTidOUNyn3j+jhbVdswVm8E3bui
SbLV8LPICH857NoczxZmG8kait+EjUrFpuJj5xIwLP14Ocra4GZrUwmyGoQnUcp4YzKM/kXBp10B
QPItjq5d2sCX4y0elCdfdHYJiJkeFb4xxVO3vusAcUqtN6he/xAFyhVLc5KamVswp7Ev4pnOqzFV
bsR+r3lO19wq0kqWu5jCwy8FZ0lbj6rpLN8KPANO4jSYIHstVdkOrspfhu4Y8j1CB0bs9O23Yc1F
dvEwOYk55Q0neYFXV4ox5MTEpykKf/VaY3fDmxXe1as6h0spCG7PoIzhHILFmA0PaW+DcjC7TzNv
y/S28W9L9b7OX5XxESTi33+x01izYTWyMA5NRiw19m1f3+auo+LIJXQr631tTNN+OJk+RJaCTMeU
auM38TbrTUyWfgS6jGxBDc9e2ZClbP/TyObIVMxSmqL0plnM7zPvp9G+BOj+WOLKBC6ti6nvDw4M
WX0u0/OBYbcrdoJBP1Ez0PmM7/TuakSB1a2v5Xx/eURLJ9NpqNm36tW4zxqdUDhEudk30Thq3s//
FmL2mdIMlCmvZzIdCTWY4EHI34v+78G8Eyjjf1M2fwtblRolrjStuaBRt6GIQqxU4Q8Q0Lq8lyxX
3Fwe1OLaA2hA5QwyLxWM80+k17kJkm16nvXy6wjXdTPqvVN2w7UYpxAxlDc4nisxl85b1DlIF2nF
TRX285iW6kte2dHoTTJ06KYTvcbbwYnV58tjW44DfF+h9wcWbTY2D+0lFYJEubHS7ohZe4iPpyV4
m3xYWXzTfzR/FwLeJAOGqDOhw84HBKIhrKqRSSzab1UOQFCBcr3voy2CSEq6ldbMehf31Um82YWV
5KnXyT3x5PGQdbYiO179xZBu0/yv0cZ0JyQEHybrWgO/mfOByYkgxXUQVptMIjncdvWtiymYfPzb
70QUdANkUkOqw3NMUqJGmjyMMb7nISS0G1C4Ze8Ia0+9j5MG7omS/mRuT1l/bvMhq1YI/16ln106
2Blj/JXkqGI+5Gs8yo9H0Xmg2dfpTM8HEaPQP1LekSpPeCNX3y/P2FIIYNIqFVrqmx94i5IJ1F5o
zYolfVNJv/T2PVvT71kJMWfX9lYT1fJICHk4htpREfc47V4exZQtnm+b6UNMKHqKKSCypy92cu/l
QjGItWRSKguw6ahpzXvZSslmaRSnIWbXgqeEYj+CmAd8hnhW7h2QZtkWTfrXrylGoogihSEEMKQP
UFclruus5kTLOu1b5Cckx5CFbgELPXVdbe5STV5ZAR+PHCKqCqBnGokqVLrzuVMHNMVRniRnAGgQ
e3ejpe/bFnbX0fcVuy7tZK1b9PE0PYuozCrcboGceNNONyzs9qzY9kXwFQfGm1Fv1wheHy8lQqEC
iNwGhUOK9OeDkxszCtzpUkK85Try6ic9oagnFPqnvnOfGrF1Mn14ubwYF8j150FnS6USC7RYRW4L
wxsf2hx5hsR8N8NxYxlfB8PAtjLYDaUZA/YSHvWsusNAZS8aL2LsOpbaXqWascsjb+XVsLiAT6Zi
9p0LYESum/CrpHrcuU151wMFzvxiZfSLM87ZSClZ4VaeU+pUM2gas2efJP1XvVZtFSMH/DcR8xj7
Q2UI9uXJXjqLeaRM5XEY7h8kr2sRUcTQZFRx8qVW0p0pFY/J+CttlWuY7yvpxuLYToLJ56upsHTP
oIlLNaXCxCaNDlF1FC1MU66r+iiZa1oli1/sJJxyHq70ykArS6ZydF27a/HO0cRNH6z1atZGNXuK
N4IuCq3LHulryxaUb37gCOI3KXxrzWtD+HH5ey3u/ZMxTWM+OalbDOqtgOoQvBHZ7gPZKeofXp8e
Y+p9/y3S7PKshLQMxCmV0tNfWUSrU7aj6lNq/j0ght3OyQI4FSYMrlznI4IcqRqhZJGyKapN7fau
7mPbr6LD5eEsXnEnYWZfCWInWVXOxZDXkei4WSAd0DxQtpejLK+FP4OZfZ40UMXKbBiMXt1A3Nsp
xue2O+b1Xhc2hfnlcrDltYBgPaAhHJvFWfau9elouQLrG33ljdCQ3eiVrRSG7ad/LwvMR0K7ypwa
LlNueP6RCr2XFFdn9uQAVVr9SSnejF5A5OkpSqWNlK+svaVTifc+zEY4N8Dq5tOojHT1fLLdtNTs
qLwrserI8seh/VyuSTQuTSKIaAUKH7SiDy7uqdoMZpiS8mYeZM229OR7WQ6DfZprD4ho1Z8uf7Ol
ZTg1JBGxQvcf/Pr5RE6wGTWpvUmXJdwmsnc3eP3ucoiFyQPPxGCAEGO1Nf9WmeaV5hgCSbWEx6C9
DRU0PHJHp3phBivLfaHGNXHMeTTAHaFXPX9vlRk3WZbzofwQ/dXx3coFB/9FOw+GXUAVw1BQLBa7
gRrY+JRqawAxHo/M1yxzhXoJPQvWBkrC86ZHmJnJoEUR0EuZZr8Whv4XwxuirVR34ojrXBR9Sl2h
24qKlx2FQEne68zUNy060M9tbvqf3JokwhvowkapUO/MMNB4+pjCTaeU7V1TSx0UAy1jReRKVLxD
4a8+R3GvbLRKyj+D6Tf9TS/lAto3Wf9dFATtqSpM466MLRdFysQ/AC/sfwaNnih3vauicWxMeVo8
ivovva+zylFiXz7mYy9sO2+Mj6PoGwkKnRFSj2rkhzdaTk3Kpm+libbW1vLgDP2gG6AO1LSzIz2z
5D266CrMrjFR/W0o5Ri7VqJRAbPt/G4b4zOzNVy3/dU2vVXZvhH6wcYKG0vZuJikHAdJ6a9DSUhu
qjjpPpnRmL9WQvECf/uBUO2hz1IDoLY4jq1dGxbakL6cTF5TsrIL2i7+2hi1uRmlPH5qKHYfvMqS
oDHI6EamPeV/AAVBmW9VPepaoL+ivle1WNnqoRgepTiVt7HEq1bHcvKKTSOgI1BWR6Fsiyutbc3j
AAyjpW7V+9u6FZr6PXIbybtCwS8Gp5nkJtb1epBtC7U0lKvO72UYCEy5zU5A/K5JRQg9cYlJCZ3g
/Fktg5DkNeKixlT9NclLNHUEy9r1rQtEoDD0xjbVSvzaDyGKQg1GHLqjWh7IQCl0wx0ccJibRd56
z81Y1eZzHPfNsGmh17ylXZ0cchX97I0+JtEONabhh2h4AGtKSP/bRIjaFyyHLNmRUlfP9mOhElMu
Nf8N28TCvFK9wvpE5p0cBmQUZNdOCle5HVERs2zUxCBvpFJT3/RybqRXtHJUFTcfWdymhehndmbR
arSVFI94O0stAwprkOdsxC5rd02aqq9B4kUullppeiUkonjI3ag89FDVN2Y55hzvca7ybIpkI7Uj
z/2ktYrktOi63DZK3e9obctXlZ8WB1eorRuliwOZ2F6EmYdYe4c67sIn5JjHI6h1yt5jH0jbzEXR
XO1Hzy5zq0WJStM6z8ljoz1iJY87QB/0klOMivRLCVq0b6o2IJNq5d61da93bxRBiJ9FI+t+WmMT
bAdrjB6HLqsPoLGln2i25Z3dh+Z4HaWh6ySepjwWlSRsggRVCVthzDutaCNgpIJXfkXAOpBtI8m9
L3IYUg/Ng9zsHtw0Ta5AhArUSMU6flS7ynqu5cJ7SMAbfOmGajB2YqRY+7GT3fQwGkJ140uxwV2v
Bd42qSP9sc1jjK87U4ilm1qM8ycNNse1LOjhr0wjT7S70aKUrKpVtzW9tLFsPTLb7rnu0ngThkV9
pY/G4GhJEm4jGEPD2pm9cONhBoUCwySYhmnyLOHqLCPRzCrhbGBfOMKItHWfbAbDcgB0YB0UvmjF
TxXPUtvn9Gzs6Or74GVOmt1qYv/98l21wPfjlX7yY2ZpWSWKeeVF0/Ube0gYfErSxAmNr32vOGPj
/cqK98LTbnyXzLNGhapae+Au3mCnP2CWasSYs5tpP5W8uvAqTBunKVInrWQgpyqWRtJBVeutHvtO
QksAuZ63lQmYLvz5Bcb4qVZMGsYoKp4nBIJQhKBVuMD08nvkq45f+Tslrb428VuGyYpdttm21jPP
iXPftvJ+JR9ZXAwULQyyX56A81oc0DMMuQwg1gCF7zW3+f5/SLuyJTl1ZftFRDCDXoGauqvnyfYL
4fbALCQGCfj6u/C9Z7tKzS1i99kR3i92VCIplZnKYS1clStBryiqHisrndMSH1Z6Imr+lJOnS62B
9aDr0TOuMR5lZKPnfFNjIAecsaN4dbPdkF715krYvxCQY3J2fkgDgQfMD8r2Fnppx0gJI5KEH3Qm
+QrCvP006cCJol7ImuJRWxshXYq/MN4CgBWMcgMSTwnx0kTTprKHyKzNQgla5sRMAc53iMuwW2NX
WQgnDXBHIQNp4AFjqej0gqatzawR8Zf1o0tk4K3NHi3px6mAeX9PDg1m0OS1DwF9xzPMKNrVLZXx
lxKU93gYljy6rCTzbVN1xMK8HQAk/2S5leNCZwdcOJrHQiqeGvma5m+Ju5IhXNyyvyLUSZl01Eam
SYgYrCFyhzZqm91/tQg1xqfxZEvXhIS+effFvvdePlHnAKfETNKBmgBKHSr6i4UujrEoDDwjshSN
PqAUqXkbaIbxhZrsKNLuYUrBMs3lWlVs6T5ZM/oYuAQxwaUO+BZWiflv3WxD0RoAEnjXqw1iNi2d
Nm35POgrbbBL2od5NwLaMACUQcPPtQ+Udn1rza6qMJ55vSmnd827HtYs05IUkN4YQOfCfUW64VxK
n+KtqVs4r5zetRj0jIeAW3Dp/767wULb8F85yl1yGOlkVuhYDXCg9drbt1N5rBE4llRfKRctKTmY
4n1EP/NNUouJg9aAEjbFMcH9H0t/OgJvZf/vtRxIjfAb80sdb9nzXRuFbsN1o4qj9V6CkTPqRXzI
4pCaKB59QtSs6khFA21HNeKSNEVZemQOEtogG64o/QXyqssyFncMA+szDx9G2J35708M3WiUPSe5
huUM94XuBLG50se2ZNrcEwHKfiVpkolujNswQSUZM1WBzWVQrlEULAB54rJgVBRtxvgfytfn63Cz
jKd14c7jbDrft7RA0sbpxjHS0lw7pLXsjvnEkRBlllMZYeLb+dPE9fallmBSiStj2NfWRG9YA9T8
ldBzaY9Pv025AN3kN0AYhMo0VKBzdTjUmtxePsaFbsF5/WBamsGLUMFXPAjX88ySPoBvi8nGA9F6
MvhXaab7ApR8jKL0VP1iTH8QTroSyi4v7h/BKsUJ2qH9Nhux8XFubKWXbqmxRjc2f7vqHU/WpgJ9
d1OdGsx1MDtI9deOmfskbneTl4bMs5Og4Amgl937ltlfL2/qkuqeylVeDKXVgFlNx9Iq7Z6X71y7
8tjLZRFLNhidqzM7LWhbwc51rragUBh8L8axYQjKwyPTuXPROKJ/uSxl8YxOpCgK2ANwo6hHSJHZ
T58d+rXel8Xfh1eG6Z37K/88Nk6MyORSWMoad1yYr5o8FvqKdi8ehAtUUFTNMdqk5sobtPB4g4lS
cN+A5U4bgpE/iElfyb4uS/E8gNDC7eL1cX4WUqawDxKrGNvHWm74eN8UK459UQTShXAdCPaA3X0u
IjH8TnQS1paPf8KXWzTLAwKr/YxWnYhRztufKvyuh5Xw/ODYBSYR9rb7qlcrte1F5T0Ro2wYKXVk
M6oEvTPjvmLHwjv0Guh8wsvKO3/sh9v/V4qtlH0lyehUJpBieuGUH/XmG3CViHHwh42xBpC8uCK0
9eE/MNqgleb8fABJ6Q5Wm3VhbhyzCQMreXHIm5+YS1xpR15MAICJ7z+S1FU5SBT5MNpY1Rj2bOu7
1w57M8a3lB4KWiNMOnT5QwXm5mStPLi4nyeS59TyyWUVSDUkHS0wzpmiW+Cx6o5W/zr0t1V+HPi/
b8CDWwL81gz7iQY89eaWGPB0KXom0dB614AuWb9vZKCBi3vNxy7erDmOnfEIkE6Y//5kVQgq8iqP
cXIZkMpb2wgkeRfp4bIqLtq5EyGz+pwIKdym60mOQ9OcODCGR+SMLguY77+q63O5CUgy+twMp7yh
CyYq4GPjbCa8nbsxDaekvKkHEias3VGvWXkTLqn7qThFFZLOQvMdg7g+j4PSTrZ98wdvcK3zeG1Z
yuHoftOB2RJyiP+9Sq8wgjWWSMru+3x7ef+WtOB0QcoBkV46susgyEGFGEhodboz5Rqi+ALuhQVQ
oXkQfM47f+xwbqsemNCzeaWbRAO7SnmdlG+NfQCmYZ9f6+mjZgdAacvsY24+FzSM05WgemlDT79A
MfB6jEkr2eELuuquHJ+Q2QyQY0cyKCB59gm3iDoDLhZGMpFzUaIgTy+qyR9gf7PxztR+8mprraVz
lo7tVMR8707ulda0wtRmEWNtPNAcBL1uvO0ApXdZOxaTnqdyFD0sQIDDego5HdmR8nuvbTDomdS/
LQejcjRKx7Aid8MaL/eCwYWaWCbIxQCy+YEmYgKvKAICSDUaHhjGu+gBNAwoQuNpiFEh7FfuwMKl
PhOnXGpRZ2WJmhZyJElzzymN7C7fCjSCIoJa2dAFe3gmSlGNCSGZL905nBHVpumKq6R1N5fPbG01
imo0QvOssYMIUd1NxttoPPnTE/1EXIaFAM/bB40Hjkrx+1zaxK0nuKlBPqE44GQH2q0cy9IL7VSG
2r5mgI+KdgweavTLCF3AEUmqAAj1XzuvDsyEbzrgQIHXB3Br48PlTVx6HZ/JVvzKCNIO4kjI1u0v
OdvI4qpk+zp7nfimTV8SZ99ZTyM/SBbZ+oPlrliQBWt1Jl3RyMJKbZsP2N0qscNU/9mAhbZIkyCu
9dearWG0rElTlZKUaVnMMRzQKwzrly1Au01FoFfXqDSv7Ov85Yq/xnMbQcw8VmmjdfjccFk5M4Uf
Y2XOyG8drh11pLhkl9zzPEW6K/5aUxTCO+NRFvGdb2egTvhy+RMWTOfZFyieoK58jRgFVpsPqJj4
vjRQeGsMQAjxtcGzxY09WaxySYDuU/U6xWL7zLlOtWTLbOfKIiIozBKzaD8/szAkxeFhAXyvRo56
MqUlBah36PADEA+nGsXU3WURywv6K0KxLWUG6nRtgAgD9erBC1gxIcVwLMQuL14vi1r0AXO7Bma2
Z0R2RSl1lMOzxoGosdyDjlG3rsFOZ5ubjD4yl6/ct+XrDuA3tMLMNH8qtCmUgEtTL2HOQFHcogOw
due6/RTko7gpnTZw0D1qusnGzZKwNMygBpl27/xAY81KxLy4xSdfolz9NDWGdhJzhIm2TgkiHYqB
OgwVNZFMVwzsmijlNHVTks5NsWjNA62hi/asroiapg9y8QuIKWt7vFDWM0El8M8eK7EEy4FM7jCI
G7W3AbSkPSaqZxjjBLhAz8S9x9BCkK2BcCx6Qx+gTWBVR55F7TvSJtPt6wZC474IRuQpfJc9YITA
qNdQfxftyomk+UtOQjLH4ZhxsyEpQf4rw5yC0ALdW3l/LAsBzguou310MSkWJfPbrnD0qgtlh/DE
Z9u89bepvkZwsbxr/4hRPW/RDtpUeBAzYMZei2h8D4AhSVZyO2tSFB/rYzA1HUqKHSv2zvi7I/c5
jRLy7zkuEUnO2Dj/u2d/OsNODsZH98toYCgmhOvpDnqb/dAE5W+0yH8Zwko3l+3W2qIUu1WVnU+K
GFsXF7/dcUOyZ4AFlMn2spT5an5wowQFr3mEHz0Byl1yvNYn6Yh3dZmk1sZmbhLZY/apUPJEyrzW
k53LBpKiSQW2KANlEp5wOxM0VzG44dCudHk9i9ae2HjFz5VwDJacS6rLKrOM2eq5HiiGTJSKgNj6
vYNqkDsNfdL/nTQlBJjsPkWmCRoxNN21FYs24KwFqrIw0Ndn6eB9lG4WVITUKzZwUTlOlqlc376w
0d0xZyua8YlVGBFEUw+ddqVphZdXOP+Qqh9ANAI/Azwn5jGU/bQ90Xc0w9WiPvqiOlDW1lkwmtqm
QAZQn9qo8kkorXJ/WezSMQKED9P86LIEGLKi/DyzEwAUQPm74ZZUYdo8JcYhqd5TNgZNvsZYufhA
OBWnOLAaWFpCFxDnpYBCc249mge1vo+te0e+ZNm26kNafEJ3TmUqN08w4F6WJWQmHWiI7QNtymBw
bhEa6N6Dv9YhsPQAN2cofm8GHnRhxM4vxjBgLN13aiSCshcMJVjdrtWQ70yC3DrOgNYAOhz8yEvW
yvd/uGc/atBfwerdlzx2NQbBIqZzCjn3v9fsheNdqYFn0Oe4H5Z2GLsi6F2GrtImqp1+JyprBxbj
gJB+G7M80qm1dbU19Oh50Ze+TdHujrcJtTRo94TcqBk/UvdLPqzcoKXgCC0TIJBC+wTqvIqMpgF9
bDNChpZiNGskVAvaVArUr8t+g4a4WxDQyhX4HGPx/pwIVQyTqLxJHxKGEMmrX/JB7ry0jxh6d7Os
3mJCMRQ2uqf5V6Zn17nz2yqmG9t4KXUtsICTRoEia1vTsYnp7vK9XlbDkw9TDJfuJv0ggF0XWgNg
abU3s98LsSvHH7aTBRSwGezGQztYf7gsd/GgweM144eChU1tuKA5HsFoUsZ+DHTveN3e9BOUqteq
ccuGBPVE2Cy0XXzI2KFTtELnHS61aMYQPHchZt43HSbIHEzqALXy2U7rSHjoJJ3Sla1d8uRzKfM/
ohUbZkvkv8hsw3pXXGWcH0D9saLKy7v4V4RiQ6ic0a0LHB5BVy44KmFCioAh4/+Zw/orRrkxjKKv
rETGJsyKIWpJvinddiMB33xZzKJrO9kw5Y6gSNd77eza/OzgTFu/fiQw/sUx70Ecue/XZijXNk/V
/A6oJvWI8ymNqJU3rnt0h5+XV7SiAmqjWZ7HkrA5QNXq58G6Ww3jFn8f0JAOJqjRjKVilALkF+Hi
NC+B3nXNEyf7y9+/aLXAfQOUIIzHAIjw3EeBMKb2yha3tNOLoyzcwDLyJ4c9uzbbN255LYa1Yer5
Fz84gBOJig7wytU5MSHRHQ8uaN7RbaDtnfonYCouL23x9E8EKacviZ6gDwCCUv+ubx2wX6KtaA2i
Z3E16KjFaNFcq1ddTSEnLQcrMkyAhIOpyuGgjwCpSvUvOgCHu0lfOa+lKNTw0fMDOjL0CKhDU3Zf
x3FdNfOi9q395huRS1A8WLHdi1oBmEMEn2BJQVfeuVZodQxmFBdbl7hl1HQyyEsO74nJiGRP0ybQ
6pU3xOI2/hWo9tWkXc2ySkIgr3e+eds0m67+pfvPxhrY0Zog5d2aaD5oTfm8Mg20FV0EYLOieDeN
kEwrVaulm2t5gM4Gf98MHjH//ckDLGlLwj1foFXIxICv2JhkrX6/JAGFe/Q8z3jTuL/nEhgAJQmh
mFdBCSScGAYLPtE0iRYUfD9GnMCG6yqBpN0a1mTEkEAKESYSXW1RikhWkyvuZ9GJo60FiPOACPE/
jLPlnchjLgHiQIxXr0Ti+JfrHUXxXJivuROlxZVYS2nNKqyYIQfBAnCb8GiFA1cUIW7aKh04iOwH
96UGUEl1x+wdHlm+nyK7deevGYoFa4SnPuqngAcH9ZyapTRNIL65BuCedV6J3UCAXIymdQG/VK7V
hRf0AjAFFlK9eHmgf3i+AyeaV2YsExhRxRwn0bc+G79Ptr6i3IurORGhGHGaCVg+ByKMlgfgEI46
eSfWcF4WbJ0PJCMwiMDYYURYOSKX97mVMQiZLLwNE4wnYznFFoWGy45iSfsgCC8F4GQjj6E62cSo
rBYDZzPU0NUAXgxUbIS9s+IAeCIUvTflDUufLstcOiMkHKHuGMtH07OyNiBlsLwQPVCZ/WpLY3Yo
vWbFpi4F/ljWXxnmuR5MTorm/QIyCgakAXDPWpgop/N43LbpogkDWlOUdts0+feJTnQUAcGGoKsI
/kO1S4SyjPiyAT7fbRz/yoaneo2EfFE10FmGVmtcqg/JCn0AP+aIMm/YsWdOjCCxfnhlDjP7evmY
lvQc3HP/yFGMeEozjGh1kFOzsLBApn5rdCsR/lJzFFq4TRd5AnTzoiv5/Jg0LysHcBBC+6r6Ycpj
to+B+dFMFogddDvZgwVv2jU6o8faSA+gZPtKJAAQ6ZRUj5dX+yejrhhFfAqAUzFDg8KNmgMybGrF
RjEAjrwckjJoide+yjpN7r1yYD9Gm2LmMpfMA0mD6xSRaKl/mxapG1o9phrB0JXTPX683tHCw4A/
h3M6Dn4rPTDJuUkdZNN0n8zUw5nGhh2AB/mRpUn34gDDskGfNJN6oCdOdk8H2/kJmGHy1o0mEr8g
EH7NiDRYlAKp6yGLCwMK3AQDuNyAUWrmd3U/vyBiNvrgqhDZti7G+rdMtTEJMOigbxJgY90blCOQ
4UZvXplA4PhE8wi2D6BkMw8nAdPO+UkCQahOdB/agur7sTSana7RY5wknzC+KN0Dvgkkmfhsxb47
Q1K5LJ9mADvvjgGeZUQVOHDA9nhZHZbsInihkLhCHdQH/I2ynokbUnjVfMsIKAtIXyJJNLo84p7g
T03SjsGU1GZoloYMXECIb0z0mzxf/oiFgI0gTT7zZ8N7opx4vqdpPLASqEJAi6wRX1tPOSsC4D8L
+TIk44rFXLAqZ7IUg2nHqbDHEbI0ckWanZN2N2C2LD1tJbxelIOUCEIdxNcfGEdzgTs4JdjXLDX9
h9FEjdDRACxFXEAgTK5DXy7v4YKzAUwa8mHQdFwllQyCDkWGKWWsi4DoVlpog5RrL/sFQ3kmYl7y
ScwhOoD1jYAJDiVY03IwYRNjjDqxRhC/LAZJJcRR8J1qSJBkvlGPs+rbzXtTYaI4fsq1X5d3awFy
dkaV+ytEUYMqSZ02n9WAe38SFZgRGoovVD8YxotV7hygozCBKt5tj8aqNd1YeHpBOKJS4KWgC00d
LJxSraTFH+xqtwUJ3F62FSD0bwv3yk2jFqP2lxe7EAYT4LjrmIgEwTh29fzcKgES37GZVZ7JQ5zb
O2MYvqEMcF0n4mjbNNQn++BY8vWy2D+QDYqngdy5MRchP+Y4FLlS62acMOgLBWiKX7/AGQGLs9pO
ZNq3vhFYI0b88+w9cX7rvHvyRzNIzfwNpjeqHEDHoPOENt8KsLvbrdwzAOaVplhJ6S4pGxL4CD1n
wDyMKp7vTYk+X5072Buzy64liup1PVwN3tvlrVg6gVMpys3JJp/2mLnG5WyZvLUBTAr0U7+w2kB3
s+mg07Z4LHSyS7y4Ctkg7y+LX7INYAm1MTcLoBIY+fNFsjjRMEiEG5UP7a4z61vL+cRjAXNdf0Uo
QVQp8spy50vr6NmD0KvHPJXh3P91eSVLx4V7M8+VInZxVKQce2yLyesp3iQNQQfNtDXZdCDVuCLG
W7qhM4kz3nEYW7TUHeNeLBrTrkERkxq8DkqCqwOQDEdGelU0zlakjrv1BR+e/J6JW1aWRVQCPQ7/
SMNHBpmedWPg6WlrBvnQAcoHMMV1pDuNNoZNmhf3IOK1bgAh0WIYEtCtrJUJYD90fTjGwpuu7Dyu
AHxt5knASczfupgAaSs1qi7o3C47yraZHogt2XObk+lKoFAeiY5NfpBVLhA+ajBVJYHFWJ6HCK3R
TgsIHPHDcspEbGqzrvcaNUiUDGl870uTw8ObntyCipUCwdYWO4sPJA/M1m+QDUrvGwHAaN3g8UGj
8aGoNfPgac7GYJO1pcwbt5NkBDVuMt4BaXja2Y5mHx2Ol0mQln0Nzj5aoBFvQO88ANFsaz9O7fQ6
Nq5RBdLL2b01IbkeABiki4MROD4bzHKK56EcjF3Pq+KrlmQGgA4yFwVLDdTCKzZyMQ7ywUNtwOWA
71Z9rJlEa2np4RGF1jjvCNZpdtuDv+NgI/3zirp4DDwN2g8R0wb/1vD7nAKmYvz3nDcWSsJ/v0Jx
SyXyj0w6+ApJpuNQeEBl6neXr9CSLfJdAINithCU9SpHuUQ43dqigVX2DXDXpXh2swTWiG21sn6v
9Rpzb/6BuWtZzaUgzwdOKzh/TXQOq7UiQoAXabVIjlDjaGZhrSXoEaXIOu6ZvpZrWgq+TmUpqYuq
z4fKE9hG5nHAvvRltQW423NX8uaxJdonmA1wbCdrUzxdhnuu9TXkpVM5BFnZoWdy1I5+lv0q0vJm
9FIWAcGDbnQKtBTuyeb35UNdsov4ASDHoK/QQVro3MLXI0Bkyg4fYHCBx5BF6k08yvdYa9eaUZcs
I/C8kFVD0nie5D2XZA+8zhEIwpXZ8RsthQgJRwNuZ6HQ7YA1QkdLeOMA9+TyApe051SscqJ5zerY
mlNrvPHmTGvmRXaBGIEigbNGGD37KjVuOZWlnCZtmtbJNWwm8PmCkuJA2f7yapaP659NVNkKMZKr
tTnkhJl/6wLQXcrrpni/LGPpDpysQgXU8nudTHGHHUvo76zRArxD0HyR3HVcrIx+rUlSjBZQDQCq
Pe9Xh9m/ehShLZ8sfzO2K2HMig6oDNuw+tY4VFiR3yQbb9rWpIimKeLyCdBSK/5gbU2zjpy8dSj6
qkRX4IT0Kgt6MgQpA7Lmhrcr7+9FOQA+Q7c1Zk1t9SnQJ6SzzNkqWl0a1TRqnBtm+4FnrGjcshzk
wJFixTNA1QYuRgASsTkBhUS46H83gKqync0Q//6E1s3F8v+To+hCU2MgxfKwb4ZZbonLj7oTv+al
fwWHtgb5s7YmJaxNKj62pYfcsUPidxfJnyBBK0jblH4ga+/xv1uYohAjBqh4K7EwDVpXJUHjFhtm
Psfpmu9a8s/gC/xnB1VTbo5F2dsQVAw08PphA5zVQCevkzWGbVbcVw0DiDxfyeeuSZ33+kTf8QxJ
HcyGw77mV7LUI+YeQQ0bjAbQVSrEkdu0q7aXd3TxOp8sVPEkeio9HVRpeOcLM8LrLsiM/qmgHFGy
Fnb12sz9mrYoHiTrG4EBOIgrnTGw4oMrACwGfpk1isRFOYB3BycVOoA/0GnIsabGOCIj75L6Oo3R
o4JRIg0ZLZeuEYAu7uCJKGVJlVsQARzBuUKDaO67O+zR2gHaARo27iea0QkykahyAvAdcDWKU+xN
X7KKwlA5Fjivx/q7l5ZX3DSBpwX32NjDisFaqmycClR7nB0PaH9Ch1fBw/qgM/vKzdrrNtEPtP8C
UsU713EDI4WaVjquSXm4rJyLHhrPYAN8vwZBieP8PvChrEEojFMsNRbl3AIi43vsxCtRzaKunEhR
DrCuzLrvckjRZ6zhXhz0NN/2BR6cTr1ywRcfOGj/AJ4VHrXIOSl2xUfmoUkqyNK6jSnKqDAzBN+R
CfS+xg78JBoSK7A/McVMkCzHExq4lXMm+3wfzd7lVSlRJ+JjvB1cyQIDZF+u1q3kcRbt1185Kv3K
mGoyrrS5iFMQ0Ih9Q6Ja0j4Q/i6PReg0Pxxiby6ryHw4H8LEE5FK1nrwTepoFkSWODCSRoh+RRW2
/FtuUOR1Vs5vTZriWCefzbC32Eh7bql8SrRHl9yk9lOKiV17BQZhbTMVxypd6tpUhyxX8M2kRSPd
dhNC+1egvXDAOxarE8hrEhXvWjBt7iiDRGPMt50jopwkGzkZUYKbHQ/VS5kNd26/xqQ5/+ylI1Tu
hIFxLOHXEJuAF6viJSpPzkogudQzShDbARQQ4++oryibaVIP1iVDFjTTjql4bfiXrr22ksgw93mN
nAJ4dLfTVAZx/uDraeAC2dy59vqDxUAZm4WXdXbRrJ18jLLPTVa1YiyxYOE+Vv24YcU1ctQrQhZ3
9USIsqulJXNHcqy4KK6sZgDuyCfA7FC8NDEvZKNb/wP3nYejKjuBbKOGLTTEz9aOA50GAM1ZOb3F
/ToRNBvwk7CosC10SXMIQt9SUGPwMrFeDXfFdn0UYgO9U0cC2kSyHOww50IazKsBFGs2JLYMNZHt
6t7G48b418dyLkaxIKhBJ1Zh4ex90xQb6uvxZsy6MrqsYR9d2rkURd01NAABEQaL8SczqvLXpswC
Hr9L59tn5AB/e+49Rh1HkeMPzMlLF7GP3YHQ3bf3DfFYYMluB8i+NX7tj+YJiwLWBzpHgM8IfoXz
EzJnHOXBRv6+hxqk45OFCVwvSgGKACRsvORxa1cU7+MdOpeoHFaVWm6RlDr8mTvd4o0TdCR5uLyD
i2r3B4zPBe2NQxTdFt5Qe2BCxyWyyndKpf2G8Zd4FxdkDfDmY5wKaiob/Yxz7zZKQUowVTJtGozR
Rv2hqK8A4SU6tFkgM86/orZzeVEf3SREgTTKd4A95ZqmYuAmnbd9PziwtsZV07wZ7rORH8CTPFqw
RisbuBBSnQtTDF2mm0mtTRBmlpFh31gOwDOyQPe3osF0xVMTb6Y1+qjFrTxZn3JoowQpepa5CMNL
EVh9FkxA20b8IeL9KmTo0l5aLqZbCAohrqvyFaHNIRa15uHY6mDQrGAgSM0LDggXEfXNdfV2+egW
Iv65j/KvPEXnaebZLPcgjxYvnR2U+m3FvuGFEZL6RhuDYdj6fdiSFYO1dLeRvUXjHqJTVCoV5RzY
oKVFCXA9RBhxDmh5AvKfjZGSoGB7U3/x7cPldS7dO0CXAS4ZGCToe5s/6MSngPVjKkYOgR2GtJtv
Xv06xD8vi1gob9v6iQw1wcgdk5ldo8019OZpolPU99/B4v3NnjMXo3FvMPuaOeC79+WOYzaqmN7Q
Z7jicBa6ns6/QjGbeZml+AysVEoWMuedx/ShGuqtEdMwAzeeTBAuHzUt2zWiB754udJEs3RZTndB
UaiiNpwKg0FzHEs2nLFgst8m4+jk996wkptc0qJTUYo7qpEw5F6LperITzesCRIvsvqfVrtFQFe0
e098xvicSlQsXe1YuddOkFiMzznfAfk7qatAA0NEJ15aL9mketjo/z43fn6kiskbGji9aZY6eC81
Mm72ml9f20jFwPmV4bTtTO/S0ikNAEsKclARtDQ7CqveWFb8StG9OVHn8fKVWTJ2p9upmAGtjRlD
Sy/MgCUCZ3iyiy7wOiBLp7/y/JD9+5f/vI94h3sGmoXRJnRuBKaO5y3mwvDyqH7LTuDBH1ASVcbL
5VUt25q/YhQlQUVaGN58A7op38fteGN39kY3+UoEuxT0na5G0QrAQCR6a0GM3j5SOTuluSocerm7
v7ye/8ek/F2Qoh4Wj8ccuNxoFUNCfii7jZO9uVNkejtLYipsOz8TnXBKIxR5V0KLRf8ELHCMZqBF
beaZOT8zf2iNerITgE6WjvxVFfawc4spP6D+7aPKWMXiUWN2+zYJm0ei6esrG9XcTZNX2vbyNiwa
NhSdAdoFCCww955/iZayovALfImm/wJnlGy2TLuukQjT1+KpNUmKAs0NWnlaQZJPkrD2NpQ91/qX
hKebmhUr/mLx6p+sStGiBEkAu2cpcpnlFnNQmDHn9ojmIRZUToaR8zcje728j4sRHPoO/9lIRZ3g
nTVvcqFOjrcDJaPWb3SQBeRuGDeR6B/IiDd6v6ZH8+mcZx1w90+EKqaG8DjrOw97arEHD92AunNd
tm/lZGxaI9nSpsNwAtIuD2hzbchVsdYBuXaksyU8iT+s0u0zr8E2V6B3TvPnGSQGzxjb3njZSmXw
z/jzpaUqsU48OCIrWizVa/ookxNkQtiUv/DCDRvytbJAkMHkdecUO266Xz1wI+gA1haDPOrit4bG
edjOQ6n/IEYaogazswZtl2fxI2/y666tw5Kscaf+yYR+/OgZrxDBGXh/FD3k1gj82g68S45xhMML
JVhk7HQ/5be45uA29dHcLIZHUBa78lmSK1d/8/o1KIJFfwQev/98hKIkBp9Eg4MCur3mglVGfsPj
NAMdzBj1OgcGahsNveOtqOaiuzgRqhxXZlZFXaYQWjSBxbFy1CTZGk8cYMsXL8A/a1Of0z1o7n3h
QEwyGGgyagCFvI2L1AB1VzO8gIXVeDRSSWXoybS7avssbYO8yvpftpHbdlDEI3nXQT57Dex6cqN3
ld8FCSX2+DANcfe1FgU/GqKNMc/mOe0jMIX67QgWsnRryoJENcGjqcsGrQ86xkgfpMDJBemLX/Kr
JHe6PXpHrOva40gqcc14GACi+lQ3fYZcE6iz9nHK/LeqlfFV0SToPa9l3Edjz5Cws+R0Sz1S7nJt
ILuWtqAy0kC4J/2eHqu89SLkxppoxHTfC8iI5FXsEtBOgZoBCUDi05sS3UF3IEj3vgP2z7+p+on1
Qev5Jmb1a+G529ix6ZWVDsXWiT09omj3BH0gRvgla62vWVf093VrZFVEMKiOMtpEo6mr0mctF25Q
ppV/35Vi9ALLboDa506TsQdhtUPRADm6P3Rs4HXKk3l81+t1dBITBuplTtJh7xNUzdC25gHvdGa3
6QlpXv1JjM+gGeD3/jCkdy3mMa98URgHjkGcTSmF/jvjpnio60b/CsorcgDVBX4x9ptqy0aPj+E0
Gt2hQS79KikA1gYoyMSKkFz3XwAe0d2kfHQZsC91+jMGT88WRE99HCZortgbfsUq+Lyysa/6fDTc
wEw7QreFP2IQtIljB3h0cdEPAbLZ5hj4uWk8jkObPNixmc4DH2V824Jx6x5vQHC8utyvvnlNErdB
nScsw8Y3mg88bo/sdZva93pcdFfgotVuiNvNiDW6n28ARDD+dlvXDusJ/PK7yy5q0SmC0NN2gRKN
aQ3F1Y8l9BqoHSAN7mo76EZ+49qTv4l7+b3K/R9F0x89iq926vFwWfJyvEOQSfnTkQYYi3NHkXEL
xEpDhdlDo93GVluEtU/AxcvtbWOJBIOjGmwy6uGBXgJvQjPwSK9ruvKIm13wB2t88hWqi+6a2teR
tw6RU74FutnO1g5TteO5jC6vd9EqnQhSLK4A4K+G5DgwuXnfB7QvRMDy+Ojo2tc+8wMxrZEjLkYf
aMu25qYt30dq8XyDtbIgwFjKAXoqry3jD4pP4z0ZME5dgrAxEsNN7m3+/SpnPomZ6A9/1FkLG7M2
fTlCpt68z1Rw0nlzwc3o92/OWiV8eX3IcoAr3gdwkPrISVLwiKEdA5xE+nMyAJvi2ilvYHYjH61b
nr3NQB9kGCsLXPJhgGdGLzJoE4wPFNiCZAkTHQXHxEQDB+i1aZdtGJ4+l/dxUQw6Z4EuoUOQ2oyU
9GPFRYzIpp72TQHuL+3G7H5fljEH16rqOycylOAb7wqLWCZkJB7jW6PBDDgHkdvKhi1dsFMp80pP
4sF4HK2eG5AiZAPEQA6G3SKUZtQMyUqAv6wQFh68KHkhda+OwWUuZbmmQZQjm80knUDCiPp8Cnlb
HxzeuQFFDiNt/AhkSGvX7c+R/N1OVN98FAqAmIO0G8bqTX0GwDtZKDDka7AyV1W4zZ+qGxbchvvr
h+voN4n2a008f8zyX1m+aQD6C0LQcY+gFHzbSiQ1eFoteQZXySIZthswiUdDpAVagDaXTR2mERiu
Qxd/8FIMu80QysgI4yAP9ICFWiSDeONFTvQ/nH1nc9tK0vUvQhVy+DqDQJBgEiVK1heUgoWcCRDA
r3/O6NbWFQG+wrsry7S91+ue0NO5T7cLNzAbs/m9LlFBigcd/8Isk8GlAX/ldONKKoutqzM7E6Xf
tMG6RvLvujQaUViYdLCv5j+rSsycBqZPNVOn5YLknYEZwZ/m0SuFjmbAKM1rZoQrFDEiPz3RBzdK
iRCYtUEgo9RTYws7f8VlG5W0OKGnkJw+lw5FnL6AKfmJR9TxcVdg2EdPuJBgZpB41DWau6/7gsKu
lAC2SiLXt8vVR0dTkhNwzkC+AJhAlxIlgIabPHkAcLPibBHmCwKu8K5vebTKxqaTqlglpmluTHNr
brb4nc2+bZvYrksIftnato3fEZc4F+I6Dnlw8PGfLzjM+Tt5IA7+s4tfH/D38Hct9t/xQdk3xZfJ
PiglJj0ezRW+NyvQMtkHflJ8s7/C/ir7g/m5OR/Pm89NaZb402aD788N+79gnZsFjpi5CGzgLc+j
2AjcIImCMb0SJcz5Ps10opCCvP7DnNL+YmpksCISOZ2NmnUzo3+vdkV1yfJP4zp1rpsracm5NHny
9anTwNbMYc0trE2YsQteDhtxgjF/PADh1InATMW+zgouDenmJSMJCdhRfzxTix4XikNnsKd4o8BJ
kMEOKrq8QeuWG0IANvhKDg9BdGoTl+44XmOmBPfxu6L5huG/EVcTQhNNc5XEPhkiHxC/JPsWWYAz
BXerloQ/Sdgk+5nhx+blxdwa1nZvE7dnG3cOHzLxZFKZilVaivVBDjBTCdI35NmxTnR1/PzcLA3g
mikS5pcDYlxCNRNGPuOIbg+m7dEQLjaIQJUfsUzRwgbfrFsPL9f3/k+6oOlntwD2Ay8aqOLApeMi
JvcN+BmhG7kipC/2u+3+PXxYu1OwKJrnhSKsgAdTvpCCwixmbZZu40qpDccsomeF4K4J8XC6hFqr
Ba76Tuz+vGy2H9hHmPmFMcsMwvf28ERfTAsR7g2FeNnaL9t/vmxIlS2EC/v+R1AwYcEkhsPkh4v/
nf38/rIsYuXE8yjExnH1dVyZmyOEw+d59TtfzhQDlopx6CqbWcQaafmJGs2qiyL7RYvxi7ShEHrR
t8Siq6UWye+E2ORMAC2GnlCAJCEwMdXX/LXIkmzA4TNpBlmLTVtk4ZXdu2Hg1QmI/mGyEGyCiYdR
S0aWVRHGLyZkszlvzO2r7Tzj+TxbC1csMM9htp0flCbik88DwTdCUNpst7g2yKb/4WLQbCzAsseQ
ZAxCv+WhqDCKuIlGRsA0X7b2X+KAHehqQdbO0QrAAD/pTDYidFkRJgXobF9f3x8fHwOYKY8QPMxY
GfF7/AmkLc+iq9NXSU9fpythP74GMpCQ/bKQd/sudJ0eLWoLUDChQyCLU8THGr2JGNYpgFPYc3H3
UMnQkVCUqxUU5e/HPI+ffm//X2JMFf0wWa8atKBSMWJQ/1D8D9Dy2OqKKejfSc1UAHtqwPHWgfn+
rWwmziiPsMhwMTDplFkdzNpw2bNn75+ZAN/mwBLN+2f5g6Z4u73ASPq2qS6giRpzgg/g3uHzjN0m
sED/Os/OwTt4nrVwifMQ72SzE8XaVp0Y8gkIQwIWxLYfnT90tyRU7r73n0c6EbRaIIhlHbHtmVuN
GJCeBwec+rTEJvOs2GQ7Ew2lRmktoOMUhF5M23Xg2Sxwx8yf+eYOFSY6CjRQxDPt3pPiIueS4Z+b
2mjkBSPILdOG8i+tj29RSVfsDSwUvd5//j/ITp5/IvlZNgogy/gjIS8tfTkDtBDqYKAXk/kvsAjt
BwJNyayOC6wO4jwD8fXbp0oJHEr8wPkvKKZvsLKZFPixsIli0jGFeASmwz+vBUxkbr8/8HDY42Ea
FaqSPVb2gU98efj1+zF9G984LTzjhTfM3ssvq5pWQXOVX7X8zarYyrCgf7Q3WwVbC3MCrG9NurQC
ibH0dAUAGUAJFiAvYMdMzqUojFSRa/R3MsLffgpzVZgX8ozd7+iaiUnzaC8ZNd9xqxvC6ClVgLNh
wLdFLaU0kZSXOOfiUJegkAqyD0hAMprRjvzF70bS4zNg1pSFNRAsxfEO9MF9cFzLwpK+vo6fsLhc
G7IHTs4GvtDxfN4cVy35CuCLfy7ar7NYowg7APA7AKGFeY/yo1vBV3GqErccn2CKGBlf/K+GSKvx
PX0P3MKNH0pSO8njYF7flyZezBUKuiUMDAhH2QH66BEAvCXMpWiW79GlyrTXHvr08ZGpFJzBaSCw
qlZL9zI3rGBTwdQEOYCTAJpkQtAP5Qs6RkWOqM74Ea1S1x5XfyWHW5fniL5j1AZVCdIYFBhVS3Y7
E+I3LMHMOShpWFsAUoSRcrvXqxqqnNppIP0kOi+dmZxT93p1BCdxc6dZVQsyYeYXihN6ExascqXl
xRL0Ols4CS/di0gfEuo3pnjwrp7oaSbvaAtP/v9BFMXxaLNgEZRJUKuWWy6+BiCaplQLzNfoOHrd
6qPBAJOvfAMJaCPP8lQtGZhTH/ifvf5LdmItRL4RYQwUyBoiHR6O2RdPgThNI35z/fM8mJn7hGqW
xVp6Jj1mN4pLReAKgB3oPr690ZbHmxnZZkeDVGvlQ3QGR99WXxfz8RCnZNiHOGMEj0j8xG9U63fp
OnM6v/f8g/rEWqmMZqxkoG6TQSEjCiDOUDiAp/ItzhGfl3CHvzuM5ntFegC+rog49oR7iyxCtQlw
iUjsVV/VWYQ4SzeqKzj9Q/HSrwGlRSuMHyRLIuIuYRi2eDhwIBB9nhBuEr9rSw6Es8xCPYSFNprK
yTfKQ0qu3mDrtnG8rnonthajX4xXp1v+SXkiFTnN90VfZteLvRFxXdry4UJI4DWBqRKdPDWr3DlK
rnJYutvvPtsb0oD5wIhtBTMdEXQC4NYtZ3UYLgRc9AwxnR4BzmBl7CWC3iHTt4F9aEebxLpssqNM
A4RqgWt+PlwdgMpDeuUkOzR78MDGt+TdbnRyWrgiCcyndMHnEtn2p2v8fuXwU1H2PiujHpsmlYoW
cxRN9dwTzcKEUkvavZawgVD951y8aN3RzA1JvFOO6YPhZibEgMM9FpbiLjyGmamBCQIQ7KjoZuX3
8AJvD8xA/wBflDKS17YmkqghouWbpdUEziASDmc4fi5QnInzCcUJdwQG6q9SjCShNWdHZw61h7Si
+SbwKjwH+UP5/4hLM+U0OfGbTU6smQvG06AWGyTbdc5tywwE/xq0p/xLlGFCFhEyE91Rzu8bnXtF
MgYDQzkbEo5WwY3fHq3EqWOX92pIO7PaBUQj+lrbZw/AIaBXO/5STZQcIDKdePnuS7KuZJdSnui7
jLxdSfD++2LmEZjJYiZKDWn6RrkUGE09IB6osD43eSBAlvQw+Oz9Yvk2cFAqWiAzIBK1IP5/XUE0
oT+5dXQMiFUz4jAGxCIz0uxqW7TSR6DIPFxWwmp0noA3YKcEU1bMyw5gXet2lVNjocBxLhSxDB2Q
Q8iGI+Yx6yuoAxid0QWBqMtHo5AONeJutAks3Q3fxx2/V5yAZqFlGa6w9NDYbU948IbyjBtQP1F1
oNxYKBLpXuSv1hn3DUG5jLLlXiuvifDKlwTi3G6DuSYIgKJBkBsjbadMyA+dGnOYWEZjTzJjN7Ou
lmHh6jkY0pITfwWP2rbTKUCOzP6jpe2F/M54d17B7QImjBcZaib5aDJmrp/NrcaICJ7+dfFePnV7
WPdmsOk38pdoyQS1V/kmeZQBtUT59e6CdKJPgNa9tKKZesKRMCMWnXx4lxo/WVGajmXSdrCzQole
LbTFcylE8fVtJLp5wbhIMtgxOSePsEQC+sljYOrCCmbmD1sAw8oFcB1Y8Ntb/hENkvWeSzQFC+gi
PEEmA+R9cLiSRdtjLvduCU12WslxmoqYukmVU+ppGLdAqpSUm8jN6LP4Idq6QfwF7TYPyUw2N1Eo
SZYDbFgFTSQgHvk1T+U/Lc7zr76PaI2IXvaeL5G8d54AskFrC6wcZmTdClrtUnFlx8NUVl/7PZpc
KqSVoO+7VeBoBvKfo2VdzQFclZlLzHRHrgqSAu8ETVHsMtWJatHVuhci/ZLSZBW3pD/ltkFRcGc1
gDqlHNLCxt9RpeM2sPuRNJulnOfd4/5Bf+o38HFUSnIP+pjkdNRctYY61c2RFs7VckdW+SfQ0+9P
+o4QvdnztPYk6ru4DWXmmhQENfUkWWsvmDb8ntDqo8fmzdDqLf+53C5ZlvN+GLxZIBbBWEH7mQJx
dnvTl0hEz8kYIF/kSZ+1Pb5ka9mVtjVUmoU6lJy0q9/3ekd+3lCcnm98afCIUA1H+YHKr8WqN+P9
sA0eulVKsm1PIb1pfuTt6AkTn7T14siUWYThdsfTs85jwecjFfRDl9sbpwC+b3WOzcTTH4fAGlda
QnJaPYq7kVuQUnOXdEKaSZcfYqoXwiTxJbZ1p/P4eAVfjUZ/B4O0aF3fX81+LW7gRZjS4+9n/g0J
casqAWMLx1BD+hzjLqbvOfVblRPTOqGyEz3L0E3Yo1dsJbhKG87C5BjX8HpThtBG+Yc5Ev/xBYDG
br+OHv2X6lNe4IE7bwzrYTDBbNg0bPaJSAMWzqgoKerm/KP8INjFOrA6A1UVog17wU7M8krokpcw
z1bKIqxyJEURD0OS4jso/eP0ayATCp2RJ1Q6ATR7cBSUdsh/CsfYAQ08PjceYPoWjLR5oJvRFAFi
hIAASjm+n98PmrEfakLTVwmESWfyT31EOiKjsEUnYHBP3/OQotzmYiNDv8Rsc68ApIFkx0ZzsPEm
E/uwyBMZgMQ4Y8RWSLQKLPGP77W24aCV/gFd9offeWxWK4KsPyZ6AbkVWVrcqi7eMrckp319TThm
C0OW2PXLxd1jvpJOVSc+qKZGQ7jJL5e1Sgyn/MppSY0njPJBhVG0VOk2D0hgLWi7QdyTAf7OsNia
uJEaIf5ei0jRD6oEJF+hRh2TL/bR++8bn+cYJsQmIrSogWVfZCAWogx9VX9m64RqVP7gzdjqnSU4
47ssBZsbhidCH8gwTt6OzFdV4HMQIuKxhgWauu8RDbboycrgBokH325cQEnqu2C/1FwztwrYqf5L
ecJRRj2Gga+GCa1TG5j9X4HHf9Tn2NEWfIrvvv6JuLohNDnR3Egivw5BCKATxqk426ODGBrsa5mo
n9lWeYBvQesdQBLVXf20NOr8jjbGPlEKxtrPMHpzinjZaFwtyiUudFs8XPb6QS4R8aio5FODBjR+
LQ7D5uqqiOM9L7ASO8HZxn9QnrwhxQgLI2SsdHnRFbLnRiI4qilppPjAZI7BrklkNpvoPXa6nC46
VOxf/406kyg/hFXEYTRdiGwBrc4oeAxWewEof+erWa45J7IXDa17Agr1BPAXYGIi8D5hp05KgXN1
gWxUj9kb/PnduOJQ+dfaaGtsafm2hLN5VwH8JDhhqyRV9EDMQPBKBYyvPIyrQ7dB18RBchCU5b1F
ETz3i7AvALfL8IqQeeEnBOM0U9Qug9r1j/EeVf8QQ90aY8ZES/r0HxZ4h7ke09tTAc3Lqg4wwmAq
7we1kHsxhrxvKaYRhBltd7kNOECrMtV962IY7lf02J70JRU3d4lEqLd/6U422Y1ayJUR6OYoP9td
Dsho9OuYfPKeiBiQADm/mCS690x+kJy2yfhX/5KEBs41dUdP2khmRY2dQUsrcpsP/kMkmjesFLza
h3FBy92zXH7udooNETdXucG4hoQmZ8OTj71p2D7s5eufy8a303X3MJAlmuwA5xeLKQQGK6gSpwJf
aNWoV9I2oePLdVfRxEsO41qi0ZLwYYpjRocZCqjDYRO9Jr5tF2uJEsag0yC6PZ4Qyrejdfmcl1aA
lrTN4Fan+AnTj2Cxub/z7qQAGewKFfpd3aVJKLKYQXBlviGO+aWHrUKvTvSQmooNNIWVerYxnIh2
W/UlskMwlW433tNAmhX9fQH3LPObBUz23iuRXqgBFtCbWxQgf0Sb2v2beKob7yQEbdWcrJcAwBZp
TuSfJEb9Ra2ukH/bsCNIURn72Fad6Jg/K1vEFTkHbeSCFaFWc2G3LBs0vWmN4Q1jKAIbtDt5srIa
KA3HdltpLF5pqWbmcX+V9fWx3SyGTO5pFYTBIXiBFw6/fpKaSnq4mEM1wl5Z1x0FKrcpftY67WDx
BhcixGZtL2zvniTUNMx3gjWK2V1TQ/9al8IgalJCH1KDKHvE3/805JKv+I10zMzaEh9AfLX0TO+a
DahvR+kX8HAwgmpyqrmchGNUMPVyNGzZKR7GFcMSdS+WN5garGLiAScHrclL5tKd/WoSSvNYRleF
TTiJ1pR9lyV8rCQIELU0/Sy96GFYP3LIivUrxa4RndLWcG/3Isl3gc1tjszrWLJdvqncMhVCRUgo
YzgfbCb0vIHpflgPKgAW+L5TWSQBbOy+igjQm5XlvzbOYKEZjZy34lqyFQvyciTPGdigWwfmBekr
LiYATnvzrYCG28FZAri84w4A+plxO2adqcAymZhVmCzCAVGAg3g5l6IVPEnv/J/BFNWtHMAPXOC+
ubhGgbqORAUGsiIUOU2uaxk31H6hsnBdc27fAPD+LpnhZ4E+RFTL1yiL/gQK/fNlq2+WZuLdSYRh
pBZDDgWsIFahMhH/4w4QAjUqtEgldINLQMwO6QBnWNdug3i8QbmniCIu6gFbfMe91qSwSif2ECNH
I6UVLAiZWUMF9o4CRcAqoqECM/SmlRxCwyItPtYi7V8jKr001gmhLae1Hj9YaUf08JE1FoL3LGYL
8CjZjLySpOviFNijJVnaIXd0a+Fu5i/l55pQpXl7PvwgBNcri/1cMVGHXC0g6FiX95Qnh8EsUakd
4SQ23GpJ4IpzGwnhTIZ5CvAllBVPR0r2FXrcCiNKaf2SvMm0zlGO1Z3RRGoHnrQj1ZXKJHxbtzir
Zo15b19f/Oti/IOJgdsHikVomCYE9gTo5FRMDECg0vs2TqmACSNo3Hb0Nf+G8HVyLpx0k4d0XPdf
fWOLZOHU54Y+2jNZ9hhCGbHsaUlsnEuRpl+Qui52wiZzMEXL5DmUpCnoWUc7zxiTfqE18k6Q8Zbk
VLcKWgscEZAUndyNHh5zF63pwjPrKiq/cNdOuBOOwquEjqIazUefv+/4PnmDdTgxXLTZvMM61ys5
Ha/ID+z5kAYPDB4SB70zrHEX0cgNHg0HYFhXk0V2/V3h/g9RdBzAjxVMpLHG8RnXxxgI3duCrZzC
xxBjMEx5XTnlpopRpUG1NQ3+8C81MZY18FznA9ERTh20rIRKI429wx9yKAoBPyjW2D+38rfFG9eQ
/kGuLQzZNRX0Q5NsMY49N15BEbVUPCb5gNG+k2Y/KGbCMF4bARfOH9Wj4MKgEo/N3ww1Civ1dNFM
7slHvRsFmKy5KFXuPSw8LRjNbKAPStdudxtm7ARkJYXhnL+A4fZhZwMXxAwuJi7a5GMMjqDF+6ID
fXfPBgbxwMtkKHITg0MuB2kMJbbnbKPZ3QvmvBEeUytiMhxy0hwURz215hvau5fM5Xv3i85Ilek4
7HdaTpkrUaAXIfJfmM1k9UQKiI94/ei0dvKJyESyeL1LBCeCW8VouYDPQTD22q/c9dfd5hIQjHQf
v3hMyyBLoS7xHkENXWYImsNwnZXxy4XR1kYlIo8J/C1bOxkkwvQVoobk4JHn55ESlNZbKlktd2Pe
UxY/SU+uNc6uwHjtQVrat5nZPHCU2yHv5QRb5stXbkkt0lvB6WrmT7IXoKLkd+l1x5CFGfnv3qdj
vXMdINkjJ6RUfxVOwa44CyYUdHz6y702B+G4xrxyUm+XEut3AptgYTbsVEI9C0vm3j6jIrj6Qe4j
dYw4aoWWqi9uHyGVXdr5RoS762nWFdRHS92F68WqHfaPT5UjUJgxZw9wIXCBJ4cuXItGr5ogo+hm
6gyCPXvJFgMUEjcxY6cNyO9nfE9DwBZFt5EKmHKMOptYapma1h0iuRhvRkcbkQQarIO/9Sp8Do7l
O1hbetBLIn6KkB2QWyidyt3k+fc13IllwGWQ0U2JXieM+ZwiKEiRAkwTHWsY1vxf+U/FErzoVqPJ
o0LbDZAqLEykXGqqvsddMAoRXsCIN9bLOPFWwpi75JyIkqHeHizxzX8VrREWYVbYwd98h6rMvYFY
qxsfl4TIPGokG0h9QStBSmOwxOSKaz8YpYoldpGT4AdSa0R1Aw+Q7frC5d7ZooLcuarC0ELGCUGb
W06+pLlQpZcKBs9AlEck+0z+nK19T9sCEhOR+m32mdNsk64XDc05G4MyjA5WsQefexpxFHwM5JJr
JJJjV3z139Ck6KFO8mQgmeebxUuHh7u6XlH5v8728i78uyg354eMobQIIgEf3kCAYRaa4zJ4YDI0
f7Vrjjwah58MFChdnc90q5hbjP8JTc15FlYkcIF4jmbIEtnInOpI8KO/fTFSOFfNsDs1BDlgesLw
nCIIlxjKasgFVHPcggJEyarwgFFbbvxVICIRhSBh7kDILT2tuckLSx9pdYNlOZEWm3BAlJWolAHc
DRWP7RnMbUkY4Wfy7rgubIzy5B+b1cJjnhsDbLI2BlyigB1FkNNy8u56rTB2y0/p4CCpnRKRFg/a
Jt37B5RmfeUBSSIiomyEM5dKnu/oSkaaYXWgsQGoUJPNylJy8ZMEgls4KSd5LVucFb/Lx3dl1yHg
TRMXfeLtasgILF+JAjnMuS7J0+8C51v5fbuGib0b8xFwkwysQfmQUAPkQ12zTGskEj602nd1Kep9
h89v9syU+A97M4zSsItD6IvQbbcFumlM38NwNxgL65wIR84ZnlvUx5ylx8ufhZue2we3W50IUA7z
8VJZxFbrF0DsuZFuds9oMwYGE7toenlI7CXmuvOMUFjOs9EdSKkid3+72wuGaddDBHauAdbgu+X7
iI60imCgAAn2Ci23/EPPoUNtYad3XtENWXYJPw455qQYPbA6ypAc2Ler3g4IqTc9bV+qU7VZTDvO
bT6UBfy7y6nYFriqHysRRmZDAgd1dNgf0jY7vJuYZI4PffyCmRBm+HCS1jVNY5PBxcdLyuMeZ/1c
BVvlj00XfVte/BBnPSJuQpItRoLS8GRYf0UXYENogCkr0m42/RJb3T9slNCpzIkypuk4zBTQkxrD
lNFw0pnKqt1llHvL4LH5hIVLF02gu0+Wzf/9D8GJPm7RMCo2ApORjpDavtM/BkcU8I9UQOPL/1JG
h9sFzAnzlni0SEx4uAUqbDD4EJAt7T8uuMeMaDaYmIinCHVd5bGnSzOs7mQcb2lOGFjPAfmuBniq
vS1/JZurhUIyp/DSXeWiFMFW3CWFx85sKgZ/bnJypqlyqVWtA0HeCR6yp8hL3N4qKf/w+8u8y6P/
nuW3dfuDR5UyCtVrDTKdrdltTBpbwXa6BZZcojLRK3EeDoJUsdP7GM3g6HtiAfUlub/vZeHIvrXb
j70gJexf0iuoxJ7vAOjluTExRc9eki53gtA3vPCdA/tBpxXkSxD3oCMfBQizy6a2gBr+gsqf4+8b
usN13wYuirERhUcJ5URB+IJxKcNOR8JQgBellzT7MlCk2kisK0d75bbqKTGL1e9U71gBoMoA0WAG
6AgKTG6LxZ3DqPKRVLLyR4SeaWbHCL4ZXuo2Kury85WUnzWnpMcrMRCdNrxFJ25+lei5x5YNBdPm
NbTj3opOvhENDNXJYASQ7CE5Cx0JrFigMARItI4cHwghEgo4tp0V2NkJAIu/H8Edh+qWPlvfjyuu
MLC2MSRU6rbr0RbM1Jb/CLvBFkn6pG8/Neftc4HgXGbfEJy+w5Yfa2DdgaD/qgjkCkDtc7cRiGEp
2xaBvy/kVZb2OLcz2dh2uMo8Eg2sOuZ2jzE/cLXS45prkzvFh2rXnWLNVD1g63RkdIxXgSZm5VNJ
WZQ6d8LowBjB9WICOkKbiKff0u6yqgqDS4uw4qmD4e69FFQbUTQqA/5g120iwCIpCEhVZnvI3kNL
BwsiNiQtHcE8i4BlMPcGmMeY9alPopvS1e8L/QJH0vBtpSXidqDvGYU/KR6M3JSOlRt5CKu6S1L3
ToQEEUaoL5hgBmAPp+mdzlDq8FoiqNsiQ6+tjNNfNN584AhqmGMoPnP41XVjrMqXq2EuaZZ7zA2o
HSAtAiwMA8Gn8iuuMl3gDBx+9GY8YgKBSkZPNeFqBojMwErq0Gmj20vVdfO+XBaTQVMwYo3MZ5+S
Vds+AK4kgpx6Zw6WvA1N0ZXMfDPYqcnKsnUzROEoKXIMcDRzx3xbU91a6La/U5N+u4iJtR9ppVLL
/MCcKziSeFnvxsY3m22ErmRjq5PqM/nriSTZl6a+oGq/N3ir0m9pT7mtqnXgvoI2GA7ogPLrK9Kr
fz6Utb6HaUjUI7rbXrNj8XjZje9qBGR4Klj+24KkmTsdt6uYiFZMXMkxVQSrQEnYnwoz+3pSvmdP
XnfmvvSV/HBJkLH7naZ4R9SgdRf98nhusBO/Cyh+iFMpijA9deQRRsEUkX2FAd7OBVBx2v4x1sgH
T8Iv9fG5JpxBawu4lyYSrKiSa8GD6q7dxEvl23fKEhEJBuejXk1A5aU2Ee/qRdGS0JczOPVXAHqS
3tNdK3ESBz1HQFVB+ycHfriSsSVPnLPYBzK/ApBHiBQPApOdIH5upZ8cdYOaCSqevLJJriYq2OyO
9MdoOx4vKak4+01cbN2+U9XLot9IbSAoeqcWciyV4qJUCjADSEPaNbK4l5hgchEc3RYlmXug5KGA
ulxJAKOrB6SZM4rqVwxVhz242Ec+NwhvFyPenkAyYsRn2mAxkLqo4Is7eAkBJN3lENu4f/5Fe0At
LGD5IrpbULV3zJtb2hO91+p5JCQ5aHcvydewNoXAqoh8aP986J+j08NJu6yunqqR+Kg5BXPGF93h
uRd+u4SJFGrRfVTW7C4KyzhJLx26B6St4qC5nPYWtz2Kx3IJKWBewYgYFiomMKcNYWpE9m5PvEUB
0TWoC4R2Ls7AWg2bLUTvvmms5NAvEbuzP5RpYPILOBx6fqrefR/wQXmhYVTgrnHCZxlYj57YEv50
SF5CK4hXsJ2bJWV+h6duiE7Eq8iFWa5nIAogLSdYCUTHkNBV86d81rbiStwrgOEGAkO2EVjI9ncJ
d0evIN8AeaKzficRxVi3x6sZY1/6mZ6h8cJ3qm3s6usA48LfxUNA+2N+jkzFjf4kz9EpdpbiSPc4
Gg1emK6GdKmAYvmJQ9yja/PalBUUJ80fga2NThxFMNsUobMmRhMt62FNvMDRAWCXWhDzz7mzaEvN
LVgodaRcUNuIUmD0U96eQHep0/zCYRGVlYZWfMiedI93RcwZWrNOBQGjaf4HE/aW5lSXITdRcApo
1p52AoQg6/BSHmR00mdA9YT7R/W9ts4p/98HDW8JT64bCOGR0Yc1wt3H9NCZLMP2R9mIiNDqrmah
/ck2zsK52/pUMRc47c5D1njIcB3xMhSRThtR0KrMIEgwANd/4tflSWXkRLvS0QE0LHH1XVrQU4Cz
RYILlfS3dxpl3QB4kQGhSMycQ06aezM6E0VHiPMv7uuOzECA/V9aE/7hxiQGYDloofo422Vb/TO0
WQ25aIt7imzDln/nFwbs3fGvWVD/X5qThyMU1SBeBdAsrBDZnQKaMTQZLJe0DXcXstYXo9tLu5xw
LMcLrEMQaUANeveDPycB0kiDi0pY0wDCp0DTdesuJZPu9Abe7HM6aLjIOkW99Ngn5go1FlJmmFZB
5VO+ic2DdmwA9fg7k87b1BQgmLDOC7T4QyZN/ZsmlcdYNKICFrZic7v33szeGlIjw101xBk+6ucH
9jbzjZfsAfNxPnGP4bp8BZap8/tK5leMlaCAFGh2qJhiCZVbFk660qjKOkX18Yq7OPqRBzSx+Oei
ENWUgeHSOcnHgoExbyMCSURNsHuG24l6zluSF+Oa9HqPIfTjPvR6u3MxbIIKr4UnfwD8eEkUMVPp
xquYUJu8GwDM+uBgULvYsKlXKDt2hE29GXdoZ+5h3S2c54yBGTlDZZYkYNJQGnS7OQ0OVMtnVUEl
AQABFwAAjeS7BkzF0FyvW4/0DY7lUsZ37jCDLMJRUG/w1KFdJtfoK7Xo1/0VwSc33uvbR/VTdNHu
t+YRAEMPXmNSvCkuWuDjeWX3N1kUJCEbxzxm+Xa3Qx5oYV124J49MsCdGTBcCv0RtkziaNvCq8/q
qtoY7hISyBwaYEJ4wkNKyV3zMmvBq85rD8LjPveuYF9bOhUk+Vt6FSQVknIXGDYxqZ65tdWiZPht
QEGw4i7a60yfTZmMzWb4zzlMmEzFvKCAV7GcS2MpK+2EWs+NCiwU8VQWZmP3FjouV5UX7ZNniqli
Czx3hzpgs5GARwoe2LHyxGKPQy1QM0ydp+qT/qp5DCK5of7BiAg0BJJI5rgWBcJtdRuNZAu07/D7
De0JB1RxPVRtBdpAEP/KzrWXHqQNqtF0bNso6UilipRP/PMCWfbPTg4c2EQqakrAeIiBTp4Zhl8h
9FuCLLdRgXojeNpm3BgW97cxB0wUIPxmMe883ylKdVhFKQCZUHKgTlRTKFyjXuuKkmVx7HYd7Ypd
8YS7XSEsBVM2QXtVu9IeFzbKfN3bjTKqwJkWeBExoamJ4YeXVEgxuJCW8LSQoPuTbxDa3qJPzcQk
pM/fqc0dfwSgflKbiJHk0jcAQaqQRxlWmQVArzPDO9J23bpeJa7xBLAvq7MuaJOTnPohMsvFyDJ7
KbP9snYGNioeLV4T31+NiyKSs0uJQC+g2Fm8R3Wrbb0KUOfoguw67onwJ3YXr3f+iOCWIMqLC0b2
FxO5sbAfMZguRZKhgzCjw1EBBvwRmCbFWo1R75e5+TPSpOvcGczE9VG6vSQ/5kVSrHYcZiSaThFu
Rq3QLfG85DM+TTLMy9sXEfoKejdxhkP1ItvqSSVv5RcCXVZhobrdQV/SUmLoOyM4OXSkILF5oFBg
DvA0I5ryaZPLEli7XTOkgOEIk50kMmYdoXKEd/3VYOZW/KQ///cVeNj4D8r6RHSNiTEGAaOs7LNd
ur/YKD+0DrndX8iItgr2qJr3bltXRFnyyO5cOBxSEdXDaFtHEcvkwtOM6xoRU50xyw8DxJECz98k
q0VwczGexYTR5Hhh7uhoXEG1H5AA2Ep+sFYSqWpahEJJ5e2wDh6GXQQTj3MDNwO1dskpmYtGTHb4
l9rUmNUKzGsKOb6kqRei66H0Qjvawte0A2d0FKde9K/vGHSgCORg9D0hJYtG9Nv96dyoXTFlkj2d
0Rx2KbqVP2trsP3n8JWzF8H32T83PU4dUArYJIZFoPbsllxwiVPxmrYlpuVYAho/4cNHT/xB8Znz
7pVLGDHzuLSC+nZUDkK5oihEnNLD7Oomx8ga8KgtrQA7a8kU46Q23BNQn65/0NdAxUcMS9uWjm8l
NUnes69kkYfu3OrPRczqrGq1z1oVcrEPEHuMLB5FZascHU9A1JBFWu25xx5wIhdzQSPc4V1mV2BW
Jq+zAPVE0aIFp0qTEXQ1ZNtW1wxtZq/iATbmQdhVZvzMuxhHwJpa0K+ILre8ItVmsdZuaRETay/0
i1yIW9zAxRY8AYPiUKksWtev7P9I+64duWEl2C8SoBxeFSeHzbsvgnfXVs5ZX3+Le3GOZzjC8B5f
GLANL+AWyWaT7K6usiABpa4J0sBHlTl/4d1z8NlsXhiTQI49yuMuJ+GHCvhiA0+SVkIxDvbjHdR+
POEhQkvNeNITs0a9HpnJHEnQV9H1H+JX9ZU3h5V46CzDfpa8zM6YvrCwAXDTQ5oacHuA4ulGw0zN
m2zMJpS7H5qXBnokEI7aVScOxeCTfGiYj/KFM/nKHhWkcWrm+lDAHrfSz5PD76ONVNjpa4nWKmEd
e/EmOSkWCz8rLVy4UAuD8AVo8MC4QcNY5ynuFakD8gzkXzKYWwTwXeGi5XwJNrJmbncOHGmjgVYE
CR7djDfxGjd9J1tBSnc9bicn9yDJ6jyKu+oxR+fXfZ9YeDjjm/5+nUZtjDKbNTWr8HXquQ4dYSsC
8tJbkGMv3MnND77D23/um1y6JVyZJDHiwg1lpVDLZoBJ7fEtcuY1+Gw/RCs87gSLtPj7Zhaa8i5y
JVT975tmjpbagcps1E0lwnT3R3ua3/rjJ65hHrRZNqfMG62ExXO28KDF9EKljDBzocfvpqlOIJhD
OcFYAzt8AkQ8Ds30z+RUzhF996+DHTwKyNOsoSYIGR5Ggv6nA5za8GifRNkfhxrK73S01Qw/CGu1
Q4LeSQEgAZmQ84Nz2PUioOOK+zaYgqsdI9M4cGbjdT2AxoX1HjoSOFp1c9wKDhiGD7o9FOaqfZuw
KP3L7PnmubT9fegwAtRteh1gb6KSowukKxeplWvPSOIgAuQG35u8II002/Un+ifw+PrdeQm4ONfh
TjkBJuB0K/Xwv2dBYRwYd9DFkm5Q3B+vjUtJzNWZApw7eqA+oKg5fo6qrdQujv7clE73PfE2mQ9r
6P4FwTehhUGJ/tqapqp5GAc9akE1drtG0Jma2b+/FR7hTVG/C0/T0IMGViVuN1sb5Xtasbr4F26O
qgbpGXJzBNKOpkaQ+zEXgx5y6/VbhnRHiFdZvPEfJjQHOYzRkrmjHFEHGgCkgyC0AkcLdXWM0iTo
otpH54IlW/3jIIOS15wg0PYSbdu15GZIKOUPBujuURg9GWvD63L0uakm1HwbAIDuf85SGLj8HLph
Ri38JK85I7Pyne6pqKYETrL3V8gthFtpEz0ygSAL154rg9TVMhimqixijD8C+y/44tBrdm5XGkyN
Lz5YMUrvmzHEmzqNgrvz3xlXqbg+D5kv9QksDlYLRUsTTAmb2D2hUxeFEtFL7Pv2loL6lT3qcA27
YdCzCvZau91Ju7m3DDNBzT0/yhb/qwD7K9QZ7QOWOERaB772D6H96gOoDZWHdaE2xc8HNPtGdOFj
qvsVbF5xqPqayUOLGsxd/+uocZk0EKxIuMCziKbgiOIOUrYJblSTJdj1K0onD5/YyWjex4MoRDQ9
bdCzceogNseqRd5GECICiL2koSfIQMyi4pVgoGt10NoaTix+EObOyPl6j9GfHzngynNBm2DmiJTP
A5THzv+7Igisg1IVrStI++M3KsUi61yoiENXWw2OL5APHUDPA7MoPQb73pJeJOxlNO1mT6uE2ex3
+1JD7Qt5JHRBoRGLtOxcB89gUEdOKpraEvegLgOrsL5OrNfirVgnLit2LRsjKBLQ0KEVmwY0jZLf
yVGLeeaQD51XhkVuCtl6dlBPWjFD080bgQztwhrlxmGqBbNqYGiVo26CDWeGx9SOIlM9vsvbPGZs
21uQK2WOciJ0vFSCgKIu3ry1XQKhAIUJLUXLDzJG1v3Nclueomyp16umCjGAih1sDZvO+Ry3iYe+
gDeCHefc8cjMBt2cOZQ5ykMFuQOHFRla+9Y50y9t24PMCbAzGcQewWPr1c9n5p68qaRSNqnkKrJP
+iAUsKmfs1Vok1rYZIU7COZIGegKWlB0jh7uV7ybe6zL003EJ7ZlUByT+hfEOKgIPKCTrJlq2Ba+
jO/kl+vvRRQdO3dE+npTrJnLefOapOxRnqpEHZ+UZDnlPQdg0YCrCuFBq8DfjpwXocdsrXSvW7l3
349uri2UXcpl22EyMq6CXXCOuXpsfj4oHv//0H+wPD5yeUeXFBQaKP9JIXkUCkaPCLcRve53tgcr
CNBsGQiOaqf/Fa1/hZtuiy6p+8O7vZz8jO+vXcqHjFySYjlGqwrhnlCJKqO/qz9rRwBoKE/N5zOr
L11ajDmoBQgqKKvgPtRK9jMwrHmEWE5uZ8aucY7CerKOD28+VANIX412ENf76Pm3ak7vYEAwA9cL
txHYN42nZ2YulYSBq7sixg+pZYInArJIoUUpuSIWiiSXa9CQo9E1Ws24l8qmckYrdzGgBFjteBDV
zKeOZwWopd2L7hb0iYEZAIlAyrNCGSWgZuJrlLN7fVWecCu0HPWIIgXPuK0sjvHCEvn5xRM44qGJ
kY2wVDk91Nbx1soNxmhub2RkHnElArCeEL79IAUvbCR6Jje+piL+fY3QwMQTw9MA7lDX+g7MnjPK
H6F5GMwCjA/aWmRcsZet44KgICahO5tO30LrKqu6Eas4bcTM7iWrxAPOEjx48MPggVdDMUPOgXkn
JGznBlqLbWZv1m0hiMwBoNcAYIpoFKM5jro8CoWkQBOvum9+6Q9BBuB7hAzH9KW5aN7+Jc2m9FE7
wRMPrFr5FblGz1iGpVMPCpjQRidORXQ+r5e6FAPkJbuosTLk593yiMZeV9nz3y0qUCXok0TjH870
K4uUc2ni1BlNDos/r35QjA4nA1jQFjRsNav6cNsURhR+L4ZHveyyclRBvBBChd1Tz6HdObHNpSAb
f5w87ZsRGRf2J9iyBGB5kcnGjFIn3Jw1KV9DrREnHMYDcZXMhC+PaLFT9/M7w9hCUMRTFfBhmEIZ
j4Z3jJFalQE4j/FYMo68M4MuEIyFEOT5FZuxh63LsEfCOhX2ruxRx03iy/ksiRkgOwBGn2WPMIu7
6FFAesruDLN1pDM5eEqz2EV/lCeGdRLi71mnDp0xGCp1zmG9swrygDh89i6P4rtu84/Fd22FvxkG
F05xZETBeAO+KQAOaFUGkROrmRMLKGPvAfweNqqnOMfTEfWAcgWRMy81N2gF7pCK+IdGRiJDfGGb
2iBzXWtia8B2ce5N1AMs/5h4vfOn00xWSXRpVS9NUasKkXsxHcKyAXN6vguP7Yrbc2dW0XcpzGFA
EJblkWFEyy9lpdVaEWDniliZwWTTglYGtXwwvazr1XvoFm/GXnwKH6ZtjMtM8plMDOe95TH7mdG/
H0BFgTqbu9HgyQcAEzudVWCTdG+EyBP/DfCVWTuhC+g78KnCBpS4rgZtodAbj4b5AsJ+h+FaZLS0
LyPBrKGkABIBpNmuI25SR9Uc8TXAK7i8IO4io9YdQgTegHAZyKvI7kAmyHustV56KYJG8K9hahPl
HMSvmhGG0f0yr3kc7jxgU4TDChs4Kv9B3YJM+1+DNANLHzQxBN9h8CPYNJX5OzdFrPsMHOVk88h3
gLmJMbdLIfjSIokjF5cKZayyThFgMd7xVvfbf0q33Adodg4Sq155C8qiBkft0lRF/6XSktl0wzVQ
v5vczjwDWCgMLkFrNaQ0VuKr/HB/hD/P+VvvQccU+PBQK6VL+QrqhK2qwZWNR3WjbaVXsEGgwfyE
HkTMLe+W1itc2UpxH+dXvC28s8qEizcGuC7SG8iXAqVDHXOhMaZ8p2PgqockgBV/h8BVH6ITZ6cO
uk/XLBjn4hl+aZBa1C7WwXuPyghpw0RadjBf30WzeZxWBcje/2V6LwZHXYeaClfW2oetwuF9R0Vf
XGLyKESDdvOV8DWR4s/JP32VD4HT4qWeoC7N/++lQABWcSsE4AoiGsAaUjt19EMBGjgzbqee72V/
Zrfdfs64n2oOcOWPwan05ADXivtjv+3Ig1VFIUsK5k8gKOi0Va7NvpBINRCjBShtnGw/eCMcWjFz
CLChc59Hzht7lkX4cQuMIYbBqoIiEPh6bzBfUpWMTZ/jKaCJ1ritNsIDZ0WOugaJ53zu1v0mg6DB
+C58s0SvljYxUKS6AV5NnkcJjNyyLuLFWBeE/mQiF/DRjaE1F6xSbGO5tfyV/AhI0iaUcZ3qmK9o
4kfUNgYY2gC/CgClmG/Kz2S8r6JpFvCKtjXQV9rHxos0xxQlp9z7jo6wTIiRmdfhhXsUkNDIiILG
FrlJ+tGlq2Or+ynMSo8g70td7U0ybP+xcWdrWuPm5jaTzfCqheMOCg5gLYQwKNF8p+JkMQt8YnC4
kPJe80B4edBRjJM3N+WVv0Mp1+ZtfosXHiNQLnozbqzAk4FVDvAjKmpMM6r6WTuS/M/8Bpy79Bkj
k3eINu2rum7P5YMamMJvJmxm4eKI9iZgJjVRIZ0o1OkORd5Bm0oNWcS9cRjAqv+arMpVtK836bNg
NVD1Wgcn3/F/G90q+WQG5xvQArbSpXkqckhN2PAGMd+7xQG9N+BmzD9xCALI2KzCgnWxIrH+2o0l
6IHgWocXNGEfoy5W0yDMY9ZLDZ7RHO7lIn5vcLmSDuLGcHHPK7xGwqEUAye80dZIyTQWEjOsAPJT
eL35DMCUDMBUeeTAqUlXe15vuQT/OY/u1cpCDsGVvB6fAq6iVQdIVggy98TLEbA5qGgoax5csPL+
H3wOOHvgZAkdGb6FFu+Wp9kf+FFvrOCl/lIdAd0VR9VD2eW35uSrGDzcwmZi0DUvnMfXRqkljxQD
lNjEaPs1oUlQM+dVvYtwYjUuWHkP04qxoW9D15U9mqyxK0UiFAh7L+Vah9x6duZMAQnO3auBgmG7
F/bn+xZvt9S1QSpIT1kBvdIUBrVH6bVFywSIj59ytkzI7eXx2g51sRn5uY27CXbidQ0Y8K5Hv4QL
0oUneJFTrCcX1SrdyX9ef37ksjKLC6+Ua/tUxArUwJcbspCD4yMrLx9aN37PHESs7Qg5K3Ld0ODF
/DpaH/6MJ/EoQjgt+vSxxKyc60J+7PpbqPOp4PNY8lt8S/DSOcgsg4MbHVHQTgPpavzZvJUvnBcf
HsP9YMUei/tj4UJwbZ06MwxlUpSErMS0UR3f01PTANJIQDclaYvXv5J37qyvmJkp4khUGEG7KC4D
ePcjIWlQ0YzLxokTW4QR9SO3W9BsHOtX4VA62br4rnCvZ5Vnb4M12GxxzxJwTqFISV/zJkOsOCUz
yGVzfNOgo5Q52xaXatmaQVNJ6Cd8F1wIzwin5lSY9SZnpEGXJvriC1BDvL7/GEMljcmML+BWAJlX
zj5z2k90NXgpKNeLL/+pOQ2v9QezkWbh3IBdFKUlIJORhKUCtqLJXZ1zWGDUZj+gkQatoQ/obAbr
xwr8q6sssZgn4+09hEz2X5NUmJSCeR4SH0PlrX4trILOVk99C6S9YHHvKigH4o144E78isnnS7yV
ditQ2eAXaUlFh+71JItKOYVS6yP74I078Rk4wtgGe8wKx5GH5DKICB5rb9i+/M9RE+P9a5XawbPe
j1MccA26UvPQ7LfxH/T/olnEFL7vG1rIK5CZ/WuJ2q15rjZJJGN8GWC5h/YtRw6bcwo03UEktvWY
PKMkDt6bT2ola90vNaGHPcjLHRQ8zyrnrYciwNp/5N1fzYqpZLJwMFwNkIoLsjpGfa/BoPQFpoBs
P/OWOJjdW/MUzExxvYWaN3gP8fxCnwKukTcFfeAPUYmusHBTardvjSe+4/qw148KUFaMlVvyTA09
krioEqwCXcuCrlllzFnQgnUweJAeexug8nYXv0Ft90GWnQ7qge0vUCuxrhAsu5THRLkqJUECu8JX
4oQvuR1Bc1kEqbcGSJslHuQPJF15j7TJ/8uIgWYHAwhhpTOoN26oip0+pRrO2E25E74bSGMiBPHP
gJcFv3fcfv6VggFaYnF9LF3SgHPEsqJ7EHUWGmWbx9XAg+QaLnQc3dCqAKc78CdIKX1VrrHuVkwJ
24U6LdwI+Dk0aEPfGuSt11GHS5VeHiponHa/9M6pemfcgDdT8tJNBMpy1LJAgANubemdMcNLof3S
LrW2Ql7HgloTu5vB047cA463fdFZ7b51Wqt9ZwmALrzhMVDCJwKoNnCZNE5bqoVB47uotYyvSTaN
1/BReMj2CZHoG60BfKEcylj8trB5zWSMdeEqTNj40YwBThl0o1JzzMdhM9QVTDca2Hv4jZ8DxjY7
0wm8ZCv9Md1LpZkdmc+MpXsDSMkASkdaHW0TVDySirxKlBlT3IKqE3lk038M1u/h3mCL0JBYSsfa
C1MydUGIB90I/BkjLIFSQcLvoHwmv4v9dARX+uTKrnJKXP4jeA/ZKKpFR/o7ypt1nQap6MgoSZsU
spwQldAO+er92beKLXstF2PShTnqlSH0c5tCkRCTiu4oAVJuVrSHjJIlPRCVaW2X7rN/oNwn+vPI
4qIEjnZHZCmuN6lYj8AUi3GLkj4oqiGMvFLM0R63gwBiUrzilY8O+iEgWD6PJ4bvLt2HLk1Tr41y
NNIcohYtbiXKl+jkBbJQCZEeP6I7zzhD6t0LgCLznZwZDBcOcERfIuGB5BcSCNS2EcRwEEcBpqcN
rgz+XnAbEC3gpDuh/K5s5FV6jr37w/0BLFOODJvonIJcLXAbNCbPEMZE6CPYbJ9IEbhAz3KJm18A
kUvcPx3SQjI6mYsqyEY94Ae70By20ond5kE2570PofysSgDBGlJ8iHJMrZdkm4Zmplpia+vQqwFS
c/ULerWVyT3lz9I6ZDGPLUSsq2mgVr0Y68QYCjINLoR5QXTw1oxWv4pt40F4aJ3Q1JBytu7P/S1u
Xgc8EeACoB1AlA4672svj/QygYRWClfb5Ls9ztv+FJ8gpPEEHwf1lwk2frf75uxzjOfeP9gWsMcg
YgRiel2hjqNBzXkxnrLWqmpIuScrtBH8iSAMme3qVb7KdeskPuok2woWvNX0cN/6T8mfXmxSJfm5
yKHPlorUmTYFwRS2eF/lZmjxG3WjYqurEwR0CaF0slb2g3uIN+8nqMSBh/gRAuR2ulW8ys3BtQhm
cSZJ0AIwF/iEv99Eh/SSH+paUhsUro5vnBNsJHCHFuf0Fa114GuIX8Fe65wT3lRO1TawAbdHx9v9
aVm6m/zwLRL5NjTS05sxqctcygxol4EDSt5IIEcOCdtajzwLmIJOkini7nff5lJG48omte+m1O9r
VYfNzwCUwLvxlT9NJ/6tst9BgwIYJCKuHW7kLWZ9xWQSXThcroxTO2AwpNgw8p4kNEifS+H4k5V4
HASbBsiqCGYEDl+dmVFa3HiE1/I/80zt9gAsFn6ZwCy3mqGdppjFJklQ8W2+dtWTfIRSmq3uNWTg
RWa1eTHgXtqmgnw74cY7SZhv6Si4MyrpuPh+PqhAfKq2sOFP/NGwJE8GU0Ty+giRVvMf6DoQdy4/
gdr7fd7Wg+rjE8S9JMDFWudhNkeXs362Xu5mb6WnbSTQRtz3teV5hzgVhC9VyHTTL/6xl6cm6DHv
oG+DazWIq53Zv0ngRtGQ1ym3MUQK8PIHoahv/dsRA2EslCBgmiAGr+OtkKdDHPHjT3ZFsKvVhND3
iVnffuUvpfkbFYinyQTRvJW+6Mza5dL5Bk0wNB1AsMkAQOnauNrXdVLNMC4RbiHDRNn2mP2CXoCl
nHG61+A16q3ivYZ6NxFNXzOmfumAuzRPufxQRVGmjmTsoCD5Gt+SfYyu4dIKoJIA4aLkFxGpz47f
980uBlUNghCEF4SAGamchBZJAwj8UQipwbF+7pGp1I45aEXLdbIaQPMjoUSuJIhw6KJGU03sgCMk
fJaZJCW3gQbMBmCShWqCBAJNuobbNYUIZCVKqSIi2pvLP44QrirgcaptJIB4D2+B1X2CBu3++H8O
suuD7touFV2FJkr0ScXqauaTvkl386lx5mPvnsElhX/rIIvR4Z81kOCbT4qDO8dr43GAOipO7bSr
+EWwgLTHGVjsCuzT4ZVJukG+4N4XUn6pF0XdlRL5wmPohU/g44Ncnw6+K3zBtgQkEFwIG90UHyBm
EoKYrmedej9VKPoLkNLBRR9CJoSk73pnyMnUlYMI4KN2PKrvAN57tQ2KDbMGGspqt6ViosS+Lqwv
XELNP9CR493E5twU8YkFH1zwVxmFu7/fQvlrGgQARQr4FtSfkdYHhOP3hwFpAv8bYRKxCbdf/Kma
NSHeVNYcO0GxAOu++gS63btQ+ypOFXwCCsMZOoFEiLKr68/azj4VU/qeQIlSvvoc6RxCHR58KIC1
DO/Swxf6sN1inVqDndishuOfDXJnkQzKkeUZGyvh8VXiPnpAZ/MHyMmSjW9/5WbkiccCRczXAfXq
ycWTl7WNFi4p13NCOWkWNoXRk2XRvc8OPrgKH1FDns9ATr3P6CyNz0jZaDvt6B80skgsVubb4A1k
gASiPdTrNaQ2KBedBSPpqiEEVRi3k9vJlqbkDf1AzzGXfgg+Jj5Fe0rLLAfcJlhhFi8zQqlBQhd1
TVaSjq9KFcjZsl75kpkIXg/JW5B6iZY6A3CCaArkz/2QdXtQwCYp0fMo1iJUUiUIuZu4XCTIYEN6
UES7ziZEacZptGiDsGcgjYtfPLWcY1bNRlFiXKkabCvRE/tyVZa/7w9kAR+FkVxYoY68uNXrtB1g
JSLEqhP6EIrkofLHYyPrluDXPRLztS0TechaeUJfHgv0cJtKuP4AMg0XKBq/RIq5yOC1bTK9qWjo
Gefoi5PKFd9VZt0WjJVbOuMux0s5qZIJ/dD7GG8eem3/Eo2vbfTSM/OKt6kvMioiPWWgfxF1QWpU
WZgJRZfgndQl3zOvf2fi5ICy2ZSaYNfLXz1elFEHjFInRRtZBNg7A2l6XjXQI1DDGLx336Uu7CN0
x8ltzlAkZXycTuXlck1to8DHlA+zWUXbWfdAi2YoqF3zUMBmgR2X/RhoVUQEDeKTlB+LRtv4AZmK
XJ/MMkcvKVes5TxnQBkWow9urf8xQznyKAsDoFIwE/evbXnsZlyeZVdPdWtCK+NsaXHj3N87rIFR
nju1gl+FPSzy2Wy1OnSu9EmwinasGD7LMkT5bBCqpSw0ZAa150Q5ANBuljEL3rU4f6ga4VknkGwi
5bGylpSR0AAl74NRu0leh/gQTLHd+L/myFNQwW5UFon04l5EF48O2QLwWtGkRGnZdapPcPKR4uqV
7g0NVOb3Uye4/7BQOso2aAMDr7FGLVTSTuJcJLCjNJM1y+twFpyOS5z7VhYD2YUVapUyXa61GH0c
oEQvd3kzpW7Qcu9aCzyeKHbnIohZ+SmWReoUKiRf7McyB+Sg892ie68UYOB5XHi6YCPGyfr++Baj
xsX4qFsfeqZjtatgra/WnPAc1xtlCM9zPdgFVF4lPfLu22ONjnLIPJv7OKphL21GN9OkU6k2pqyn
TtTGh7EQU8YuW/bG/3oJHRX1Vkw1LYKX9AIQnONT3fyptO+Re7g/rOUT9+880sQlwFBGcZnDTmuI
H00C0pQ6zrkt1MB3YpahaWMcVScH+6rFlxkgFWL/h2tLFqkBa7Ti9QHVRIhVAhltzbmibpdAz3Yp
ZAQ0Vj5jcRnRLId9B2QwOJquDRmimonGhGUMy31WuWNyFkrkbevX0F/dn9lFB72wRJ0AA6cZ+TzC
kiG+tDzm0c2RRchrs0t0EzQV/+IvpKeUcJygnZOKKjI3pG3Uk3WsYCkS7AzChu0s7tV0YFSeFxfr
whQVWuI6KfkSpAAWsAuPuji8x8pk5YO6rhWDMarFs+bCFBVTmpjLIRSGSZQD1HEMFU3z3aesM9XI
bsuQuCBd2KGiSSxDXveneSgHRdRs53ipiGFp5/CNKn1qIZfTnmbdUlr7vpOwppKKKokWjl1RYyor
STZb0SjMtAYVLvRahlxhhZQFHDEZJZqPSZs1+eu181dZUUKYE9aUePydombEi8FRH4N1m0Vvfp6h
l7zp/sTQS0oM9FDp0BGJGzuufBuivK8yUjH3R0/s0Q/Ui++hyWF6TsvLoUPLVo4UkgBctS6DiitU
HaVwOdVODQfsVf8w4yAcVEAHCJivLFEexRWpIo15DZs8epwhnO3IxWTPJai0RZmRqF/Av8j8pTHK
rdKeK4BdQodLVm2lfsurlhzthswutGfQ06Qo8EesW8xCwvbaJrXIeKe1kLgnDWLCJo+OWYuJLO02
fkwkU+1sudgH/CqJHdSu/HY/6Sth2ITtgxY5tbqNAlYeYGkHX0wBXaLhuEkKpRSf0yjBx5A036qY
eOXoM6qBJJrSroQUEPg8oNEIhhYq/AllUEhRATOx1nmjmr8L+ny+761LR8elCSrsGYGEBDzwwpYc
N2Yjbxsc/jN3EpIXn//1/2eKclLVaHWtFbAx6kYww+zccJVbaluFy62mYMzc8gL9nTnKR9sm9LMU
At8WApHFg4OAA0JTZjyHlo0QiR6IL6OlgBpQMhp61HDYdUmDbsk4tLLA35ZSzliipTNXBUXQf8xQ
Y6mjtPCrmdQD8/1YP6lc89bkhyJtXRWCyyHIfRjn0+L16dIitdtmSc75uIXFLh+tsFgZvzE46TCV
5ibirHmyuj53/8E50JEBBOb/bc6+juIt7qFtR3of+QAAN/TsctrgpO3BEJ5aiUWGv7ivLoyRn1/k
Q8o0yAMkNvEoKiVnHCJ4I2eB/9/yS7cPBFPoHVl4KYxzVSNF8tKBw571Xlqe44tvoPZ2kM/paNQY
sKqahv8xyg9hggPZkTmcYKXjD7Wpy8dGe78/z0y71IYvNS3UhgZ26zkxoSTI9+cCFHKiW0Lli0sz
s1RR6JVtATeD+6YXt8vFiKntkmc9F+cTLJedk/LQAFBHr2e9aJaXlugm4eIEXXJyJ7pYWm6Y+YIL
SElx5u2mhZqP1HZv9weyABbEaQS5iP8YoS72g1G3mjECNSAYR8gEt+KrYXg1t8vkQx9B2ubVEL2m
PejFV8ui5VgMBhemqas+VyUy1yPdY0mAa3QKb87RExcCxlbzlgopQE5TGNFg6T6D1AFw4IBHajcQ
CaXMYz6YCUSifJr6fWuYWuT6JQAZEoSJ25VeOIzpXco2X1ikT9deF9NmymGx17xWdNTiNCWz6ffQ
+wtbU8JroylNPmXhwBf9Ewy/ALeT1l36sSEJBurxCswa/Ese1U7EA/kS9CvG6BY99MIMtQHH1kgG
tUDtWee+2s6stB1CuKn7lcWBfxv83rX2CKo7PnbE8COoRlMpNMbpSEzc3CsuPoHaiaMUpmkckvJ3
ldl8qLiJ/DDJ46nuGEfX8pQa0GiVQex+k/CKax0SaiNqegW3a8Zz4u/zYH1/Ppen878maFrqoMur
outgospRM9dKe0j/JTcINZP/jIJuk88EH3LBZBQKOhTrpLCDaRsyGS0WvR4KB2CZATm6LlM7mw+E
NOJ0WEmT8B1/94RaX9Va6cT+vM8VyRvUcw4RHbwlCsaBuBhULkxT5yFEZbM56vESSoWXcgxNI+3N
IerWnf8uDR9NNTP2wGJIubBH3OYiSFehoMRDTybUmD1pHj1x4J2yEM3M6I9BpXqkLhGlgn3fVVjD
pHZeNvajxBOzosG9cP5nn1ah2UqTW0gfQp85g1gykgqLj1PIoYCWFjUmVJWpRe1COTPaGTMbidAF
FsdnYS73kVB6ug4ol/AcCdNqDPAZ2gSCBx+ayqbBvaIh19QbqFOrg3t/ChZ3CxQWeKAPoJBDd1DJ
YzR1saKjhbwavVTsHsaQVVMjweMmuPzXBBhqrxe3L/HGn0OYAL5kUA54D8aJp8uuNP5LFLswRB/1
naJlxggQrq/6VuRDxagNzTKZV3nIyjsvxrELU9SBL+ppEfFkGft21atnfXhtBdY5u/yuvjBC+Uqu
tjM/tRiPlgVIkErmAORRgnYAv7Xi3Gk1RyQZhYZVrmMaprZ/7oPVPxRITzIPDUA/MGd0ucurHvin
ejQndSVVh0r7l6PhYrRUDND7ItFjDkZz0dY42fQDT2t6xt1lcd1+5B6RFAVMnjIi5Wk26mTd8kRf
jRFoGSbV0QTJur+rFl3+wgwVWCpRnfRYhRlIQ5hd+VkXoN0jFA2x6/sjw9ji4X1hjDq8IfauFfUE
Y9WUm1N6KMEANwW/mmJmhEuWIRJOL6K0Ggg1np0wFOWnePDAqmdqqPRFjEopa43IYXFhRilxACQx
HIFH108WZI8hP7lZ1TzeX6NlM6DsBD04CqQ0pBX8yWGGrmjQW0qQLZAmlAYeR1H4J4f7a4UKFHlS
1gHqEqAAbJWVYIRPUxV5cW4wMg+LJxmoDf8zGCpUdJGWBp1uIMYilTKHnuznjhKtWrzQq8CeWQkB
1txRAUKv/UHuCpgLikMogoqvh+QuC9rCGhO1V5H/Cg11xNRlSPbaNaAfgOLN2a8o1UE2yCfIT1XZ
IDlSOndP931j+VGMowpdfRAkBKXItQ/KHRe2w+CD7aN1FKjidU4bAuNUHMpiY7Q25Kc7gAmCkTVm
MnE3Z+Vfuz9wowvfz4O5mvoEY54FdDMDquCPrBvI4rXywgR1Sk4916apABMQNLY5jKLUVioCrRhb
yZhYE+C+kFYPWApWrJFRG0HLIeaU9nAZhdPWY9m9zHXq3V+1Ra+8GBm1CRQ16hq+waIZxb7OcqBr
njR4530ji1fVCyOU64POQuemCeNAVt+UuXWDKFiLktlgwdQRMuibmVvdN8maOmojpAOf5Z0Ik7nv
I6mebqD78nHfxGJovxgVdWCpko8yrI6YWwHmm9f73C+8Tt1H0O34F0MSaMZFSZHQXXm9sWI1HHxZ
4kDyog0nIYsDS8zR3DhCJ0KXX+/bWjyFwSPzH1vUUtVVk7aqAX/IlC3SBqNQ21JrS2jrAJ/OfVPL
XvHXFLVETQoYTF7ClCB1OymYrFh+GDMQMPBd8NnX6Rrd7M5Q+iJjOpdd/q9dat1kPoEubILpFBHj
OxD0qcFzMA6MCs9iJL6YSOqGIaEDyZfI6HTZbtOHUo6AWoOoo+KWteEEoXt/Mped8e+gyOdcBMG5
6ztDyDCoNHB6VMj60pOaD1llQUdZdqggL6RDr1c8hiUCaTOSt18VoSqXPHZFzIq6JKreBvb/jAkM
oNdjynUu8yMdtozwORrWIOOUEnAWdtY8QDkveZyNPyP/VMgtI3YsEEYgNfnftUO77bXhkVNTdc5g
OGrAvRn/aXwjcPWRN1tcSKqE87Lyse8n0+ihyoInZ9n7rthDUVGCpkKvPYxydZoynlXyvu9SYNO9
/qy81eSmT7HGbfzc9ltFP7dFuInTF1X9SGqVsU2Wtyd4wwQIzUF9loo6kjCVEPPFmVenPIgTrb5A
+7rUQCFqPea/JoCvjJARERadS0MHmyYgg4OnxvUAx8QXxahG0Ebm0tRCp2nfG+l3pTLevMup5ws7
5DsuNgvXTXHc+BiaVq3LfJ1FoKz6SutV1p8nwRNEnLXfdfdcpedJ9u37G3VxES9sU3FB1iuxVcmZ
LlWrVAUWHTI7KOp3utsFNt8N/59TSsUFiDwJsdDCXJD9rqKDXFoVtKAVxqAWT9uLQVFRoTFiNS0l
WOmTea0o3bfQiYzb+n3fQCX3es1SPjbKPIKJqEILG+IahyQvd0or9/76LJ4O4C4AZzUPTQ+R8kHd
6MU2zgLUPsZiz8nSXs34F7XWHu6bWb4tX9ihfLANy6TzJcQYaXhFdVCQnBhqWwKICIP/Q9qV7UaO
A8kvEiBRoii96qjD9+32vAhtd7fuk7q/fkPG7lhFa4tAD+ahgSnAIZLJZJKZGeGrjadAXilwok6V
7Opt21/hCvZHJoXzbgZugyq1pq8vgll3cHn0ggJKhClYYu2fvIg+qgRUTDXaJjp+xRjqrc+Pf3M5
V58h2KUezIU+tIsvy7qLyqguOerk8hGNPMosgdoMaVZQgnHmNq0G3L6gVZD/ojCcJsHlrtrx4RV0
jYf/NCyRcT3laVDoy50ybHZhFLvAsidXNSSh56YTgUaWCclitP9ZwiIaxmgmbICR1tPe4L9R/FSV
uRerHm2fG5VLdvfmSbBCE9bK7ljashFrpQ7/kObZ7C+J/TIEEcp8L4tqN7WdZA/KAIUVS3mgGGW5
DK9InBDaUMq11hCnKW9y3aemr8uegzb919cIxS4dGkUoNiZok0BKwZnw0jAn7dN5y9iuvllhCEFF
wFFBVYwYlJqp93Y8oGkwK3unzAmoH7Lxph6SW7XlH40+oAjcmJ95MB+VJaXVxLdxo0Vu02SJX2Z6
4BY9sl1Q6c6dxA4UyZGx7QH/NS6xOSgAYyuNanxoos4XCrIYWWXchDUklc7PiAxHCDDA6pJUCYNZ
4U3xoAelXzPuQBBCArO9V9jySor0K+gThYPDNErUrWE4zHzuzdnhude14LwA1dp4r5pSFfPNqBUM
AOB8ABMAOCNP8cKBjUFqwJay1M3Y5JTdVY4k7xg9jSCSKw42ipAVtIsUsta7TSNeAS+/r6KaMLaV
rFxazSZW75Vx2A+yFphNp71CEM7GLMopDnZM5QiyumLeVWbgpexQGjLOmU2X/dlkigm0cOk9HQpL
EnssB5hGET3Q2o9RUaEiRjL8uJcdRJtWuIISZi0YSa8WxQJV36M1wzG56uRhIvFoMhRh5vIwAkfA
cudU4isbmf8Y5ZyFrNlr022iehlMpWCB/1boGw0oBkPbDioqNDydx1dT4pagbdb5rZ35SQqeVF1y
Dm3QEhmgIkU/2yJxArZdYXNVWZ/mKQNkWzjpNX2Y7swnfkPugh0Ib3+APQchxjH8gxDjvO/Y2tQr
XPGcJU1aJNrnk8h8tEAYjcrY5I6El53mTcn9eazNbsk1mOC5QeSV9gjLlh5O24GEfQg5ILAXOuZd
fpHvq0t7diDUmz3Xu9BLoV8cgFjl/Cds7Yf1F5DT/YCUph6bBsxnHnddcjlNeCN5shrP1H6eB9pM
Y62RhJ0HosaCDCGQSHIJl9xNnaerl5SidEQ/NOauBo1LLXu8+K7QinNxjSpsQsvqQ9IrmGHulNcz
gs5HNXHG0MFTfPTaPgcPl+3S0R57PwM/lOVadZkxCZuTzGms9mC5glpitAuezLvklXvMj0FROe1D
LOh94lme4TZH+lB7yj9oGT7uwQ4K665cfsAhDsZw8Kke9Ldmp94rl7Esat9y7QwdnKD2gTq6IVLu
ZuY0p0mOZkA23gTx6E7SY2vLQTGobC39D1SD8tKphTVF3mbqhMOjCBw6oYgt3wfSToTNy8caRVjn
Bp3Q6D0GChpdVZCss+waWq9G9EvvkNnPlJ2t+bX6PKv7wd7RSfUl1r3sE/FFaY0vrHQWKK2aM+Bn
OmpAebhXUQBGs7I6kERFKXZ6EfXt3qhSt8ItU0mGIyqN/ia9tf6I5ZRdndMGMp2oj8RHaOX9oIDI
GVWKeSFLPG5eMNcw4h2hzRU9T2HVuJI31o7zq3l4MRUT7c0/ePKslgdaH+v54fwUb4UIa1ThrqBU
I8rKly5Zo1Yu0pldDtkfRcte+aT8Oo8ks1jh6Gl6tSwKC+Nj0x3Vnqf+sQ3+/CcI8VqQdFlXsBCD
Ienskpi4gT7v5qzwzsPIlkrka5wtO6LdsEyasVNwI0e401nHhtz21B+0X4l2WWqeaubH87iSGRQD
/TAae02NABvSHw3yZr12T8nreYxt3/qvXxGjYWolvMorrFI8oGa1r/HcofywrOGyoeQ9sR65FR/O
I277yi9EwcdMdtpkRgDEpr4OVATaIAqRRVqbGChuBB8jKNC/VSQV3OLo4l0Mo4tuSnvA84htlN3H
+ZFszp32qSaEOi8qzp2KCqAhW6g0SG16k+JM6nWQTR5RdK82b0Nk6/4bnjBzeThPabK02Kf1Q2Pc
Bukuna4S6y0P7kezkURwm8a3GpzgipkaJ6m6sCFM/Yz6+2OTcidKJTV5m95oBSK42jTsB6S8ARIM
tY+ub1eNbdy/rVsUekjMTrZYgrs1wyIhqQqoElX+NkpW/HZ+n8ZHnVwqrSS3tDl3ZOF5Y6BY+fY0
z1o+VVmAcAmC9nQaLjSwh9QyfvLtsHeFIphDYZBKQRklamyvo9vmMB+QvTrm1xVoOhIHiVtolHn6
sXCV63yn5g5kRn0iWb8NISAEhqtvEKyk7QzFaFJsgf7jVkfc/YKavl8/nggFqU3t9S7dM0jTT6+Q
o3f1i5mC8c+QfMNm+eH6GwQjwtvomPMQ89CBz8rLB5c+jJd8Dz7B9/ojutf9tAL1Va3553fjdlC8
GrtgUVlBJpPXwAVlpqVAxnu8bA/kV/ALnCnILak74tTvyJLegtRcZ/5fsAifzv1i8as4JTCMNLVj
4NPHaztHIB5cDainToA8OdZDdxk8kJtgdsL38wPf3LSrcQsHe2LyipqLdGICujS80kDaRPG5LAkk
Qfm8CK1Gx1K0PaCGGwdT854ElzRz06R35lpyQ14+9lvE+TWYz6N/BUMoD8CKt0ximLtZxH7ruMnY
WuSo+p85UnG5UvFuKyuZ3XRGK9QlDl6hQsWwifoJqF31SwkML0sPAfRGJ+vJxLthzHfnV2yTaGm1
RT7j/hVeWOW20i3vp5Nbu4zhdsx+4B/0ybIbyqGb+Ka+t676oFwV+/bZSNzsXrma9ue/QuIVP/kY
Vx/RgiYPHgt2U2vYK4O2Kw0XUkx/c26tplbwSCWIr/tosZu6KZzArF0KuY5UFhLKFlDwOVlTLGUK
QFGTD675vPPq6IOm/pTWTiIVIN96slwvn+BpqDI2OVu8rNJzZ2JoZr5TmRf3nddxL8LDG612rH1B
C6jEx8mWTHAxpKtVaENgmG23x4PDmP1GKbVkwWRTKbgTlKaXkMEFhk2cYf4x5Md83luo9YMA5W42
JS81kv0uFqPRqYm7flm43PKVzo+h/FRgCybHmfTuZF+OisTqZcf05+8rs68s2HzcYPGyI8q3yQUk
bqur9tL2Mye+5rvE4br7MO2es31/MTgUss3nt91mLPy1IT59wwof3QcBcpkYsZK2fsgYngIl7mUx
v+8+lBIb5P0gHhSJefpOobpBEFpZ5UsXHZl92dYvUeYzXTIUGZAQ8dBRqct84Vyqpl0dgQ7pAq2b
2eB1f1VGA0KGf4ckeBGzH/JoRLewq5YfaDZHZJoh11rKOni318ZiyBCClxiNZ6fnwJToqpaZC9cQ
SlxzK0Ux0vH86m/vri8EYQdPakRmy4T1zVriTHGN06V0A2Zc9aXiZCH1+MAkR+rn6/93e/jCFHa0
taTr6oW9Li7q15QwXPGyAjqfdpYfGK8MHLBhTii4VtPpLe6MHL3FaLM3M6aAZDxW9HfSzfyjG9FQ
1RjWeKUOY/WP0UbZA7orDZBZgX7IQSVAfMhnjsrVCq1kdddaf1BWGLx0kzq9Q7sSclv1CGrXVFds
d2pRj5CaYXgIWxbs8pbqiNoqO71mfdhfs2kKj+iFAylm217zNqaL2I0xerWtxx+9NUFlKrXpYWbc
+B2pdQLtjTTH25BC/UQfH9WK5fu0po/6qNgHoyTgc1Tiu9KOFcmCbj9GwGD+12ZEepkpmBlKAzC7
ILxQUOw/zk6edDjmftSQRlSu5vIZuTO7lxFob58FX7jCK3sxRRpBEdnyAjmDE0Vxgsx00787vr9Q
hMhIYVkBiiXsiBo0Z7Rzg34XBb/P74ntKdTB3qZCLmFh0DnddmFtG2kxAaRLHsN5rw7PM92nCPrQ
n5HHO4W/N0tF298cdCtUIWYwFiXnZgRqwH/G9UusJaDDu1T6o54+plT2BLK5XCs0wbVkLKbgvAaa
orzF+oeBbquZ+f9xIkXvMpZJGNgASar7oLsl9s2olk5XXkyRx/EyX5TugJxLJUuBbx4Eur1wGoIO
BDRjpwtYRXaWzS0oslgT7OdxdPM4uumG8KZh00/G87854FZwwsqBopE1HQGXTai9GbUzKbHDdMdI
r0bpjG5VsqP9+N+RCctmNoNtKQpGZifkaCqJE1mHyn5TEJNr7DKN0BNs+Nh45xdyKyrCA9YigAq6
aPVTFG4VI9QgEFSKhfNuGnOn4dluKlJ3KDvwAhX7KEwOU87RaK6+nofdWkZr0eRGQSFIncQSxgJ6
RpC6g3x8wHHAsvueJimcMseFz75WkSQ9D7e1JdZwQvgQRIwq6gi4VL0fMu5z6zlpZW5y68Bdgwim
yRrLnsseIGH5G3IWcer1GSgWwK5QXpLAlERE2uIPxbMWrT5I7praoiwgwMXZPFSjDb4RM42cLPg5
WA7qlz09ABXRU4czj0NdDE3D9tQ6gfb+FxMKcu0FHTwB4gNophhVYpVoJmfkF/ysG8+vreyCvjmf
Kwxh0eqc6k26cGakEUGrzH4I0UqXIGp/I90vQ0YntWkiFuglUdNgmChxPXUslp6WIR2w0wsdjzgR
KIbeR1pK7iBbUR8epv8PRDzB0wH0u8pCI1iX/CUq6K5AxfnfrMwXhHBYm9WsFJ2CcfAq9iO8TtVT
65r9r/Mom/vXVokGRTmQIorGZ+utHccJ1qbXXtrUJWYCE0AuFiTSrM8kpr5pCCswwQnjXWYmZQow
u38MzDvNQhc8fUfTqkfZMWr/omEPXthGlTkkQyCQc2oIQVdULNAW4QBS7UPWOMlI/SKVbKDlm8Xd
u0ZZdvfK74ImlZaUYwOV9k2A0gST7VNyl2QSmC33voYRksfdMM6TsbBbhHNxyFpjz3uUWerWrkqJ
04HDuRhvVU3GkLa1l9aows610yC0h25BJW9294e0F8R+Om+AsvkTvR9UXjjRANG1I57PbOR5Kou8
jQU4nrSH81ibw1naaw1r4S9QhZO5YFne9gb4JAZYgqpZF4NB3xrw6p6H2RwSUh2f7gc8hwJM1ZbJ
pHWAobi6oZDLvusq448elntU3+7PY23sX/CYksXGEQtCJ/rU/JokNmqUFKN/zTrcEiguDf2NHsvI
65Z1Foz8BEXYuMVklOBC4Gh9aQ7V3DqN7IjYMG8AQP5MBWE4gcLO6TAmc4qnNAAATbmXo49x1gzQ
mD7NDXQZA+Uj4rnDrUCS5NnwR+C4JTYKw0DopIrEWHYQmXrYtGgvY/DgauCMpnHPqshJiqv2qqKy
MqcNwzjBW75n5SumEGUhqI9AiVq/A+tAwstDlh9nnkrG9fkO+229VgMTzsAiMs2MRwDS0H1hHClx
W3Ofcj+1X9iwI3WB3p7DmOzp3DltZyEglVWEb2y19VBFuhMEaXSoCL5gmq4zFFMR65AWh/O2v1VJ
dQIiePh86S2el/VLlckPRpS5JLYTj/yK23iQYAlqqyIn0obHEuGXZJP/P+Do8QWlGqEofj9dTBRe
zNNAOnQX4DJN0W6pWLssfi2MR66UTsCO0JJyID95fsybGwUFm/+HKvgWpcrIoLIefTXdTgu9grgI
VHdqvQ9Lp8qRTpZx6m8v5BegYLPosCtyZcYwG36NvhZ7dOtREkxtTiVqrkCMaULX9lvt1WSwoAqr
Aeaqxu3NaEejp9YTxO01HWpqNjpawbvfoRkKmTFqzCZ4v0oZN8LWOLVFgp6CFNNEOHS6nLnZTko6
zGgrQKgdhAStizdR+fP86m156zWIYDNKhvKwuZ+WStjQHdMfGdmrEOxi7tBIzoWtBjttDSUYSquC
tC3IMB5z9FHfP1b3MX2Nqsex3dvoDx8qP0uvo+xdV/dzdxgyFwWkcewRGZHbls9bf4dgP21sqRb0
EOHzwBZS6S+FOnl4c0BV/SjZGpsrCFWNRQsa9bLiVSZF2ghF9QQj1imI3ncTUdyq3J1fwa1yXFSl
fKEIIVFkV1FmZEBJaO5p3Bund0u96NXLqN4H9LJnkGIiV3F6rTF37N5o+ieY37msnHOZNdHBr79C
sNapUtWh7dAvrMc+Qy3hULpdTZ02YqBTxrtlK3ld2Jxb6PuCdQBqL2ivOd0dpsWCTGHAm2e78jJO
kd9h5Cdtqez1UN+KNaA1Sxet2UXlVoDKkjpKqwgTTCEkWfujRx1kzNwUktCpgyQP1MUHaNl3iZP9
aQ7TLr5KXn9DW/2W3MSetsdh9ppB9V49yMhdt+fg3w8TC6LxrlN344APq63HNIgcfT6muuTOsuUg
0AsKBWWVLbcxYV1nfZiyrNDRG9681Cp8RAKyjAs6+xqR9YZszfMaSvBF8QQpy1nHcFruq8hbpGAL
OL9XZAiCC8rrNhvSGQglNFG4VjupLJu0eXKsByF4l2Qc89joAREnRxBiRIY/5D8j9ZBAdFq5CPiV
JmNz2rIC6BN8ij6bFl5tTncC5ObzKdEWKzB2quXXaDaQQXxmMMXdTUBEsAgUICQWGyQDI8LNIYEV
QMj1gu/43rY9/hHvXyev20EJ2AvcABQcTs4c1Eb7slL4LZe9hhcsQylzmk3LEGNQjarw04iMmXER
z5JzfxMHsT5kHzRLh72fTqVlDijmijHMabyNTc9I3s3ylpLH81a4uWArFMFhq0QZFi5XOGyw4pnK
wQxRUS5rp9squ0ZIBuoIBvUhCtG807EMJOtYX+LN0LbyG0XdN+iztF6C8KWbHZ2Wl6l9lwPfsHZo
FLFlO20LnkBaxsI7Hq5QYKY9hc8mM4y0ckId46LWM3gju2fRKx0/SPGk1E40e6jusbAp9Fsi4+Xa
2ObL85GFqna85WtU2BGc4f4JdU5Ug6rKL6uqvZBTGUHWFsZCmg5lPNx1cWE7HV+X9rydbBPvbVVf
OdpEdxDQuT9vKBtnKiHLix5CB7yE2sI41EEz06aHcDONLNCV+jO4KxrrTxf7HCLVsbU7D7dh/Sdw
gusyI9AXxItOtDKAfkuxrnVlRCsPYno6Hs5DfR5NgkOBgCWCS1OHVjKePk6nLwK1exPYKMQfLko0
YAwuCFscCtkvr7so932CTpvSf0e9n0Mfehcsf5AXDL2P3EuvdFd1GJouzn/R1lyvPkg8SxU7M4bZ
wAfNHaq+f08s8uCyI7C89OF11Ux/cSHGBBgoB0B7KXTBhO3ZhxQddAXwtEUCHKq9hodRf/Af0cFO
nbchd0rmpJN7fpSfGpXf5/0LVvA9pOnxPAm6F/cl98FtEYKIdg95JSc4Gnfx1Xywd/1l5oyO7dv/
IHWZOz/t409+ALWd7oQ7/n4DsrR2N7mBf/7DtqJYzAcD9QSurjp0w08NImxjEGcH+LDgWdlVV6HX
foDK0vKCq9DXwL20dJW5+fEv2JZOYMkpbBBmijYvjMAhh5Cl3jvW6/mBbVWzniAIC62rA+1rBoTx
o/f0A9oZb8qb5Ad/jt3gkeIN2AkfjR8VwkmUI3gXkZ86f/7jJwiLnlcpDbMQStEQbHXA0PWuXRle
+XyXX3+8Vdd0P7wGLlZa8SyHetOljL56q1rpZAqEGNImYYg8D6ZAOVyPt/kfy0Ufinmwjh8/yj2a
voLCUf4xHq1He8/uJ+fX+eFvXTxP4Be/t3rkGhvUERkxhk9vby3X3PfvmjeitDa8h+BiBWVm3QVb
o4zIZuOUh9wXeqtQFYLTSPRwNhSrqnxOwTUd+LzaURLjdTxzR9NDkkZtr5XwAiUVauJaKJL8J478
UZYI2DyDdWYgj0agO4FE7OnAp4pVJoMQjDu3uFzrrZOqhgOnjD6dva4fS/vW4k4Ikva8uJmtm0p2
/906UFBRa2D8VEcrm7CnlRHKVkYH/IFeWokXJsfCDvEe/HJ+gWUwwh4eTDRlcxXrG6DRdq7LK3SE
fyhN9KC1Ml2JLaVToluGZYIhh6EKXxhSBB5tjS62BP5yt/WifXBv+dlxfLKetL1+6C/HB+W6+PNI
fyHq2OEo2XHoQI8uf5Xtqm2PufoUYdhNwsEGoWB2U+gBez3uwLiaJrvcrdFG6Y7o5nT6vbqbL9jx
/Hxv3XGWmEdDIRlIgvB4cWpX44QOIs1IMAktJMvYuFeI7bYQVB3GHH0d8XSLB9af6F/1CZdx22zF
XXgaN2BXuIl/S2WACUmv6wnbioTo9PndBw/nB7e1bU2II4J5ylRxmRJjrona4NjArJJomkYnrEoW
7kYtzKBeloe1fx5t+WvicbxGE0KuJKz5VI9Ay9r2WKDVtuW6P1m9m8bgpIjezqNtzh2GhqpAFQwi
YraJM8h4dUPZwuXEKGHjV6OaSW5QWw/90IgGZSwqoD5fUE9tI0zKCWqhVeuW5eRAgcqZIXtqN5af
BuVlXxQXwQCJCiM+sMZwZt65pQa920Z3CaUX54dLthwDaiBBvQ8XBMJB4eglfR7qfde04BKx/Gps
XcMOLvMp24/BeNAysiuKbMeGR6003VzV91k3HUEU7tQWVAFocgXJPjeCHmQHhqYu+CcpfqZIatGu
Aitudj3F1gBShwwJViYJ0zZ3GNgrEB/r1MAJIuyw1CCREqr4cq3+wYYrzXZI+1ZBCjO6o5UzFpem
KhXYXvyFaItrzGU2V8ekGdBGVTkwQ546MbLTha644eDnurJTy9vRvtayzLE7VNTsur94PiRrcGHb
RVlAxmQCeDcozy1PLkzriWutn6Atcgxqx5jezxvHZlSwRhS3XmFRPrbLcKHqZeEtKCreUjxcmoZn
hqYz1J4ODRPQe+rgz+Ktk6l7SLgU2e9humT2b8nXLKZ4bvKF+xDyJ1mojvgaKIF69nj1WVlKPTL6
c5D6LLirix+qkoOs6bXOfivWowR/o0SMMDzymXDoBpK2wlahqdbUEekw/+SpQTRkRC+4pRNypFDK
Zjs7RX2MLIe7deVaYwphqRFrWjUafevy7DHqd1Z8MSmQdNF30I10ylDimTZcrW0xXKWRoNOQXRO2
FGVqVDAV5Wg5z5xWsR/rxoK2J3RR43/6SpbwXNZLWM8TNGEzNYHWmGG8lNwVIYzmOgfZesC80nxI
B+6k/NrQJafyNiLeuCFktlShCuNDqZZRpByxJYszqHnhSc54TdBy3+X649D9QesgiNpk9Qtb7t7G
lQ3XeNS1oMxPsJvESPrWpKgJgiwlpzcExOuEFI7R+OpwJJmvzJlrKKjb/Em7EhIQx1o/nDfdjUPt
5AsEK4qmQVdCGzOts/JHwavqaLekkRwlm8azGqYwuUY8KGG5lHDFfXgMw9g16X1jxi4ySbvW+Iui
XgwJaT+0GePgMkRnkLQsH2cspR2rPiOza8WvWhw/taW1mxJYrVZJjGf5/m/m+oVIBaI9hG1a0ndL
9RhqCyuSHQIeuqlUD2R7rVC/g/5mXI0+ffLqiFFMwxrKBIWFCq5kTqXM/6gyrbQNp4K5+4IQ3HpA
9GogSx2cmhQHPIyCa3i3lB0UoTeCm40oP86b36Zl2AQKPzZopuA6T09NfYxRQLYozSmF0yv6jge3
Tby3MlcvJu881PZmW2EJpt4XNkSgBmCxuVTvpra6tmPzvpvtfdWjUlMnyiMxYvBp4UXZGXk23UEi
XfdrGl10WZ7ctlaeP0u+aRnfN8tZfZOwM+y+Gno7xjcFefICFdB/crW6ybL0IxheciQAU1AxD0qw
p2nizAao3YLwg5iQoz7/HRuhnm2tPkPwt2VJu8RaSlYh8Nbb9EKDsFwwvjCZdvo2DkVpDpR5mCW2
Jc28KJGnAk4cupa6Z2F6LNF3Ja0O3wpPMKAvIGGtDdqPsd5hXnvrQ426vTm1eBIN2HMYFQc9ezNt
SDWCTUWfWi/nr5z0dx21X6E55WhFepNMaDG1ZeQRm5tr9VHCYpdI4I9qhI9SqUPYlYE4kVv7nKHv
AJ0q4yRZ1E2vtIITFlVRlE5pCCa7m/D23Xpj75Wop/kby8FqLtpgkAAVIs9BhfznmKDcr65cqCDt
wBnuUBRfpZrkDNmevC8gwTOViRn0UwLtvLT4ZdD5jsX3IIClhddNH3owSDz6tqF+oQlnSDNEPEap
KTaEruPm6qg23ytac2OrEq+0/KHvDuBfIPHoKHNQ8NEcJbRR/Mbxap6pXt7m4Lx+rSOPWeklSOnO
r9hWcz6ORsSrFkIPCI4JS5YGqFz8LESe8/EwQuhLQzlDAU7mzChvUhBFKma1s+ivrvtDi98E7bO4
CULc1fbMLpd8zJaNrr9FWNWZkjotcpw3fEgKp0H9gDfUeuQZcZQezo97a0nXUMKSVrTMrMQAVDqE
x6zXQPfWHSHqDoIwGXm/ZFRiR+vUVSMZ0VrkUk25Lmu8+OvkYDJJfmvzQFuNSGxjhdVkJQsAEyjZ
vouNV6VExTdtfSUE9VdL3FRDJdtg7hexoqlPfBYjb2gYTjzINOy2die8OrT6wLCBp1LhYc9Sh06p
KcyYh4ObQdjRbJnLbXo1tO+xNj4OkJ2UeJ7FTMWdA2JFVFZYeEn7JqwyIEppokVqVZ/0Z7uBhAAv
kwygRe3VOpm8MJQJeW2v6xckOY1WgipAb9Uiv8usmrmhMlt+Ew/QQu2pLMG1TNi30Wkm8lsMG1UV
T8pcG5SY6ZhQcENdx+EvG5y/RO32KjSmkvQPowmiQEgiku5Yqr3E+y2n4zdwPPuaJoqel8fn03Fa
WqLrQw3wakp2cUIf0n6WPPBvTuUKQtj4JBkTtZzhYDsz3aGs/6BmmVdGsm75racg8Il+DUXY9XqB
VcoWR55kV3r0PEQRioLvOfHS+sKMwKqg/lDQFfcXrkbHmz2BBttyDTmdv6K2c5tzHIpmh7tOHuyK
pNsz6MwpViQpMNr0aisowSQ7aqJN1gBUZJn+iBgimQZkne1bSHbfnR/V5h5HTkbHOY8SdbFFM4Vu
LPKumEolcxGtome9APcBYqomf6dW+Fdz+IUmRC9NmHIjWwKLQLs2LaQwk6MdxU4qe+bcdCOrUQm2
DklElWUTRjWF+X6MwJ9S/bFVfjFGrz0kcc9P4fZqfQ1KsPoyKmuSLd1ZSguGVvs6Ze9tMNxymdlv
RRX2alCC1ZMiblMCmRq3n2Lbq8MgRTK6vW/Z8CMkw003DbEbov/kMjMTQ7Zym+Co7UDqzDaWbtBT
6+9RiqRqOcApqByUyhvHD4Uf7Tx2Sv6YVX+kTLGbs/oFKCrfV6GOhrsagKW2H+qfXevZ6WuuynoV
t+iobXuFI2xrZGHrQOUgZWs9bIHQjw+B16EU1zEcuv+pXE8ev5393AsflSvTP285m/5yhS3s897u
k4mVCzYU32mW7Bixj7kuO1S3g8MVjnAhnykEKYsOOOlPwzcviG9YPn2o/GlXPNSgFsVhtwe5qSQK
3srGnUytcF8LB1zmrGqBfSn9LPKUQ+Ab18OL8TvfF4cpg16U2/yBFBeVOLXNef1UyjRQBvyt0ArN
ZnEZBAC2yLWtoSGz9ibWyIa3rM63A3WFIqyeQtpY1xbLSZo95bcUyj05isRn7kG3oApLP5z2Ne5m
OJDs/um85WzujhW2sKJFzvq4UoAdtsbllAFEra9AgLJvYvNwHmrTl66ghFUEpQT4yUNAFcqwV8AZ
Q6YE4mkoWDAzVBzS5/NwsrVbfl+9h41VUHVZATjNfqu0+3Kpm5Y5M9nsLb+vMGiGRyM8kmL2mhhH
w33eHkJ2Yf1Few0K1JD4U3XUcyHldQrDW72NrFTFKVRcZorXVB+RlJRtI0mBRhOKfBgKGvGfgFG3
fZVbBFEdbV81q7sYhqrxhvltVvg1GtH9fq5+FNpTWpSP59dpM3BYAQunXswL/M0lcIjxwGfXbjnD
kbSBM6AuykwgNGzSv8hWrIcqHEE5teLJtJZQRUXj60jYDpyMY9Dfa/VSK6ZK+O4Wu/62vb8GKB5A
UaFGUb/EKkmLFoUu/NlPaMQ6P4kyDOHwKaBkYIPOGISnWDXcDAJHnVTZk9Gmta8GIvipKWup0XGA
dF0FMiuVugGx/JlpCL9KWTC0VWADg1y6rlHFh2JXYf/WvNYmMmHa6uRQzvu4vEuCN9R4G+FTq+MB
cnol9Ngld1V05LJk/hbhyAm4sLGHoS2LeGmFNTI/pZcGuQ7NVwpahdHJkFCrrzTqWL3ktNkMjcBH
rRlEJYgshRHPdcV4GQO0UPLXMUJ3QxJ7AyF+RQ2HcxMiiYmr5sruvO1sD3aFKwx25JE1mkvcOaPE
Z4qRpjVDJ7AmfyxfwM3hatNLAZGw0nqhqeyFSwou+J2OZzoDJxBCl7RH7cJ1Wdww+gE9KS9mFx3b
14EXNodA9jyyacurMQteRwnn0AY1NXwA8Xli3ded6dCg3mns5fzsbh5DKyDB2ahUHZo2AlDEouOE
y6SlFLuF3OU8jGQ8nzfd1UmUtDQZK7rAjHbg1MP4GumzoyC7r3Wd5J4iW7PP31dgUWogr18DLCF/
tMofdTcIjwHS+fVC3DTs1G43crAfy5RHtgNBdHRT9A2bIGoV3FyZ5yCDChHLt83ghGBMSscQnQTK
3tJzR2/KA8km/P/maKiJb2CilZk9ZmiAy+yXSf9d5d3x/LT/P1Px9UWCT6watEtODbq/++oe7BND
f9tn6PeLLiio9pm+V5ArMVvfDiXB1FaRN6Q8voCFwI1DQ4YWFqZirt+aUN+3JnHG0bw1JwMdOMyv
lNDRkvs2ny56a0TGTj3SKD/q6qOeRRc2DZ5q832w3gpOXLUjMJPoomdIJA0k2rel9ptnjR+GqVOX
mur0HLmPhTFkqGXCXZth4WogQlhITDulE8VAsv6ub49h8lGjTMhQvXCcJKu17WC/5kxwsE1Q9Xaw
3D1rAi3ORx6Me7W619pbA3cKhSHt8nTePLY3/xeg4FnDRs1MY4B1VEYA+iH7wFUNLZqjfx5GaoWi
Ey3QIdv3y77Ib6HeUVsgs8mdUEXx1zFN3bzrPJBCD5o0W7BY2WlsQ6FPTEHKhTY2vO0KM1rZqOYj
KgLgKr7iQbwPjAsTFo/rS5e8p3jWGhO3L67G3Gu63kHaUjLw7xMMfG1pVUS5pMrEBJNi9jpHUhoB
eA3aHP4/pH3ZcuQ4ku2vtNU7e0iCC3hteh5IBmNVhHYp9UJTKpXgvhNcvv4eZtdURUC8wVvV1vXQ
acqU0wGHw+HLOchvebG810LV9UvqpvrgmPltJYNyMXPG+l4H0ncSnOThryMqXn6HcJ2oGPNvgxLf
ETRj4SG50gF/BGi0Wlad/DwKbSBSDd515Wd1B9k2cnWyjqBB8ADdqMYs1gnCMeuYaBtWPsZLkNXT
Z3/ZXrTBUl3DC1sWadH4WKMMOmAQxzcK1AhA76CDwoRqGMoJVNfyDzXmWhZusjm10H5KJhZxpO/F
XiJJNWFQGtTqh6MBSNh08Fj/eX3pvobLuEHOZAjnsjcshr55DQ+qwKESzGax/2pJC+FEhkOZ+P20
OWngcOToh2OZvF5XYvpIcXPOlRBsrkVmwJIkiDCzk2S2AJNaGezQ1H85h3y5VkIA02E/lOmYOX15
Q/ofOQYa0jtKFkoa8zuCJgNkWQANYAhS0sHo2JBgR1q1sxvmxc3Cls+v1h8CRIgKPxzoIMcQUAwP
VTXV1QP/QeX+gvV+vWKwWqBrB0AaBbqX2LPFTNAKWdNq+ZwBsBLt7nC8Y+HrP4yozV6YLsU/QJbY
PI5+BDL3Oon9hVfErKK/pp8UmWDqSljJLNI6OdegqMoCjIlvU9muzdhOl4BKZy1chwCQYyFlYAqx
WG+W6VADXhMDdG+UY7jHB6CPcXfdxr8GB1jOMyFCeGUEplQ2kxAtWdPwduweEv6MS8du23ph52Yt
8EyU4E5z5ivJqEEU9Q8GxjazNnWuKzNrG2cSpi84C5vRhWsUEoeETntNw00PFsLhqBRPtbHRote8
WyiizTlvBRPF8N84UV8QEpq+rkDUZyGwyh8zAsQSjHxXwY+g+NDMtzDbXldudvnOpInKYeCwQ/iP
qtawKZPvUrGQtJldPEzzTSiqECPmp2ISs45xCebGXxp2IPIxLhBaW99M7TUCSnr3cV2fWfOeaJqR
cQNcnvgYz7g8pHRkjRNxDUSKil0XEdq1lwKHJTHCTVSZqZV2BcQk+lazMAlI4BSWrlR1dnPOlBFu
ozEyVDpMylRefgRyxZa96cyudQz9rZJn3ckc47gff5AH0+1eKcYBI6c6ADH2+pLOtCTgNFsanVBA
ETKKc4ikJCO650LMCiSuuuvd8M34hhH3jW+nhxgEjivrUSoWhM6r/qdMwYNQiWtBaWHwFhGqwR/V
v97NcamT4DaqRoqUyMfvD8ihKjaG9WQtwcnP28ifKghHKw2tTtIoRBj0KOlbRmN7EUdx9tawKC5z
g0w5YOHW4DQcQR4DGWk5geK8I+M04bbUf30OWsfAHNwS4L+M6Z689IFy3Pa4+KbJPW7ApY8xf0h8
GmAGhLbq9z4O8r8+sH4pUTCAsSRMYikGqrLuhRc72Xq6btVzK3eukWAAY6wUKVfx+5V6U/CfHQGP
+7Dm6VKKd+4qVPHMgSzgsnzpjhwUJcJUFRyg3LtKF9i6uuHylnY1Ar/NdZXmDO5clGBwUpCB8KmE
uygI0jhj7JLgpaSh+59Jmb7i7DqUuNGwqIEUIOqkCndQljWApfV3hABbxZhAfNAvcylkbFXLaKxJ
FRC9gEpDAzhasDToPGsCGNX7XyFCJF4xNOOwAEJCTCyNJHQNDKTGsQK68cfr6sxKMjFuhTkv2QDe
6aU6aoGsXqTg+JjaxIt5ivqNL6/4EnHVTGMMQlfErxPQL4hPfyXnz/amj4dQDZGXdbipOaVuPkeg
pNXIWNmYcLfB2OYMKWabfeYZ9VLX92Rd4rvmXLZgfXRoSN6hlO6o2ei0enU7WsrCa2MumADyA8WV
iFyiKQIcsWAMMtjL1NbBcN+2GXe1Gji1UWuhcyoHPmlT+bGr0goIb127UBCaO164AmEwAH3R4HAv
N5Gbqm+OIUIlEwQ5lAFyu6AHnzZ/4yFA8JKa5vOAgSBC47aJZGkIORGR+SsV02WM524DVC6r9K4b
5aw+fwoS4XHLIe+CwoAgItcg/FUqv3nI0qKT8ZgDC+bCiZ63zTNxwhWCVGQ+pDnCaCPsbTCN2kkk
b2iPCDcxQeYSZk5joTu2P7XFuPRImIupkXDB+AgSLgDfFraOZIqv9CHF8w75Js26L4oA2I7lIYhV
V1N+NIDpub62c14fvQeYAJLxnJPF2THTanutySavr3eVLTcBA7lgmG3UErCzHFWi8vU/EyiePmrE
pKkg0EpyJIV/MkO2oxxBosltXetfrkubO+uYwAQTK3jXACcjhB1ozis70uKxqvXAS6UG6gZL/OGz
KwgcEPSkmYg9xbNujnJE0sk6FbV3M2M16LFdYSwfEPvNw3VtfkVJouvCDDBKd4jTgSsomKaMN0KS
1A2Cwa21aV7VGwL0O7t/7Y6xAwwx9YNuO288GvZTdmOchtvh9A29txtrYwICBGO9q+vfM7e6558j
hD5lN8pjUOBzpk3s/RxF4efrEmbgJ3S0n/6psXAgwjwlKtiUG4d4+tG/AeTEbeOaG/OY7tpvkst3
xY1hgykHWqaHbNUshSpzF+K5fMFcG7Uu0VAG+RowOZPkQMOjn0tujlLFdU1ngNsnTSk4X1COnvb3
0mtHCVo56w4TlTimrxJuwHjIXKMHUpbhr5MUb/i2AY0fpsowRIqeEFfO26XW0VnfZ6IpH6i5QOZD
weXyIxJfGUutxgsqitudr4fb1KB2VLVeqwIJIWE2H26jAFCFwY/r6s/5+HPBQoiDYnyJ9xwE9yyz
23CTYYK16bfXhcxtpgnnqhhI/6KsICyxXFhVbBgIpSVzPfpAL1lT47s+Lni4mc6C6c4H1AQydKCA
FqE74rbTtBaIOI7Cbg0Q0WKq3gnjZMOVesvjZhPqw4NRfMPYrjOyDGPiyk7NgoWJlVldLUSl6JYF
hpeY8JQkVZXQfAz8jiZx0J0b5cxOqxWoB6+v6dyNZf4pR8x79plcU3TYwGKy6J6E0apUirfRl12u
MrsofwzhUrveXHBFcQhkDWMkaHAWfLo2ppif6IFS4IcEjClkTDdVjuRg1Pu3hOQ3fccDR80l31EV
dYmgac7boyF+IsWYEofiBQ06jDqqBsAwEP171N3y9HPsnL72+r8+RzqNFhBQaJnoAiZimhVjCxKL
VTgeg74U9TaKvtXhR1x8a+WPJdiMmfIeZGnAutHRHIwniuBkoy5rB1z/WFGklFvuDahpdZ4SnBTd
o4pHVTAnqS/qUr5yNl9zLldwrn0MJiYZWGyOrHk/eudO2tSVR9/upWdarcJ6VT0veJnZ3dOBbzHN
e+J/gnszxgTVmGlSniYYzNUPmmwT5V2OnoIl1MW540fPJAn+LNG7nIaTJLx/bBDZFfJ7FzvaEub4
rK85lyMcBtabpKeTnKxBp6yy4XZiZzty1yD95pa3pe/oj9cP/IJmv66Qs6eb30W/r2E4zeJjYjZ/
yWMQTaX31+XMTFHCKpGKAJsPMOZUMZs31mYOZOYeV+/acJSN8ujlDqjC6El5Yw+jE63LW4B5dPb4
7brguavoXK4Q1TQT6XxOO1hl/Z3xLSDkmOVdF6FOv0MM5M5lCCeOywnJYwkyuJeotvoMDnG339Jt
7foP+aPSuZlDAJWnu+w9cfaYP3D+Trrn/AuEs5dEpkSkBKs7quptPMoeAK8cAw0dI73lZbVdUHhp
UYWrd9DNZjB6KGw+GOt8pXxIoKsG7Sg7Yqxi6FzFTdxwjXxTa4+Drb2y9bjD8OxH8Ey9pcTQ/2P1
p4AdEJuY1BdWvwlNZowBnLi81r187a+3qWMotukpx9KpAeq20tz6QD6VLWads3W0Np6Mv/FGBxDV
H58gLH8/+iCe1HFtttEO3a+qsaVLoN2zBxU8SnDrsgYaRsHZpbWmlHI+aVn8aKuflsZBl/Ng8J/X
t3bWp56JETxd3JcFerohBs3dNf8O6Ag/v8nVHuzni+HpvCygglqY3wYqkGBF8Rj3Y+BDFgPdQNKi
0mmg0ea9YbpjdGgaMDoHiQq8K+PPxghdc+A3ll67Y6XdSBH1pOS2Z/GCP5yNmWFJf3zUtA9nDlGr
U9/ncolLBaTOLXgRpNSxhu0Asm3jdSw3VD6SpTzdZB5f/AegoAh6ObEYYvOqXFlDTlTcnCmV7+LU
eMB5/huBHUZ0/xAhqEWCWOqHEkGBmpFVFTmdspZjTNSw7SDtgmzJH806iDNxgrXWrdVIwYRgRJBx
6TjmuRMkAkGu9jes9UyMYK2dUSh962PhjFjZsNrLI9lFdsSRerdYGmScVQlJHHgZRJrWLzzPM8Ng
iEMjXsAwlBpQqKVha83q7xDEgeUAmXmAgmkq4mJh4YysShpEpai9KT8D4tbIxBHNC31HAm5uGjmB
AVSXzfVVnDM/S5nKOZjHU770SZpjb5RUx2YVKTAYK3JMumrBQc55r3MRwi0slQDXLUOoJYVImQan
JLIzQDuR4um6KnMu5VyOcBeEJfC6wDCHAApNDLQ+ZfVq7DM7yFfNElPnkijB55dqrsS1BlGxmrlA
BS4qFWO8TtUckvDjulazFdlztQRPWWWxAURgPB+kTTvYjWrTm2arrSxHPRV70CO6iR07ympc7+gp
uH+KnCfmLj3UprMkOqnzbxA8SFq1XSs3k2W22SrNVt2Ye11r2bqylxgaIn9c13nuuJ2LEw5CCdCN
IacQB7T1R2lC3gFyKJAhuiVXNWuaAAZFXkjBIRCTJEpXjkRqEXNrpTeSQ6HdUPY+LlnL7OqdSRE8
lWWFSaq2yAeF6bqjfCNJIMj1932drgp6yxYxx6eXwpfdOpMnvCSyEuMBPodWwP6jP01kC16JK9+R
FzCRMm4XzJGeB1feqMfSazz/hj38je1D2suc2oqAMSRYLCdgNQ8G6CuhahEDpinUHGOJzm/WcZ0J
EUySDUYg/VpUPw9dWX0JgVN8XY3ZPB4IbgwT06dT65rgUMYY/CS9P73IpFOZ32YM7dPoU/0ItR8V
PxlAxytumLSO5cfrgmfN/0yu4F18VRnjYDrx9chAJYICromIaOlVNmslZ1KEXZIqnvIRCVmnzI5a
/qkNB7VNbfAhsSIDNFqyyo2363rNnrYzicKW9XlRWlkx2UW9s6JvIb9h9Td96a6ekQLUUPQloNUV
iPdiHYTLhTw2KqQUvuREJvGSLrdjeuJKuPAUmhlyhYgzUcJGsRikS2aGp1AP9PAHhdvjJrwZ19KN
dltVdrplzrC3vikL1boZdzIRrmDOD7X9CZvsMkotaqklrENSEshTFGUkMGSPbWBrysTIuwJD7/Vd
m7HGC3GCkg3pErOLIa5QD6l0r0QbRbq/LkJZUkmwRXS7dbSc8qyVft9h0qZyU37TJi6QSpEbXCn8
Z6N5Fd3L9K7iez27rcNTzdwWji1YWN25JyX0xTgZyqEYbhRTy0ot69LYoXBeuOxITqCXesjfNec+
PPBDswnuWy8FQfYmPmSozuyCp3qJWWsmuLj4AOGYZD7IvPQYH9D7nt97ReAG1jduHYtgqVKxqKtw
0ValHCahDlGEuRieA54Us7UfgfcZHz4iL3rJFTfcsltQtx9aO3ws1u9LydElZYW7kdIc7aEWdr5N
3U5zNVbbVboK2RuJnq8b2ZIk4VZMzHxoMgO6aoPD/X2Z7Ibkvh4e/HDp4phOhHD/nm+gOMaJRgKi
RRUkVSpI7t+aeCGgnsvyKmBz1vBU0Clid0GVWitUX5tYEkCQovsnTDP0iVcSb8z2Q+9COfSYOKOm
L1yI2swxBYY6DgWQfBW08wpFy4DVdZGgygzEaeJW8G+g50bpJWoAjNutEurbUewwy9ikxZ7xGynY
AxVq0PcGOXb6q9HdhVloqwMQqtk69t0o5yvU3Tt5H49el7vmiJcPsQdtG1F/3/pALqb9iqP5EHVt
p+6fOXBdmuZdbacqmmOCPaiI90N1MhvZ6wPUodG6ACbhJQ84YzkqsNMVINshFFDFGwUJmTyXRh1x
ADwgA/sOADdix0L5Tl+a8J9b4XNRgrPNO3C5JuokKjyA+qYOHNJFdghOAOYaxYJnnxWG6VFDwQyp
ihGxy4uEjR3wCAmEJdyyAT7pyQB+bZRXqTvk7TEqGu/6CZy5mSdBf8gTHFtbD1mINyheTdKzbALZ
V31kteGN7eq6nCW9BK8GLk1S1Makl45+UYACUvUj19dkDNaFSbd0EUJqRiBRMHYPiCU8W76gT0pq
QH3AcbeOAsBVVmzD8W0AtUBWnkJltcRCPrOK6E6jFEUrHUid4vWfZmY5WswCqL3uO0PxNPgjMgNe
ly1Yx8y9fyFHMMVCIYFWy2brZNapj28S5TFcogyYcZQXIgQDJCOxQlJi3Rpfc1TSOcbfGD0giAEB
P4XMKYrFgimoIzFYFmCxtKB9abLR5UVwn0ULMcOsHmdSJvs4Sw9xhUpGKENKDP9GGpDGLI1XzW7G
mQTB40dSYKnFCAll+lmUKwJcSQVp0uvnZkGISL6j6TlhOCCt06PxpdG3HdXgeRe68xfWSmSkomnJ
TS2HJnKrnwKuuuAAcK/rMVdvOt91ol7uR1Vh5BgVvRYoGONNaBz0IXY6AEo2A3GLMDtMrWZZ0OEx
LtuYGUGhO3MwRe8GHKCTnbz2u4cmXqoTTFskRAUXHyWE7RmPssaSsLpp+0Tzh3I4MrZP6j2qUkq8
4u3d9UWYdRN/WswvOsUzm4x8mWeROtlk2K15CHKj8AW0on68MPS1tJ/CGW65RevCms5wHN22VblP
s8frmixJEK6NvGQW7WVIwDCMn63VRlmw+7m8/8XWCF7CCJMRXGVYq0SXH2kURTYdO2q31nDbc2ll
xdTrw9xu6nsLY87XtVsULjiPgI2KTjsfB0J+TP0KncBO2Z7S8RbMbH1kOZ20zyR1QeqsMSLrhasf
NYcvVYe6ogbTpIA7KTyWn61CDePcaHruMRz4btzLf2OmjoC3E8DvaDBVv7Aj0l6rC/D3ckyg8p9p
lT/2yIW1SubKaMZcWFB15qCdyxIWtGuompZxyB3lUGOamNnxoXg3b/yHJ/W++sgXZqdmkAbQ4nWm
muCaqQ94OSWDOP4hH8Nn8yE+Dp+lZRd7c3DIytW3z/odW3Jx8nUl9ennZ8e7MNUE/CiQitfpqvvJ
U1u/0bZBYgeAWFkQNudKzjT8AsqpFLmc9ZCFQqebRaUzoqUtuqfa+vrOzd0/53KmjT3TKdCjJG4i
yEmJtTUSbR8AXq4blhJES2IER9wqQUXSZhKjyw7tdhGya0tZ+7lujnOr0CendqYLRkjNoZ2ESBsU
I9bVa/SYHRQ32+ev2kNk2OGCG569884XT/DDmKSSeTxtUp09s3fQ/b41bm1LqxAdlY1uS5/FXn3k
6Mq/S57/s20T/DP8ZlKFFSQT8tHRZ5XUdik/XZexqJ7govkQK5I82YZxQ9Dd9KbYzT7cTbDNHVTK
X8ddfxu7YGVR13Tpub3gUHTBoeDWNoK+hGzUxcvUVk4aCvG2MbFjrL7JaCswF2KkmXaqqS8NFHwY
KAQBqjjZ7g+Y5CoaBc3ORYi3/SlNdnEE7jBXTWs3jB6G8ibzN227LgdXKo9RvHASZzIM0wcAdhFT
ByhMi30VYw/QmyRDt7WFXvKYJ25agDsbPVagXPbBmLodAgOcKKt0CXFSMafVvIyTLkULJyenDO1W
JuaiY2PPTNQkU8DkbuJuC+5syTql+aEqX3OyrsxnS7c55mekfEXkT0V5N/BG0W25j+/QHmpbTF4R
4GN2N7T0NyOPHbN4RJYE5ANpXrkWGijrgttN9Qb8BadpTmwEZUaxIWqAAuWWa7UHCpahPtRjjELN
Gx2lldRoQBvwFHUTjasi3erlLpeyVdltM2ntR1sjG+0m3Y4USPHrij/E/Y1PgNOX2Sxibpr9YOGe
AcHSQFSR5q413ibRKVMxBuSB/b0oNn12isCvOHhyg3g1ewbonexvInNDree8uAO8GygN9slwB/ga
U4ldWm3M8oE2XhoTu+AH3dhF7M7IDxJ/CswXCwX/8RBX+xykd2W8NfP7NF5n9bvfPaJuklkPJt/k
hm0Oa3BWZzg/MgeYWvhRawCoOHWjhxmUVQhIkvRVrr/lZgiYax8UC6vYuAlAYac8ZdGDlL+TAYQ5
PrAsQEFmMCzXgJqatqsl1wo/1Fx3NPZNHo6gP5CK0GlRSFF5tEmpB/NzovzJLzfAtx2bn03pRNZB
9k9IY/H6icbfOyD4AEeLl9OC7MF5nVm9E3OPaatarrcShioa4B7q6ikhnS3ndE3jV3QLeWm4An7u
0n3/NXSaRlInahdNRllIHPdNdeZXetBOzTiOsjW3lde47Sq0k0NtN7It35IbQNmuYGEPMsOA7IIj
nBFvIBelWZYCWl0woV9eLGWi5201tQlGB4zGOp0TO9mpkm3ffnkwQNiZ7T5QOHqpV+WC4jMUmqg6
nEkWDqaRD4ZZ4VL71R6EQaFdaY8voC5NEbo69+bKvClW9WHYBFvTLdxoDdpaQPO4SzfBjH+4+Azh
ogt4nTesw2eoDpDGINp3jTWcceflr0/Afrct1zzE9qv14/rKf42CLtUXrjmQEwEWwkS9DEBSQfpW
AA2sKOyWLOk3fb/g/y70E246OU6BnKSjfpXa6VFzyD7wYuhZunzdrPx9vWmdpZTSTCHrUjfhhksD
oloNxZqmz2Dg2mZeCYrjFfKP7ntzc0zWurMEObCkpRA1JwQ4O7/6d01rR/S13x+JtLm+YXO36NlK
WrIQIwdDgRGlajoqBvsu65tRzrYFsF/r7h0VJ9dK+vemU20zDgBrTDFeg5G0LuR30zzm9U+Z4cA7
X+AvSN6WlaiFNZXkEQzeWSCJ8bJt5MZH3/0er3t3vMetZqPMYtcetbnTeej2d3d6ZD9c/5AvRmwR
dIejGZdgmgDN78Lh6aRgSGTVRxg1VJ5KS6eEc63NG3W4vy7oy/5CEAZD0VphANIOA3CXbspKxqQw
QNiExBvgyo0MNEMronrXhXzdYUGKcCZVTsakryEFoKrA9h4Rn9l5BKRf9N5uiZOBXxbFq3TBEy7p
JpzQrOhSk5VRh/nPuyZ6LHSvW8K0nH7FhRMQFBMOJDKWUi23UEyKZHmbxGX6okrEiAC0OOQ3Zhsl
P6U26hfymHPWgdElE+P2gNum4kMvjtAmw8ekQzlwLdcYAlOfu2qvkteFbVuSMwXcZ4+jUVMBJTxg
AS3Eda7Se8aa7dRvgARkB/qQ3Rd7/Sbe6k691An59Vk2rasKjjRUcfQJ8uRSMjNHq7PCGNwSW5y6
rSnbL5XNV2SNuYzVNK/kLKg6XcdfNvJMoLCRLSvbsGoh0LhpDiEyw2vL0e/Mt87r18GOHhfTEV8S
A4KGgmOV9CHrzAACS93r3dzhtqqArt7RvAykGgt+7Wvh/lLar+TW2U62WZJzgCVhcMZVTnTNP/LE
roeV6kzvs3FtnGoERoHTvMOahs3SvTV7EPEWAOQrGie/TIENSp5n6ph2aKxCSyvfdFMWSzeWlJw1
VwIWUG0aDdXEIoLRULOwsKwIttqfoM5wjJV0KHfFd//WXFVIhxzTW+Y1Sxy788YKRiSULqZQT6R/
aOnYMoNCLgpLH9odGus9302+q4+jozvlqf2+YKvTsftiq2fypp+fbaYuqUkTBHnnmCo6WRqQbdrE
CdeYT3Q72W7x+ltY2a/9B5P5nEkUglmz9RMjlaAhfWODXSJP7QGJk9uRZ7jKYNenwTXX0hYDIpuf
vWO+FTvpEC1M+E9h6xetgZWtAHAGKy32AFZJUdOcTM4oOWjKT9p+Xl/WeSXPBAguAJ1lHcBI4cub
3kCXd26XWuREMr3PWrSntoWFfheU8ivMvQ0aUtABKNNQ5O6CDSsiB+ADtmr4tjWWp67otjElttJV
D1TnSPVJ4dID42uYP+3J2ecKDoTHNC5ldbrdjK3x1r2D78zwgodic1/Y9YZ+pN7YudGO7HpHMdze
GdyHv9wBc/kJlhC4EUnrq0THiqXjtpTfpPaOho5FXzJM2FzfnNnNR4IFpJI411+4mCOul2FUw3+N
qHVlY3Hse3l9XcTXBPGkDZAjAPOGQVydCkbeZyaep5NHBpa3jnHyY3v09D1gaIdvjc0e9V0DCH0n
9CrvuuBZt3UmV3ivRX4VE/B3wLBDdasV4wFVaqB9Dqsg+LguaX4V/9RQCPZAKaGPDYMkar2E4bMW
rq7//umEiEcUXS5oeUHzAIJWoe/ErIsAkF4lTJLp6xpJD//W6u+7bK1kyTFdaveY0+ZcmuAGU6MY
gzqBtMF6aZmXN0s9T0sCBIMwzFDvlUmAQR8mKAi+ub5cc8HjhJyF6o6ORh0RzkNRB6D98aoDJMv3
WnfzZl2HHqZZLOZcFzQbf59JosJBzXuM1ZoxJIVE5k4WBMg4x9FNyn6AKsZjKkFzadK4GbdeujDD
HFzWPMsc0ww6zY9+Ui9Y/NeOXRw1gJxqYBdGn+kXvBQwGJWEZ/ie+KdiK5bboKmotvPDEU1KSIg0
8sJLYO6IWRQNQGCGstBBI4STWkiAtlXWncP8Fnwfh4KkmK5Z5bX7a6H/66P/P+wzv/23rdf/89/4
80deoIzCgPN9+cf/ORWf2T9uk/ePz/q/p3/4x18U/t76Mz++p1//0sW/wS//XThe8O8Xf1hlTdgM
d+1nNdx/1m3S/Pr9+Mzpb/7//vAfn79+y+NQfP7rt4+8zZrpt7Ewz377/UfbH//6TZ06yP7r/Pf/
/sNJgX/99hRX72GG6/bfv+yPf/H5Xjf/+k2T/wmQJqAJTyMzE7AwLqruc/qJqv4Tw8/IjYG3EwQV
6AL+7R9ZDuz0f/2mq//ETxR07WLeHLntacdqoCvgR5r2TzBSgUUA7wOA4BD8vv/9sosN+nPD/gFg
x9s8zJoa//rCZQFmFx1jqK2CMgxjNSagAy5jqTRoy0htK9yUsWrtmBlpu5jV1V+6vn6XAkBNqIgI
WBGrgGZY0DQscB9LQC2VbDkCJkEPIO/vZ8v+u3Lnylz630kMsbCiaIkF1hcBIeqlMo2eFvAoAXcN
M2/tMpBz8MwyaWNVZrgz26x+krJ63OexEi1NaAipqX/LBvoCqsYT+gH9VS44C0pTv6wTGa8MN2fo
0PuelDkdQ7spaVDZEs/ScdUMYdGvI1VPejBdWuy5USrlW4YisI9EXd2gQNCSpMeAjqmyVVrJIA4A
IECAJpfry/R1zzVAnE6IERZG+ZBhvlwmDdimsdHKHJgapLlXQebMtoY8JEsIuJf+fVqSaQwUIDjY
cQB8icRYUa3SrjPG3m1QL61tJO96/aQ2aYlKR94ZVWsXLR+j18BiYbP0GvqiJKC+qAqkr+k/OL3J
JZ7tR9s0kVKSiMKxSoY7BoO5J2WzFLtMS/XnjQ8VkWFX0OSmIGrCQbYEKSUZIp8BTsONzKj+xg0K
8lCdFM96uITxcenCf0kyTQOt3nhHTsN9wqbpoBFOERii0blUehR+DF+3Sw6SeNr30j6JdQzR/EUz
gauCLSMBZyrAhBDxScO21VrViIirDxrdBAbH69nIpYUa4hcj+SUFxUO8HNG1+uvlfrZPeqZrlRZB
CpEL/x4Z0NhLzFB2IxAab1W5BEv0kCzkj5ZkCn4iDTMNZHCQicyib6upP7pKXH4UAFV6aSgKVJSZ
5kKb4leZcEnQFRAQJuigRRhlk/VVU0foI1Op5O94NDa3Chn7XSzlWmLrETr5bZ6Enb+6votf7Qa1
UaCOwzVNVRjRJ7Ksk2hUNqpb9mVyz/UqeE9G37DhfoGwzY10qdHqy5GAB5ygSohBgSWi6urlwctj
6iMq1XVXaWhxUqyiLNxWTiPDLWm0NLKGkWfB6atIduACQ18wAFIAWCjOvCp5WQxmGXO3NvyEr9t6
jLJdEUnN+BI1VRKsGZT0PZaO6tSUlYCaS/UH9NYmlmFtdKUqlfc+6UFrYrM45tUOveOU7YbKHCSv
qMbSdHIyFCm4KIossKsEpLorpdJ9Y5XxPONruDUk5Aez7glK3SZ4gzhYUsG9QJFSc9JqSItTVacj
2Mi4qWS7bgwIeaEjBgqAXgcG15FsrSSwlBVJFR/3VsZG1G0Dq2++a2HZA4SaDl1+6HKjNICQ2VrK
DuzQ0odSpR14u0OpeEV+ydS3RsRHkAbogWnaOm8Boug3SD05TM51xR14DGvnlcXXYVINIygSiya2
SVK08U2EttDaJpQwdc0kPbrtSqvDoBCgo/itFHcB8TAfW7wWQyxJXjRGeuH1TanRg2ZKqG0nlUxR
Z6zk4ETR4Uo2BpPrZ1+2qOlQhcVVYJtZMbAPeEet11aFylRA1ft+XWJpi06NO0xUjKb21Mi9hjR8
PoxYwiaL8K5vfFAGyRgdZ3ibIjQHJk7G1lYSI2XY50mRo53eTKr9KKt0o/ZtK6202PQpkCs1/w4d
CuiVlAfFevOp2bTohxh4aezlrqvMytaSnioPHa4L5U4r9ahep8OQqmvAUjVFZ0tjjvYJyYqbbtOP
1qh6Qc+5dOiC3ohsSQJS6qOZp8iQ5CND2wGuCdat8qZB6ZwoUdLavtoY8a2q1Nm45WWjgX5ITvD/
/crQIvSFMLNf0ShTXqJIorHrd6BnqmvsO8ovo1TUBz8KrUc2gMIE1Xm/Bddxwctn6leqbAeIby2n
J74WH/UiKgY0kRN/62u4AG0rCCaW2aYwHsDFDi5Dn8RlvodfR7CRFhYb3KyqgbIDVgL9vcpqBEwl
pWlsxwUp6GvZNNqnnwUh6PuGkStovE/S0FFTuZTsPurLZ94QCQjEZR97hCBBZucA9CrsIeaKZHMW
jbmd4sEdOZPZ/ITl5yCIzQsuoUPD95/jlpeF3Rtt1SB51IeFOxYqjkXos3CXj3oXOD1virusVVi2
ktoEdIXAG1cIjpXVkrWZ5ewlT7IKvySWgILKarT1OFI7/F/izms7bmTJ2k+UZ8GbWxSqikYkJRqJ
0g2WHJGwmUgg4Z7+/+qo/5nT6lnda67mpo1EVsFkRkbs2LH38M0vZze9rxjeqLPOi7b4sCbNJrPa
zl2Q7buMAUqXwv2RCgt3I4AKsLK8YEsd+J7pe9h5O7yruOUwGoOFzYC9/KbyDj3cOuPdNdtVJaHZ
n0a/FxrP6wSILAy83T4gajoteSyxtDk6G/vmuRNLWT5yCNbVyUYz5EnOt+F+K1LgMVTIus+2XFBh
m4f6AXwmDDC4XkPmREB9qmtcV7BdTlPhJS+e7zs3bF3n87TMW3k0WnhP/Vju6ZfG25LyNMggFPLQ
JK5JvzBh08n3/ugUNOlmt9/5HKxCx4752iIc5HmYg27Kemcxn9wAi+33fmzNeFu1rn2a/TKU144y
Xrtkdiok/GSn4VA+JVvrlde+1zpQHHor63e6Jcs7GW8bvfcD8rHj44IDcDAcErQX56sO1eIqC/uq
MT9qGpfrswDR6q/Ym317XIIxSH4ikVIVp5bctD54tpBguRsTugexLLs4qF6P/WMMyem4mS5oT2vU
T+vBxPjY7lXsfKkSEaDi6kYN1xyOzYdELJ7J3UI3jyTRzke5B1OHlYwO8zTuTJ07SzvcXBDXz6pz
15+Rbbe3nizAP4dmkA96TSr9vnO64Vstev0F3vnywWuwiIElMiQvjp3Cj46ZAMviGBJPnBIXD66I
k0e09cQPnar9dVx8hccmJWJ91FM4xjeqWIezS/Ccc+wRcYw0TtjFWemXEE22uuqufN3qe9HHft7v
9WWsfKyX+WS2Ua2518g0zjRiqzzC1UvaTCeFftek0jzHTUnEmgciY5aue3AsHblEmQjD7uPiLITV
Np6QoZs6Lx7zRIWhycJ2tj/pNY3uwUuN+FgOjfe+F1b4mefZtsxH43s/16YO+5M3KH+6qTdvvkpK
acvMlordXkxJe6WaqjDXo50iZKcSgTSkXO3r6LbexalB1FOu6229twB8H9qxEuZgZRknWRkyIM2s
t+9gJesUFXgI8KniddfqZ9eG9Ve/qTe8KNOxRl9Kaq68DQOaf/PuGefcOkyZnhRiKx98wCrzvDio
Ix9c689fL6/2e0ueQoI1LShG+oI7RbSlWqozqpn2bomdNTlMDIudu7mHhaXqsXzvBB2HT91v8nUL
uf88SeqxP3IKO+i8rWbwctkY/wKn9M37XeyDyVEd2JKruRME5SINBk7wmN5hPu2V+Gb6YtEwpFXq
5rNc4KQ1m99/mby4SO+3tW1sPgScIc/ONgci69K5vesX67pH2Sf6iM2oX1zFY1/9lG0E2N6LeCwh
WIX6e9Sn6XhqbC3S88gTfauT2oi82LZmIbL2AW/UN/MxRJu6OK+t4vO0tz0UyRKu5yFOd9TCtg3n
DtVF7Sdvravx1BdpOOdhsSBBmTAsgvbVRMqc1XDA5ckNF90dhLsUdRanqnq/Gu3D96qU+3UsndZk
rlM5a8ZwaLRk3i6Sr23bF6/KgfKcNYvy9KEIVv9lX1zB8ByaxmgwTVZ9FaKP2hz186DJVuPN6EhU
K6p+kRnXL4nXos5s0so8lnW8y5zaRdtD0qRqOfdLMjoQ03S85mHoteuxSQLnhPbaZA/sENzPR7/b
jsaVqMAGpDzfKoLiY8Lh3OddUJg9m5MlgkvXN8CDE9nXdESairDpIuFumPEzDGmPwe5M17OY4g6B
9yb43Cbz6OeN3ZlwRnC5tsex2NI0K/aZiXgu0Nlhbnjj1dpM5nlLJLZlRd/aBA0/oie0s10796DG
vcgr3fBWm2mSjzF5qciXotHNYfXMNufaVvroG9hWp70N5291MiOCVqqqZFA9qqM0QxY8rJlDjkQP
nWFPOyStLZblzJmU9zXikcvV5NKSz0fgWB+pG+1eV732yCF1I6uDLPr1cyuDSGWy6yR9yiieHosy
6KcbWJghJ9ASyI969knKoMrrAgcO6T8M2vbB2VmiMrqKfYTpj349kABX7lh9WvZi/mo8NNyOvVsl
cR7MVfxWdLWOstEvJGZChOm3OYTjF7U2vXEWHdX5Omrzcfad5uPklT50WVmwnuVOA3VKRwjRKo0L
ZCJUhI9TYDfzcRl6yxkfW/1txXj8Car7/DIavSfk4zAWYzVx00ZXYXRowgTiZbyUOBtsKEPkexc0
HMlN1H/o17nGT83XcoJF6w6fxmbWXhauTg+HMtqjXFrXuYA6Ov4oZAM1099K5ANbl6b90etmrohq
j9w0BN6gCzt6gz4GBmSKnZa6YL19hERISY/v1usokDKJqubd3ohQIQ0UmzjbVxenrzmmFM4MaVyR
TRNarSgIzjq92Yptno9uEUVPfbwGzVm7YX8XJsX+asjw6qO/dqSJzpiS0HlVHTgHf4f7GU+y/1Rs
hSAjUl13z+scvGyukyk8eLH0PkTTuH2Re296sPC2e5rm2nnyvK1nenzpGL9epuLnXK1IRZfVZt+n
xbp32ZA0RrDWtuQ+KaZxPaRmLT/SCKwGXMxalR5Isdfvs+xQcPDXS83BiwVc36txPM6rkCTA5Rpa
ckWZELWmCwEqqSYKgFB5daYj4Q9UWKv3SQQ2HDI01BEXRTiehz/Xqr8O64itg4T19GEnQhqWxKzq
E5ImxdMWWA6R9qIlu22BNxwr1+o3lz+uDqpch2/M0uL2E0nfPCx1QUmwxmmXZMO4M9M6Tal+cr1O
n2JVBEhz250MpFpH3+QI5Dt0xNZo+Yzqut6ztB/CO7EQ2/N5XNRTbUtBcNZVQJ1RisVkQxGU3U3h
ezg3r4Sil1nX8luC3sR61XZF8NBDbJG3hMju87j5nTpPy5rgKMExlolV2S+TgfeZiXLxz8u4hl0e
KFV8TFgIzXXgqe5T6swL2stF7U7IawfinR42YmhXL+lj21G95kFUDSojsWXudCafJmtqaocNu5Y+
zISoqi6OrWFMatKW7ms0yvE6bGPCvdQGLTQDkb48bhSLP2tDpQUBh8L1uJZOuh5rt4vGq91VmpxG
DO15ajT9jVlQymZzXHUoQaxBSxUUr51z2CG/nIOWmHtQY7IySGHDWJ5NKXCy6j3Xf3YDRXAOlyT8
TN4SeLkb1vpBFSjhZ2aeJj8DtmY8yCMTuB1mZDUO9VjUfVYt7lh8sLp16HZEdvk8+2n/3FAstUTW
ur+3xo2Ge2DBlABjHHIPo72OjGpVkT5aStSa1zYOcKWn3a4XZfvhS+Wt1cidpUtFmJzsdpzrZTKH
0Cbds1vq4NmxDso5yZT4TxJDuwTXypkSakhIGqnOxxRdrs1WX2XcRAOa6+3+tdtTyrOkwxObxc1K
R3gnxTLaFl79Fq2h5M1VVp7w4Gq+DGE1/9QeXXmmySuOJt6HCM8QzOoN+DHgrarwQhZcJid6i2pn
Uw/95gcwF+Z9SzMV2DbOC4rWOK+9zetOlzv9KZHBkQdZy/bshkrJm6InqR1BkPxDS33RoI+z1T8r
sQA1dj0pcNa53o4hYRk0jLmP5PaZt2ztO38K1Ku1rf+uZDIXB2pHU3DKJPK+em4n3s1mnT7PpVOJ
LDaEkwxew/Q4TJj2ZYl2ZH2aPbxB8iYMWx7kVqr+FE26+EZ6YPsDyT6uxYWA6YuQe4kNumPYDxkq
08l9HDfxkwh78WLjdvhaFO3Oye5X5bPtLtVMXShLg9YU0dNKEsU0flcNxV3Xt6l/TueUzyE5ALXY
KEp+eGMgX3Xo6Jci9irw/LYqcERvkEVjzG539aV+GuHqJ9E+XVOkkl4azzTcR0PWcdbL1D03vOju
UHdheNWUKhhu5iCVMIJxCrk1e2lz6az9LU2JUB+9zamWKyLqDjMKRWlxKD3tPy5RM7hHzDjmINv6
cHhsmqUjnf+3gcUQdjWJ9L6Xex7bAJObbShJQEXTmA99sacp+l8sAhJ14vBRJKrSWSfmsDzbcNQP
AdLNn9Np8paDpwXJI3EZv+TEWuAlDYbyznabYm4gju2e20C6DclDH4IhmDjAyjgtquRrT5/Ly+3e
MX6xLir4NBulGD9Jl8tIpOtIN1v8sH5YbRIOR0CsvT0O6bTKfOi69LrapjTKTb/NNo/bdf44xTVQ
TTDN7ldLfiqogrZdwkNhbd70buOWV3NaqTHzZtGc7MrCQ7ltS6OD13STvu2WzfATIRUqBlzO67Jq
RBtxGpj969DEXEPvC/l12Bu+pm/mLr01Y6oE0s6rhACXRiysYLZ8wwJDl53Ryyi88oudR2u3tL/4
86ZTdaIiHO8qx8WLdklHPIpH23HGTfWk02zSckMTYkC5/mSqSaXHoER8Nu9SpExKXt98qoNBtHk0
slaOTgCK8OoAVtWnrpdE5lWsU4LqQaijA0PqzLnHgzue3XqMoiwa6rogaOFazsjNsr6wg/fw5I9g
JlJZ7L0NJVR06hnYTDMTagcKahitPxtX+a8UG9tGqJj278EUhTdISyEQNIxl9BoGW/zJ1J75XnZB
2hywnEpbJlaW8CfocUs6EpQVvuxkK9spXjz7Y4lXDLhI1IfPaR9Bspt0uZJ8lMkLp5bCa6VhnZ7n
eVYf6HE48V1iAv0y+V0xZaMzpO/buG9ewTWwKYmFnEikh3G0+Yiy1JAN8eXcF2tisCAcXCOykAnp
ngFYkXzfCw0kU0vamPgVVNGhgH4a5t6EyMFpTsrgm187xdOYWCMPXVw44d2ejKo91YW7fYmZUm8P
7tSCNqE25S9XjWnaCu0esMLc7NKo3I/H2LuqpgE3r4gwm0+Lr/sw34u+pr/F/n3v7R47wjaRfuvV
aOcruvFkERypbXWYlawkZKp97l5gHqiXbaCXgzrqtD5rMwX4GkJR6PMppAi9muMpHthEYRjn61rr
dwpHcxbjMqdEhZkOA7if1jzucPDIgEA/39mgFS2widTYi4u1TKj1q+qDiUDOs8CWOxNEbtF8lW3h
2dPMJtxOogrVfFg1gt9Ol64l1uE6nTKrypkvVvVGSjB20cO2MwB21QYgHywiWX5KBeDOwW7KUxmY
HpDbWMXBD3oNBvYf0QCOmNGByXvVIqA1yIoEE1NyCYnWZWxZeXuTXBGa59ek66Py5GxhT/7tAD1l
ZRcWbtauvS0uBub6kxoUul+F4z7VfTLhCWrlwssEvsKOZRxeiJjzvTfHIVJTFJpeVhOg3/x2bL5B
MWGevmqRNj/j7xP4x2Cb3dciRM71YK3B92ReKnsXDolTIpmfDtFxQfI1OOKZgzfARNNy47qCorhG
f2gB7eqUKK+qrdHysAm/fPX9fniftqIzByCB4sPW9P6WSXetIf/UXgBs13tXpd/M6Slw5+5eNFs3
nmrhFikaMkXyEtfLxi4ekZg4jKBXI2lb6yUnFRWjPALd72Q0sd2SE1VV8U46FyPHsCyn8abutHot
gFmHY1F48s3BBrY99Z6QMlvTVj/jlxPy0upQfCmmsMAzmIegThrorzzGS+vWma/S/v2w18n3JfVn
9yCTsvvkRGIrcj27zUs1K6SOXK+nXzSuM07IUyXil3ltBk594sN6an23+U6zGRCp7qqLwiS8uP2d
appwZ8V4/Zd+23xypMrxh2+zDhjJm4YYoJlImZbv1Rw67bVaxPLTD+30wx2Ctck4aYy9gRpGrTCK
RaQnJVumGv2YGbnGXUbnGFrVrPkwpCGFDqjFnSFOCOKi3a7iwPrTu4Dz+RMeZAKKP+nKtb+gcEjw
MMH31i8vkwVDcaE2QmD9VDtVUuSFsyUPdaTDxw2k57sDFAaetMbim2SkhwmxMK6Ym0vDCYjDjfXb
KGmL5rQCyvuVA8PPwtH3rmhqt/rGG6LkttzsMAK4a7LUCej2Z5rugvhkRfdOCEQQD93IvBQF/N58
KxdTr+wn1YPuW0VDRw1ViJ0KfPA4W2qfMLuRIjJ9MU1tklG3MVJgEldNVwpN5hsRtcOPOnQkcsSC
3gFRc6mCY5fwlk7B1oT9oQcyH0h5C7e63cDPPMy04+qzmwwsFiq2RR1I4tnFMcK1DzDVty8rLrCU
en7K9iUVrXam+MQ4nAXNWgHgs5lnqb3gJxZX1ZzXelzv28FHa84p/MVwECifqYdGuI++tGQXRbDD
kBObnIE8SpbFwSdwzMeZduaWbRTa9TVdtvBh8ad5pFT1Z9COBWTxGJkEhMAHsvGO5A76Ml3Jucml
yKU8OHZPn5euK3FjKADus4icMbrVEerXuU330r2exiS8X5R23ruXtU2KxYGbD5N2gWRbH+C5pCm8
0BrS4btlbSdaRn24iwdfdJ48wjEp+mxpNnZ0a5TnHF2RsGt9I4rkLCVtylNqC8zZbL82y1GjkNuc
UgUmk6lEmZoJTDCNdxFbljTS43i8a8BFMXkBfdvzLpr7z1gHCYG1VeNWeUGx+YF8hAFS0k2yL2Sm
25d2oC44wmlE1pxLitGfY6eo87jvcft+8YZqOSYdzKNDDBjsMBCrAUCKFmjnBOmDyUmb6DI61KWp
i0PCCy6zy0ZBGkZAPjr0/W5peixAXgd+K31L0y1KzlMsOtqgysTXhX+p1Gdq0ztXVR4W5XCMiF4w
x7CJ9ma/Pfe0QEyOSf18axsd2etJeuIB7KQDUZNJXR6M4xfqkA6V/Bns5jI3TEuwPSWGuvpE5Rkx
WSpX4x5cVdeIWxizPbNvO3F0g4lD2e5EhZOOGcWsWj+4d5Svvs00A/YDJNk+PgR1o6nsirWh57uT
Ch3cto5UHrLniqwd6Emd0kKLjRi3FY9hW6TmnA6yuUTxWvlZXPqUrs6cOldkw2t8IpWhinZasYsb
0uDYPfdz5chnB0B7+l45pGMn7cOlzUVXJPjKSL61eVC6j8yZZB+QXoF6dreLdOh+hl6QNNS6rQoy
vVGWnfQymttkkvMnzszJoyEwcN72VeQwd1UPbX3lq9Y+QOO19p4yoRgeHYwmSeaIW1FWlvH8CiUA
FHmnDWapjdsEnrpfN5XMW05p5JrpOSTHXVnk2KpxdQ+Rg/prpnsxPcJaqr6MqqqAZVGl9LIB7iDR
vCJbtWHaPXVTmt5BednKu6AMtL6ks1KcRroC8tS5yNcdxNCnNtvWgdrdD3fb5CslHCOfdYqtd5d4
QZq57TyvV77sCmyycFX5LOJ4dHJlPUETfZ+jz0bPyCuS0zkYF3gq1ei4dZNh8LhsP6ezcG7nYaQ/
qxunfks31byuFby6TO+t/Z6GVpsfVDGQsU7SqcLgMhhMOydbPADk4aCmrmuPLQqL46e9DZAIjtrV
1Ye0Vma7ARtT9mgiSwOxiHvEwSMEAE0Wr8jP0zanm5gZv0rmt6GTkuA2GoBXv+nL4plWhJyoqRbz
dQli4oeQ8VBmXl1EwXmR9GUyas1EHIa02MNDC6ngqhS2dEGS0yo5Ogby0hEt7+CpT2ryX1Ane72m
cT9moVO3H3dpxz6HD6fG24SGv39Md3dAfJgDYn/aKtdfz4FM2PZF4dZ7HuzC2cDsIy1vlKEXmU8k
QRLsNpJtbsTgNKemtb641kuYvk9I9rpjLEY3QmtV1kV4BS4zDyUe3KRYX9N0svtHXbqVuVaR1HsD
sQDglDzd05TvRdI9VEONUKsTszcuMHVbYiNqChDXmVEYTqyxZ9BOx1ZNUMMijpWwR77u5FaLlReI
KVpulsWusCy6Jj0VmsOMPlGAz8jQRBQN6yTRncMTUCmPHuFur/lHTz85adfYoJAEKMKD21yfvEUG
6hKm5x2Th1AyUt+6JepKECNop9DFSdh6Ohp/TBxTT+hqFtSEwt8QZ5GrZtphC3AzLpYpPoppsOCL
fbFiSgXWawByHS+koe1OGx6ZAPmHTq30UMPeJMstoujEtyWd9H52bVWnNy5N7rt9QyI7ruPWPfVD
HUnk4bshPXt153iMpNuLQKBst4k6sgZ+t8arzrDEIj48aNT+osumqq+kinyZW3dIDaAz63K9Hpo2
+q5ilX53h2nZswXOwpKCvAkV3VE7WGIo3IUhS7UTdy9okk3yfdmsrX5L+sCcm3Gpu/ulpQVwPYOX
tsCC9ASOUxBLxqTqcTqCo4gycwV4XZlBqLH9x43yVQGS7yNOkzAt10fMwZfmunXnKThzmjvRqTLQ
B46rmwD6TzaksxtUqeO9c0ufVH4H33LOPh1F+bCaKkiPMogH/epxKPbvfZEO4hCuUD8OQBeggH4V
Db94YX8wiP/Ejv0vVvLv9OW76rtRo3qb/pa8fCE5P03m58/p7qv+/Sf/LxnM0D16aMj/yUV2UQD4
W/7y0Rqlf/4Pv/KLwBxFcJHhql94Vo7rIoz0/wnMwgv+dSEppyn5lRuhMwDZ6w8Gc+z+y43D5DL/
H/zbkZRL+IPB7Af/QqESQVB+AVXQgEmk/wWDmU/9EwkzZNoCy57gopznuBfC6YUK+h8UwrYsqENb
N84nV8XGvV+No0v90NrBqA202FrHPXE8wgk74GaQOFse1AV9vENPgnpBWWOvSf3ruIQb9Qg3Bzzm
MC5uxP9sSbd/nIKl3j+qbWnrN6fcq/1jqBp6ntkfv69qFc+P7mj66H6bl3aBQFNRt3ytqtkdgEkj
w99XIKt8Sjs62+3YwqEZgK8dPjg00CZuN9rIzde4gGuhbqfRd9dbXGkVgN3arya6L+Bs8JW//ifu
orokYWn2y2XUFMfbrdXVNlZnq+n1IHnw6zasipr6rRhWd7tt+0Xz00sj+KLOtft25Q+QUd62femK
TDobFf21O+3hyExEUXEbXr1tfNjkbR2SW1RvU9EgnEHD5JFchptC+fWCO+w24qmYeUzX+czNRcGV
q0TbfN2qTtVvdky4g30UDRcNxhXOj4UF0bpv12IevUM7VIp3NAir67e6g1FLdQI/YX4cPclDR0di
THl5IayQHgQtWvmlug7lqvJf95ZaQNA3oS3/DKOSO9ihIlBm0/zmDQctLdNHslDeAAmIar6Gcuzr
tyCtG9bIVlLunPoe4FHlWli5Y/Kki8uzXUQ38AFe1dEozWKfOmnP+tq/XDalysrfDZ5ekh+7P/kF
J3dR88B/rRIbxOVlLfy6SZjCk02PJcJt2rsGWxftQ+lMvJgtapz0WU221SjGVlwdFCBkXdog6vnv
SxbKOk4jLhgD8ssLCRv6NryeYtRcwEjfxeZQfFLOHvDvgGe1I2+y0TGFj8CV/vo8d+jmkb41pamE
yIRvTXT/xw8A8l/uPYzTFtsayFoOXW39a5UGMlrYVhyYih/59Ubr1dHNCnHPp9zKzNrz4i6tAzZL
V0tu2u98LjdGjgIZ6lYDs34cmA8v77qWDuR80nC//+vFmNLa2r+p/aEVKpdRVLIHirKueQ8KniD/
6v+9+ziOKr/H/5fOrfuxDAbH/ugsJ9u9bjQLZRmcyxP/dWu/XrrjFIIH4c/7EN3/8fiEa+l750Mb
GPkDogkLOaY7w6fEwkgF2lBWIQIzdFs31uU+Skns4M7Ros20GyyDPoHs1s4/Tbb/NqlEb4b+PRME
UBzYRDEE7D/Hspp2+QL1ExRGL0X4ypNailMyNpP3sO4heQ1dXSnXF1byvLlMYjZJdEM3UfM3gjYM
YcikxnuwQ2H4+19/RNo6k1/9PbH4z4TmX1fKHIH/b0fty+Dvn68UOlZTdAOJ+q9rHPQgzNGtIDSR
BZLSG1xDfT+4Uhbw8Z9G0/7MaubL+ULGScgOOJVojv8W8vt11zulnHvoA+zQb/ZlmbjbEfIM9J7e
K9cXyuKg+YcR3N8PGr41CWKOMxItpkt+56rPlSyK0FdIubAyyTD/eCPJMGw8/nXcNv7w75/yb1OZ
fCMzrgkmrczJYSLIzMafHzMUmgTujMIuuSJLfmqjpRq8s1u6bLgU2+3iFsPKydJHn4O4/+RT+ZKG
KorErXuHp2PXvi/1lBBJ3SoNrs1Ys0aQhbhcqllEVDrwOSE/yn+6cI7+/xiNuFw4DZ8Yqi8SwAwY
/a5GtlcRtqTAQod0htjw2kAvQiwbhlJxm2hYpw+xpXwxhxIqSHNKVMGkSl6GQLfXTIfo/jlEpErh
7g0yGb7+/VMlw/jt4iDjo/bBGgoYpvjLdMhMX2iJ6h6Yax9aVmfXMPkMRRlvavCWskHz5SGoHR4V
topVG2QLIyziiaI5Ca5dxjuDqy6C0/+yc9bNjzSgOfFSqZ3xXtiIG9V63UZK8/2yTlJfsUshFhXt
sRn7cJnO1Q6m0QPk9Ozvv7+5P0++XHaGg/8Tnt7sTvyh09/2RjVLt8QGij5pvW7Np7F06+qDQ3wv
/ukVX+ZZ/3v65fJNDKMz9cLcE/a2f3nFraB+xluCE2VOeAotaPLg0mushEAKAD+14VuZTDylNV7T
5WXTS8RfJMG4NJ/SBsrRh2Gtzfrl7+//L7EhYqwSXjp79DKH+/uOqcaLFW7Ytgd/cnv3BXd4Mb3R
vlqLa13Npb6LIWpH/6RreJkZ+dOzuIQjeLn42fiRk/4eDkO1Q+Q2oj6Q6STtvSdSZ7+iU04msi4A
L0/aifbw3AQdf+7Luhzfl06vnDHDly/yj228JcWxrpJge9tpoNAWbaIxCvN59S7HIM6zlXgqJMzb
+yaskuVVkW/Kf7iNv97FRXEkSjweXAqP5LJv/iOVbpqW79/X9oAoUbs/m1UqY/KlE3q/SucA2vwh
mcsRwlrtLeHnGQoV0+LD5AJA/P1b/E3aLwwiJMPxhKbt5XEaor7w50tx4nYrumpvD7QwPcQy4NCw
xhbI4uIpgvrDpoTdQ2jATJaTBxhbRhSLDutJeF0cXG86aGT+91f1+9q6XFTEZKF7Gdv9a1Ar1ZbQ
yxxauORVBJxbzBAgoKwWEnZNNpiNlW083xBL/v6LKdp+W2BM71ykDj3MpHFU+MvzsE08dDHwzgHr
Q3rID8wYAdpcIP9GiUNDnxoGogZQm4YrsXRLmuae6evixviISSGdW7kaXgITQCShXTzOuuUB1lON
0nMTWrEhd+/Z/T3gKNnEIYLm58K96QeLcVeSSufDUsWL/1wJ6dFM9N1NbWedyib83Hg702mAgJzW
59DZdHS1wKP2XuKwSGr82jrHQSk19tbum22DjY7i4JUBMF3Vb30BPtjE1YRCZOcCe+AI3rSY28MD
qdW1XIOAoFE20eq8K4ZidPfDJp0LhcBZyymBxyIEdPqkEkna3SiFU5Y5J1M97D58RXoPd3QLZHGK
o6EHKXcYnamezY73309PK2Zz886RFrihnlQT3xp+wInyCDvw+ZYsrRneLgJgbnhVWrLxfF+h9n2n
Sxel32KYu/tdk5ghQP6yLPX+3QSbKIaM4ywBpC1MLbKkprG9Z41y7fTFh/5Yvupi6v0HKEQzYs4V
0WhBkbCb6QfQJm3m4kffdBttf0rXKTzTUpkA6dxi5KVlQOejc9YTuozVufZpPj3T1+7Q7NnX0Ul+
qJXBI0x5p8tZC/fTivjTKLQU193WmfC2sK2zM+mAvmH/LcUXKPhsmQyqUSyAZOlAkZDCgRg+qJGi
J2N+c3cUjZo9Wp+HMgxZgdBwArB9Dkv9/wg7s+a6cSQL/yJGcF9e76bFlm15t14Y5VoI7gAJkgB/
/XzQ1UxXqSdc0dHttqx7SYJYMk+ec9JiDxFuYZ3QVZb6Iv3NYfL3/dFnR/g3sSUswFdrgHCCkKJI
UjwNUT9nr/YEBkhUQMpkweVCTCG9mLzVCMh/DzNQUnrT0DmazVJJj2O1oS8Rpzlm2anSpyyDkPNG
7qFpv7Vt1cuPFMdkcbtvXY65s9V+Gz3SRGnqF+qv3pRBdJblUpnTNA3RfhtuQz5+aUfy89+xPe01
RATqJ/M50Y0ZZlo7RtbeQSjg3C+IY8yXlprKnJ9WhM/9m7XpY/8my/aOL4ZeL0wGT5zYjRLLDmn2
ry3cs0DeQ22qmkPad9uAWHj0idySUK/mIxq0epguDcXfAY0SLEfy7tHvyLkOCRyylOKj3Qi+Q7cc
qRYYHQQf2BVGfIPHepGYtlgRDvGbJS3t8te+j/DWjkuMQuYhUDlh9GwrE90ZXVe2uqEckdnyXs2C
wGeBvbR+RERL54N+CBaXh4BazjdD0noxkpLBVHV1VDFFbVoIByiU7hPD62Lx+zXy7+PKEi+/yqjB
DuKgmhFLAsgaM/u0rJaNpkXFWkLDi8o0IC7qk8zFEMCVbgRxkkyIFEvjafPUrwEj3O3RaN7MC3nZ
ciTUQ9hyaPQSrx91PjFmZU1hkVfXdSL5viCMm8ObWkxEwNLmyjwVzymVZ3rBsEjd2K4/jUmhLZSj
qjQIGmSE3Pd+FJEhCJ2Avdngy6Ci2REg58wG3wVioKxXViujnam55ZvSXpNLhgBf6ueswrD2L1FF
4Sk+1OyNUBWBboUXI9+Vm+w+sy9O2Zdax6w8CgKhzJrbzlDSSw9oEIvke2eFav7avcGdgGzI0OAb
mxv+suAJa54ypSZV/wkI09WPoRxG3CyE5BaiHYHSwyxh+olLTXy/Tu+v8Wm1jxxSumlnD3/ecMa3
x9R1KU9G7HF8u3ojSweFEkFjn1oC2qpeobxQFMEPAiufItPtNyXSCo4cxlbM3N0rs/Qe9IEp4sXT
Pr8r14KEtQT6A4GX3VzKu7XRvLYVLlx8twkBDSBNMm5hL5Rl/FQG3epbC6I8v0sQ0ovTICho/Lwm
c6HZ4bJcI2s1SaLvsGaPuDX94HV/oPM33qfK30mJKiAc1ny/WSLuNVwoalHQhxX0FxL0IL3Ji21o
oSyarCTdgEPks2KyQTLWSUitwjsOvSF3JR9zsax+nqH7xGb6OQ20zO9tzd6ApfDeNtExTToZ3VPQ
ZmcBNef5+65a2295NI9sI5TrXJAQRJqtyeuQsN5V5CLrx3Hq2uGzEHWv35jMp24GMXhWdgDK02QY
RZa4NPqaGunBcvsovHgizijyp3lTRDnTMPJACydZY4/ShkzGPtmIjqizcj2CSHcPvY1hv53IECNu
JdpjBlWGIxPF43XHtxbUV/0s5xGYLvKB6D91aGD4oEd7P7bNIY74SvwL+XejKNq/gxrKdWuE2+1D
tYY8bg1tdX5nx24PTovtgCfEFiZMv85yt9PSBDVahIjK98M+gWPdT0v9nC/BpfsZZ+nKdoKJs6fG
c6YG0f/Rz+HQPwZNXHWKul/Q2LvrJItt5Em0mbhVpDfh5sfjO9jbOmjpDdSH1CFTymK3GYFO+zA+
nw4tJ9HyFPmAwY/kmCwNuu6wo21m79Yfdaii9lOXJBri8yCn1fs4QOApfGQqFLQxb12SioVPRuGv
DMngluacgnG9BWQcg4/4uPTB1zpXFm3thL+4ONWrp/IPpJ4QYkFjbRN8iv1VtTeR3Ux208oYhAxO
cNC3lxmiLgu3ZDBviSBdUBtWNYO8IxeIb5fBTuI8VaXd3mVLKNS3WEGju4wQEuO7WjS6BoTO9Ljs
RzhVM+MI+bSB1FMNvpm+VxM6tOX4goto7LofmzlgelMNUt6nIiqMieFfmk3hOBHnqD4pv9s0vZfo
1tBQesbbvkxWFCVgNPqO7yqqenEKq3lafmvpTNd/EKiSK+jtdmTJh2xvKeFN7TJ7coel/WbTkQsm
InJDt2x72D5ElPQApXdwwm+QI+SSu2IyGqaDxLijvCh6agUD4lpF2k0BLHTrUifU2Qo20EUUF0HQ
IdtzILw2+5BMrDdUXOza4tTw/xmGHjIIgym3GH/qzU+i7O7XAfnrcJwwJPcx0Ij5T4bQ3WUKf8uU
EohPMse1CnqXB2D7giCLCMD2iqD/+nL/lXgUGcFmnuaE/1ESRq9gIPBp2Y0V3WV3z7D6jJlLxmR8
Ppz9YHcQBbR9VuGvL/sa5INhjEQ75KquugP+9M+nhBmye0SQHE4UrUkzdL65NwvRi9e0moS1HFdV
yRldBxbe4L8YN7l47u9JdRZnz13XATIoPOXP8eDfBrltTOEVETyrazXmWjMASSrBvn/9oK/HN8Na
jVJVkkXgVXTGehVZ1obaV0ZAjkl7GfAcPRVO1j2oiXteBZll/KFTKcNryfEfhkl/t6wJ4mfnh789
JD2fwKCcWw1hbREFr4GycVuDoDbyrzDqCCyO4IsInw+1miWBmzARItjLgjgbHntceHskHrxdW7iC
Sd7SPezURX6v54d5CPbxR9REXv4NdvuciCOl9zXs3swRFGwNX6XThb3JY3hA63224VHyNTY2XIsj
klFqrTSuqTrzmPoU0B9b8j5iKg9Vo3INqqcmxnsEvnW8nsos8h66PVmz8lIMpYN3W0jdBlX3EIxx
cUH/G6C7EsCae/UlM9gIzIe1rVEuoFosJspU/hJD3iNtEivc41MFLU4XD9gY2Ck5TciEePiubIBb
D17ZLmR4RQmDdLvgyCoJPdpgn2AHZ0XUlvZI6lYvydmHv+Hp9yIVDCZMX9Hb37LV6uBTzr/P2/m6
NCdKLNSgvR1IK3vyWvC0b+g7BCw5v8/Zed/ka2q86h7EtymLI2UeAfGDgtey/tVo6hw0oISkGo9Y
DpgBAsMoLDTqW2qnc/pJh/XGI9mKve29HNsQD25oZ4BDJzv3Bbo8mRdOILeDZCG2MxyBe3D2krov
vGO8b4nG1yCEAlnjVGcFV+s2lWwWnmVRFo8LPKMRclk6KJoW7gwkU1THec0vpgoSX3OB6t7p9rZZ
pj2GfNcmnPGF9ae0Ow6YrQzeOTTVMH8uwmiDdFINasJMOhsByPJDDVmpatCaiHhAiVeHnWpOmww7
CaY4+z7JbBUvscWYAp56Gx4nEmPtKKRCfDYDnJTv9JSLaWsbr6m3EdSg7hP+WaRT6UQLS6YHzMKL
GCnskSMiwRXdk7Lt9MXKqbfqnJfWTT6BnQYQABi/Zef3PFujMyksB1jMDy0nFLKgzj12FKONgrhW
tUp/DBDRJxT1UEKykoO0m7P5PlGwO6NDn/NCaY3Y9kXwky1rM9+dnlFRbKvyeYnPJGjD/n4lrkzs
I2ojo83taDexl6epnEOfWDUYktFPb/Nwqoon0IAVp4Z8gcIpb5mZcxfcmHVDUXUcxWA9e2PBJCJ1
C2OnabApRkO91Jeoh+6wg7kAHjQfOeA0n2s3nFpa2jQ0dqN/hsroQVkS0qX3CzU+2qMUs9enFULF
KBveKWG3AB0rc5Xpdn3Jlg1V301VQzPIg6jJQ56c4Fj/sVEprsejrTgm4XwXMfPmCHducWWuydQM
9zyzP4nDHOOSBdkExtB2NzaF1/0sF3w4vsLzGfmHeF7KjYOWcpTXn2NuggLjWlmqAXcTSSXflGKi
p34mC6xd+WOLp0BGH5MalpKgz3bcsf0kuZGOA8iutjFfOQhGAz8G4fTqvxNDmVfYG2USdsshQxdH
IFpASudvO8Et6yIbs5ybWFleKEjIeJjgW0nZdYMKu/dcodba3dhMAMae1rp0KOiijG8yqRj4hSDY
3Rde7xX2o6uTpku6LeTOsNG371qVPAXWMG6R7rwifrs0a84fSYJLWo1HiOfC3GgZ1y8+vPDiQ9AT
2re3CSXd/euK98v+tR6EW6Aw0lrzOCb7Wj4gTAiMPJPrLrP+YDLcrAGrwsIVKgW8T/fwWvhcdiIt
Mo/X8UeXAr37tugK4sFDvRQ9dgP5nu4TRi3P3+7TUtLda8xPoRP3vafv2H+covf6mDiMuGcud1rK
fUPqU93qYYDfc9pGvEEeMirqCabTm0//0Juawi83HlHNV0jYoe0kEHPXsd9PZoFmQO8oAlumntcM
IZfI9oFfvEaO13iIFgFu22oxRprxy/V5Sbi31ZM+VXPlVjh8fvdGJgk6p0/IMRg1MgrUT4fr2NZr
xPOvXejq7WDW7lW07F0x7+C5zA/EL9kFl3x1/6SizH0WttbOJHn5fR2b2jzOEx7sj4Bx1KjV9WEy
kTKtKed4TCXCRsWztOVq3Ud74CSfc6+D83uerpvrXKBvvSuEcl903ZhV07nFoOXkPhWJ0o3H9eHb
BXt7mLLXawW5paKftImbHoaAsn24PqFNnb3PocLIZv/aebUb6+sqygLQNnGiC6C7nje5QwU9p1uc
XTQm7nGfn2nsEeZYsny0bw+5502c8hx97pRKu6Jn+KA+N/1Dp0oMew4Y62/enwJX3219u9RRwANi
XYWR7+l6PNLq7bmCP+e+ZquvliZZb9OoSrV4SOOhUl+Cpg8grhJKrL09MY1F9xH8zKARVBIxp74k
dobDfyCYmiGcjUU4LyGdRhfO/rvEn3X3LWrzmajgOiv6tQFYKTBLJMeFnEYEX3Y+ydqCQ4JeL/Mg
XS1Qp5i8iBsonIQ6G2jw9gUgoMBAIoFMP/4IEQgRFsvOkq3aYs2nP/o9GKo/1lKyUOlV7rfNHSx+
WsAcZ80kfvJ94U3fqgJ/qO1whcFkG5DKsDuTdmt8kHT7GZKIw8/gU0ZoM6t09ZF/jSBkXI29AtHi
x9aDGSmPqwEjuw3HZiHdCZVyhfckXt3KXjvtNo12xPL2bLrdFehfwMnZcq94u88SWHM1JO4zDXHW
mpB7UBE/eynkm4SPovwkBxsrOZnpt3hC6zjCLGSXPFALdxfqVeBqAv7QcSsSWaXDZTT0CLlPROxd
sbq7muMmkt8TW6flpzYNF37E8U+dbqMZhZv7xOQ8g2xXqNBHGCO5y7ii0uOZjTIr7wPDGbgF545o
a0TQ4bbLrVhY5V4MSed7jOdq2NzvnGbuUbegKn6YYslwhxrgyT6WOchMe87FAGNB7asF+bvCPmQk
jlZUJhn4xbHbdc0fwbj5XLRjzoKukWry64Af7u5U1oX1X9SZff99le96rN9SjM/YvfBzcyeSDFqf
uofv7Q5epEfPGr4PRB1y+ThMed1W9B1jFs0hBhu/dXhUecFhLXrKE0FYO65F8Tz4SxbAyzC2isTv
elBdBabRe37/JoWmxldXIOWM5N5isnBrSrFX63FH5T/L42iCLcforoI+hFFUaWyZo8fpLAKxZlbA
bouN3D6I3Qi7QO7pIv6j9asBw5pqsc7QYUoa3/WDmoirvlhLjWo6ZvB5ovxc2KxBtPZMWxtrfy0v
tS46+P3GjlLBN672ieYhGLaQe8vnNN7MGxPkig6Micc1YXHK9olo3dlWqHSu2KoJdBnvYeHNZ/dh
P7iJOvWxrbc3vRo7gW9spLEfPIap0AOIkfKK7L5u9nISH8skdGfyDn25qDGeWVI0Ey3iOUD2oV/q
5E7N+Hyo8Si9oKq6W09EfrReMIkY4uwMEwt+KSQAa+GR/DZ6kHn5A8uCCOe0tEQ+FXXnmr0YysAx
UkXhNDbwpkS9zRd0QcVW/E6xqI3op6LXXI75792YZBiNHWrshmz5V7xm2i2ahuadpkUQryBZzxDd
8a5J++lhaQvZiZ97lGPP+dOxqlIIWB4eRC5BxAF8N+w/mwnYE+hB1qUikPhH+EGMR8ChRdeXAU4Q
yjTEiHiU10VY0XhoC8SGjoJ51qcBbYiwINird7te/Gz7Ix4L3WR3lezzYg2oteVSBr8Ns44xyTpk
NQ5xOArkHLgiY4Vi39Gg15inLPgzIEwuizuITEGwvg/Aj7hLrG4y/lj3pJmYMJMhmLrzqxHLBljG
Q9CwZ4oVhxhQfd0LeVtT9E/fBK2lxnYifdOlPgd9j+S8P6Iq1kGEMVcbxys9pPOo7u5ylzzHx54w
M/Pe+8ihZ31PnalFwVbXGC6L8zbl8PjQcCV83Y1nVwrRRx2SqoTJEUJG5DfvKwUTtZIHhVtsmf7p
72E20jcS4hzZb63AOuM7ZajNkZNXcWFvcRJSNj3iVF2V3+SatGnw1YjAK75VsQ6b6AbiX6W5lTUl
GXygjpetcGlSHuhh8dHUPXVjSPL5o02FQR1bZNgCzjdJ23gey9hjkuJ4Fo1rAcKSLSqNu4etWMeg
eU8Iim0W7ceWMSaEQbufR/f4HlAjPgzLULXRjYaGFWwnNYDG/awgUNPls8q70Q6ntExBYc+ImqUF
UEsMQo07leILVXxUbc9EuNEN+Ka9bSI/E8XDuKiiyu8XjPqa/TLCrtubtw2afVO/afIR9AXREUcL
0hNEqPiLMGNXb3kLVWpBs+ls6IwokQl4O58Qm92X4v2yY0JjMfXHoSBEd7q6m2+RDknCBehtU3um
eAPv/9zviVvIifUAkMHTy1RdIGJXmbrEs/CJS8tkd3HuuKWzxZUCIJaJ1EB+LL7FezJm6Lz2Nioz
jBASS+3SSLUQgSiv3rxP1F5a3qOB/d7Wh3XYBq84zCuWMT5dBYseYBeDvVVzJ0OL0pemkTLw8WoY
/KxashvL+0uc/mDNlyViG57pJYyiEUfmHY5FXKY7Xl99CTRcYeUYrqVGqp8jhgynM6x8io23zeoF
03TobFiajwYUtcWtaE2hqZZTH+ZPCYY/On6zKeC2/uuE95v5KOuFyhV3nE7BvCL0qctlQ7MGM6KO
jnMy6X3+2kORTn8otl7T/KZW6nKEqHm/ieRRLUVIr76iyVoWKFwItxVlZPhAHKNvRn6IKF3hxlVJ
umyEn2QY9Wt9Tg3aP++kPdl7/V3PVMmWNwD6WnbD0a+oDvo0tZtMBWjUiSAQCAB8DlpqlqpYC4zG
VkxNznlY7+iT0PYFzXCDGWjRqbPI0fg0aA7KGiOYSrEzDZd53XofkCIdfT88bR2Z1wpyHAw6uyTz
Ms/2mOZ7bhP4dxK5wgXlTtsFh52yuA3O5GZ0Sz0FODP73mmRGYJQmMhK8/EStCcWH6sJuXd1mdGm
Ldm7jX0wQoi3irkM7+iO3nMvuvRdzrnWieTfdItm4m2ZI9ZGpJXMW+edWvx+lvRgxULcd4Itp6Ps
AIeFyO9YBEANTzJsFR9GHeemsFwaFyXUXSb5YlmDhHokwmRJZ6gwml9sss3ws2ATJdG8T6KB/5aY
3M/mMXS/HkYq4o+iKtfhS9z3Ix2KkQWiuLqdRdn7b1A9Vto/dk2ybGSwWD7Y7lKVaudTCjYs34tx
Wpw+udoWd4OI3yWZ7GYjNxB2ITWPQzxhxZEfRCUxijhGi3ZDEFQEOeFdn0vn2YOK3/3b7o0U1hSl
OH4DSrTfe7eE6mn6VCLc4qGLaHOXNtdhHHIaso63frzx0NdHx18nZTjgheiZ7oUdr1wdmqSiQ8hp
El4xiBPGwKzcI/JJQhY8cERN1YFydteWx0W47Oh/888EXe8npH6U0U/EyIEbqoUapncQIncPWDzf
2/89rRL84stw67F0750twiETOMjs3EilMfscMLSNG3YfJTdMsg/05IUhg/QZ989PBVAFXwyTm3xt
YgPwkKyNWffOAHjxDV0QcVSOERXa/RinZdto5JFQP5Ij0sTJjW8OMUXjqbKnEYUf9M0Fbw7+BJ9+
WQND21G4woLFbzvGOd1zBNIW1Zj/ubNRVe23hAouudLhtEzFEQbyGPQ0Jdbu5XbXaaVGojj0Udls
KCBla+du7+WNeIEX8jebIr95aqRyQwDd1wHSvcFWbT6C+AsvOo6JqelGU/e12dH11JsqxZGakJd8
W+HhCEC8JOSdHGyU1G3/UF8hTHSRY+nfVRlRqXO0TCC3vg1MOkWos/bYgucWqR7TH2apIp8IKVUV
UEEAqsxTtVsWej4uJiXykscGQY8wl3xTYhsvKlDEIDbq+vV9PBmBzQpdWotVnCYLrdBgwDaEJPRe
RR7wYJ6xhyVnSa5vxy3cOExe8IxsbDf8a2c5Vh9KU08hJX3hz+uDvy0tlZ1xL6yHPU+1TXo4rqBY
6/0GBQOjEE2pkR15G7bNXKhkrtFT6PRXwwHEO83IjWGR7Z/mvosHVMoN5Bj475iO6q916FfL3fqM
hot8VuTTvcD1Tpww45j6360UXfa29Ho8nug2u0wWSbZfY2V48me47He2jhwMobbZYUa5WiQPG46B
W+lML0AOYAUMCc9XiKZbNwdXsPl0/IxBadLkgDTRxL+DH4pqed/s7BMbKGMZJDQE87Azfb9j0aq/
qWgUKRQIJQdl3mNqvSz7xeu3YPoYN0vaq7Oe080iASVZ0xD7rmiUFpT4g+/zmEzIQGS4kqNiGBT6
OyFN2JpqHU57EztsddzhxI0HAvpC3ylUsDzLkGdOgiGeB2qKSRdzRG8NpIEL4WMn8mM1IU/+c63i
CCce6YU4CYYEs2V13u0AjviwJpgt0CI5nlaznXEjwiT4nM1+On/fakpvRCUeMfg3WYsqmoEmTBJ5
lzaGEvWYrQUh0iENAwDXu6ZvA/mjtNQxHxcKILiC7nmcYC/88rAUCpSg8UXYoRy/TGKhYnaWKJR8
XNT82AElfu+7VZljb7DkF1rrjqzYVSebFI/DMBqL99KQWvuEtccWPpF4JLp4nFr4pI8F7Y1421U/
MrYvm46A38Y6nfHv458EZQm+3e2VjOQktMOvFtwggRcrTFdpfr0Gjri04WFE+2TwklHiB97C9QHi
C0N8ym7UXLpN2aupGT/4zfaMvA1R5NCqLXSY4Quo1nsBAc5xo7Lvfcl0nS6o4muW/sMmiq1t3k48
WDEw52NceAldRJiGp1H0EVzAK9qnpWGSlhiiM+krOwCegiL3QUnb7tyXXxG/1qj6dYtB1YoqWlly
mfCZXHBF2CjxMovO0MvUvhx3TkoDpc+Ec4qA9hknRA5OXHToumqPHgGlF1A8fFt0WR/s3Oa9OXXN
4vY6xCVuaBpQOqCzgDiG9ZjYBQL2eY97VXVUl+Vi0XfaIHb4Ltu555Fa+Ub1R9HP7uPZrFydiWjf
wY+QdhwOip2Um+HmOphRPEmdvZ/jQM/eu3zxHOaoKhXwucbz2alwtnFLAcKhQ/uWMXInzxRmFV+y
QI7d55uGD/TpWaDkx6pgxupvqM8eEu390WvCMLgPkW9gvVcmctxvsDZtyAlg0TivmXneNvsU6yWw
H1rEbHi+SNRk+9OGOYCEQ2OwUsnuUqw3aNGVQRwJSYKfUV6sywmcjxge4Dh2EFqmig6zqRFte6LC
4B72ulhV1WQA9cugNn6fs2Uwjy/QvGl8t78nFjjnk46oQ39ePMC4n+IKBPd14GBePBt3BoZ8Ka+J
QCbMp8xR+BttZ481xuobroSBwHX3zRV1t8uQA0/ucWTL/Q/UfJ07RHpj5f4JKnGdD9+duVuRsZ7x
7fgz89oVi/U8QXxCiK5b9BXv07p3FC9o+3DrwFRH926i1dYh8ieT5pF3HnREH5WDCcYySc44nIwK
2Q+uFXVzKkMbELc1nq1mNkni/TtPg6S+J4jAQfOLjiAcqHME9aXEEbEsPOZRhFsv039spoxr+loR
VHzszNQb+SMQzeJmx3Vuts+Q1AuqPPSZQ5yGbAxdZeMZY34Bs5+3y3CMiUqkWln915dXR/Nz/eV5
0XXXUR4DKF8jBR8cFUOKQBXGysfyutPQpTXg5YVU3DDYRsLPUXWIaKOF3+x4RdTTORqXG9sHdVa8
31+2h7p3JQWpLX0ckPut2EddfKifDpHOw2Sn92JEwo6Vij+z/OPNl0Vz1OUGQeytHrp1EhdBmIRR
0dKUfVTeo8JJV3ny5d63/hHeMsbyB68yi+5OEQTB/kc4WeDaS6WkUcPDiHdLMv2mYzViZkFksCBW
meOYSO2hj2uMOgh7+7TWTzPMPqqEW9Ema3KKo8kdv+jRYj0fN9Nmvb4suqrDBb8ubfhb1UHdBF7o
+rz/0c1KgV1ulLxwWt1HPPEeyXSSCIRjN3HxEStyJPLHpIM0/KPEjiD8OXVqyReMq1Kh3NFmd/21
jaIt+2CgIk/pkajK1Riu6P5YKHdggCtRQoCBBgWVONbtNPJacFHV5iZRyaGAMv259uEtu9tu8Gty
r7uh3wdf91IEBkkn+LjVIm/Xb0D+MR0KbO8PZXySRWzn6TTvs4sA02YDNAF7r6LsD+JYOo6ddjKg
KDu1Naq78m4s+qgqD/uEDKR6pOjupe07sirp5XSARbViLn6IqZY5U3EODe2u8rJuW2BqHMOGN14l
MGjGcVXGYJfozpvuR4efJr+flovGD2kpEzr0HsZnjpAfexQuCg93k69Fl7gRoqTfBhj30amRAmaQ
MjM/m3ac6ifTT6DDdbUqGgIgQ41qkBADpNDgOdy5sLKSZo7xgReV5is4KebQ/KTvw8AmDJoCEmmG
xO2+fZ08g+oVPlFfTT4H43Rs8N9xoem1yoVCweV2G1CMeYzjyW1e9CngPg1WM/xvYDP5ecXKfbZv
q5hOz9ODwS+gffTSzHLnppuHkdIZSvehgJg1lf47Ffv45L+luUIToH1TxZ6EN63HPj1Qnuic26Cv
cc7uORegdNPfnNNs6ZmeEttfrAOHdqKBgh1UQVIJrQffx0ZClN0RIZkt+OZ5c2PWT9jFzHt1QMvS
B985oFdMxVtD6eZQjIUZoR1bfMPxBmcfhZpmG6gWf9Syo8Zx8LIQ//Mzruhd8D2IKs0XDaML/t3m
7r4WJlik+8uQUrzOblb8MLCkGupllxKjkw2IHUkv7FR9LCa5iB8ae6ygPYXUEkR3i/ILxfKRNgr0
ajiXz3O7x1qB8aW1k6u6trh/Ahly4VxvHH9TMPw5FtTP0lu8l+3un80+VGK7X7fheUPvenf0TGvv
3mng9HXsoCE5L+wCWfOy0ty4n/VDMrl3sWsDXBQuq+m+JKrwK/vhWrx6WU7VtrjimzdR2/ZvCBM5
BQ70JskwMLcaVhOzBAdJFy0YfFXkocKWJFXnEY+cUJ+zBdl7foNl8tBvl0wurOUDFYRqz+4D2rgY
C4KWcO+EzFu9Z3QCmIj8P8993NTTp84XFrflvW987fUH6gTubs24Yhp3Jub2ovke30vebBksm18e
fRQG5c9UlrYSFww+gkQfvE7a8qeBWSI/BwKblc85MfUY8PI692ytQDJHUoxFqHmU4HcM/7VWSFfK
pfBAZ6oJP6cRR5w+PhC4uQLuKiZX1IUXvVASfCmjX8sB86Tcwf4ydMmwupTj5bTPt93FCy8BEAvQ
lW1fzqgB7I1XgzrS3U/S5K5i61PaJueB6WceJ/RSXBOyRarrk5wkjrLH1VWQQV6u7IWXCnBSwXSu
3qKTrpaSmWX7Mbx4uJxRx3Bsgviu0UMWYstiiOnV2a9LU8w3xeB73r8ws5xHwt/IZ/h3+USSVByD
DLVNlASvuG/ZjFnzuGMaVRByZlSmPDb7Dq5M7gpP2xDDA9a7bpMYa2CKs/4Z0BjX5BOOL9TiQEYc
hxf42FK0KtlBEfL+L6+F0i7VQeRN7o9nvWoiSOU7DqTAVcHyOqFA7LXGbWBVsm4URK+yw2s50PYe
RT1SPWQGcd0/1+7GDTovUnPqSPAmFnXGUmqjfwcwWXqPPBZyJKR59051thHQTwY/A59UHOsmygA0
0ZlvZRNFgX/C33egVXm/rTOmp54f6l3+C+Hun9Q+RhfeJNlOGuYpxMLstZY2a7HFwbkoP6t5C8eL
v9egHQjr15nE69fcvv/vUnHu+047Ar0vdSTHv7EIe9g9sNzC/BzhokTe1Rp96MO2+/rry/xTO3d9
or9f5hVF8z+XoXBUpRkMpdjtadQ22yIHE5O0hj5RpNFpfz/hLuDB3ItLHFTqddbBv3R8DFxzzv+w
Ct3dMLR5AYGTjiUFLMp/PnSwUAqhXrERFrNuvli6rjGHiPxIYzYzuAIw3XAUddegZKpRWqEUeJ0r
I6Zo/O6OMRh/vBQ0t0U64sGvh+yfrEsEzQDLoZNp0sfQEWpf3WScTauIMhQKSdk7WwMBVDSfc2ya
WQoyanG1QNmNdcSvL/u8dP8+OBlAZJjTLg0LkiB6ti35+4yAL76nNlnkJYRpy0Y2Fyi1/pLtTHDS
YY7EboY1MGX3fQI9P3HsuiVPoxT+ci1w//qG3NT4x/1kYRAWQZDHeRIGEEL/+bJimSyO3VvSmSHY
kZqBaWHRscqkb3/DRY9h2CN/cG4Uz1YgbUaJ9OOvb+G/JkyOoipjjST8F1O41wtSISxI4dk4Wi+9
0ZrD0mcmeUIHj6fSCSch6vk5O5TqL9ftI5N7gnDgmpHAutg+zLNx3iUzKQTV+mtZ/dc3+U/SNS/N
iWvdSHFZJnXyakvG/QPKnadxhIvQoeFzfJXc98xUHGYn1TB//mWfej1FuWQcYDDDROH98H/++WoQ
m01CzTkOkfkGzPMZD4ahv+3w4B3lm8pPN7dbq4Zy+68f9dUcZd2CXkUF3j1IcWPgqlcXhhtha4MV
/mkqRr4d+AvqBuaatfly9Vq4ngGVpO0Bq9T4TFeQ0wY9jogiGf7LUn1lRODuh+AIWDzPnKNP/FpW
DS7TihhTgRN1Q8ewv3JlHEYInrJgasopdyXw5GDMWH/4tCciWKmWNqbDBLkAPB4+6hU1/Dr6CZgb
A4jWPixIElh8CT3OqmMjZqQ4vx7K0E2L/ywvbj2LfCSzOFWgnfXT1++wlJOngQwYyjlZMNLAfJ0V
7i8WvlRNLa+nS8UOB/3YFZXTA8kESU2MbNU8k0WaEJ5RJpMO3d1gMkfbyfBWS+8R8zgWTDbGbjut
n8k7wQhDjvM+RBJ/X9H8gt++Hsq/fqj/eh8BLySOA9on08/XT14Lzu2wZ5Po6uWIbulK0IFu87BM
Cn1Ry0YOK0Y4IQWdm5DIomSbRT9Rmfa6vKbSGDfwUzbKVO3D/zB3JjtyY9mW/ZVCzhkgL/tB1oBG
0lo3877RhHB3udj3Pb++FqV4VSEXSkICD6jKQYYyQ5LTaOS9556z99o/UBki/K6exOG2jqAswcgM
zJmcYqn7/ZWrP7/FrDF4XxSLGHuhsd7RM/r5lRILvR/EDxNc+HQdcLSphKqp1jgKPVgT46Q3DC8W
yIiAWDwXAB+fHuBkyBG7N5EJfbQJ6IE35jb6GmmU1nN5jPNRH84yY8jpRErYBIq+mOHpaWjPFHKM
HDIQBmIPEX3p8s3f31guAjbARGH8xXm3FNoaRGG3yLERnBSL8pJWaNy/6ZICkniT1lktFe5MHA7f
NmR/aij6mVb03ipqpMaeypjPeJ5NPGFPv79ln8zw6y1Dbggfn4WPdEW29p9vGbrmHF9YRQBITg8n
Qn3+vSRMaT3ycv0oONF4JOVKHk2z5I2xLNWgrdLvirdhMyT8tjRvluQPVfKnbYMro0ajT0FVKNjL
jc/R2opaqBqL4LKRv7sAo5LDFWcBJcUsW1gY7CgjA3WOZ4dqArcoBkJNSa7rkUnJAwqDqSfPKUzD
4qCsSar9JkI+wJr6+xu4lnj/XAHYU0Gn4L0ACqFj9fh0/zhiBbQ9Wn1jafgAn2k1dCQtYMFsVVym
5aBUrzaT4gjPXjFq9Z+wAb9+f+zpHG6FwOJhWpb16ZFn+Cj4BuIQ9mHZsXgS/LRyA5aW2PH4bmYF
A5Tz3XhorDosTqWBGrBeJn20aiEbqUKilot8XZZ+f2d+uTSVRqJs8WCZdAVsZEk/P1oNvBg1SmPN
XYqEHYZeL9I4vGQZCwj5MayXKqoMrmXW5UB+nnVkTbkfjdmqzMP/3KYIyIMs+fqH6/q8aEMugbHA
EqdSJyqUsz9flyC5EntVPx3wlyxMoSFS42lFxrIKZppNqoEjWI56SZbImc6K1YZXECPWCZv1Y7yt
0HNkUvD7y1p/6j8eJExAtmaQoootCscOv/r5qnjbLaLxkODNBtqLl8zWYOs4f4s5Y4Vn4FAa2MH/
VCmLT0+wwIa1rgC6aaiUIr+UiKOFCjhj6kk3SkZUvsAX5zSP0SBD3lLTMGkZGXZjpyQ4Z2Hqo4Eo
mLK2TopdOrmAi2IA6yCnVGAVqJzN7QBMVrvORPD20JDO+nbqP4pxQMu4FDzJ2zQHNYAwihBVlw/d
ls8CB6P+Dt4e2WSHDHo4dbM8zKqjNQARmCPYa/YmnReWxv/sviuyyniQvY7yQ+Zd+vSUAiuBdFoN
X3945bth5iH9u/r6+x1BQc7q+/uf+nl1EzR5BCuvCXoJV9gvd52R9biUdJcAKsUTq34d9tRfLU/B
ukeG9bpSsTutFVjLZAr5NaFX/A8pZBa3XJoUU6/iWE0h8xsjwMnTA4b2iF7B7y/0ExmB4wMLMMwU
myP1Wi+anyrj1OgmpbUHDGM/Ro1JlZTtC761gscDVPWqJxKiBeHsJEGGjX622674pmF9b1eHtMkz
ZcXWFOT0+w1mOJu4ro34vVKCVd++yE3FX2SwB1jEI3ccQ6yjNOPrWJU0ukhoVmdkaiyuPKEquNCr
XjX1kAjWSquE6cnDykxX5Ed8nBgYAQQA+900TTT3ZNnEqOdcnf23CP6wvn1+b0hIN+gw6MLk2PCr
T7OeF5jECp4ZOrSD9hSNiRS7Q417KSedoFu/1B7bWP/ezjEt+D/sO59KHfZr1TbYr22+EjbKz/sO
fhZYylisoJti0rPwf31nhPVx260Hqe/9m98/CZ8XKPyDLA8aAob15EB5+PMCRRMHfsGcMvvOwrW/
VmrpWpyWcb0+pD80zEJMHHR//3PVdQv958oogPRQy0Ho0Ei51j57NWG29AHbL/OPUAVtXSDkRZ73
Y/ylpdRYNwg/WU+kZWG16RV55NmRMrXlH5QsjBy2DSNrliDUM6u4sAmNTHejSlHJAlCkqEQW0hTT
GopS5h3iJW8aKcq9H8dReBJLcG2icp/omBF8J90R6BrKt4i3i2h0R3Q5NEjR8nb1XZnKEMacPuab
l89iqsNGw/IhWUp7PcoDS4lfdnMisj+EgK+r1M/36DsrS+aob64ryqcvp9YzohgTi2TeObEBZklU
K88/RDC//zY+P/UsXJwdbaamOnogVf5U7wRg4mc5oJz54bRfBJKiW6T3fO0/isUIuDFLEmcZFvff
/+zPFYXgP7QvOSYyGDc18/PO3Y/qXJuQ6ZijpusLrw7rSIAhEN/+j52FswgWfKWwefmD78/Dj6Fa
oMv8HrUgl6v8w5v4y62n3wgSzKAAWw3bn1sseV90MAkQlQJiCQOUGSJi0OQZGKzQM/7hDnyqXda0
AapeqgR9rY1Rkf78EnYdScw6qb4b6/vCCmu0Li9V2+LjKQZK0Cvj+1RYqC1SjtA01kW6gNNsEG6I
e+1PvcDPawKrgaCBbeFAoHz5ZRUqrRBZmqJC5TGZWpwt3uLxvk6stXRILTJibabH6JEpLuI8k6uT
inCGDQPgDQ/MLKtYdzcmJBVsACyzg+QSZaG1yRb13ip9GEWoozFMv3+0//RW0hy26NVRCJq6Cuf3
51tZxaQmKeNMcIngedsyix7jCbTdKkayI7tOPXlJ109ATiX/vpWsWv/G+KnKVdcmYW95/I8viLqU
TXbtJQjxS88SkSo+rAk0RCOtCP9cQX+8r5tplVgshrGwg8KXqyWa6SkFd8P8kwg1kqBUc2FBzEGZ
cNt/f1E/9w9NDHwUKHTG6PXCbmNy8fNNSmN5hD0Y1JuZRiuvTrQKYd56jXMwMxsIK+tKPE88XyGR
dRBCxnrVwP7+In55ytYmJidBXvp14/lcgmDbsMj+MPLND/mcaTT8pHyiDVv/l3KzXy2hd7//sd+X
k38uqrSiLJozGAT4+TwEn0rytjQnc1Q0ID0TaKAG00A44VuTEQeHT4QLmNoBRTdTevW78KIniQn1
qJokPC5FrKN/iSBIoz6ChslH9AjekDF9a+Pqd6oGeek/7DBCD4GTeNWD9LAVy8vfVrnY4Dn88TT2
CcIekPIAaPhHk2DVM7F54Zufrn686b//4D/PG/jSV+wiq7tMyhY39/N8Co6SDk2euIIsWmErnPXX
/f5vFZqU4S39sEcWxNgxyqxr8cOHNPmwaX63QH6/lv8ecvr/Sx46y3oz336ExOX8E3DOk/KPm+2+
dq//4wN0ejefX/OPf/8Lxs3wUcSvv/yRH0R0xfhLRwiu8NJRa9OvYFEaP9ru3/9SVFjpNBiQEdMN
0dS1a/c3EF0z/lo3AxYy/summUqt2JZ9F/37X5r+F0sznXc62ib95v8QiC7bn8pOOvkymx1HZ2A6
HFuM9d//Y+JFsjBT1R7YAmy89BEGVPDey+VIKhc9e1pmqhbjf6x1O/YV0iVu5ahZxq0+kRjg2MqE
JTwi4Qt3Uh9FO+wAneKFbdRcmgjdDfm3hfGGGH1FKOASP1dKNMw7mXRm8v8qsFdbSxV568ykQ4Qb
rVsnieTQH9okaJ1eqFuNIDGxLeg6PKAPUEqv0soOrU+OvgPmcmzdmkab3JEkgeh6aDAXOn0t43zK
JyM20AAk1tVSTJPqxoZpkN8AEZEQOYqrANh2PrYuPpP00oetlDmtrrbKLiKyB0qFHSvnspJMg/Al
A6IYDtccRZ4eHimLCowQ7EWvxHVatKuKBEmHVNilvK85NBebIKwXC/XORHj5TCDeSeuC5sSKnJ9S
+CGEP/ApcUqKoljtNqOcQAhuSwCg/aCKiw5TuiOvIpMsrtjEJDs1RfechKGy+leNIdzVdmXiqliS
6RkxZX2rFnyVTt3LpGkT6D08B72q5R7jiOaZNEvtxVRC/RFFz/glre36Ehjx0LlIuEcCwhqVSJYK
WlOBTC05q6RcxUNPXmI5QJ5bdhh1na6yrRJ6hvVoh+2xjEgDk9TcwXbj2xJHu0q6mMFzPl0zBzsG
FQq0OXQjW9txFQUwUMCH+zZpYs/WAIMLn6Q1eOXFjaycyqF2Bmt5WqLUwA+7dGd0d7j4IbvrgGRA
dOI6zt8WSTwgPxIbPSeoW6kv+pxv6rm/QgKBIWUhL7K/Zz0+RJLymLUfSTVe1+FjZsQf9MkIL5Kf
kY2d8MQ4xWJd+m69xRwY4mCvDOjTR03dBlH7TCzGwHj5XI/zttHqG7pijjFapDbZxbbO540iMJqZ
h5JYMyck7HUyBGcQQTspiNYM29Ni5c1WqClSZLv2wEhARww7cb+W4ERXL+V7Ird7deKZs8ZpciMz
I2i5hKIZEOQMSEvxhlE271I9rgaYc7xzjkTt6LFrSc8cIGOH3I9vIm2uDCu51i2rOq6DEhLq2vG+
na1NYxJ0GfSHKByas0lmsRaSsTvU+84+odNy2xHRN3FUsbq4i2Y/2cqrPJ9nzdqkWG80EujlJ4oI
kqPnpywlEqzhi0QJL4JrtNEwBIi1sezFi0V3Z+TtRkLFZMuVk8hkhixfDG24CZbuTjVHNBn0yEMo
kZXqSmh1x+ScGboP14QiM7y0gExYJ13Nnvy0q/0YN6EVyaBw8RhKyTFco4UKyQfUcbLaxLXXJBe5
2Olq2ntr5ohWNbuyK+966SHK3kUfHFUz4Vz3LLDsO3b9biYRouZjHGT+UGYbe9rFSvgeGSaXFXnm
jLqTiczwEmkwLMkCM6O70VbuEWyW20iz3yTJfuVRO2Jg542ISKOuRe5K6c1oazA5m/oezOuAsnoS
TpurG9OqbgjM9QOjiJzaGFmoimej604DWfXWbJCxOpHZ2YH2hxPkDsWy1cAVgk+B6tvqlz6WtkYw
fug9XlUWViFuYjSNruCwRAx1eh1rlheM2SkboquFTKxtoKcZiWBpTiSOnh6nrMeVxl891sMLYS60
lZLhak6MM7a6JxrPW+RFpIMKaYvgbK8v1l1OOC851L6wBa6jCyDGA6BIJJKQo1CNOEObneUsfrMj
i/bV0iNdjMmwhMJPsiZruu2D5TukKOT8JeB1bZ/VQfmCzH7HDDS5K8Z6q822q+XqTWXGFzk/EfB3
ClNrWw3Z/VSaZ7NoSGlOZ3IANlXd3JkJdERp3MNC9DhrS3O7wD+9HY3h1NTpoeheh6FgD2p7RFTm
chWy6NNLeyQ88FaMB3ts/KExH7oqdSuCpMnyKgQunTFVnbgap2O4nEzybxuy+CCsxUh969OSyCdg
LjtN423EFTzXN1EFmsCQTnq+eHZ2zsQuV5vTuJ55oEvFiNxzR8Pb6JqJQNJG6k9pcsxwZqi6LaDG
RvhJXVmuWs0sKhnJ6Bgv/F4E30jk3iOA2sUkNR4LUEevuW6krjxYO7OqL+ZgkJ0rwUlIh+FBG3Pb
iWgQIXQEfO6VKdVzO26BYm+XrjqhAt1S45FG5y7dJe70Uxu8N5l8UtDeW0XpdwMyNrKF9WTyGkIh
4wg2Xtq/0ZI7ybNxjSYSd9ria1hgdHi/Qn9bxN5eios5XSwyfJb2Ws6x88lHjTa2sfosqmhnQ9hK
HQNJ56u6dMBRSS4n7jNtLymM4T7DQjzL42tctSfN1J6XFvzb0j+jDz/2GDERXS/uTK9+Jh0Xhx9r
69T4Zr6vx8LDxHg/apl4ssABbIR5koqM4M3qkhNxhKZUzR/6Rn9BY0XsmPFem5KLiO5taXp/bKXy
rdFmtzUfB3mkYNHIWRZw/wPL8tpZ81UGuE7QlM8wHciCjeVr2n+GOy/XtrLPe7yUcsJLBs62JIJI
Rmpi5js1X1gF49fYaF5FoPGFIxG3xJWA/EMSjKMo5eKijqkJuzwhP3D7cLR3oYlTB3SWLsfPjWTy
faWncKyVGylbabmPaCdbOAkcW2D5JSsuVU88CTAG8iY20GnHcIw3lYEYge+7WX1ug9AiDnraG6N+
xZT5m862BuWK4LRaOB3oNybku3LdS9PrMrMuSvOk5XhZ+/6RmdMBN7eD/9K+6YJrKzSfpiTd43/3
8yBzpunNUmJssDBTa7nyEr3HexVtazU+JHZ4T9Iy3NhpAIef+L3W4W2ICB0DTu81ifyELoPQJNCA
SbVrmvbcw6eKCbYH+bdPZ7LrFhIPVbv/GtIM2egYTYjaPUASuEanaOBnA+4MAeJeR3BOEN8471US
wl2r1U8hemXVZD/IN3BsdpRb0TnhsxkgK1N72+OqvwZCsElU4mcUb0m+lsQNslkbbmiUZPvlrLnT
K0YVJxv4gPNdloR+neqbOv2i4ot2reKlgio92POthVNRnb+ohJHHCzH0y3ATt4mXaBB/0hcEj9Rr
pMdO8bm2cJNFJyDKm9jAUGvtDF352hvhTrDAp4NyyghIb/OQe5Kw0zFYFJj8SQInYNrXc8VTyOFL
pOmaYBqvkwJy4bCkWQb7cvlokEmbxC9L9RQl7UwMUExaGkkaZiSc0dD8cAbGnSJWzuaW1aI8j3lv
gtDF0c5XZhwsDHWokVpyaEW9T4TszgMfdD7Glvnc1PodPq7gSa/Yj6NkR1Wya3SFilTZZIbkRcvs
hRwIUD27eUESC3gUwfhvpltI9SjD3l4310md/ZELmZbSKwIccobB49mx18nLA/1Nj2hBzbeam5G6
+yZOZsMd4sGpF/I46cuGTlerV7RAHof6Q9JCKFiXQT5CefPsoHBt4vTGRPOz6s2aEJZHJ3N4nUpv
tiF6M8ridmyx0ajFR6AP+zS/tATX6R3qIjkLn+nobtsBhxCssBQrFWRr6JuS8DpNu8tsiq0u3Bsd
MdnZ2H+Q6sG601XkvXTE6Sbgoxdy5UNyA9WQE0bKecYhpc7kCPGs1vAWpOI6ThAg1wIzIL2SPRPU
jS0St+ES6K7ImgsEmaN0p94VuUHl5BZpvRvNDmemhO6C6ysT/dWEJEDLEXpuMTFNHc2v+J/cWZLv
9Z5dbsGzR1ZKxy4OOUaYXUViKAenxWzfmCVuJqF+7fphvClIylVr9p9A8+cwOGjmh2bNX+rmoM7U
5Iyy8wEIQHQ1Ix6L516/KaZ+Iy/HWBIfuUkFQ0Dt1KzAekqhwuYIIQtect6gIABtTcKnKdde3STe
Wu8A8nBaY/H7SPjQue7jiS9Kz2Gxv43ZtMsS9QoL/tasbLKe9O3QfBBlgJlAhWrwHkTjpVNHP1TH
DTzTTdJnm7AsjpB5fYMU8iQqfGW4bc1dnt9yrbZDmQxvUX/Eh8vmYt4IO+d4pmxKUVwlZFL2lrnT
wtRfhm9qzKFCzPdNS5ZdKJ8sFsuzlvdbmkNuPzbXRCVtEqSYDIETL0MI5baKdIPN6VXpMVszdHD1
RsHYT1AKLTwVgZItoXUMVsYt5j1TP62yt2ke8l2YmLuproJ9aoS4gch/tc2e0ocYKCV5zszbzBrc
LJI3+MqJ2kUhLutZ86oW8CtM67oIMSmkByVprgMGbN4Abkx2ELoXhyJrXCssrlTSA8sIe55izJzE
m29gAkGL5Gzabq7Pq8pEPgeUP0XrjjF1fVY5bZ1chQukmin36lprt0PEQTMWJmlA/fiFyWR4L4pm
t1Aq5hyLQ/k1TROWATWTvUbAUSBla4LUeC9408nE9maYvO7IKBRg3HDIBKdATjcn0fAOdnG8i+na
7WwdM22jZ3eomoPaMyReYItD6kabFBdjdOYr676BN++rmbapUxKfdVDGpTsKs1c3GfTQD8m2Gg+d
74mUxHfsjFtwB7ANpWkLqD/yGK7Pbl2Hx0QNNEfTJDygVcpCY9XTib6uZ2LR2A69rxgj1PRJPcJ2
2Gu97cKNvuq15gmowC5PC+AKCHoWIq7Z5aSNsNvXPBy2Zi0kd1ZqG7RStpmTjV4WSLjDJL2u4ZI7
BNhOMU5Bc5eRZlA0xna2Tl2gDY6Jw5Yo+1utkI19XN1U7RY9r+GR7IgdY2+sOPV4v353vb9YFX/J
KovjRWqSeXEoeabHyIZfST651ZKHXg8rvy3ovgVCC8RuHlcxo2bLDQwsBny5g0W4t1wRVLJBfDNo
K1B9zKIpQGlUriN97dIzBCN9UXQ5n79QiF+IstI+y31nNywWNB17YfXxfk2CeCYEdAp3IUh2eWuU
UPE3XV1XF8T5FanDS6acgqJm9yENIoudUcErRFDjbF6jguBcAKRlVUjVuf0MOWCxtk2nS3iDMJsF
fNTFiMmrkpu18utL4bWgTZJNHVniGpQyjk9VMlOZj5n2X/8b+45AWP93zOP//P82sfH/0qEkmOhP
HcrX9OcO5fc/8qNDKcRfOn14hYYuwBxisvjL/u5Q0obEwiIj8V2humg5/0+H0ibNUbX4/4QAma/p
/KH/6lCaf5kqmzpVDHKcVUT5H0U2MpCmA/mPpj0XRPQjl8BIh/kY1/hzhxKdXgqbnz5I0BCp/RJE
JDcyApOHtaqm6N1UAvs+rhyoxizTevYVcCfnlV5xzaEvd2OcznThbPhyG8jq1nYJ1OTLPMTFPhhF
/VKOHQVjrtjPYR5Mj3nSqptGRr5bkbPO0tq77VTl9wsGoe042BN4cjP9IOk7OXKgj55Hc1hukwYx
DXk3p9xapJ1cY2hGsV68C+BXLlLs4bEaqFWYOEk3QdVJpyoxOYDAAK193RzznZAxoc+10RzAUL81
8iP+dwiYX7LI9ONEex9JNrXT60h7rIIgvwFwU3s6fJf9ErawKEftK8P0/E5r4+kyyn3cuwg2u7NZ
KfpbiAQGPF653FCtGc/FLKd46SyRb0Voswwmo3GTYETY24CdDoncZI6uW92hUilUdZvqZpJM0tIT
axcgEqCTk+GNR1PjgRGilhn14JlIAu0cMDvcDLiTwYRvBxwQPluA7NCBXs7Fkjz0oFM4pePDHjyD
qO6TWlegwcRIp2FI0QZrYXTqdZZ7hCUbwMTv7Je9243KdF2Y+nQ1qHlxYlSsAAPgvEVr4tpSK8WF
voJTsQqSmzG1H0UM1GJqZOsIapWPkCHqNJCfHcCLT26ltAfMtFhRG+2rZPGx6a4MjmUU95Iu6Vdk
HzQ47rtpa+pGcZpEVW10NQlR/hYZRbcOUIq4pYck1l/IENSvpS4ICLE21VNJosI2iOPJweJMRIVV
tNoW/9478SH4gOZc3aWEw9NGzgNPbdTytc8fjbbCQAhu68aQIB+OajfCuOq+VbaY1zzEXrnkc5C6
hVF2ADC6yZNqlJBEnsnHZdKHhdvQZbcUCT2kLYoRE4nkdlh6PBxzyPfRTd2jMprj4zRw4wZIXU9q
uzzockZsjZmHx6Fo6wPi8MGn3zq6YQZijSBt4IBC3sDpAI4OnQhq20RjhTOx8DmsaV8qla4OAn7b
jZD8XC2rTZQD07Idylp42mwEl6S06isax0BTujrJwbMk00shpnmnK6SSl4VJZ3mYqQuGbn6iDxFs
QE6F4T7Hc+ig98BoMnfssnTsQE/r5qWxcSRDE7DLx0KjaZU24wwFJZ89sQgABJMwDzjajA05VJXX
EFfxgCWMJ5rj0xFrT+2nkt28d1pBo7JSFrduQuUBh2yzD4JYRq/NEeDQZJWyV+RG9dnyXyjWZafo
4CvkWS17gPwQSOgKB51qtL/y9LzaiZQCqJ1ouI5lCSCUFgnGTfBhIyfGtloKOokTv4JKSCiI8WXh
uNV78izZ3jyCD5RFQhz6UNfH3Azt/ahTqOtmnXd042gKLfjE7heghQ544fZSjFVzl8eUYLJZwi0o
08RDvDIcGUTnRyoFqtpRse8xANdHNWwkh6GgyW2SZuEYgZD2kCmgEZWV2BVjr71GxQIGRi3ol04h
lj+lrXzsm/XR4hB7J5Fv4IWZdhJLeaVbRvyCuve2LdMXKW57b+VWn01Nqk4Rp809ya13y8zJsTKM
C3H2kKnXjG08k3SVxokj1Tj0btamxNnXFjg0tPVwEkYyz5lAuCGZI6dAcIqSQ81809J5fpjaCX5A
rpl38PZgSjdyeAwIWPQoY2GnsBGdmpy5gsFhLuc9Y/UtGcfuZ4OWgJK8xYKWntR6s4lFsNe+hNLO
MABjGqWgEElNH8DYG7gBrYRJMp5AQqW7qM5Tgh6kWLoVXbpcwPxUnFbVfSqNHm7hyqO5B5qwo+BP
46HyokbBEVONzb7JoJXa7fgkpXRyZJlum865jtRVSlhg5zCXaXdojq7QslJFOhxDRRT73tCxnHUF
3N6lvYMje5kVyiWybamT1DQ/96k0XI99HD7JQVd5vZC+tLixnCnUrWvibFUfvLYXD8FzAbehFmO3
a2ZhH0bN3mEcOcg63XqTvo0Spf2Wsd0eY53fhZJ8NG1+xcRmrjw5NMg1hLPoY0s/TKr9jQH4NSbD
1Gtq+P5IpV5lO6w8SRmVcxLX1UEz4to1c522AEjl926AAm61vKeJAZuEMAo4qHp6Ap/ewf4IVmSN
Sjp9PVffsLy9RNUQepqUi3upaEJfztRN2k3jR4wrzkHxG+0GLch2C0eAl9iIrRMnfNLVDXNmDKId
hyq0vDIY6ozZnwaratAPtCUnuqtgnsIlrU9W1V9NczMfzNxej3I3vGScDWDXUqzTbjGXswL989IT
IgH2iiFmKQZ1Py9EwHAQVlrfGqwMWDcmax8jNk0tujrfgNQMD7qiVrtMo8loYr06Mzv9Qh6WusUk
AYCjHdW9ETXfhijL6LHgkXYmu7RIXgk0VDO6zHA1Do+S1dLi68xWcxiKpG4gBfot1C/tHNp9dc2k
mPEN8S6cM6L8Fi+MvB1zNNj90gVXOSpyvwYdtF/mrDxGDG32cLBwpY8t/kWSxR7kIWJuVo6jP88w
epnRxLQV5FhbHoj4TUqHEVK7dgqWGMVZLdyG6dfGZJ94S0GrOqbUaQe7KG3oTFL3mCx9f50MKPYZ
lI9f8ZsB7Vno3RwTmi5XeZJanPs6DMLDyRSZ6oOu3OkMJ32UyfVeJjzJN0VPuHZ0B90EdumocWPZ
svcZo77ToHaD17fa5AVyodBssjKTHpdhMAiUgsuae7SrKbJcMomt3UAC0pdWIkQxtvZog48TIdkG
9N1Uk3yjln1QvBu1Ijk+lYMDeP99nRS7xk5gQQvIHAuL9wh1x4+S7ErHOkGqlXooh0qD1TW1rgpn
J0777FRauebXbbFNEZsvdlDdzINh3vSBkfsMk0sf5Oe7JEv7gGMzin1HnubruTvGHL8UOIbE6zEn
CF9gXaqePpVXclycrXBaNq00I3elu1HyIG+Bqj1hPLwa8BJrJVJTQ24YktPKX2hwgmZ7BYEIE4to
561oc/5uOs5ytsslbZ/NS+FapuzS0X2PECa4UcJDzDvixxx4XUI67G1khV6fjm+19KWriogDW8Qp
0GIro3nRACSgBTrP+q0VNL4xcScnjCs+ApVT0qcPQ4iJw8jKe8TNKj+Lqissj8RNVmT9XOC5oSVd
CIkLaUvMZQ5soaWPiv6bo3I4fG0UMbrqSAtLlmiAqBntY9VyQ5ManGZDvpdE8A5G81E3kONA+6D0
XvPTaYrL+S3qMz7DcIQZ4gwd9xmNsspLw0ITMaAcMyV0KpUDamUH5P9pUOhD5T6VzB3AO2gRnCcu
AZT7iBkQWQ2Dm850D5EwkN2ueqlMAlBR3pVd9nVowm9BWntM53fkdxFPNTTbJqZimdMZOK8e36B4
BllU5flJko3KVweK337oIQp3jFHlnMgT4Uc9Aw6oUrGHHqw7ZHz5jpHq1p29ZoDWOhNerLZ+ODxF
aiXBH1bqx2UO/SGKz6TDsWHSgDPJhWWHzh6KsiZIr6ofQ1MAwHaHiTV11vPuhjQ4l9ixfddr5QFO
xnSRlnB8EuvSyRHcrt6kTr2H0AhnIFLik8TbbFHsVC1f0wQdhUlmpcfCUzqLXLVY30xJlpwh3DcH
iSSDHXwxLdnw5NnPVQ3Bts0l8S1bEv0LianOBBM5mvMDFT9fatl5ddgSfGeQ2T5V55RHkfPFCg3K
sBUUUUjnUMex8jGo9uKHPUmZZc2TjhPMV0nD9WY5GSjgCuk8NnHFWEV549MdMkm6yofOcBF+DBd5
SK0HmuUDFzPJZ7PRAwqjBa+4hGgj5a91QRnTBwGT/aQk7bgx7eFCor3iwwsut0NXS0dJb+SNCTT5
Cm6q8UBEVe5QvFRbUZrAqqvbWZ24bLqz6LJ1BUUosz5wQqAEmUJ2mZPRih75ChfZmE/WSOdt7jaG
Js5lEB+quC4tNCLxobXi7TwkL3PTlZek0wWYieGQFuvqNA+pn46h143WmYaufGy1ofajplauqEsM
Rx9HhZdg8nnvrmZyqlKgPL42LVc4ktn0ZE0lOC3rdu0yJvu+tq7ZBoQjLcERq0fpZWU9PWkgZimj
x4+iTyZOPCGe/i44QNag2G8koGIhUoG8bqYtaXZXUdzednWW+Jwk0UuGlcZ7Ej/DMmT/YKbg5MR0
0KrvjOd2bnEysqTS3dRaDyLPWxbHRMDiR/NTwhR82wDYOZX3GkDUQk5Zzm3j26DYdwypbtkR3SKO
NYf3dA8RGPKZMOSHjOccdzE95zljvhCMORuvhh0FeN/AC95gc+6Wm3wkyN0sslcRphVL2QzcMzEo
IqwuhvuwiHedYz8mP7eDUAPlRd9CyzkUaZm5ksJgNCSd0Qv1Kn/CXefh7VAOra67sJArdmKLxTUx
H4VClzaz9UNaWps6s0+RANHZ2+q0r5RqzTRgYSWy73agh+wtun6VWabHAha4rRRhssn02OsC8wWQ
h8J+Y2RXTWnMHjiO9070jxRHF0AqKNOX5Ubo8VEnb1MkteZmBRVQrgto30FAZZIo20iRn7TUBNGv
FdTmlghoycM/TJvysbTpw01RJF+pRgzAhQ14S9lZfVhxPh9aFdZVrPUzh7osXwdS/Vdi1yye4qkC
MdDambWfCyl5Li2ru9LNtqcdmoUh00fCyJJqNl+LfBFbYDgkR+dZmh1EkgfP0jKoTwu2BeIWYunI
tGvcIPkd3SRcuf5quGwhp9v7BqLBgwBW4wQ5njoewwlfmGxSZEKajdiu5pjUkVx/yqVs1DACx8/E
l9EYWFah2f9i70x2HEfSLf0qhd4zm7ORQN0LtERqdMldPoQPG4NPwXkwzuTT96eqrEZGoqu6a3cX
d5NAZEaEe7ok2m/nP+c71/Krgn/O89lVLJ7otXQf66L/7Ke22EdpVRxUBSY6qz0zGCAzMcMP1wSO
yQ45FtUNvQl0wvQdK3tAnxf2X7BoMqxbPPWSx9Jx0w23PO3sLzMnr+gE1THSbs8ww8p05ena+yiz
7oJ4CsbH7pyfmFr6Q0ZI7+Sn/vSo8Lvt4OpilnGcpVxRbrAAaE3VczJM+q7DHbDnwzjc8oEy7bU5
F97KrY0CkAAdpQ+GI0H4gj2sQpelzz379PStb12d21fj7JzYTHmXtdo9WKnl6HEdWMPHNGDflE4I
vYVlZQbZOSKBt/XSFvAvreQbYYhUrup6iS++mTM8Nm6GE8aojrnWTuvWat2Ppma9CovFP/BTZBEV
C/ITdjvwRZeWD+JgAVDv1cIxPpV2kYS1B5AWY1I98RqbEwQuilxVP3rHLJs8fV0MY8tkI5IFXIPo
152TGbdeXKtwEB7YvVK2wzFPAB678KtODfTtNazvPBBU1x2y6wK9KYx2bxKl5jzKoKLYZvrk2tG7
Qr+7TGJ+d64OicoW2lb5cbN3ZGQFuW9Fa2zOdpipEhY3AdeQPCPTXxW4UR8oqzgVTChBoiPTyWVf
Vexwu2VNanJdsM3KioFvNn7EvckWk2roeuqNL4fN6oFB3w804Sw7cOLezqnrektBhr6nAtp6pQJ5
nYKnolCB5ZwWWUyW6GnaXUmMAaMwbQwHTW+TXaPZ/ie4nXrn9432Aego2ZD87LduE9dxCM4fr9vc
OQ+lWL5TzedpJYZphV3Qul90xKQBhWY9Tk10p0kkBk57DVKe1+yUmIY76gPUxTZr8czTJX/2Byd5
jGIpztgD2TearXVPXy3PgNzQEC+vdZNQVfIfGPXOph2BI+ymclyCYpTjA52kTHSeYbOfHHNzKtc4
TYoztTTWs+XExmnyFEzHJLK5gVUyZdFSKuN2suxRhHY0Zzc08TVindpauhVirqgznyo2JN614snJ
+9exsrUMRK0TvYwcW7CseCQ8EHxwMqrLNN1AZrIiM7TYrh3z6wLm398N/EvV/5f9wCnBwtBWP7u/
/mJX/s9ff9n+/dfRd3X1DP/yi/Bv/uFL/331G7d93v3nX/kCv//O/9//+LsL+XGucSF/Vv9kN4Cp
+H/+8W//xbv8v/KP9z9Zl/n9v68FjN90ByFfh2pqkd02yA39vhbwf7tmtwiqUTNEC537h7WA+RsJ
OuKnJiOJ7lt/MC5bbAxsIn/Ehi1C/VdP8z++LywoM2tdfmB//yn8/us/duH9ybVsGh5/vU96jNmH
iDsu6L/80bWsepWospOMHGk8XLKy4w4hhlQLq7ye/l+JcAIwv64gTOYt3De2bkME4vs3/7SCUE6R
Xt/HGIGaChOT3yUfulDIGjmVNfTo2JQVjJwerGgRsz9IPXvs2yJzOM+YHaxdUeaSUgKYebcTIkse
RnHLLpKbfXqxe9s1grhzE30tLb9g8OuKal2U9bgfer2kSM3nuYnJVPfgHESVxLoiASMPrtnM64gO
QmppOYF/OHFT1FA2U+tCEre688di4HtRKLlRlogBf3VOJZ+GsvTSyDraY63E+sgA4PtrKl5Gdv5J
jSeDBKrpo7FK881nH0dWZOZ6BG3DNda6gWliRbnD5PEnNWyzC7eKIiDlwY7Ay+rhjNpaPbfkQ480
baT3USma6055tgeExbLuV90IbWKtDzYapNYrdTcMwoy4dszG8A3eXrlhZyzdW0Tn+m0MKdHazFPj
vHhtr824vHNUO8CWJE81iDM/dNYDyU5rC2bCJYvoYoP3zFVzprR97dWaeiWLKp8Tf8JvRQ4LKcEh
RgWGV1/UvLbwh72RuG+N6y3YezbnAZFynrrioyioLtlUNu40pKWWEbfVvWsnWuQbl1GL0PMZAFpW
+ovRX9LRcjEOjD0mP6tPPG3FwTNw1k5u36/LkRws79paJ+Q7+48e/eO0bReeQ3FSWeMocjGbv8UT
94ZV0Zn2O9BojcsTfsEodDNu1ZuymdXdPHbDR9og2zJ8LuyuaOyenHXBSa1Wtu6ZT7YOqnmdLZO3
QVFe8CRHI8RV1J/5qatHHJuMlmm9cm13uB3ktRa8HYpGrdmtMfXSyQLurzKmrdXZzXdS61WJ07Yb
CemOIr/xrkUha7Px3K+IVgl8EfmsP5aR2SYB8YCGqxvLLn2Hfs5NwMiH/sVG0GZrTqk4tnHCFWaY
Z2J8i+JpUhSl4SaE2tHAEKTVg5GV6RTPteSopbBgbu18T5kG+zHeJtqHl7qCGgzgh/jXXSEdSB1U
DvGlZYoU681crydqxUkCxJp6AAfKw8ECIIqZhPaAPDQzuvrWUpQRI5caMbxh5KWOSmUdOolDLS4G
DEvRmYW8jcevniFe9kaG0AKdbvxJq0aNyuzlfJr5Nh4daxrVzk3iVoSkSWxrVWlwv7FQYxhZiyLv
DHy1Y//Ydg1NaDy6miqEPnYtUQMiyJ1n8s4FVSUxhitHfS3WQEmvwTXBZWHoV3PYiKR7rwmKJPyl
USXoXUBlHOcOi5HZY58IWDoJNFTiZN+jhRhwus7pxAnqpq0YF7EFH3zUgMc4H+sx5Axv8J4lqvvM
4wW0dj8UunWidjvDYUxv3Qj9ErPJCv1vwbHp5mwsXA16j5U25m2H8vpD0O/4WMMKuMcYlbHpaPLh
jnZ5B+ud8kzF7ckSRfDvH9T/9Pj95ZD+l8f5L+f2f42D2uTM+ecn9apqOaj/8l5+/WX33SzfUcV6
+tfMEX/+98jRdTdPgN1jpsdqyGn7f05u5zdBPhIcloVgbFsOf+YfkSPnN5Orngk7ASIAUDAQh/9Y
6F8NApYp2PZ7nLaG5/07J7dlX8/mP+zzr9AydkQWs4PucHj/ucR26impKgaEJHtoWk7FifpProK5
dzL0heocv6zb127qgVNjdUbS85qld9cFjQKs7KZuTDepTillQLvk+B6xHH5qYw7/QKJ8OgS+G7xp
E3dFxJTBMaJw8hhmic3kytvXAAv6wBwmH789J8bCuSrb5uxQzirJFsz6T064kaj44Mop7Afol1yo
tPyH5rQUfDkuJVVAqVJaoSTlwAdhdrpDrZTpX8G2yTMk3eym8XvfWBm5h79yjDkUMOhDsa2WqdhL
NrpA7Fn68y8i09gZyYBdUOFoOHigQJtT52Mi2BZm21AuO1raCvXbDSPRN0fER/+BwkHjRB9VHkB8
4q+1MB6cx16m54QeBdpe04HnE08RLL9uvygiKTobpFJmLzKKmmNekPXCMc2nHTs1y3tAx3PCFV1x
OlNgkap7tKDuZ8vyTh5zljBVoNia6gGAbD9BugWOH6oBxvBusVtd3mQNG7D1lfoSGkrP/bXkGhOt
cP0lbwj7gm6FDrg08BiqhlU3OnjZB/YEWtq6bxp9SJCnaCD+JGwvPjVglIQREFxRxDmzA9kkYhfJ
lFYKyytiat5zGT8JzXKaFdT4SQSDnmVnYM7duTVbncWmB+wVj6zkXRaDlWUZaxjmjcvS5c1sIF2t
kjIxf2Bb0/dZeh15jDlvdgWoBAozsDHh0s9KHr8GpOmnIU85Qfhc1E8p6/KPMnbJx4HKQn5RRbE8
c+1CdC6iutBCMdt/+9K6znQIwXdY4bxx7pYBh0kA6hZ8fkk4dNpAETbl0XX7a5ymAqNIla1rHNOZ
pf2qZnGNxTBNr5smutIehsW++g5Ejx2RIr098Owq3dez6j/ytKDy3V2yj2TSu/MEKZrs8BAZNwu3
NTyRDq19OL0il7KklimHruQSR5aCBB0YSVK8jIMzl6EGUDdbY4PYknFd7mYgf01g0d3x1kZ4dFjM
04u5tku4MJQmtPGDRrQRy1oye59JOmjPHk8BBidt0N75luYLAXA57IAPoy1p7kCUq0/G7FjLrDZO
1jjAgmeZowMiz5vID6aIQi4UYbdbZUPbPaKucQ3X2EdgFIeU1h7QBHt9rVhlFwHzQ6rOPukpaz0b
tN/peVohaXDK3WWZXz4nU25++nTCAKrB4xZyZvNjm7NLS83HS+EY4wv1ltm9NcbWvGVeKZFBprge
t1hRPLp0DOndywFQyEoKg72cQXEYHnpjZtlj5R7m/LQEdsSbLR8vfqKTnJm7a/ynA0Fm9fUzA8ry
yVCA1tnrSZPxfeq1WCmKrh+hayhWIgQzD11b50h7KBVf+ODtV6Nj+iCR0DCWmd4onHXDJiJERa4s
VA2Q2yEhIP/StpZJo2Y9WvW6kWy+VxRKWmrrGz3X6sSW9zqPMF4VaUbQfyR+AzDaEuGV7QSdkVOn
5hs+rQ6fa1FP34s25pdlhDu7cnQNgV2LS5eMTD/xMTMVntV0ycZPTgnQZk6l6plEg1kfNX+Bp81H
gOmEyFUeh8Axpmd6HIhR+sR8UlY/fbVQUDAl1U16LcBGerKYWbUp5dKQLnpXnCEQl58eVhF+jOPY
X6RPQ9a6cSrn3hRK/25pMoYbvyxgi4D4cxYs3UJenBn4quS0fpMdBFrNRIGepKUuTpCwV6W+GObK
A3GDqbr2HZ7okavtWjE1rPmcZia9FEXmD4M6IrGNIVTYu9KKvActz3AgA93OnY3m6fqZNxa7Y7fp
0vqiEumidLe8SGuqCI2fMx0WOQUQhZM+LPWS54dmXjTtyWXFU19ijit/LWC8G6HAu+0dI9+JiGfV
hg8DiSP7DcM3M7ABqKpfZQLFCp+CZp5Jpi/3FR1NRuBrcQ+YR7jTR1+W+bPLlqffsS4UR2kbOTIn
XozPLk7G24FXTyEfiwidyL+N9b5kk6LxcSLnRulDIMlsvP1hHvm/3Mj/zBXAtweS1HItIsbCEuY1
gv6HHLFdjg7PcWqjqSNs7woiI3tObYFU1kWhmZb0aQx+eZxTlgf/PRN28/7rP/7H9Yf4L2bC7/y9
6dtfguf8gb8PgZb5G0cJWQM4Rleqr4dk8Xf5xrR+w5zJ+IVlQLDKuHLJfh8CHZf/RLr8OiQCeXMd
1KDfh0DHQPTB1QPkGk3IgSLx7wyBpsfv/2UKxFNKfJSvwsQJA9778xTIFRtNQppOcGUK2yFPOwwZ
kxLbvIeRHrW1ByJDbB0PG2fTa97eyaPbYVT0t8VyyY+cXmJb2uWb0hfOaR//0lIRmk5njdQaRzDG
pSZApvJXfatfSsTOXcEJ9SA0AinsFdCkh+ZAfyIDZqr15L04gicmkquoowUOOMSDVzZbgsXTk/Qo
zYoXQq/SbQN+F+XyY+LSMpdOaz+nZRGJAGXD665wfmH01110cZnYv7K5qV9ru70wwdBC3rd8/CIs
XOBGHFwPVMXHpPTMBXIu5++KcpQ41EW38RTKsmvVPMSoTT8WA5Nd7fvRpuIVWkV0RhzhhX+NcYn5
RZSPUT75bGPGk6mXLd4MjcRlFHGTN5rqUNKetbfi3tqUOIl2rl+wr7fMKGh0hU6vcpAsElnarBJq
hPW4P05Zb+U8iuIY0b3st9Uoydw1RBvWfmy66wGE7g/Dk4rhcVwec1W5REhqUvVxXwXAUKb9YC3F
2huWG9tJ+p9d7+0oUlzusQBgGOrUmpIgrv2ecZNidAF5bxKQN+YDu6SsReVRcRjhvAs5jb9VbRYU
OAqyoX3Fzp+zAbZtZn/5WdIcsc3QaNk07gFWdr2TC3ldbbktW0op4MuZm6HUGGwxAuFHa7ANTzh7
Rwe9i02jhdbU3E2Aa06aqBCC/N1kTyTgciKCe2xQUAzaVKwnKfxdsvR7K5f9Smr9sBqqZAzqLLsG
hEjlqI6QcWO80fqthRhdg8rm6DSW62BAG96ixdrjHKXdHZNs82bo+TXQqvJdTAnbMVIOwToGW5z7
3rDVO/c9NUhF93QcEYOIciOwcxWQ9eIw53V0SFQyDKyV4d6g2hyisngmhrnizcZr0awGe9mljYF1
jqWVjbEMiV5bzVT9FJGNn8r2b4syIW/ZGMtOWpR/kUgpb8sp6dEvyFXysUAB5uNptz+6KXc8nFiV
fsgJOR0TuAZPA1NyviAa8dHaZhgqMULIY8Pt6yqH4arBoJH2JpmfkZ9gbWB1sL0d91zvtrUi6zOl
tYXbhpmu24gOa1sHsm3rI3pSrFifV6bW3Rj6ZLGKVTZddY0iWwtCJyz0KYBfyPSR4Ry0adc42C2f
iZagziml1v4Cw2TkIhm7X/Dszn7RhZCDt1ViVUGZc5ayGhxQAlOd3ARXq9xdiie7MrB7V1Hz0tX4
84qajRdNN/NhzGrakihDWI9WP22JWwhAcP2gcz3tpjve3DeiNfsH6isxV1JW04Z+m76YsmX5lXY7
ghIHumOYtatZbm2lVXKtvAHfa587B2raKqQ66odyHGQxGHha16NuHQ9pd7DEu3CVOA6D0ncigdBj
zs10ahq6Vdjrev5GAG4MeqO52tYW7ZKYLfLqkPIkis1yjcdFYqFwn9x4fl3amLsii3AK0eQ+GkSY
lR4cJ8+/R+wb1qkU2rrwnTKYnEJsZoBU2zKdopuk1dIw8wArKCm5WbqR4YDGkBgjYx4XcerIu6qO
z8Lk4eDoaK6Jq53T2P9ZDzNvSNbmQ5K9OY1rnRaWWKiA7onOTocxLL5+3cEhsyMpQdUK3rncxB0i
1X1P5sRlXnTKbhdPQDUGVZzTDqQUyWp1hjWSPxli8NYa1j3AyR2FTpSrHBqmWZbhVr21rJZLkOmI
rc55UyMO20h7RdczkNsCckluh3Zq+d16QCzDlAJHdGU3Q77JZfvecn02R1LTsXFb+MXrPPf7eFke
M84JALWHqdbDtCRg6g+h3QuOsHkNFnWd4pQuJnrtBheGidt+uGgFsxR828mNjPCWYwzJJ+8u8pMD
CdiVGrBqF9WFqVUFnYnZyTHSKKgN9Ml+cBBM+9ci0W674Xm08ctxv87TmcVB031WVxoD9a6opfwP
Tn5+F4mKOXJa21q55j7BraPncpTW+9T4ACh3mk1W4k7ckWqNVRJfBC3atz53ixvmVmQ8KoertWX2
XTBjaWNQr3J8tKP/iIPsC/BsESB4PGFwI1RNPyzfLGuGVTma03Z21HAcDJgw6XC1sujxT95hHoEw
+nEDR9XJmYVBgfw4UinQURu54hOkPaNFyyDN8JIgFtt00/Gdk47HJKqM41x2JzOWrrUy2jHa5V2W
nEw1Y9Sk+b3YxjOcJTEq774GXvZOf5FBAUzCWaVS0W3tpsA5LAuRnCbLyLAwSnXCpmm8dKm1m7rZ
+ogF9vuoTVmAZ4C5WuJaW8sfmRkAdIiw7Uxnp7msamh1GanLbrR5p8pcPSKk++dZ6PVt26Y8LWKA
AHwMuUBndaF4z13/HXrRd9WMxSrx3X3T+9AGOqied1nqvJhaO+8LnLFYmIdDDJnytcL0GFDhl2C2
uiKG86a/NE29hLSfBVmnLZ/LMgmwITRYrenEKm5io0Vk4dFP0bP3QGlHDKum+5BlhHe8jNsVDg24
FcNi7LG5KApI/AbvrFt8DANd0byx3iqEG3JkJsAVw3dg2CQ50a7G8e5j0sTn3MdeAH7B3Q16cpZe
/FrQEL2f6uW1dADcT13DB6LXMf9ys8N9rT+O6YSfgorgXT+X5abE6/hcFJWzZg9GxzhA2JM2DnS2
5ckiuSiM3s3ELSnUao60WlB7lLDm4H4cR2FddstNhKy3HRdaiXu3vk19qAtdFulrHhOjSx4u4rOH
YoLDr9mxPuN65GP6Qmcqrg3P+ARwRVevpZ80G7v2IAVD3sjxKKN4tLEfBalFRLr3YURS83DJOoom
mrbIcGJSR87YtezNvEwImY8FHc1UJjodp9cwFh5+6waHj6qLrd/kWAoOjHjNqY24MCsGy2C0nZMG
IpL7KqqVbgXCdB5UVbypeHjI8fknuth03XCXt2iV0IewrMtkz4uILGXbFOAZhR7G+vy4LJnz/Ldd
D5DsrZ9X6acHyZb8Z18e6NAe7qrWu3XnSuPVdLyM4qvuI13keF6Ito7sDgwKEGsC63kc3XXNkD3j
1nKerKIybt26oEKPDQmTs94RNI+qx5yf4o0fmR1QfvSsCmwt9kYqwHkwmqzm/YHxMsZiMsjpC9eJ
flSetrEod1x1bBrIhhafkTWtOnPA7Ofj+c3Gc+ObgY9fkMJIzNfurvJ4k+KjuBfTssfu/1KR/3B7
7LgsZMMWTEBS2liMvBdKDp5Hp942jn5GF2G4m6Kt7g6sUHRQKx6kJXg8PjajatgVMv5BOWo4Lwpl
RPWXsccWJYv2AHv4YMx64MlRBiNJ9O2y9PceIc3MyTftqIWq/NR7EVBWfsxK9BC+meYN5udbX8l9
nF/tFzDLB6/4Cad2I1OsjFS38RD0zlh8x/XSaqdyYH9GiIotegiQNFxwlQKU5bgw4OEsBk4J855G
tuIbMLMLvUVMB9X3zk2d9Xq4YH44Yhurzu1I7oCC6SBNZA2SMmdoikjwxiJuTxpefer53FsR6a9a
y/k7FTiaiTLwavGs41tK8h19Ic8sp8HnX3HU9OBe+2+rQ2ZU22JRRFuc+S5nEYdkthd1EpY6bVVZ
3EbY6Ob8hGBh7YY6Me7qMkl3pYDWMC3xBrjFWRudG5LxxqsxDtVbd/WrT4BYUrLhW1nEGe+jctzm
hhXdF8Wov48z8d8lS/0w1ftvsFMqRMClmJHq2sBoevaDUoy3c+bPoZ+qck1pmnVbFPbZ8vrLlJMK
qurUeBdJXm8YoOLvlM0XIAYdkP3Snqmr4fkl+OgMw7NepuUT2LvNaKMZEbQ3SthBONU5FCCRZ5gh
RVZP50KoL7c0apZyTUdQjZPU0pNshXpbhI3jfsdGxbw14JfVISWMyhKnGa5GvbJr5RwdU1qHpKy+
Zd8K4AizCWEvempN9PqrNyfp2480nbtD0ecWtIe52QK9BxqSRgSHvBraw0g1IC6mRq6l4Tlhjsb4
jujUHp2hSTawsUL678aQ0dMkwJXHt1MrNqMoWC1w7BW7GTxT61QnVyzjA9zgi+vBcAFTdqmc+AHN
8EXk3QnxCrt0lHw48ZVcFSXhqPk7La0OHG80oBEbJPk02CeKy+s9j6PkiO2G0hLY34FOmwD1p/mN
bJncfHWlFg0Gj7/Us57J1elEyCv3vVRW99rYRmB1xJYskCwDFnQG1rBi1x7Xzo+C5faaa9DOHq1d
zkKg7Bt/13D+bHOHDzXLWCLbXnW0x+iJ/TUZFG++mMCHXFuWoQ7/eesO9fsA10j2zrfnZO/diNOs
nizxmGSmvnEcxui25lFEzxjb5IqDLSmmG+Q0dwXe607jOXlN2q/MztoZ2jtlcqtCGzbOaLuQMurD
VGh3DkL9ezcNyLlQq/eePTLNanz+osjBkLsMV3aPYz2SWZWow41HLK47NmyjWX0AHFO1oa9ZhH32
SbO3CHMdydqmZ+oap9AX2dUp1nvH0Wwe/IxrjSNbf1WJ+s0bpb8jb+Lu0LFzrjoYLlRq8Gz1lztL
K0iclDAC7Jol0JUBhwET2MEP9ED0Um1odqgbSOEJl7ojTBuuVsz4JX0CcGno7OD2bDWph5OxYFgu
7CePLN6TaI2W8YtoGPzH9tnORXmDzQ37dHu1+wLzu3T9rOoABVaGNo3QOL5ybqi0tLfrkmTuXVJj
ElVGUgUjLSOrDkrKTcUx/+3PRbqbO4RgV0/mGzBHT0qU9c4y8+JDVkaDPd81Q7Uk5XdD8fEBJHG5
EZOdUcQMJLWwyGr5si8IS1mSZw5W68otsxe8yf5rbRX9O+tLxM3E+U5xlu4zL2eDU5H+QX5FUwF0
sIkLDBkAEKodNkssrROnToVJ8ABrvNrI3KIFsViIu8Q1XkJyH0B06lESL9Dqe16aIWhzv8Zvk0AT
m10IOH2vCNaVg3iwewJ3qWvHlzGtrHv4rUkTNNpU7Do0+c3c45ljbGzWpJz7O2tQ9R23ce+mKulK
1/1OHCd6gtdsJ3JMy5hF5nQyVmpqGUAqkEJajD+5XJp5kws32XsJWJDBM5KTpIUpKIjMn1KgbnNh
wBGWaXsgAO3FfMlieFEDL0M3+fPe1jG5zrrzkORqm/S8W6KBsgYSsBC3wK0B85vs8diXlDo0OG2d
YaSzscOYy49w7rg2q2X8sIWqt4wwtNwZerwTjZHe9/HyYunFKRp7BSas9kLyQLwzIzFtx6ozvpSE
5QNmi+PfdeyiWWUlGwusBm3+MOXTR51py9pnxftAzQbFebPwUbwj+UrTG/YmSl/An3G3vt7p1bYG
jx8W1FSiEbZIMJMcBey6ygrMLHo1E08ybovBDLjgnHwUaEpQNAtzVpWar7LP213kEvywYIOdoC+8
2qBmoADqH9KZMVTw4zkyb5KqsJfkvavzh1jOr4CtbnzgCAhHQxGogYhf5M4HrYSgp7fCYhQdDJs7
VbQcsPSK3SBS/dnLNBZIgC/YgeH5nABb5RE2Sm/0VjKNksBojSiAIZKcuuHKDqr6/NnqibyVLAz5
iRnLseHNfZQo+7cUyUz3SRpbzwCZbxtF7SqPOcmDWS2suD0q0YOOpEGoOTUAzVqaN6O+DLwLl/ns
iMzhTlfGl4oIyUFfLJxkkWZtYirEqXT1Uxpwxu4blUYGlEYsB1uLzZ3stYZO6/Hoppa21ZVp3M6F
OHusb2gx3lAqDiBtmuRjXVY/8aYD5emZE9bpeA1q+rGzbRYzDfs50laIipA19VbbNwYX37+p0yv6
h9XaBG2+nlpZg/UxuEhOLUooiamsdOCPkrsYbywIVbIhIYwyCOSJ/2cdVmKCO3WtfCvhY1BPDznu
0Ru8Z+am12S0X8x83NTcQ17dtA0JCi1w4ePmyHqSMcp27lzdIJoicoIvROWWGtggDilv7zo5gyf7
tBNVn9YR9gbH59TqBxhl0ynJk/kWvAbtSKZnbs26K4LUjBA/7WbXawtNxWMlqKoTvMDF8K6b4kvO
KHNxwoQLFabQ1auRW9qu9omZCFpTCAgZ6BKtbN1tOvRqja/+CsmI3ybM7KZ81IwkkMshAkmGq8Fu
OYsX40KoeD+plvw8jmsoRL6/tQyvYtJT7CQ7ZOnuVrnlSV/q29FnEp51bEIKu6KN1OIrDYiVW/eh
W/Q/eEtzd4ydS8ECCe6n/sLF7OCPDOHCCXjcDNuKDc9PNIwAaiM4IxExt6roi2hvkGBS2JTwEkks
wzMZeYQ/G7p/6Ab7XnewOdEM/zOOmfzQ3MsfRcwqlIJcFbgLSWplTR9GmcqNHLP7ks71sMnl+OwS
Dz13JltKAEGtoPA5Clwjfq2RU8bavte8cmUVhwpOpK7xg/Rz/6eiIxJthHTcYgItcAEaxu2RspSG
az32RLcz3AC6bnGwGgJ1HljJuAHOkvbaWvXzw7wYXTjDj7Qbh14KvfxpNC0kRF1ukxr7W06GGuat
twX8UO+StFTHqS61cAA7NQtwpHNbjDurj3mm9FF5zHzxKtxRfpmonKOEiIW2/UhjQXI9QS3jOBbt
B1dzFvMpOkGbETggAmFslENxLvMvJvwhse8aiaGTeTqJ68DSnHK+aXs9axBv0/qTa7BG2Ep0sBWT
hUcOuH6rxdGlV5t2aAB25eyhEeKy3lBXf15cfLheiW+LQvlr0yXV4CZki8iDRTYvEAkjBb4WDCx5
fmk5GreCUVJttai8/nLxp5+rNNKyg/RSFsuSQpBXY7DaesUjsvqc/IZIlDKb5KNLy+lgthHBI82I
Z8RrrJ41lt0f85Xfai/TG1ydGJuE/0yanWgMl4z44GnWPS3XK+ak+IZHBloby/IbnasJnngFLHiy
dNqUM53PauefaVEpHkjrxscFkwqVuL7DIjqWekBGt8doYLO9KbPU2PTVFVZjcM2jqTg+6vSabGs3
hX5hGYETp1h3iYhc+kU70lnwVsdOjqKyHBYcySQLxXYWX53NR4n0BFrY/N3jhn8mSTrcEt+VK01j
GLf6UmxqquRWLvyHrT+brH0WzSfAyfPMj2tvPUMf3WJDfRt959LROb9f6qIKo3mM7n2NDRQbrpWj
8RjSyiV7kpIAB+gQuKJsyUwmMJ6uI1kQpw0zAbIgs/PDkHHTM6AL9fQMBpjEZgiuebqdTPYceYHC
nXaSDBsWH0O5aG7xxZh0/3MY2um9nTUsRAvn3xX+TFH0kpJBKfnImaSswBmXsr8U/XzHlpvHhnUd
VjL3PHfNGNrVyKd4rPKRWc7cWskS79sofeJ+88SblE4Hg2yApb/GJJWEFz323rKnnvlC4Yb1E9FL
8ZI59MnqV6AvaUuSJlrB20I6zSPtHGJv6foXNlYko8FD7h6tdAf+g/8rqZurSdTndHK+7YXTWGm9
dYtxAN8iCbSx1hGg5aIzFMy8o3sMt2+o7mVoTOSppZX1QcU0smpNfA1uH7OyoZJ81zdVULlkY2Kg
RThXqvtG6/ayleyKfC7NPO4hiQ7FENZTDCB3ESmR+gVWKnE/964rSIYWsug30JqjV1RwvDVTkxHZ
E+6Lr1Uuzxhd/qTPBLgmScoXvZkl5wnH+bzCS1HeZ6rPX1i7lcHCQMsVuTzBQfi51BiBcu2TzBmB
H1znr1hf3pDm+21dlV8e726O9ZWZaqtFufvcTNieZMRGgbdwj+4W5W+5+j/6Bur//6buzHbjRtJu
+0QsMCJIBnmbyZyUqdmShxvClmXO88ynP4vu89dvy9U26u4cNFBAd5edEpNkfMPea1sNpU8Zu185
/rJdXAXbXCy7zA3gqSl7PjN9hxdqts2j5aTyev0GOx1GKzLaAumRPZimuWqjFwtH20ozzgJJDiwE
EQPOOkDk5TaHfXKo2rYFx+PEuyUcTq2DJr3M05fB0k/OVFxBtQDulR5D8D2bLAINAf4q29d58+yy
HdqlXGxK5qTeKy9gN1sbd9pCa88DYeW3coJpFwfx0c5xn4WWmjeIhsZP7cpQFqozn4FmOfjna+1L
GoQHIHkexUhqraPzBG1zFF1YNUYP9Zyg6GBFdQ+WqL+0GMR8nMhHtDfevpigqWSxSZ59sVTZu5ZC
0QdEjnQp94yT23nJY4flas99h7leJfME69Ga97mGNsN7T/nm6KTnEMCAT2H7wmkJpTEZOd9B2gIo
rRh/eGVw6Or4UbmGc1Y56hOnSS9VhLh7rCLq2ax9Dpd1+iYB7Tj1qxTdSWQLZ30eV09N5F6DK8WW
jUtxsjtfrtiuALCWLT/3ZDIg/HF9YlDFDTGO5Uth9zbiOwV5r89gE2p6wQ7F94mbEW+6E9tnHAuN
X5nogPPwIeAHvwpbbzun6w6rbdEumeyOaS8L6+whG+aQxsZeJe+7GltpZq4mMtVdl5NhXdVOPR6r
cvaNqSve0Ra2W2sE+9CBBQK3dFcQHbZzY9YDoUcEn6ab2vQz2yrMutyriH6UCpjt5v2OFqmIOGIC
eiRjekFHF6OBwRRy75SgZyujMA8NM9/UMb4afYgfgL+NzSYomiSpvWvAd/XCHB0LniL94tqCBMrL
enzu+v4VyyxcuoIevc1oCcryAy79mWOfSSw4g/YuWiYIQ9GVF4y7rg12Q4tzMWdkjIlZvqujfFt0
ybmuHS+miB+X+3ABv8yhX+4W2agtHmk/SsdL3QoYCoL3adBgw+7yEIABjlHtcJelxO3RNTDlNlR7
6oaM3qy/B9KUXsVteYmH+iasnfg6JiyAreiKs6tqph7jSIg7YRZPRBfGRygeyW1QF4aPD4PRrZE2
TEUL5V51EzNlj/ZoiuePOSuLkCf0xBW6dUcLxqhbMNk1FZh64MPQDiAds6Q5jm1gHQT8mq9z0tFO
T2H3kEKopGZFSLhLyomJqQy6nV2UetmMAq8xwfefSG6OzqIdGFh3zr7FmYeN8MxgWyHWovpwy8Z6
dCHLs72eKpwVpYMhuSjAgffQ2GPRUSGhWV0ME5veXIiNWTP7xSoSHqtc3CGhbaAKc15FNrJRL87g
MJc4NnxdWN0XW6TEXCbOR6AY2S4NshCGf8/CwmHfmBcyP1kIEXdaSOAyGiIhRnmSBxhQpu7HtiIn
BPc6JyuudKwx/Q5shwGv2lDX45Lx/o+OYdR8baXmiszbbqoPSZc9aCiKAF4YsG0jaJSq5hFfg84E
zMWg+iD4guKVubGSJ9xMbivxIauYJ7v1o2EzRYmJTlQGlESb6W/nIAlE/zxKpqu1PHQoPZ1B3HST
i01lGMotPoP3PK5Xo9k9Lm4PWWGF0LYOA7UB3NDg50OxS3iOCuJwqu9AbDK1EHTtmCpiTUtnzI+K
SQLnWLsyoBa8u3UuTxVuV0irX3QitpInJXFZDoYm9+dq8hf2rhYMTBd+8qirD8sY01YOAE7UiXaA
8YJxFRF0xf45Z7bPgjDIDoJC87SUlriVeY+Lvs/L+ImIFswWBsbtLCvNLYPSO+wI7iFNs+km6oKd
HKv+mNhshxgrcQ1N82kZjUNUTsVdaEDqFL3L68pyo1vZ16VPgITaoL2Zfdn15tEJmEWljBWvxSg/
aR0jDClFeuLZsNJLHOb1nULMsMUpHpy6uqfyLznNzLb9MjlgmHk13i6Ih32DpSjntgV9gMVJFUfZ
B04LRAJFiUAcKuYhatKP+AhhCdRoNglLWpAMmq9uYc23sSYhIZ7wVssqnn1L9CEja+28X4gj25OY
eYmYpdfzymCsNk2iacHVR0WLglf14Elg3fQXhcsAQo0wJ3B9QvuSwBnge9ulOAa69i0Ha4dw46/0
LbumLg8a7fAxjNsrUel656bT4uMBQwTfBolkVAlVVTEX++DN4qRiqNoD7m1yPaFFVx4CPlrHBqJ0
vL4Xk9e59vYRxplxcCJetfGyBUZ/rXGhuwEFUYtEGBWKfZC1BCxlxMO1A7HYNpnsl/JBC0PcE8/L
CTC4D2nmfjCsdIQVwVQWfeLWXinziU3J2sTeHd+EcVvRKHxUoqXRJk7DPfRWgeLGamN5g3CSn4IB
VmX2vkbxVX1TtHWsEDGqHYfBhP03zxZqb3Pb2xGT/8mLy3UB/MQm/NyGLPGl4FhL1NzvIoAyF8/I
Hr0RF1sfQI6xHZdeqUcIngSxQRWDE11loGqR+SSY2RLnzpniWx3XD4sRP1fGcJja8OA2Drh+/SDj
XG0Whn7Y3rBJhXAPQlmzrsJnsBMJGNvYjpZzYdXonEy+r81kR+Y3jJQJCnJDw4Mpo3xnikgBEldu
8lQIzjKIrlGY7FlE9x4CeKbeS61uTBZ9DKn1fblCGeZ2n1e4xBPBqQc2MdyNiQ2pmRLUAxtrmwyh
dV1GKJylFx3cgSfSR1m7OO889LF+GbXRqRlC82lagy19+nzb8/lwHme7RCRtZylPugn/xO6W8j51
8/CKShLpmafWGZbJe2kQInyNdIBcL3A3c7P4EFbkiaY084eaiBC9DjYFGoNtOVMQGdZwY7c6w3An
bnUJaAsVToWV3/RLL4Ce5KyvWNXhW5ThSUdhcx2hdtzp2IND3Sbv0cZFfuZ075GP0RKoHpd3k4f3
hDnyVmLrkOhih7jr1WxrfxkliRpAZHeqrRnyLwpCCxGZBDwlQGHbyjzkwn43l9EdmU03eFDuE264
bQS4tsrKG3OStzotn9b5577VoiS1ACizGs1sD3so2Hg99NO2jL2neZoaX0/GTZNKXgogv/yeTR4L
9OYBmRnrzGU3MW7flFm4twgGdVMiIZ11NbzKwkuhHoQx7xiLarQ22bu0QK5g2hBrjGBhS6zhVxhY
OqSqGXHRsjec4QzM8rolfqftooMReb2xCblZ/Kicv+SIsP1Kz962tsELE0/NBKCrL4OmXi3qJV3z
fOBs4Nt+oJ50zro3e06fwriInKc7k98fqSHcV1Yt92WRhNvemx6Lme6tM5k0r9RuHZgYUyK46wPm
DKqzkB34gCq67PHBZAJdv1ZQXrJFyT1p9tCVdH2uqtI4NGnZXbgiegPUOP8YgpoG1lK5F4Ah3aau
xg+Vo8ZjYpnV1ghajIDhiExwaZYD2zpoKm39OrBM2BRVOO6GKY7vjAFfn837GRuiuQOg8pIXPTVd
FPowCdqjMXgjNL61ciW7bsOAJrh45viJxWt7RNPJ8Yn9xDfU4PlFYYbHcYHKnC1jeNczj/XJ2rL9
tGffAi/TvEFM12wdWU3vWqqWKz7rKVax7S+QSm6h4pccp0Ud3AHQanZ2wvuhkQ04LD2k76j0IY4y
Ot5Ixjp3TRQ393WZwSCqKIXoPqwvYWOOZ6T4y7UHwAMyE2DenecG9slyKkojr88Oieh7Vv95cq8y
W54xK4zXFSpNrJLoW/AZzrrzgd4DSgUpf5+3afd1zO2K/jkJ3Hf2IO8oIxcoLd0Abn6KO5akQC6M
6gPG1KmDrV4bGZT1zPRh+dmsK9iB+gY/vT80NoAh1RTf4A1G9acqcGdjCzPH/iZhOvJSQ8q1ibwZ
DV9lWyh5o2gS51YRIyzSqr1uumgAjzCvqo+Mm9TdxOBE7lKigu4rWTCWwe5GMVbiy42wkEbVmpHo
oKZVEn8L9Va+4gQTB+1qU+8qVek9z3Pj4x14qey5O9hLBLI6R6K/sWKqNitK2qPthH6/uHeyyPaR
pl+JISvf944g+sINzLPVsB/bEfcEKY6MaeHRTaIHgSjT+F46nQMl31Wll91GI+UQgJ/LaHnVvRhk
v0+y/nNZW7eWQYeTWGyJczyTV3lKOOIUsKbOS0mtFzI2iyz+ZlL9PnblIq5FBz3aKMtN4Io7lUzz
cShxkxb6tnAZvevhQ0RNG3j9ThGo03YgPvl24qT+XHrh+wTXihlFrc8k4BI43mnqs50pmetRG+6q
ZMJ8QxYS2UGcju0G1VV4RZDxsNUT8JqBCdF5acPaB8diHaiCoLxlozqHic1nouBdd0bDJ9nOpEmZ
WN6XUQMbhCrjrLYVjx3g1QCt8KGOWIDCMw/E51YnPbqGKhieF9wg12MRJJ87XFl+BETL8RsVZLtG
meBDKG4jJCNNcMHe232gALtXbo3bBR2IezTCdjikdC6bJC+BZNM0vDpQQ3YMuB9KBRiFgcZtJM3X
0pZsoo0TgKmLmZR7btKbGsAwoUio+CzAWM1jUNhfXHZd1BQWfWPjKWsfuYGxnxKjenIku2HiXJab
NInbrazTBqlunhyS3N5Vw8Shjcger1fvTpn7OWs0iwHVqWbbLIX63OB5+zh1VHZRGOMXbuRg0eRl
JwWbaCdlMd2VhbiFUt+PvscE8uKMjJ43NPfhx2hZ79KsdJ7x7i2bdCqyExOTkhpUUQ9zJuqxu80j
Uz7laUZhH8WIfeo+OmvSRFgugKlUhiE/MmZ9MNkFXemMx4MGwfia97aB8jkuPaip3CZpCdBLVm5y
nOwCW1+ulg8RSRJIjkT2ioKivLZA/L6LkcuyljCMUyFrrkclPg+2fKmIh9m4cZHcyqD42Ge9dU27
AuhVyuCIhLq5B2fYQpZyWO7TI5z6qq5vTbOy7lDXyzN2ouTScnFveSuzu4ADzQSbbzJtivGkkzT9
0jUeimCUGcBsEr4DpnzE1faXQi7RDY424E45OQpOmOyaRnjHsvPM98mkvwCO6M7DyLyZQK7+NHHB
bxIbmK09Wffw0tPxmNaZ+hQW7eRrzESPPK9btqQkUsSOeUIdfUnz8Vthj6cFCOh5Nldksz0k8zHr
q2bY2db0OhYowOIMe50lYRUFfeMT6/TV0EO3a+OqvIcBgaQ/XXNUFpHd62Fmtmi6Yh+UmcfEup6d
x6TkLx4RHRB8Vba+1Ol7pJr2p85K09kH3+a3ndt/1bzgaiiMZUsrzePFkJ8hVbsIsHxayptqpHAV
KvlShgaLhBEiqBO1r20WB92RAVS+L41eP9KByR1JpMO+TLg6cVx9SgZWjCMYWNyUrkme0vxUYsxD
7Bhj5bLtkzTc8oZ5kHVWdD5IC3j252T5qCMEmSyPiUJyZfGowTknRGc487EdYR0Anrjk65rDnYri
Kc/g5C0hpoFl4EstwBhD2A95f8fDa+koTKEyx2VbMgReClPumeyt0cwzyhEVdLFfKGPZj62J6h7C
vT52JbGFm0m1xQ61GPE9w2CzUMcQNupFf6T3YGPcOSeh+nNXS3RWQDn7o2PawVmktXXQnZGeYhpZ
ph8iOM05ftJewEmuYUdCb3VvZImbC6RRvsUoeWgLYqEqk7GOncIMcJLIvSMGDbBEB6CIJ2JhBbUE
xClQchTAha5c7PdHygUQfYsL0Adv9sGk4PqMBhAlpGTWq5mqU/cJzHropXZ2E3EKhuL9EDghsQge
at6RKSPvbTP8xMyEwgiQ5mPO8n4bGiFoD8dpHzKwTiS+El8TT9eljl7ipeq3LCOTC8tQbyvSUe0S
1BJgIQr6HaUb5+jGw7KrkEVshyl9sbPxuYrpg7FmI5Or+1OLP/fYgT/Bb22LfdnO7xzhzs9TZNyi
wGYgrb2nnpTDTVKaHweMgpuA2mAbm6t4uPZOTlHcFJn16HkgVkfdFj4nYIvBt8cYPtj451R4KIrA
3A11+SA5pu/HNm0PgC6xGpNmcVSGU0LUQArlp7hfnmRR3aM2sIn781pUs+sGdmYaayaztwlVesMK
YTfWmfWu/n5zFIWNBZQ3fNzOy66MqNSkZALlJUwaN53rGluYZiOwcHNrmLSvceMAblF6I4TZndBw
xkdqbV47zuI+48SyOMtqxnmlUR9rgKRbz4G6ibwdH4lhwNJqCLKLOu5JkGQ2X5vX9fSSjSpe0M/o
Y4wFNMxbWqYyvTaN2LzpewJ/otoKuC5yxhheOHsPXyNkYCoaZCG05WS/7OCrcrPXqR9iiOQupcd1
WnMTJaK6G2WtbqFSr2q9eXVeYrB/RjY+Hpuhmi6UXg0bNeNlGaJ1NiTUlpuaHOqaWmdOcuZKa60V
5uRvLGq8kLk533w3r62oBRTOPzF+/o5a+A/y5+//+vvkhZ/wDv8VAvH/INpB/R7t0Gfh5+bneIb1
T/zHxyfdvxwTkx6P5nfbHfCF//Hxyb+UrYXlQRQRlo3V728fn2X9JYUjhTYtYQobH+DfPj4LH5+y
SXolowUqsBb/ysdny7e2TyAS3NNKrRny0uTve2P7HGMIqAG32hiGye2gVp2/QQ2PH7g04QZG6KQq
TMesHLTlvDLmwf2Sqh4zfGzSpjtu7RB2WdnpTWPFxJ7MaKkKn4pdBNtEdssHsGM4Q+ymxKAhUjQK
7FS6hfS9yZaA4OXUoMnPAsYuik6Aszm0Oj/4vkqJIuHe94atjY2YpPM9741NeCEz5OLKC9ElCb4c
arbpOYnmgASXhY9l750Gm6aqtHnSdqZJaw3YsqTsudKwQtuX1qjDx+L9kOd7PI63UuW3kd1BQISC
OrrXhs3KmqG3l5PFA9dzXUDbeMJkCM9Y5jsyBY8BTF5J2iz/HsL+RA27bFql9y4NHLo71d1Nnqm+
2PK58UqWsWYkrxMGm0jYtwBfiKNzjky5PtedvgmA9hducq5qj2XrRFFFdrORdLtF8Cd7PaIYrgBA
EFA30QcRi84sgjkH/wDSqptmE7kmkAQ180cAawSMqSrcz7pXH7CT7GeYvE1tFdM+Z02rcOB07nKc
Yg4dkt4/yXryPkL7HPZxl7BrLNtpsv2ypP11yFd4z4Qy/CDqEl1wpDLjdZQza3LBZPt6aOg0efGw
q5xMKdhSqQZ7iohiegaC2ZmDecAdnmJsZYS9GUTLxKGyILTj1u6KSp+zFJuiTPFYjaRP4sZ3ovih
c5Dax3gJZui+IwYBXmRMIxzAGPtGjA2a05zKG9e4isHXVJz8WIXiM5ITRhscl2zUu/zedPp5z3rC
3I8zZbHZTI8jlHH2CWYwfjNjD96AMwTHVBQha0uD4EtbWsW3ORrzM3c+Z2NoxtvUZkXoooY8dbps
jzWRy8RGttHL3JH0ytobeSqVTXobsigib616CS0QIckU9N8gPklkOpbet0GOpIsc+dm90lNJmIA7
ldgX8OPF1Ekd0SRMG4Lya0cT9yECr/weFV9fHMcmCBcsQcqj90+gyHZlyxfsOaL5SlvTPE+Ll71H
BkFiFFYs+25iIEeyGICZT8wc2/cNHMwvc8FHb9Auk2dSJG1xsVXC9B9mEnQB5Ew2elqo3OwvCu9F
UVJwj0WSeZeXD2Kb5xqaQZBFLWnQS+8CCg5JqUqChihdJHOkS2dUS8M2rrzxYqVdMu6myUxfW0uj
7GV00lyw9AXmFnMuv/oA/pMqqMJXcCkzK39lazO+aNWY0Y3I47L5kiYpeefRCKybKK8EAbU2qh7w
NS7KvW6YWx5RkaBfLWbG/VhrrKA5Ty3pitw8/I68nRh714x+QYFZUGhijnEagXHIy0uW90l8Qhrk
tKey0ynomiK3wcIsqbjP+gbzVJCyooOHYLhoAnU7Mp5nuWJQr8ALIGgUjxxgsC7H9B80aD8j+pIA
nwYFHHtE07B24JyjAK8w1fm6tabSZRyIr6kXA7PFIhtRhkStQmtVYCtqCXXyGN0V0xhGN6Hgsfa5
VLXejIAijonitruyREUZZoFMpemXsbmrLG9tnx23R5MOTrY5WMqYxn0/Uv8ju+yVs8/bEGl8xHit
2uFlASnBAGG8jSECCJTq+QwbWVOFEezcmOroQpYvfTGyADtP1LgvkNwaxLN9haISch2LPna/sLsg
dbNETRyT4QdiMa++1F7rdqeKtCux9bKCRIxy8vQHr8R/c4yGGZFfM7pBu6/J2xUnjM5oesAwE3dn
eIVdbWyCMpF1zUzKwGwS433Jw77IoO30UE16oibvJor+m7mcWxMBTgObIGOPVx6dcUSKOwm2Evum
7liiuIIQ650cVCAOiud27YTMTOLMCEd0Qsqxq8vUdfErIgvg7EZKjMutdsocZsYgBQRgqBMnjIcT
qW9DjoJOh5Vr7ZgZkn6MrIJKMWnSsTuN9Naf8Q4Nl6AeWcZIL+uv8jBzFJHKClUmf3AQDJBatOfL
xEiHuSidSMDRyZbO7OJp2zX0UScYPUToIXzDcZg7EyAZGhjrU1OAL9wl4WBmvmnODaucAh+fSgbn
3E8VwrHRSJ3L2NpZ4ptBhL+ZQx0VviH6FBX/gCGaZFmi0DZsoFC227xb263HucP/gsOKvMRJd9Ne
uaPUMEoad9WJqwEdoqfaT3Ov8QR6VUD8gIix5W1JaEo1OdeJsHaBheIOmiF9lj+piImBEziskHUJ
HZzYkaX8mrf18KVXzKBQ6PUOd2wb2JeY3vm1rUMcXoPjMfdnEheQKcB8qhXysSacaifyiCmemUQm
YdoK4CkxDPmxB+OsmCxl84Vp7vjeQtng0qRN6F7bpPTbZJRfyCUwie0OxtXkPYoYcVXYnokObTNU
UUGRHXICgOODa5HpNMt8wahBUORHWz+HNqzIKLf6r/nUzBmdsTU9cTwp+s0QEegG9Lb3YiEPtWgb
uvl2no2OHJd+lHiWBNn0WQI/YGNkPbsuLrDzqCtLvShyrvEAj3bX+0jHqxe3cNtmFwCUU4c8YBGz
Gc0AYhR7I/NEHg+ZyTg2GZWhjtRbPHXgEDz0j5TkrvpmB6P6ihGW0a9RT+qTHBV5JZ2lXSRRs4MV
k3yrkVefKSyIO44rvjFaZ8CmqoFpBo1/ijNhKR3kFojYQeXaNSPaJS31Q9kieia3Mm1fsKD3zkaP
PV9fVzsDAozS5EsCDc9pZHoUKpBskNW7LPs6nWUPqqnrfMu0B91KCQEPVoBewDS32kPAgEiHBaQk
byHz22KqgQgswroaKoUgHM1BSNi8m477udJuvOWANggdVyVZzmzu0IL3SfSJZ9b7usBKRwy3OAFg
r9mFCJOEQCF4H45DsmdWPT1kplXcd7HCceTZjGoJRObcYqVNUz+ZbjDvFo7LK4QD1B4IUgQL2rzC
YxGUCaFDOscthzG9XazdYjJAIhZmkV9QSzK54p8AD3Fd622WN6hBQQjH1vbft1X/tVn6qaX6/42Y
p83vV+I//eXK2P2JbbvjpHzDtl3/wN9dlQS7hd3GsZWpnf+F20rxl9YWYAP+b8+WwvrfrsqGq+eu
rZPL0yP5M4Dt/oeOov+ywd3yf0mwdq5p6X9DR1lz9X4k5JkmqzXcXTw/khgg7fFz/8jSWSTCjCZO
hA9XWp710n6oQqc9GGKxL90ye1exyIuzhyD+4AoKYUWFBgBfZzUD5UUzwmTQeAUrOnn64RL+A+QH
/svbH8zFO8gPhknRk+6bH0zjUE/GzCJbZKrqc9H1uJlly3FYoAva2gYqxd9/4K9XAlmnJsJZ28JG
bUsj++OVAAfRxC0gLx+mEym1jdtcNcronn//KW+aWFOZttRQ2KDQaKlhCr/5FIbG6K8b149Vb16m
YFEojeoYYSN4iqdCyvAp7Gt5V+E1/8/j+dPQ40eQsSAo8adLqkxHaof+HfDi+pu++Q0DV9UDE1fy
hcn5+hRiXcbJC0SGzEVwtk2migNqqZH4hITzoHWJvF8iqBo5wYs3mW4dEnQL9+PvL4hYP/UHRiNX
xOFbprfnnADwvGZC/njdOWxCTxEA7AeTMrDT2fpYixKHRGEUMy/7JXpIJmpA9DFnQKMpQcdYVhxn
MN/DvOMGFN690WPB5ZDV2H3+8OOtX8gvP56jgBvxpAgp3nxh7qLdBVxYADPOc/f4zFFWJlZDKnQ/
HfWcivdWvvaKTswQQoikY+9nRwdAs+W5apnV//7neftYcLVsiNTUExwCrvz+Hf/AvnIWSq2obSJ2
ty4PYoJrflexq9npyjQ+RLY33/7+A//prmH2w0vI1R5IsrfPBUC0LIlxN+08dsF7cue03KQAdB+b
ZmZjWHCYhmDuvtV8BQwA2+5mZsRCdISorgza+ydzJJTg9z8UWNG3Xwq3siQ3kjERHNE3d/LUwmmR
GQrfQDv6vunAZzYmnBUrDIiwjweywglp+8Olf/uCYCpGHypt3ko8P7wwf75RZV+p3gviBARSgNpG
sQJc7Kz8w/X+h0+x1veesFlveHrlYv34OBSO0XjED6Q7gpu4oE6XsIrpVf7wL6+ggEUCewu5nefR
BaxX+If7qIh5TZC/zCTbwXZdyoicCifI0L4gHzksPS1jYuTO3e8/9RcUF08Q73PmgYwLYYVZb347
yD2eXRMFxlJ4MYKjEdnGN0usvORyZtKVjyiusIasoMDRaGbqzaJkSN8soxwJEDIQyhucjeiUvKZ7
TI06ImJAjdDAYVTa29Zec1Iaa64eGo11Y6PxfDwkiR1euJXUbQLy5762VcvmtNNES9dz0F7CRQm6
w97Gfl+RinLN8rWcDj2/zKE1E1necBmBFAGxmHZdoao9XibgMg1Wh+/q4Z4+IhLdM8M258Y08rEg
UEmWV9wnCd4N7TFXIBAe71kap+W4kb3OHknoydgmiDoE0zn21YB8fnCK+2koEFIA1nSxV+H7gtgz
ZNjdbbywnpqz58kjdBT8uWEMvoDaiVfLBIuOdHPUXwwWCo2PdhgDbF+fWpKpHhmc1s+ZBVgqzhsy
u3//nf7yLH7/Si0leElqwcvp5zspw05OzB50NS1z5N9xFhwYIDs7p15NtEs23CBxK3a//9BfDo31
QyGqQbjm73LVm0NjDCBBqbCy/Vw1DjLnHKtXwV4YX8X/DWz4r8fmP/x+1AR8mBL8h2H3z78fy+CU
0snjo3gqzmJGLRNEEVHAqrKuuM/nvUPs+B/O6n/6UCGUY7K59xx3Hbj/+HgSgQPmYkkdQE5ed53O
EzliOBAtBji+qalPnA642L++pg6QDwpBKkHhrYuBHz+ztFj5hbPFL0o60t7jC99WsVvsFXPb4+8/
6pdTTPD2VpQgzproTCH080e1iQUGpAcA3zoMBzi1mpOJxArflbdcizyf/vB5a5H984EhpMuO1OEI
t6ir1wzpH3+3DPVM2WO+9HOno8DJXe+bu4zZlzha4nd9mssPllv048EsYZQxFKuXBzPQE3I3WnkN
bcwtDw5TX3BzSWPeMc2rIt8qYOq0hUGw6O8vzz/c3S7vRlRJwKs5e9cz4oeXMw7wajRWP0iBzvzS
93GOwZ+BpFOhD/j3H0U96npCOLyV1Zu7e8CNBV8h1L6ISEgZXSM+JYbhbjPeyn/4Ev7pO9AMpemC
cEAq601FD4qrRWGKvLhd7ICEJUbMiHgJcHPbmJV/lyVntlPDHz71H66lZ5uEjXumhVjUfHMtmefF
rIgXjfQxLRCoWIALEA1t+hBsyO+v5a93NR2EWuGk7JCV664cyh++tmhadDavngMMDzBU8PHCGWDa
aSUo1UTaZde//7z1R/+pNBXAoyxtKUfYHKfmm5s6iAhq9Ry20aVT2/vWmLuLxwn7hzvkn34rpRwW
f+vb3fm+lvvht6rjzqg8i+CJ2GF3jzW4P8BI6G+IUi+3Tlq7f/g8/spffy/eDA6vP74vSbX783XM
Us+jDytMv3NwowCjmfDvF8IawHZCF4AGUCrG1e0MUaGd6iXc9ONqVwhaMROuzSz0QQdwD3ct0S6Z
PwGgelfGA7s+HBQBIvIM0QGbI8oIM1/YqYTJ8EzVXhcbnNPZSxyU8wGbyPitZb5/G2IYkHt42Jzc
mYrGfl+OnK2b1rXDcMeGLr6Zlrz5NCUmZYuhrfyuZKUVwrpps4+kJU1Qo8xwdSKYTf8alSXhLUMV
wr0alRyhUlB+MeEsmWpFS1KfadLMF9xyE9Bqxq5PLfSHp5Rv+xugnOAmkOjJKUYWJPRug+x1E9dG
gSqk1oy93VZYycYm9eiLTVh3cOXpjAEkRJ/5DmvtqjN1GHbt2zRGtDjnUXNjGQ0zUPhRmoVNumQ0
f12sz6pP8eoT0jy9Suxsq4AMVIxTdXW+m/pKvqNZGN5D/IJplmajCC8wZ9ilefM8fQmGBtUaaFUL
TwfAcKQKY9G9jxC6VvtuUfRxaPjybJ/GWMq3uHWX9BBP2qZ0mlCvIZFueCFNTZa/IIowHnDWIwgv
64AfhIQPLmHfzGj88dbwv1AS2i85fNNvjhxGfq80Dvs9/tfwAZ1oUCGbG6vbxjGqZ0q3DgNoECNo
Q3NSuDgragSQdW6g+xqBKIRoPmUybUNLYDtLWJRA80ABjsFWFaa+ZAvrMiKU3e4pYwbP+JU5MStN
VNBXnSwU9LYF0qGn8Mgf6skZz8CwSELJhcX2BcIXFhsvhui8wdFNZqJZTwKnwIzWd15WZxX8Ahap
fLf8i7oSuB1ATfY3gGq6fusZjX6XmGBG/bhMXfd6dPPyhEk7+ipL6aUHjGxwzrqRvL8UrNEpVkUB
yF6Z4f3gLPIdH4THfWqJ7xunYnngvobIH5CM/ArN0+sPKf6WYiNzDjnWHEF960DFz/5QbbyF8q7V
lENCk+syPXCtty/LeELVJyDl+3Vk2oeaEBifI1he9w6Z15QdaOvMcfR1MDaMJqzT71+dv3a1fLyn
XVcwmcN9+lZMUEhR1xLhq4+dHtIb8nLwM5lcfHdml5d3drXvrSqkQMGpW7WNd+tZpb6VfOHsV/vx
UiGN/0NX++tRxePs0NZSpVCJ2W+Oqs4gnMDIIQaA6JuYyuBHIhCSFJfIy+7/8Pv/w9lB2bX+8h5e
KP22xPDSUsGl7PBuSmdEkTjM/pyUxQXlhHUGOdN+jmwNyCdhMi8axHw0IOV2djEY1E4QbTWAnvMA
rnf/+x/s1yLBshmGru0vWhTitn5+98f/h7vz2pEby7LoF7Fw6UlgMA8kw2akt9ILkUZJ7z2/fhal
nhlFKDsTehvMS6PQKhUjGNees/faqTE0cpybiKCQ4otusMGVGhgNCwv3sJ8Y+YPU9sMXg/FnFed4
K9XYb3goa5ZiUW48fuwclwJTzEA/1O+DizJiwacMWC7ZjZR2fKNbzyp7iyEl5hUBOeYOHScZPT5R
Tt8lVGtPn78FVV/ELEcfiIKxaVGLFEQMIEpf3tNvu65cjyOSf9KYqrnv9hq5Sfo6MbgWgq/wgcSS
9hyRi2l2HTiCmOuIUjJ8HLzn6j5gDL/1wCxZLObc3I0JYQDwmhevszrrmgBZyvnSXZJCyh1XZta6
3PbHPU1Du/NqGe6CW+KPfgAPJ7aKkQwK+2/Vgzhs5HqrxGFQArHBrIZFESap4yssku4w6cZjqAeA
SumZyw2xPDCUmExddEE6BBAkmpUwhaFq4ZGibGa8lvnIItNm1TDuVAiU9G70eri3kPTAotZa8HEl
bK6dzO/wpJYqrCUUHghT6yqzJv7lqMleq6AgaimbOkFm4jSCNnIicgHw05uEMxVk/KJJvdTVsrk3
5gH3skzk0mXHuqu6wBllzC/xJGYvGo36rjEpJaw6fN7ydrAUafZaXZwDizXyq541BQcrqBYEcaFI
H6ouwFA6kuW2IfeFghd2AISFFZ14yMZRCztiRD2gu2pXobIpWv0tLiy8nuyLafaDjo1o7/CrCvV+
Bl+jbCt8PzQCpzoWCO1Ls9uzcTc7ohKqi7Epjf5QmbGtIWvyZ4hV6Vhou3hoqxoQIQbcNdrTWr5W
ADutpVBTK6+rEcjiobDqyNWRPJdukTbhJX5eG6kK2oc7EYwAl42QhgO/ZmBU3tTV9K6KqJQrj8hS
1K+1KprXkATqazbq4NVkEKGLTSL9hUPv0ju2SUBzSFYsn5CqslHmoWi+cZ8kTCeNa59olCKq/J01
DfhojGboqdVlCZUC8u0wqSYNIoShCls0xFAgENlP6aadCguKCeiXu6IaTBzodTquyygq8Hybatc5
ovGTZNVKYyfWc84wXTIHwL+EWm9ewjWxMCnqcTY5NUijATFW2zxwamgEiiWbLmxRR9nkgWUx5XWd
Rtl9qxbgnugd6xzvpL78gVy1CLelVnYDMXmy0rloM3DEILxI602FJOkQzzXQNBERjHuw8+U5Jgqe
LXwrMI060NyJpRzSTolsGJfSPPRwOud2pKXf+OI+lIForKmQSy/GsPjccgQWUOzmRk+gTiThU6CP
w1bKbHLUI98GfodvXn2a88n41sFJI/qNUHjCXROaCd7U1BwLW5xHpOWVlrQE6okJAt+Uj98HaBXU
ZKBgPc0Stjs3sBlpkNK0YlPV43KyCfBGFhLyKciigNyErVUdh9VG3HdNGzQuFoJqP85a/EM3G+k6
aATc5TKN+hfZCNGtEtomviWVLd3hfjKhM5ItgcRdHQBYUKa5ZaqjMRmMPv2WxJbx1Ct2dweDOHnH
2tmTy1riT5fQN4wOKXPzvWKXwUvamujq8IJ1mRsjn4GXVodogZhnXYa/nO4s2grZ4vxcjqD/uFi3
NY3vEfmO708oagZzJFN7aTStFC1AaACMW46Ylql8iVKIFNUqgpOKBztSv/fAJOmTJtW0JxSpXGJt
gljZSRJ8s1XXIhYHxRRZr82o4/IakhYDjpmSv7eeuVle+WM1PI1ZjsJcMXLrPsFvu28qhK6ekuLX
YD+fg3OZlBQ4w4kpTyA2SHij8d8ACJATEJH0ZSZV37KxoB8bikHJdzD3RYRgxUTcBysyusiACgxu
jW+F0p+VWvKqNhC0e7ls+NdlWRQPMrnMBjBgLZoxevTNG1YM1jMriKXLnlUyoKSfY7hpebGdW9Ux
HmxpTMTD0Eq25ajMyhoNLuJmbPla+CB8BXaDPdfYM4qxnKCc02f2BpHQvgqsIkkuTa3NDQ+1+Tht
ZhIE3tWpSoztUHTSI780jqgCBWPJKxg4ZusIT3A29nKUOD0uxqeOO4JTVkGMk8Zast3TDODpyk46
4773c/asoCvSt0ieRU69E3NCS3f/mghl2j9k0eSHagJJhGqRDCPwytrouy1cW8ICtVaqV4OaA5Cu
rWJ8CQylQMLHufnJl6v5pQ4lEoTCImcXbRGXQkJRmu4walVBjwltpkDMJk0mqsreG9BQo6xol9MZ
OCP5KatbaMBhTmqsJ5Ssx5fnR4PmSij1qABnNA9+VQj/SsP8/7PZvvSg/30UySZ6qZ/T9rn+PYxk
+Su/2u2S/o+qmsR8mLQ46SmaS+bIrzSS5Y+WgiPdDqpqimBX/R8Zs2r8Q9PXooZCLXk5ef1vJt3y
RzQsDIG8+WfjTf6rhjt/6+hopxsmVSz+i3xC+IMKJd7jo52PnztG8PMuA9bdzbvyLrsBEQ4VDK0S
6hbPWL0l+2xPyMhB3lJnKDbDJtmaZ/bZ9EM/9G/I1q6ai/wu3UmX6Vv8hkJsm97N4cp8HR7w/lbP
zUq4+Y51ZWVvwTzsgq22ss/mXf+27E547d1gn3rMm73xHF5p79G2ONcPyrONQTjdykyLh/quPTR7
aU3AwGXrpevcA2e7Sx6U6/JApNx1vFPXuCRc0jWvplV1DYul6DzrLltFWy1wIdhcFtfDPXB4/qS5
ng/WZjx0D7gYbqRL9VXZa264HjbtwdgkF/q62vheu01WYm+uQ9d4j6+KPZ/yQj0zt/5DdkMctP1q
vSMfCywP7SYAbYoqKIIMIlQ8a1/tsbBwNqsv7bW+FffBeFntS/vqpTuP9njZ98FFeDXt7cvpgVd4
4Du8K6t8zT3ZifYcV1f6WX5pOqZTrtNbTDO7YsMHdBv3jtj6VbYqD2KvHshUccU6vLDuyMhe0+N0
Na91ss3wI/fXNV7+J31b7OW1vea+tO3O/esat4d05n83t8lGu50pRl2HKbhSx1+z1sKRbTlQAH4D
h7HtwnNCrdnt5DMVKv2ZvqPM7+br8QwHyGKc4AjiWt/aW4zyKvYwuLBP8yHbRtflWbXhbB/vqq3u
kQrA90JVwGuJd+EO/+m22ARnyj6/47JykZ1bVzzhkWIaaXyrcAcDCpnvmvLLxvDMGxXVsBO/YeaR
HpOz/nLYWO8Tvlinf7RvWMse1bP2tr60SMIJN3NPaWtr80F1R9qKi2gtrzBtbToX+NmztZ/2be56
trHKzuRL6Zbxie42zC+jbItb0ynO+fseMjMnWBuEBTpiDcUl2rAZfkOt6lTX/VUE2R4l+AUvLctd
wxu3nKtqCqp3o7+mcSghjEenfujXg0sjLnvRvdGrNqHXxm5wfpW5juYWN/Ea6tPa3KZv6/YOdqzx
AOsqiCme8Jq+FytSS6yV7wKbWCkrifRXPkX1PTuHk7BuL7m04A0DMsl8YxgJd9wREw9NxIDNluSH
xKXuVXdr2XjqTAw97bukmM5kv6f+Gdo6g8gZdTuSeupcvTZrAl7GVXqG2NKlZgnXzVXv++vpVr/P
YgfKYJlRE3JB9adA+cASvHZe6Iz3KTpRd0ueK1JW8BvsnCLF0ublfYezmmqj04BFs/fLTjVtxeuo
sW8zdsWKKJDamZ6r/fwIEDK291wrPdmN473/WtwhVEVUka+Mnq+xr3ZUyc3ndB9d6nfVe6QY28m8
9S9M1iW4T/v8oG3atSp+6PfVSmm85rK7LQEeubK6bi77c0KTCdM81x+0texGLsGRWChZjtaFvM6p
cOJ3SjVujxrh0OgXwLSEnG0wO/KFz435TivJWNyod/WeKewY90KBskL8zTVXBrPtHQ7fFhDu8+JK
e+PGYqxwHqPa3ldQYMadmZ6nz9GttDMAl6zhblab8V3yJldUq8eCxDBIqE5yTXbiKtuRUQLQrlWf
eb/iqVkinB4xXHFj/VHWjxyz0GpvSOR1YETNW81YKda5mq7yl0FCor01ycaIMG+cjShjv8FocrLV
cFO5FsgNzwjPVHlrzyuORoyIltfXO4hFlstgUnyHVi7n+Pi81H/1o3StrtXbbt5m4RVKxrbfK6vk
ATej/E07M5Xz/L4inPixe4xmkhoDx9qWAwolh37VeW0Z7nfT2HDWbh6SkGbkQ5vg2XqkmFls6YaL
1hXRqkGOy5HmiShwfd4UhpvsJvuZdz3dqpSRt8PtcGs+MKaga7jjRXsjMA7AqwFIvW+vE+/W3Mm6
22GGdAtrPQ1voXUI7OtA8obH5lFcC9rja6I/IcqAlgKT5cIl9PJ76cq6abZvNqGjSPe9pSR8LmnP
Jnazzu2euIZj8W/Alw7ncnBDs/ESMAR5HPl3s7vvMm50C4HQ4MbXA5x/jd1pk5Od45i7yEtdwgJu
htW0MvzJNc9JNmUg3/HfeUrd8JpYLCCzayaHDNV4X6+68lyxz40XApWdyItXPfe2cMe6ARrFzY1H
NYocdYNqdAW3ssBwwhHvHL4VHjzoBw78a+kBUGr2DTk15nUlO4+eRP4kX9btdznYoTXuAMK+q5DP
q/JVr+/tSz05Q19tHzSx8apV5zCpOq8f3ft+tRpes2ZlxMJhJjog8bXHYH7rz5d8vbJUPKyLxEGc
95bL4u4y7AkfLTeYnoLrbt1yS8Llz+k+ElfsWJSmXxsQxVb+oNG8NZLsUfLC4TzvvOSW6zeZVFBn
cqiBTrzvdqiM3erFurEuyBeKvPa8IpuCku8L/9Oep/vp4F8S8+1VL4OD49aZ+FFLl/Sig5U4Tc1S
X+4Mdhfte7jrXkpwcWfdi3o1bLUzHTof8lTDAd5zsEgaexr0K3lreEThrvmug6vK8LY3/AMYGLGF
r0jpGTASQNctY5XaVtSh4N3qaJqSTUWYTLT3Z68rtq3+SCEqeOt2dMHHmZTDVZ7tfcVLxnVhbvbh
nkHGaO4xijuYf7tt5D1bBPo4crE2rPVgkMVxJYp9il2x9d5E7QrtVw/wr47ldwX9pOw/juyB//kf
RwLYzY/i4jn70Zz+S0d/5/9GWrTN+fST43j3A8nIj+noNM7f+NdpXOFYbaPAWzQ/Mh1/kzbAv07j
yj8cxpGecq5GA6CBAfmf07hm/0MJzaC1ic4Nu6HJGf5f8lf+iFx56taCeJhFTfRXh/HjKqvOA1Dg
0tdESYKMhF7E8VFcMeknzmbAAKlD+8yQ/ORBqgDAmYUUnlErUb020k1ix8oWnFHT7GtySJxCj8wv
yt4nAoVfn8Sixcp9hTdBHt7xJ2n9LI+xrY/szkkReX30HSBGdFBx+r9PpIAUmNrD79akh5fUhIKW
nBAT3LU+BN/aRoJpEkytfq3NjQaBm/IAJ2M5upHKaf5Cn3ZcoP/5QS0dMSRKTYu2iXnSpCBoSkXK
zysjSiqGeS+pmxqsA8fvYclLziy//EJ3d3phWn4ly+D+pXCzU2kIL62k32rhEqXe3le0gZIkJzzg
d6YAkSDJpC8LEmjWgTEByPG7pyjh+l0ogeqwBqs0aKkraBaOu25Ios2QgGH5Odb/arb//7yEM18/
m/ZuXTy3x0bin3/j17SXmaSoegwbMzG0GARF/z3rZfUfWn0WisNF8KvZGjPyv2PhjX900iG4HpsC
7AHyl/+d9AqTnrs8SnDLZLkwlb+Z9aetL7prFi1HNCgmYwkN5PFwEmllj9IiWw3LvHGNZoq9QGn6
X0Pj38rGfipnfu/gLI8B6Y5lGS0DA3gpA/w2atNBwZTkcxc2I7m7MZRGPFSGkMhg0qr6BoJNd6/E
PRunXpTAN1pCfJxe0N2FdzgCLVraAo9hMwV0s/OelGikZ7R/DCUFFp0jaSD4Is3OEp1mnWOjOyeh
ug9p/RM7CPG2GyEqqwpAQ4dyhESOlizfDmkUP/RJMnabaTCr2AtJ/LiNCsMUOP5QL/hY4c6qRE4k
V2sS69LqVA4/v42Uq1+v4Hcd+iLfOHkxNoUUDA+oV7Q/1E2TD2g/LeTYnf3ZpZZ4Yc7WrZbfB/rz
5w9a1oXPHnTyC8xhksgD3UQXrNDjVBYX+Glp4ROcBn8CAJ0DLWzf1n+p3eN7seMh3kKfzf5kWidL
eRCBOUQnAIRt4sJKks+wCmJgrJ1v+mutp/qp6AQIfv5d5eOtjJHMUxV6xiiUVQNjwckiWQkSa4go
9zHTdpRn7T4Cs4naY5gy5QrgCie7xjSS9ZDQ5A6rttiMkwYEjVH8xXr9U8j123tXZHz6yLz4hSly
2VS6jkd+k8GpAd9AY8IodFg9Xaif40lQQLOqY0UjoBA9IodGsy8sqFOjpzVpdl5FsQ5Btk9tLvTg
Mw+okahmqX49PUZEwt5Aze1Q+hf2tC9rmfMjJrmCXAlpkiY0Vt2ELrc22oqQ70k9b/j/z+EWR6CI
fONq6aYO2NvihTpVmfrLstqItchkyl1qrSGWqIt4uimDnosZgitUx6Y+cbAs9AZ7ep8KknT0Bvo1
oXPVF4vFcUmQH483RlUSKw6lSxSty4/721pBzTCYiwlUXlZaEKqAoz1MvjS9lKMyfTH7Tk4av55l
Uuukno7JCwXG8bOytmwgFEX0Uww5RY3ScoG0mq49qFIZXcUtZ3Cw4ZLbUEK9kBKpXGVpVV/rcUGg
RV/kmD7pI+HJDov9JGrk8CrCnDHR2viLMX2yUPx8K6joUIgwjBSsK8ef1DKTMZkWruSUS8Mm42TE
nRTipceCWd5QRRiK1Rez6Ph08/PlaCj8Bc1OYciyRYX49x8CIntZtVNP1i1zDNqkaf2AopD33zHw
ggjKYomLWiXCdJtNYCroNGaT7Kp5QwU3VcHN9JI/7UgXohxHQgDw2kHP+nv6zx0RqRgTvtIcnmxm
yzvCCqbbhkBSybJzIqqcp76NfY1fk8lxU6kNRQNVz5nsn7+YD96LjgfEQuZON1D/ufr8NkDJI0tA
V1msLhpE2baD80bOwG1F/shVSuICN9ax/WL5lpfPfrKOMCfQBnFIF+jzT35/PTBVSekyTnlikg1n
9kkJoGNcIUSBFFt+0zjdwnxuTA58pjam/aahn86eYqjx3eff/4PXrIM4QQeObUrWxclH0SYyLS1B
KJAaFL07dlm5DmEprz9/yqkbb/k1cWVw9NE57II4OVk5Mz3VcI6VsJ7nXuxSIylWSTJAqA1VH8Uc
vBHtez+M6c5XSlR+iTVmrIJZ+FoWBJ5iGUi49VogyQMzVH5Bc/7tgebDV8DJzbT4+VEMn+ymE/pp
gJ1I4eh6t5DFhLTjiBP8/VMIa1cM/JCcD9nMjidgGdQSLtwaaGgst1dmMRCMWyrq4+cvernXnYws
ZrfCrBHMGe10mpsWqo8ZN7ojq2EG9Z7wq6qVs61fqfPFaCTBVtU6xZ0z0999/uTlFzx98nLARd6E
oZ61/vj7KdHY65DMJUeLG2uBS4awXhhv0nWsAYSDlVScCwwFTyYwEQSi5ENff/4JTq5TP9c4Q8Mz
JXRuvBqf4/gjwFQUnWYtm80A7SaSyH0DSB2iwjDiG6kb0u0CK9g0ndrvNLOsz0gy6QCPGFjWU7Pd
y+nAzhpMtFathgbA5x9vmUmnL4gBxoYo0MJx/T/+dJ1cRB2hCAFkmlq+TAyjQ2TAMQKI59wfrFQu
6y9m3UeDgX1wWdg4RP2xzYzkkKu5KtM/IuQXGWgzEwcoFS95YKcuJo0GrybhTFNjTU+ff9cPVtWl
IcnmBjtJYXk5/q520IkMpzck3I60uxS7qSOXQ08amVZHDih1fwVNxv9iLfvgqQxAa3G6cjjVzZM9
blQCYqcBq7mVoE4ghir4BmmkQj+gDt3o6Ci8IxcCcLb5/Ntqy3/45Ke1NHwGzG4ugdwAj79uPdYE
ldAxAQ4waxaUcWbClgzjikT5wtdXgSFKGmecwPZlB6ZorwIof5/aSZLg4mqg96teCFoSpJltsySg
HRJg3cjQzgYwPMExzy8R2EiFhlTV4LMPemB5ZqpV6Yqr2AwRIrWsOyvQEAE0I4eerayhu901SjaR
EJDNpEE3qlEXZ00yNfp6KuhTseLbk1fRG75XrFGFBkBv58IKU9JfZR+hsNPlsUGWFwAcIofslGom
YHmbjsvY6eOKInbzhfD/p+fo9E3SvkY3y0FbxyF0/CZVeOGdLmamsK20Z34wgPAhz5q6R12EG5Kg
CHzMEuFFfTocYGQVZ/Y0igub3LXtlFQFQqyOwiqA74uqFQowrYEL5hc/9we/NhJTE00r8wq/z/Fn
nBQ9aPKejGXYKcZbzHLmTihovn/+lA/WUwv4C8sYr8NkVB8/RbPrceLX5+AVLljQzAozT4EoU6HO
IMYaI990wGKvIkppLTKmElN8caD+YF/EGct1j0onZUlr+fPfjkbtkHTRNJGOCr9bfpKVqSGaXQkO
n3/Pj47tXKWohZqawlr1UzD622O4wGWCezPlhFI31lqKWFwW5KnYvpatJ73ryRDMSnsHBFrZ6KRh
ra1qjK6UZoZZRlJp4mRTnT+EBSt2LGbh2nJIpN8Up/IXL+TP9ZRJDu9/wRawvJw6biZbJFGbsLlm
uckekauEPZQifiyLIbgAKSDvpiB+HFthfLG3nqp4OT5pnIGXgztPxvB1srLloraR6zWSk8cVmggl
0C/z3i7ocAfEyM6EH5lRb7wj6VadjBSvfSxiQqILIELI56vsr2cAH0fj8sLb4Hh+ah2f5MlXREZw
pypRecwKXKDZpHRfPOWnwfJ4McABxI0OUxGhBr/sNL+NjLBRysEc6EmOoQLeJBkar6on+PwodjHv
y/l8NXDh/zbLAiNEjQfWCcCqeg3qLW2dChVgrCzsjJwFnaCNMQ5fFJilm7yKNKfLNOuLKbss8398
3p9Xz6XOzcQ9njCUYrOibSkPDEPxAvCYNmMqkHZF+pi0X7ycP/c6bZH6LJc5xVB/9hh+n5wBOcGS
PPFuZj+2LrsZlSfpfuo9aRfGfQQ+xU31yXj5Yq4qH3xDRORCgN63UNmfnrAyym71SHk6t8N7U/Or
tfB1VmcFjJeL8A6tjpSFMuqwmeT0ZNYWypDVh4AGI9uJdKPcf/6JPnrl3KApdlJeYHac7Ly5Wozd
wG0Kz00j1kE1UoSSyoEowiFCRfH5wz4akBq1H2zy1IFYlE+moRoa1AVsXrqSk6zXDUjVSagaK04b
tghtZK2KpCaezTV8ICLEJ3Uwo/1Bzza1WnpyyhKpQ5pVtDGNORyf7DQoGzc1wja+RLEIwK2dsyxy
kZuH8vbzD//B4oUmixIMxREFPMfJfpJJgWySHArWqJeH6z6OiX6zwLkWaV9vCA1KzxW/Q1hCLa75
Yqz+uZWxVlDm+Fky58WdPJr41ZqqhE1hBraAcBWOYA9tnCFjEVIfSddkMzeHOg50/YdQh/lu7OX4
Xw2Nf3vJ++AGyofQ8P+yfCpI1Jah/dtiMumJP5a9zIcg8ORuqGLoimVg4nXX7+E/Ndt+trgqCLVd
kVrYP5XASxqEDVN8Xw0o7mOyXYOtX4biizPPB2+HPqJGiQxPIE6Nk0EVTaVIjSAIXBBx8zcMfzG5
TkAmzqOeMPrNUNqwaceo6nc+dH+UslwuyvvPB8efWz3uaH4jytZ0C7kynLwcIh/sxowIyfBhTzJA
cuJ0g6/uIx9MVkPhdrq46Rc4w8lPQNDO1FoFq8dg2vgsdHCSLsdME1se+KsvNusPH8bGScUBoIih
nZwk88zAMgrKjpsoCLWojq3nNs+eBmWUH/765S3GJm699G4FNOXjl5eY2AXkYJlZuV/tQoTHq0Sk
0RfF55/NwJPdBdiAAocAfJDMxez4MSZSdLiuy1IHMRyy6jw8hF3fqDt8A813g/BwZWcmio15Qk69
OZDjkhDB4E0Zug5bZps+W51MPQ1TwHsWBSjyBBF7ICwjNUCGpESExpgivf37l0O9Y9Gn0vmGpH38
qakq6tYE7dRJR4TcUWtPpOeW2heL2/Jjnr4bjNcLOgpaA3XO46ekGU1hMhElR4KSRtwcWUqR0sj3
ahGaB86xzRc7gfJnBQ+7GKgh1aQFtjT5jx9YhYnUcBhewtCpnqLNRwVOLAdYCNKoghrRXJT544F+
YOIGRPt4SOlnFCn4Yr0yieZdNxD+rRPzszUaK1hXFghKZOXaDib8QbOBOx7itqm/OGx/MM8NdAfA
jhmr9k+d8O+LoDIXuJJMn5QPLktcS+toK01kSf39b06XlD2GbhGN7eXs8ttSG7a11Okpd9sCr8e+
npEgmnLdfvGUjya4vlip2fuZ36cb2hwkkTb4nLaaAjRsPRr4Y0pbjb1UznBAfP6VPnoYFjqZ8bVw
K05dhZDZRVank+SUYRYeoiGqd5Ccgo1WBPbu80d99BsxxRe9BJUitqzjt9eoSTXkFUNr1vF95HLd
7NI2074oln1wfgSLADpC4365NGeOn5KEk1njR2YAR8i7OOrX62JuYfo2N6AGvbiPqi9+rz+/F70Z
pou1wLS56Z2MCr2J6hJbSuAGXGgdAijKSx2H0xcj/M8fCq6aamG05EzMpfVkvZExHVHhYCfruyU3
SjJBDWWzbK5k8q02f/tL8Sw6k6z6rANchY7fIQ5BvBU1z+L2Bs4NT5IT4Pn+Ym374NRJBQ+EnWos
g13Rl6/823RKpnCKCj8nhaxvpNc6RXc6ysSDzQY5oF2MYY0EuPpG4Pa/WKQqZ3o8dVvKzaAng0XG
G2N9k+vuNRnIfR6JlD3XlDl+aEROzMTnr+SD1w/0jKY8pJWlwXFy1Ev7Qo0ym2FFSBYFdamgs2K2
A7BU1Ve+ff6sP4cw1QJlIXcx+3nYyeuHoktNRKZC0giM8iqO1sMk4RnK1Xpctr46uI2sodW/+Iof
nCSPn3vyHe3Wh55MspgrBdQx9Vp9jssyJQwpJpvQyvS7lJ7oJtZmaWdOrXFp98kzWbnkNkxSUqz7
FrzZlAzF8+evg32OgXC8C/LBaLRQPaNLTdvmeKBkxkRL2Z7BdYqwKq/JYpCAlJVzmu7rINPj2znv
ldQlEEl+t3DpE6QT+UZMpGkbl9d62WN/qolKvciNMtXXcdjhAqKKa93S5jO0LT88oMQoCACs6qTa
URkc4X32fWBInIxtfWWXcYG0m1wFBQFnEarE8cI7BHCVhByhG7tO9iRYEK1AO0tBeWqpxGjq80zs
TDsmKpeDwRA/Gr3Qbzqbe5U7D0N3TZEKWWgOre61L+SoOWs7vUTDqpcoraHrkcXApwScjds2gixt
UvFkr10at22h5FhDqnh6VI2YeE67JhcaYuhcECcmlPKM2iHOOmK88MMnczK8jkrFTLYQmtT8RZvc
IC7xhodFF4yWANd7jUpl+FGLBebVjG01HfRIdEv8HJB+1Ks+Ye44zzhWkTQzPeocFoj8hRE9YLCt
NmqotXiFCe0s3baB2orRrLev4UxE6SokJVl1m54zv2wNpu5aJZdptM79ElyXK+o3s8q1t6YpATqO
eq/tA79HxZ9COtzkeP69EU+06VAjrDl6NATWI8Vv59dK7cpHo0VYGxOdq4elj/2vGbkKKpxYnXpQ
GwJMMkiDcJWh75F9XbcQkJEQ4C+UiSgcQno/3JfCciCPDisq8dRhqBLRGaU3GV7rpwahxtM4Zdcq
WsNdHRm1vLL8rP5RNYr8SmBo8ejb0nw1p3GRuATf6m/WMI4qEehmXF2UdBSw+SmiF64m9UWz91Wu
jm6mGBkN8iBo7+S+Q2oPslF+yNM6YN8nbJkRHJf26BZ+UsrnbTQkZ75BkBJE7BqaZi1HATlE4NSv
DdmXnkWNrI68YEt6bKPJeo3LWpuJAQ3CW1x0dL0nEBKzC55eMwh3GczvE5E0sMeI77gyjXzjE4kE
bAUyS44KPsqeQGlHqpf4cU7IlxWAtWWkB4bT64Z/Ow1YxB1yP+XDYEA/c+JRtBf9FKXw1bPhItXM
9iWpwbztzEHG6pJyFJxzLNuoNeTmlhguEnOrOoqACE8wSZxEJdltKooaVL7RKbDd1KJEIC+PwliF
tojjlYEShJgaH2wvbo0OEITWRiL0BnBLz9o4E4yMQ7mb3GD2adMw/jInJK1qM+KTNBwbI/St3kvI
x/HZ11RTzSENPG20amLwSO99y5sYxUjVyKCtiQut3QJ6OzlBSVs+4G3MCy+tmr5yJBqVLxCKJIJ4
8qjusN9r1uw2GYyEDSRAAx7+YOf1ajSiKTuLRFVCArDlOSNAUE+WeTipj0lN7iOYkUk9m0CyIXbC
cPqeyGZ+J3fcN4lK1ofONdtm2EN0NU08jiEWgXjIoh+FLYPYNrFSPhl5UBzyyYoHpFK+/V0Uef+k
FVbKEgFYZMHOjAP+F3JnCAXguqe7wu6ySynNCjyPlCHvhEp8V7eUKbrakBuEEjnBWVOrpERBtnP7
ICrMmNwL9OZylvUJhsCsK9/MPvQJMVXlDt581N1QEJiv7SmARp4jEyGjuALEsEGiwI7tq5PW7ytL
I60zmmoZoxCJAJd5U6SvLSHZ+DTjeVjpZawZhM9Kw/VcR/pL1afNpRgKjGml1ouXoepSk2E7JHhj
REXgc8NORapIlLx3tS4ep1jAwk+0JrhGzRWhpo/0xiD4bliM86UlZlK7Z0PzFPoyN4OFwdWVR5y+
LoFt5n4sodJ7WqV15ylwRcPTtb4azsgky0ZYolF6F6hDZW2ocml3stKy6hlVEt8IqwpfuLJRRPd9
zXpGy5Q8RgQM3WrQB+etMFUFFg606thBUdU+ijD3fy4/xFgNLBS1aXQYc0MxMz5UyX8vRn16bJFL
JLcGZL4nFm/bOgiNqzIBB2Xx2hp+grwW8DpaxGFKJyRc6b2VVnNGsghKwysjiPTWnVC4KZdyn+fN
WlIGYIOVUAH0xmoA4SYe6YI4qEmyg0p47qFiLB+GYJRqzgLVbLHUkGTIlOlysZOyOEUa4xtkn0RF
pzxTD84rlDYD0dh10mT7LlZqdiLJMAi7jEigTklkw0OnEmmiTEAreayfXNKvxhaAkghNGKhSDTM4
tUkMIzlLp9eh4z7vpATSWFsJ/O2JNCl4LjOlwVtFB+k2qyr/hj6oT8y3kTQhEXytXKxw+ob3gzXX
ysZHvVPHYMtSvuaeaM6Io0pNP5MljXCFzopKgJGdJMlkaJEhsA2sWbpoDDsEkdrlxksVmlnLnynV
pVzy8VdyF4ZbvQ0pqVmMmMDRRpnYkzkEeLmBJF/dJDmhymuWgYgThAkPzskqFSpRn5r+a8AC+zBz
cX/T8EKLbWELg7ajMShXLfbmmEjRriBgTQbf7+R0lyI4H+kSD9vqEjKWWZ+tTUY425NC8heGRION
w6FvYV6NskwvdhQ+Jhgpr0LoDr4pDnU5FpIHahYs1qSRDwPHpxUbZaoHLJlyb2PotzoYcuAEzkHL
WDUoiLSwL9Jczrzsv9g7k2Y5kW1L/5caF9fA6acREP3pe02wIx0lfeOA0/3696E0e5VqSno5LLOy
tDvJm1IQBLhv33utb4m+9IPym2CosyvrZhrrGVuf36DNi9G/kWLR6AvekXxRJExiyAWG4fcy2kmi
ebKNS9KJEcadV6hLlLr+h9264xtdTKygcxa5D763ZHjE2qyAHA/Y/Z06sBAoHfyOJ3qwdMih9mi+
Qwlhr0yo87QtUkVMWo4LkQhcgcdSGylf4MP1M3HtdMq/Id+mv2+gPl47i4xvyPpxMcJ1vK5iNom6
KeGH3rfVyvyaBrK9t96AjnGbzd38iYLPI+wNFEoGp3Nkk9CxuxNLK6cZp5U9dHfxXAiYCTq4x3iZ
V9eZctxrMB3V1iedhWl2ogeqkf5fGTiidyWYaerLnNhoH6WZbg02TaycVVztREqRtDPN2TjYWTv2
YSIIdN+3IgVow2xa3judTgiv3Yshvuf9SBqsMHFUb2ublWiTx5r3Ns55UpyaLKuKc2FZA0y1VM3Z
GbxYi06l0AvyPpIiy4855L0rVQFz3JLyTRgoeDhGrwJ1QXtlKxlJ9jdi1kJpF4CTpZJVvxfarLy9
K6q0OU1eluN107M23mmRbmd7f2gtRE9qJnRdU7geWy17qFPhg/hlngB6A1aITU5F1T7ptYm1kNzv
gcQMwAksQ70fg861M8IK1eDnLyiiLBLS/Fp/tks3frRrzPgn4U7JqZ5cWI923pQr1hkVeM+jctu6
eQKWPyKHEsjfmIGAUPioaJMxpoIGUMD0MFUFwmNI8cRObqHCzuncVYImfRQz6QKCOPco0UhF5bme
bc295JNuEDxddCWQjdqErkAxpahXEs3HOTF2/r1RuqMHBneIPoahj11QywXGyJYM3eoglI2Ouaq9
5K/BzSKujerkqqhm/doGvrN+OEIGHF+e+MJ2OT3zMtng45CI38HHtemNNOVtAxEiOjYiat/0xq9u
0GbnUVjqo9zXhEehWxCQCjZdY2BRi6nmw1aRKhQwD+gurCWYd+1Gn8tLuygtJmUgMlpAulNzIIwk
6wJrpArY6DPhg7uim91u1zoljrUaTZrNG6ZylqQ8NlQAlIXqv4kq/OF04XAP56pg2bfGZHlGKy+v
bZTr5iFZZqxrPcS08i4fk5yYbL2IBhyWg5QbwA0ltufEtOaDbc78+f8dL21uxgo1T21TTW2oCvGR
9wMgFCYunfhDh/MXI2daGq4HqgnrAu6YH9o1sGD8eRAje8BsN6iQ+w+VWJztwPGcDHJduA+eTcN5
1D93rWpPiT50p6KZoq+OMyX/vqsDyVmHQCncVRL6Q7dqRtlVtWUbM9QUyb4hJ+Yr0MuIsBIrTv5w
vv+5l8wpGnwaIjJ0UfQxvz9F21CozNrs+eIcxTbJ4JM/1mXdX5Um7A1jb/GHc/svZGs2JiA0YQil
VonuD3easEGRNxZtJMthTMxJb8XTa4tPFEgxfURJOT46dsUSaJTQEjWvuZGzb4XKFsNGRgvBgknk
Y1UstGnaE1vDcPv3nYVfNVrIeFjbuchRwEx8f0eQaOq10zXIlWOuciIRldTSKWu2y+Bpt32D5kJV
9fyHJ3D9TX/oZtBVQMel+3ws2TPff6obszvyRq3U7FqdtckYvQ2ZVn6Q1f6y61yi6FKPSPotoWj5
H3puP382D/+qU3V1LGGML77/bBH7UQ42N4bPnc2nOh+9QzeU3VsnqnfK4Oh2IpMGkNK/xSMzr3JX
rQ9sXDqYzHp++NJTqvlmPRI932mjOnHeIYlJj2S40PQkRXkuXhmGZ3+40z8/8UhfUeAwmkWYavg/
NLS01vCLZfmmAc7MEyYWTgYLxQ92wOTC/1Hsf/88/eKJZ2Eh4oNxNEqJn0Ahmp4SqtUghewI4d7V
fVaEsQWqCAY/U4PIdyIjcCeLndLj/G1xIJGcaZByJve+Lqvdgkj3ZEwQFTdWSlr5KCyq4t9f5C9u
CtsgKyDiE7r+P2r6xmzwmkRMMUVIA8Q3p0Gu15ckM3e6ND5+/1nrr/r9o4782lofdKQuiITX1vk/
OryjphflVLlIoMghv/i122qHzNKgS5h4vcW29634RS2TRlZtovuEAXuEFv2hP/+z0Yb2Df4PBpgG
unucNt9fBdo6wtpXSYmI5r48kZ1OOFqbpNZDabTjvQbo6dMUDbA+yK/XrGA2BYUV3grvQ9N0v/7D
D/CLPiuYQOROuofjcxVXfn89qelpzTfLwpC1IpTFQrDxWmA0S+7dlQmAJoKpmn1cS2+TyWUOSBOQ
O0mS5gHi00BGW59hje+i4Pe/1s9PxnpdjJwQQeFo+VFj3YoJWn3Pk5EVJdyTBUmDSypUGMeedigW
+Se94c+LEZJW5gw4RpC3Mkz9/j702qBLHkRm5dXovcyMpzZpvxJUe389EsQz1TVhTkhtyNUY//Ar
rH/5948m35CFiEkHSyKDtu8/3FFZZjbRjLR1nFsMsfAZeo5of3j2fnFLefJ4CTDFYJX8SVnnONli
rFLDxFqsxxwJ9W0rFmPXVUt39Ii6/pMD5+c5BTvKygVnBEYX58fZQU5fghxhtjQl2/jGLnWPQEZY
H1aPyOz3j8svPgoOOa5viglMnuYPS/pQitboLZw3CGuXYOm7LCTo4Fsu4vSnhfXnhYRP4GGhvmUm
zRf7/teKXbxmQ6KzSU9JeXZU1bxg5CGTcrEr7yohlHXcEDjXXUpf0w/jIv4SQwr6vQWq1/Q0jJVb
1yerRVQplbaEtGiinQMvFktG7o6nAt3rH675l7cHAz2KX4SmjFe/v+TBn9B+xrxNNKuyr0yMhrNR
j8Yu1Zfl+Ptf4ucVhWE0vzXhIyx1LpXkD5+FP47w3ArgEwtWedOqvPOCvpbTR5YAA8CeNhRvlYP6
6JRNVswUSaTJ8C5Fkvdhu7TkqXklKrDAZGQh7prEj/0/VB7fBBHfvXDIJEjIggFAAYpd64drJI4d
aJ++AMliHDi/xIS4GtsR+wZQFtrVUxBrAwxJx6gSKFOT8OcnBEQdEuHcJcvHtXWYp8ohNw1djLWT
DZi3jdtIBXe5qBGPM/nRruOiF+1uyGU/bgjFTsVGYEhqNpMi8PFU2mZ7pUqYk2FfkLfbxToIGk1B
zAwmLZ/m624SSvzhRfm2zf3w1TEHrTNv7gBxoD+sNVFUclytMdy3lHX7UZNkzhW6l3+i92DW4CxV
mZF0iH2ORFqraHbsqSMxmdgZrzD2TIS7p7UGxmB03IdOuZn5qWC+8GCm2fzFdTO6hSBGF+DuPT/9
hupLfcpAJdNiGKy5ICw2JZGx09Pk34pgaFhypPB5J/nH/bGclHFU5NSbCeHnHPQAshNwT8bQH7SQ
P5dVaAY4H5kEXXhUkd8yav5RRnCnvNQAxkniS9RcslL50x7eYpcERWmRTbp42vI0t6Qmb9O0Kg+t
l3VwP1VTBwNYRWSKle1rQTz1OLHpdEQiHLwpW/6gZPppS1lNbwhkmVOuKWg/inUcetvGxBhvy+Rm
WhNFGW9xwAt//7L/6lPINrE8XF3rm/TDw0RPZA2SWptIiRvTBEcwsB2WLG3+8NT+tOQi0hfwPPBD
c0jmzn+/pmj8e9GVTrodG5Iz7NQxNhGdknAu+6reZ/HknIfWIMWmA1t1au00t3e//6Y/1QdcAfcT
Szbip7/hf99Vj3o1mHLhCixRw7Wz9Hrj4jS7MJ2NB1p4/RRamuHvBXPB299/9E/7Nh/tI4PinIQi
lhn8919+YtSu9FRjnjrKZTviPLmCNhrds+gYd1OUl3+Q4fziR11Poe5qnwJx8CPWJOItR05Ls6Vv
cv04FdbHjMf+D7/oNyXd9+vQatrmJLR6M9eK/PtvRbqu0RfzkEGwK+2X3GtxlyfARqttS9WQhFmX
x3nQaQluGwa/1RAuWEfnBiUY9GkHAUZtDjd12qkvmrVSj0jm9c6usmp1YLJQvKAmIUhASxTrQN3R
Ve/EuNyjXxOk0bm9uxNj6oJ3WmpzRUuTIT01hq+FBMkOVrDwTjm8PNoY4XTqSrpttlurm3puYCyQ
ygoEn4ai9pCiAYy+eoUphwOuGScmhmoy/ZA5bISLF5VwEeQaooCgt8p+CWk8r0yoPI6tHRs96DWk
V86LiPBVBy3opjvOJGP9WNP+mc+TyBdU5tPQyxDZ9cQxhZRBY1M1PfkG+RB3rwtyLCOAqW1PQZYk
GExTh779niwGf80SMOsbjcDvPhjmjklVx8tyFyO0gnCi+uaLj/0lOiQCK8xbw6j5aLsN1HKOgUv7
92rx/3kn/wv0zj/e6Z8iPi9q+lp+rlUb/xN09O0P/Y08AV7Ce42fVLCSucBNKOD+Bh3ZsIxQPyHk
9anfVrTJfyNPbP0/yOR9ovzwb9DI8LmGf3COLJp5K0FhVRzzDn9DSMVf69u/X0LoUP9XWTdFES/j
P15WHcmyTewRahhKX4r5H0QvRPIlsalikMRdD01RTXPYl7yJPnGyX2TT+NupGctDkpXG3ezjE7Gl
ZpLHlBHPZJQZLuOlDLsIW2KKSp26yveefVF8trul3y8GSQ0mxPiNH/fvaem8o558Ri3/tmBQTqTp
7pg9/UVj5VGH1gxsnHmukQD0F62JuqO69Intn9w5vnc178OyIIB1ViOP0yJBXybkNjne5GzFyj6p
YFbTN48+y8kf33qjnRlkJenDNKaEa8QZjLpYd696g0Ge48DKrHhXNpwvFJBN9BRTg+Fkrrpl58WG
HhACbd0AOfcPkTNOF7/FpRMnXRZ0fbV3zfnJqyKyMof+RP+RWF+zYILDVW59e5D7zJ7zk6KHv8lT
19myyHzC7XknErbsoZJfGFgVJ59oI8j5dTgZ0dlLaIlFsentSLb7bCN13SP37bZVG8tdJvwIQ7uz
7HSCQbf8ONAGGuIMlzpWpP3aOl/Je0dTIZjPpn0AHbk/TVMZn7ve+9R09H4ntxWfaz0jWCtqXftg
ibI9J6SY4LKpAW2O7lOlF8Om0sr5qph7bdsIZt6ZKfKtobXMD4vlWHraZUw7Ywf6QV4zpTOC3kND
hrJiDHxR3ScWkD68ZR0BGkzMmC9dFdAxuNDW2BAw7Gzk1JWMC9pnc4aFGUkCkyPZg8Dz5ZOZoRGy
4hkuo7KfWewe9SHytp49LUGRDM9N0/c7TAVXNvwWSoZJXYsIEGjbzx4ZeujYClJAofzPhzSC5mmR
qsrwf3jpx9oLLCEfOkNGIEaGq56xxaauqjrUW5QXaTPvmsrcIf5jbuwV71ETbfrIuNgSGU9moKWS
MrlehojA50h8xjrmhEpm3L2m3jWW/qYYnW9yhKe0VZjx2Oa5YKHexAC48PsYn9shRWdULTdaXD0t
nrPLaydhJAZSv7NfCqlFO0QAE549T4b9ILpt3UxozEQlwtJU7ePY6AePjhbUeusjHu1i7Wi8OJ1l
gT3AdZ90ZD4XFKWUyOqtNePHJpmiBxtz5SGNM5NuWEI8pe8Es8Woq/MOhFWBwowa50jOORgWviUn
x7qvQr+ADNo1U0f+mgEQJ23fOgyzm5GGwGZu3egAV4WTBkhKfSDwdOjNo5553gGPxb5BAbUfeL5e
9L793CPiDowKCnC9/ghxYo47R5PzLh28T7qKv3iDfBrMUgAHjOfAK/BCdVwT498FJ62CSZm4XGcx
FNfIlDjZWdzounPPuTL84yCa5TKxScJGh2BT4aIJMptDmzklnGWM9BNrAqAEj981mQR8WCd/aRHi
7FIrp0/ajQ8kjr+l6Rj2SwMFXQzmXjPbIgA/CDPQmIsja6PYW13tMjxCfeOXEg0JkS3eztP6a7td
whlb0rZfPBicVWMebKzSnB0B18aUfty13Lpn7GU/ulXlBXk8FoFaCmPYLKz+gWHMZ+rMY7cKGgyN
+FKUdguusA6s/JDe4Xs5I8NjVdFSY1u9WyPhlTKG9mA2ArMY4qqoJO3KX3SXuqS/9uP5cxuN+V7r
1yakHUUfSZyaLBn8L3Wf0OypbSxR+Ig46jepWp5U5X4eovJSrPBISX75ps6kuYsi+VKMfk4SZcL0
0o/DUuqfl5hfuXAdiVcgi3YRys2ihW5Za2o+Z65mB+NIKEgfcT2Q9PD9pO7XnFp3o0PPR3MyXE1i
+qhn5FXrdNkcu/poxqkbEuvj/d2C+1e1yf+AvPg/w7X9P8RnpPvxu8rloKr4vZ2/K1vWP/F32SLE
f6gwqAjWzBuayP8gtYE9/xZiR0+Vvj5ctv8uWyzvP8xBOKoDzgCMzijk/5Qta7UDT5GKBc835cu/
g6XjQPqhbqHTQWLIStNaPwni4PeHjJqxsqp8nyfQ0z5FYENl8ZBES39A5GUfTIF2iC68vvNIRtRF
dD3YiX5w1zSnzE3MnVujTcuZmwdZXj5FyIV27rgwFXQz7FTjqG8ImDV3nN7HkKGxedWYoj/gsH43
vTS7dTO3OTnLukXUtbexC+dtHu2Pwd2XKnpvO1GEdeOpMxyq5ZYZjkQtEJlb0VbJWaSaFjbsoWs2
wuSfKA7j2ymumcr3ttgvGZDuBpcuwy6C2fxP2VwhSGORSylDNAMmsyZ6bZ+QWRZGytB2g6aZV5ND
WaZr7Mogm5c6iLzI3ZHnVu5JXMnvWVppbCk/8x5jWv+hTgM8lPRtn6fBiw6sgJYRmF2KLqHF0SQC
vE36Y6OJEoBBrT02HsL07dRKYuJEPLzkHd09KMf0v1J6cQePPBm+jhuDo5VKh17vEvWh+C/W29n0
I9qLxAyV3tswzacFMG2J/eScaokREBxlJFtD53DixpyV5jkdyyDubGvaEMJVv/oJ4lzYm2HCIe3T
kk+IQow57hDjWlq3cQY3f7DiwYpwwi0oiZWHlmPWs9gPNb4olOYo1S4YoLpNNBQlTOCFUNGo56ez
yG3RN2g0mZ8pY0HV1HhGiZDNFS8DoAZgCHN5lGR+HCYiAM3Z/FoXCyrZBeptbc1/MehHpECiDdGB
WSavxmU5G82dER8A1ZTwr2wYxbJAVJT35AgqonSQK6n5lbTy7jzRjnvXlH4GLLZZYCVt47Qz94tE
OuzN1sMc19WxI8NOymZPSsfb5C5H4Uaf6zy+ydtlX036oTTK+5Y4v62i4gglE41bRZLW1y5xrE1b
LwTW2/x6TpxYAfb6iU6mEYiYXpojh7Og2tkro/RvOcUGHvrJyW7DOTr4HKIvcWOWe8/QwInb7Wf8
5oelMvX3ydcIzKTtGzPLFjhv00GvjrR6fKRQCOsIwhHzM6Z2/jpTz7UdtWFxwXvRhnou77o1Scob
G+9xll15N83YzqoB1aQxjNqht/Lh2m8xNtLGMJltuhhrnGQ+k+vubqZ4j91GHNGIxWEmUj0ssmJ6
Qm8HNtzu04tqGLC0Uo+OTlfERxJdvNdBq82rcQDfuslUAyG9b56yqn1zFToBKn8n3vacljdqcEhX
BbuzlXm/zazsldNPDT5DGns/M72gtJC/A2d5GuhnX6Otio9KIGfKV01OTVd4M5l2enHl8GUuwGFR
LHFdUTYnWzUTLG13OuTm2sJXQwt606ettfELPdmmNYcOYuScK8QT8f1C8XWxO8YMED0AySe+80aN
8YCI1t12dfYALf+kNaa+iZkKbU2/8lg/huSeEMs1CaipjrQ5burK39cJ3zrvZ1LSCH3orxaT3BNz
cp2zp0Z5Va5uO/+hbslKRhBLqDbJJI6V/2UvGX1tDTNrPgh9Z3txfRNJ/aL00dkzhSWZa3Hd+xRj
+WZdpk8Naz/PoBWHNmE1V7LvCnjorLOxhtoyD8ex2TIXPji1uPINOPpetS8w26MvHI5eZV5FPe9b
N37Ba2tiqgK0glx1UypU1lhrB2jyycVu7hLNUhu/a8NF+XkYp6W7nbzcuUStHaBw+yo9prB8ndMw
t+XWr8Y4QHTRPLUVGjS9c+7Lpkzv/IrotMLIUbRF3rKbHLP+sCcszUWTj7d2mWYHcITNo623YVpN
ARikdJsg/kef+zxb1bJpkZfltn2qhiJcKuNtNnSWCs890wC2tvoa54kb3D8iINSZLjrpY1JORbSp
Kp28C7tE5YaJEb5viFS22epIcnoE8NYciMF9ImuRv94jYg95B79BThpbrbqE+19diW4kADwvooNl
L87WnD/gWSINVU2556WbDqm5vAyDEuwOdhyMs1Qvtl8Gg1kPENnHjswIkMW3WYsUkghSkDZ9E2ZD
n1IF29t2GKdTEiGccqlhZ78pCagS14S3HXoz1m4NFIy3kUxJuzaqmxJOpxcl59youTCqfbdLbzlW
vI3mlKIDSwCxC5m+2jHyfSst+ZKsPlsXObRwOaAJxcNjdv1w42gd8txZBowZyORtzWvm2iZMUnO5
8jNjeh5i2R8KDqLemOV7O8kQWSodTr9o1InhfmiQcpCry+x1ziarZNZuEq8x9tHsi00iu3rTsAXH
WX1YlQGbrGxeh24mWapvHsqu9U4VHVFOjOyb2FCj49im3b5WZcQa3kLlz6o7IHoho7j+FJvVvqy7
4rDGYJ162EWPvXE9iGykuCft1y4WdJYWiW01dJhLl72BYSdzgABpggrq/h5omn2I0CEHba+9JF2e
BDyExsGVun+rcugIfdo3R/YI61CwhGzrWPg7vaKZt+UrOHtnJP9tq7V6u7G1OONPI8k0vZIep7oC
YVndqNblUJ3uTYfMYQsSfIk0blMnN35cfrTCDWRXsG8k0ZeCe4FUuX9Dbs5/m00kCbDR7JwljV6l
Noz3scfGFxFmu3WweRDjlEyXXqdZow+O/JTU7RBhy2mjELDmwhmG5YahU3rgaEIY3thgGqh5miYC
WFnWX0ZJbERv7OdUOy9Ndpny17hkw8xe6YtcO3aBTqsLrane21nGy5aY90zt4DC9TPX8UGX2XZx/
9kv0vH6xi33/U9lqpClf+VEauOYxr9WrUGyuQxcMfX2D9/sgywH7MOTbRE5eqM8Z66LZ32OD1UHE
owMw6MGkbnt0svjFgq4QpLpzL4ekPyQjCg2vNW9rZq3VUIfaYOoc04cuTJu9Ofq72ilOVvo6E7ms
dL/dj2X1nk/Fjd6JoGjEA73f10ZPTralrrveumlredvzwCxjimq99eugw/4cwhFoSZojUxiNHfGt
CRkZxpwG0YDbEEBafF0k8WFpECIjctrq3kAXuaw+ccQk5CD1Pmn5KMKu43HxeraHoQYnJ3nXJuI2
cCexk9VEcXRRiHPFRpDtiMOYV/u80t8W2SAtto1lG03RrXQ1MnucygiUFpGDO1kP+E9xG+mzCl0z
lfdNy9/lyCb+kmrtpyQZspBWHDt2m9tnW9XV3le9h7F/3hICR7RNm1yVs/Y18d0rEOU8XJjGTNl+
zIl/NWNo43gf+H2yy3tKMGlaoZm23dZcL8uVLWFIHn+Hvo0bGaQrlE2bkvm1MHp+x2woX3nQSnR8
DeHDI6m4zpdK6Q8lx5hrJEJfqc6aU429+9VszbtS77kqNOBjkpDf+WDR4PSGjkdJDNGN0Y33MjHu
mefuWxaDjtgHbqK5U/ZU7Wc+6KDrcf0OEjR7gEMyHdPsq8LkIkpvh/6nuloKqh7cpltlofbWrYR8
nSEXkAca/6YscrhLSynveaduvbL4GA2AqRZ8DYIG9eMw51NIFxhZ8yBMK2iRgV3MqBvBb1h2KPX4
XHfdmjtjuQ+95iU6ZviZnmTauJ8x9nrkKo75JQIREazqgI2cwUQ6kkT6ZCBHkaG9CgymGYw+zAK/
UkvHN09hGDjOjT4vcxjl2D+TmBiMWjSXus7FNSclFdIpfVNRdM/8NH2L2uTistP3zeCHSUMVTgdX
nkuja3bsyC2iXq7RIJV7W4/KesdnJQ7liFDFjYR2rD28FhsD29omW+kDbjbKc8y5QRMW+z78sPIs
/GI4k2echYZbl5ygbHWqx6Z9mJKFWJkI3wYj4/JRm7FSOa4sexJ5uB3Iwfwju6U8g5yJdykzMUDZ
mh/Sp00VyXH+J69J410fi5qIi67aL6NVb4cyI4G08wb6oXUdME9XJ1IMCZSyxDsMPv9j5v0gsSXO
7quCqWsms4zWaq9vRj15S7zcBBsZG0cUg9WprNVi0AJS7bFtY+NpMhwCK3A88ZD67RcRDXKXd/O5
Am9ZbKrc8J9aJjcEkGhY5/TePQGtS4LaK+fQ85Z545IMulVc1TNadxxqo7TdmylhSRKjQZaUC+Zf
OSNt7Qar3sETRoTRbn4ZZ7JOYrfBDgHcV91kfoMLJZ/ekqUsyCXFIEqTUs7yCupRdNPmiO/bwp1J
D5VT2DfacpWrzg+MpZH7uVvMTwyyxE45/XgyVjvD1rNYiQsp4Ie1MdaQHMvG4IxBz3xsp6qO6ELf
107+wKkY9tiTa+T6yzgIY2t3anxeKLefYabQ1F3AbbC6l3uDsOcDen4a3AkWSR1PxEIEttTPkVQd
LcUK6b8bdTSrozyY8JPfSF8AGXCz9q/B7Met9HNx1Zr9PjWq+8l/KapEE5u+fHbR6bwbSRkRaSQ1
dvJIHITG8GGhN+9XnbUf59hviH2PRoJ1kMm5+mRestmOAMMb1i1uwjfCLO2nejBa5gyYPXres5dZ
rA4x26kuEfaRPS3EdhM7mn2VJ/Ixa+3VKWrZR9RiJU9r+daXPF9ROwXkbXYnp1AFgxhK+bnVvbNY
30iIgc+50eR3ytQnxJP0LFE735oxkmocGsFoltWldu3pitP5dCsHww97Vb0OdhfRhI2TSzPkPbbQ
cWE5isezixjlko1RNoRlbkcg4ZcMx8S8XBcY2thnqfU7IFB7dpAlwRfqDcK6Ho02evVULQ+Djf4/
HSJ75xNDutFH1z24HAy3rpsYm9HxibXy+pNm8F2iwelPA0LAY0Rf8c4kV/Qg3aHc1zPVblDJxX4V
0p/vwL6Lewo1+7NJvPn1pKtUUQSa441kTWclSqwPrcLSaZbDMTYbGUr0Lnel8yWRoKKaWzCtX2KM
8qU8Cnmf1GTmOQezrz7P7OmncoGV69dNefDdTu58BvyUnWOmXXxpa3eFqO0N6Z/DM46BNNBkXH3h
iYTR6CElJWUivmgqDSwtW+6z0oxfufHZeSKs/qsVWaRuaa2993K/eIQaxsKa4SCT+vIogNzRn42m
56QkxbIaGXP4o5Bv05CSwxeZ2afWwvOy+JHBsjNAwgRvWtaHWRlBXruAZZQsPmo/40HokWZ1LEvG
km9bRahxqCVIXTeRZy7J20ow31hO3J/7xIxF6Hiabuz7tsN1ZE2Wdj9R1HKuwxn9almxllP/F+ot
hr5VbRJ9qu8rp6pvc77jvmDe6W4hueaX2bRGbLKVNG5woutkxpc4XWZPlgmH88S4ElNjvjhpVl5P
hZioHgyG3IRxWUm7rcZofFBTNS7k0sVM/mvpXOupUTxrjWEdS0Nb7suu42RquEVzbE2PSM0pAWxK
Ciilyyhr99ZacvtrpBK0TJTEbGIe/rWxyx1G+3bmnl3LTve1gPK+Dmi8gIOo+AygW2z0KdJ2uYw5
QkvRhOvgMpiNxeWwwEzBzCBxjm7dn/RGEZJFR0PmZ7KCa23LEd7/HPvLbRlJ8VTnnC3KSnZn0Ua0
bDhabdjmfDeI6IUxnfCcNkjlzKnaKJZuLyLv3U7q46D8mjlWrbPaV+XWohFwShT5WWZRN1cE2k5H
8IynKePAlDG/TAg3a42tJTFJAuPd9RxHVNxFdwQENAdrZX/Iqu62qms5uS9gLPy2DWZv2bfWVVOC
ykkLdshI3PEtjsLuXy3HxQBrhZnySHB05NFrK2ZF62PwKsdhm7nGvvSJx4tAvafkm47XMaXrPXHu
hHQDf7KzxYc7B4uObb2WZra104ItZkwrEWArLcMWnYc+PeeFcwd1OxDluMMU/mjpBD7KaEDUchiL
ryTGOtuBpBYnde7tpasfORkOe33y/sKtiruaseR28GxGbcokDRkXz3J2Esc5+Sp3tmmW7Tw9/jLG
yVfTmOeLleYHe7bXzCiH9HmBTTi1ime6FzkpeXwO7PNk43vz3p7Sak8s6BmbI2fFxD57pv3F69aa
bkiToIJISwWvo2nk6GmxJ9zlCUmxWaV/nQXFtwvr9Z4dOHSbedoawA4OLjMK1K/0OwQdy8TCQmcW
N+W64Nm439DbZ8yxKoM0MIc6T7e9d7PJgzQTO7p7YemjxveWfDO1pHfVxC1PTRSonIN2bN/b6Eky
WijlmGyjtPsQk3uzeMaVzzFeNf5ThWVlqyHmvydD0tnxgL4zUGeuw/NYY3jn4+brOmaMPzCNsvSZ
p6JCi2N+7dSdJuadBTua+kWn6vWIGzTrEMfQg2XXoUdKiOjs8+THn1zvIMFbLRKJtOs/LtraG/PO
xoiJFukieN1N6zbnxRswDSbeU9TY9/K/mDuTbTmRbNt+ETkojKpzG+6OV6fUKVR1GDqSghoMjMKw
r3+TfHnfDSkipZGvddsRLg7uYLZt77XmshzSDgkUX0ayPF3vNHX6i51Xd1nJHY+u5igQJGLVn4Oi
2VE3HHXNSC1v7sv0dsjJ41JFel3q4YlK9b4SNIm7OiiTNo0+9YW/HMy6renZ09xOTJGKGGJR6l7W
tSNkNEoPxYIF2RUMo3rr1JaIfyq8GbuYIwyR3r24sOu/L9EwpHQeD7OGEUVeAKPlrHYvDud+zoiH
zva7HQe8GLENNSOTZ1rcwuNpbJJsDq+0agDDDCHLz4Akw2qr85iN1yDu2M/AOVItdXvPQmPlz/s1
ImovbEFgNOfVe6TzSNm/EFZOlJNImb+tS4uDna+GHth4rSvOt1iFdiP+nH29tPo8rIgSpE0HC23q
nubfI5HQR1WNvGvoIMc5ZshJn41G2WXOALday5Px7FPQo0QMvixLxEFvSNnM428hVhSPnOxdXX2X
Q0rDXpjxzoYY8W5QKzGKuWRp7be4xzLK3uOBFodOuMVZpsjjYYzKHeegL7VLgJ8gpC3orLugYcGr
Ca+OyGGEupEaWmxTe8178uJj8WkY3jsROKE4foA4RJp2fAx7yB3zVB2xQmzmfE88p8VtXESHbkZH
soj0AOgyXhxwCx+k8x1V5heK82XH7H5ILBU9Vq2XXjJf36CD4IXvJ3OjUXaFqf3YjP1d6dNyZZF/
a239wAnk0izLB6WHW3v9ELvqqd0y7ukwhcmiKAlARn0oi/KUc0wJJD+KRMZap8O1mEY2XG29Wu5d
YUlmGrgS7ekGOPcuahCjg6Z0bZj3ze1atReriM7tYLKbgf9vmS6Yf2F4PjbZeuzmkzXcCvpUFEHi
GsVQMOpX+g67Kn3tl/s5YEUJzbPjTnT6x2MRn2b6onJEILEStUiTRdvkjTXR3RYtmU83Zf+BpWhH
zYF9mbFGDmxleCqoSLVYDmsAksV4j4H/Gk1q77if/PWtUq+MWzjscRxkP1Csu53RNwMZh6E8quij
si2UgQ6Sz/Fsb8XC2N6PFj031L5Vy5rGefKDtlBeRF19Y+wJDU4R6xclyNmasq5KXKY1+9qNXmYE
f8dWu08inNa7nvB5XEa4ic34Xejw2hBgINzpoeaId4xBrVyFZNZA/UIiY+TcdOnyIqW670vrMvTo
JuhC85PlccOhcVQIAjpzK7D1Gy/zDuUUnvNN2oPUDpdp9K40IkgCa10k98D5bg2yG9eZPre+hwPP
GqbwzmtgUSwiO0ejv97SzhL1OxA139mC6H6EVDIin24xQcB+qLaVHIXJQ1qO+oQnF+se6ZQByy8T
jY8ITWbJaV69W+zX0GrviUna1VAs9ir3gofCxMFFwljGvv0sKrrDAceavmfr0MY5mDT7OI5ivQ0X
/0htzbwOeqZcd8xEQ0iW3a3rPpqBndY9VUW1ntWi4yN61iVxdPiCEfYQxd6NXdoPUr5fhpkOd/NS
WeFOzePBHYk2am3nupTiuDRM2Frzz6apu2bXYgHs4tdReqQVXp6x20MWm4y8E7YOLqBI7grbp5kr
iUHNnySNXNosaGLjNn7XAKHhLONrPkspZtFxtz38vmlDTynG99ptwBW7Ys6hoLnQQy7ruyy9KV1/
OtfzmnEOSXss7N3wzonDj2WRFReliJ5yhgJWB86JaxFW+5xvYY9wMbyDZ3Rpig6X/bH3GqalTvTW
8bGd79b2yZqrdL+i7tY7vmPn3NJbPTnxEkApiIdzFxQUQDyEYdGhA0OS4wXWJ5/asIqt/EzxMCZW
uKod84N6r+NZH/uI4ginvE1hEU3jfUbR/LIGbchWXVKHhs2TLuMvYBJOjjsDp4mKE8TeD2tt3dNK
eK386ozX+uzI6J0pMxKh7YmOVTzT3fevJo/eeZR1k2JWi/OKLGOPUN5+fG365rFDrbf3zCho/hbj
voFpd+cgQkl8scwJlI8/ckronSmj4Wy66i1fUypEn/1qrqirEBV/AdgZmv5diGKalgOvk73ekRPy
ipbqzqL9fio8qqYMVuaRszzYnN6/NPgh9qUU+X6Q/XNK2AEq88jUVzVWzSlW+dc6YpSXb1w9dsLM
fgb6emkNY/iuoRK2V562smsJ0OLpTruDnVW3FmI5lpiFGUJjtfk1mMsrLbb0uHTzepp7wCcAbOt9
JrxTZ8w+Dwb+nxWbQTAtl6Lrrb2pjf2aNZGz00twP9sgF8cAaeJ2QgEMAy+ohYM1M2vdF9E2cuvf
sdMWu1yC5YT5H5z6dvkuYVbvpqDs9mlF1qhRWbkfKiJds9Uf7qvaeyjKZbzwp+UIyqLmMg6yuWa9
x3qD0uyQTsO085QXngNn/JzmRh5pWLiHZUjzg6Wao7acZ16+x6GgVUMfK6e6cp2kNyOzXUMnLLUr
/TGoKR+HZV04qQ39zVLb5bdgELD3+3y4IuijsJ8nUsa71T0WIEdBEdh+UhgkRUOQL5de++piBVHJ
i9hU+64atvKudEBOIevZnM8HT2uUgx1qB7ug+ToVbZ8Mmf0NjvQHq6Gmw+F3cmY0B6631PtgIDxp
jOTHjJHRo8tx4xDRjHqKtGgT2kbl3u1rEn0JB7nzjGBe0c32oSk3emRcPq+I09Yw/VRPtnUUg4lv
KQ1Byo2MvguQAPtYbZ4JO7jrOAAX0TDcWPDlLvj7y1e489GtmqR/GSb62ajX6TCv9qO7zZKNrB+6
wG1PRTx230ZgBmftDvat22fx27oo60NXtfpjYbcGluSECBCd0yFs+s+O1RJ43pl7GeQPa+4+WYC6
aMryB0Sd6Z517xFhGzKxwBuza3UPIsaJv1XSO+Tx3CahO/R72tAUP0VFSjE7wa6hFkd5Vor6ImpY
XqG7BE9ZIdxDE8rXIKaeKd0IdYFI50TpyJwzRKkvo4YTGgHqf4W5cdc4dvGZIcpw1qAqCBjVd03A
d0ha1mkuCnkJAV/vy6GEn4GSJYVMv/NAUdCEgg/XeAnGCCKqR5SXg7cUly4vj+jRq63rddel9fAA
8u1L6qs6QfrAiqYMUsIlp2zAzKkOsRyusX27ZvaXke5BbjlHC4vL6LVbb4q3Bw+hhm02ed6OEeyz
stV06uq6O8MZ8v6vl+U/0mY9yO/t8zh8/z7efZE/596iZP7asTkWWT7+17+VaG3X+3//2/+OdFxn
S6369/G4l6/f6y/ttx/UV9sn/hWPu8Vh0ke2kY3zErhonf5bNU7r+x/YK2wScInQ25wc+Fn+lZQZ
hKTq2sIDrcunwk0b/t+y8cD7B6lGMMT5DGouEKL/iWx8E1f9j2jcJ0sAYiTOYrRhcEIRYfwovlqH
1bfTqZuTkEni0KHDWMteM8/XPF+rqfe1LX9HQf9R8LVdc0sZc3n9eQ8j2/lJ8DUFfs7CLBUtX1V8
YT7dHp3FeddG0fw4L/bvMJV8wT/dYoClEpgz4vOAoICfTCyjPaZd5fUqadHhnxCdyx2WWsLSSxn8
xjDzt5cib89hU/dcRHc/fpvpVEt7cioAiI6FOCeMN4DPtDLuI4ehSv70mP3LAfDnkE0keH+9r9jD
S4vfygH5/+PFVDN08H07RTrfUN3nGJBOBVvf557pDpOkJTgMNbkROzeYhjsBv/U31/+7n3ET7tmE
VZEW/E8I559MduzdaJxra4CeHDU3cnOvMSjCbWWmkvOe5f3GgP2312NSBhsEBzYvzY/3G3PUd10o
jIlByvoUmb6/C7Q339gomW/i2vr/uhxNTmbjDllVP9nZekyDi09KUyJDKzyAfesP9ANcptaRf17i
qD7/+uf8u9sDWootmlQV3vztv//p61SrLNrNWo4AWQcMswLn0V7q+K5xs/5hcT35m/v7+VkFr2L7
BNfa2wpEztBPb37t03gUFSquljPWIzS08ojYEYckdMJPv761n4AKBKT8dK2fKCIxu2vZMh1OJnBy
lwo7NixwRQ5EVaBaz7KJktwFSNbpdxHQvHu5aHGLbB+lx6//kr+7aR5YG6Q0oHoCfX78kpdyRTSI
4SFZ46Y9rKFFxk6cFzc055e3X19qez7+vLJyzy4IC4w/7pba+LPVNfIdmfkm7xM/36CGBScn3zj6
eVy7Ot6rcfma8cEmyTPYZ7++9M8rA8Zuny1nE+/CeAzin5Yh6VQxA8CsSZr3RWLdC3c/fbRO03ow
v7Hz/uVCW8Kej0eZFwQugthcin96ZjMxoidgZp1USxXtOt6j/ZiGfc4ACQ1rE2fhBd6tl1j1rD7K
sZ5Ov77Rv3zHpMgJloPNQguIwv1pSZgLAtStjl6VqOfiBj+6fUYvo2+jHFFSnznfFgizlwxy52/W
vr+5cTZLSA08SxGb8fac/enGUca1Tg8gLZnrdjhzEXo2TF6vK6kz6BkIGUOgOJ/6GSmKl3E6/vV9
//XyLoUBcAO2NDbRn0MkGYbGGBpVnij4fkfS0A04s17sPTkGTuLWAX0db6X7GYxjdO4oL37HJPnr
Ny9CCBzQYAS2B+I7f/wCVN0CUR17mWglN+V2+a0Q4Hr7IG9PDhmyDKLb+Lg49u+iM/7+wpENAmvL
+I5/+uZlMWUMCiSC19Kh4RR3cVIx7j0ZQo7usYaJV73OT8goit/s7dsd/fA+YwXkgvj7qMhs9vcf
79heSddmHgIusozUwdJkEdsREcJwsGCfgIPbSRTLv1mv/uZuIxILN/MgrRN4SD9eFH1FOc4QcZO2
19ntkiOkVIE7X2QTo5RUrvO0RCp6bmO/+M0T/tcrU39GVIdx6OIc97dH8E9PuLcsoVb20iReA3Uu
razuU2ZX7+UqNom48C7GYVyfkUn+60f7521QOFS7Dr+r79khvKGfHixGqlbdsSUw5GNyWS5kZdgG
BxbZGSixY+vy68v9lLPH6rFttq7DT4v6JmBa/+N9gklwY7xf1oFjt/nCsQ0jkZuPgPLgLJ4jDdw0
tUJ0EHIu89vMxMVdiEr/bWSgnPRFja9IrOIiF6leLDHgz3JJA//1H/mXR493nEg4thGHxGGODD/+
jcgHh7xMmZoEGCX31kxvVdDpOQeiLs8Ip+Y9a9F4+vVFWcm3f/eHR94F9k2Q+1ZzUWXGPz0DYYSb
L6ud4LB1UZu97c+D+ezAhKv/EByo+3tIrK2+bYB12TfZWGBMA1xoghMWDa8+SbO45UnDta6fVYF4
3adfJ2xxsKfULT5P6WQTWOjxEz2n+dTEzFWVpBvYdz7wLd3m6kwIT+t/nt21a890oEx1QKEy4LPD
JpfZSRPWqblGudfU58lzbPIHXanGo1XWdXPvLV70RQG2DT6ko8qzO1jAgzyknbeiuM1ITgQGOo5v
tEhX92rl2fzerArdC+5x2Mstj3qBcrLHkO7piQamxthE66CqRKK9eoNOkrjx2Hs589ymozg84g5c
7ZcpWsT3SnZQIv0We0Cm0TtE9I39/TTH2SsHJJt2XDNucxK5wJYCBt4+Gvx008XK+9g+YDgL6DwY
ad32LAK4JMZGfYnF7BFL7A9kZceUFZc+wwNDI3jmZG9CFHQ0xhgB9eBvdoPx089kMvbzNRssjZJI
D+G9joBnHRbOQgwpYTbKU4UXGKa3zvFc5sKzOlRKdcvQfeb/JW/J3eCiKzmyqnDVl40+6CQitEZa
qdhjSJsjJ3tvjQPKuVKV+gtS6Pl+6sJgOS7WmM4P86w3iPQk8+kIJNxBQu5IKCycGyyolYV/6xiQ
uDn/HgjHqAzv6Wx3f8Ccwp/rDlHsXyAijdOe+y5o2AOQxIcWFaT8pINpb0PHzmGB5rbsr3lmW4lN
yIB1Gnx/zI6OsWAmtW7RiL0/riCcEcUH9yEZ9IJu2dgXBwldvEziaB5m8Jpu2O77PI/c4xLosLoW
okTLlFurOrLpe2lSUtSBH2savRycNWdWYitagGByJkLf+jIbcSsQKI4JpSeSoqasnS6xQ9/66K4y
/Y54agE6a5PCTt75sCSRZ2XxvgrN/OLJYU1xsEoK8WZx8x61v5Vi8w3mDikkE7xEDKPTInzwRHsU
DLxevDYr+BmGEV7MqtLx6Jli7J7cqbTqgzO6xAvbMO0T1690c4MksGhOjVuO0cPYMfRluNWpe+TH
XnbTU249I5+34E910NcQ1tpp9CzHdriVhkZbEjOv4Qo0PeEFlfPEiKlZMZm3eeFBxVodlOvtVHan
yRfpo6gH1ZypIEp0cpIolb3dq55CuJFgejF4hnjHdTmywdA7fXVUnL5nP8NXY3KbwAwvTpFP65Tu
GsD+AKdRTaQEoz0XA2KZrd1bkCn2KCpUS+zCJV6LY2uX/fyIRKa0MWkTiJTQ5KjfbfoO6+R1tjyS
loLcoS6GbuTrsKf4cZVBHz9y8KH9LVXhyTukUPoZjaNTXePGnm6LwcmHxGU4+FUzu4H9pac5PfhR
l17aQqOz1ZRs5R56NfAhUMAuip/adoA7+ACkwHuT74CltZnWpMHXhvwT2QbxgSzm38rRtU2Smci9
s2qBcoZBU36eidnEeWki+2GkL5yWSPFz+swEOqd+Du/f5/CU42IZ93YNr2YPFMgZPmRWgRl5lAq1
HsBXJj1RH475wyQdnFIEtcj8SgSAHC9dt/CaozyKw+PKnBxXvFsvy9FfJQaWuon9+ylmQXut5krM
lCAo1U/lCLfxSfi9Px9EbRNdt2Jz/t7g7qYhHHBETopgI2wHxCPudKnmZj960jyPADuZtbSOPhpE
JC0DgBBTA1p8vDTAdJ2W3n9s0p1keG1f6ICXD+0qia7Gl5V5D5MtpvehPYT2ObOnhSiMLH9JozX4
2LQNJ6y5VcpGaY0HrnIYbKOMASyCUbiSMbkwkygO5COKPglCvZA7opl2kSaLDY84mUIa9p1lwVq1
Fu1rlaX+mhRpWz4GQ9mS/dHnK+3mhj5rIvuoedZdtLKAroHzjBE4+6riGbkgBSJ9s4BJ//dqpZ68
QAvt1kvFe54dCZteq5OZxlldRFxFTE3ykD0dCD7bUVRk35us6skPiOwiO6GCw90Lh4nJ3+JUOA6j
NSVCpoE7iODLTNNO1utJwzC4BmibQQd16fgMvLskBie3lhujBPB4mNk1Ckusu+ZEWCmyorYLrY+D
MuaPtvE0atwSbO55MrjzlZpcBi9tjq6ELFmGAjSQmuLII8WylJGVc2di8AkI7lLru5P74zsMOKu8
gDRGluWFqFJLRwJjEGWJoDy3bPeK9k8gv0enXh88qMs9LuOUF2NRHvxiqjN2oo2auimMyCY6RMsm
rswDr013xDhb0y4rKDp4P1b3bclJSLRzFb/5OaEIx1y3gBCxAvbHVQ5grzWwB0KV4sK8QRC25L6T
jGoQUCxYKZmlBg+9269Y3bpg9pPQrpifZ8EqR06uC+akJlfXvOu+ZYKyIvHCLrz3vFDR+m+qL1NW
51fl5619MEsnNhWX3775c00ItYVC845dUM2YrNbwrRO9IsmsZ2i415PLtJp0R+I11qrBX62JBbVv
i7H3VVKug7oTTmFeslD3nwA22NMOTXQ0PK8h4QwniXG234eZk32zpiwKTtYUOflrM5jqgQlIvQAR
d6E/WNCtqUetuvq6Ymi8DEE2BUkapBj/iEaJX1Yea4H1xfZ9hClb88VU1XAYgrn6mqYlfhIJrz7b
qQjd2bWb9VbnepQ+oSCvYLdQwt2s4TTVl0ZoBPaLiaurPTr60yJX9yzhbgFYF+jq9jU/eHOQa9ta
yYxu5DXT4Xx0BYtLsjDo+56O9oIPBrvOcqC5Fj9qxsz52YSzQxMK2hkaIgstAGkZ4VofqJiia9da
o703g529QwDNr6Uipi4QgMzg3OHiV+pYTxIrlhk8DO4uxcS0F7XTZicnsGCMaOF58sZyVFuwyM4I
rnz0cPtGa1avOhhace5dh1FZzAtt71wzr/nRnTK5XnHpx++XThLHHL1RTQrvjgzLbQad06byRiSJ
hcH952v5AaxX8b4VBU7+bOhAJI0yVCXRg0K/WugIEzEX0UtrYOgf4j4FgJZTf39bKERpCAW5+9Ja
c/aCpEh1FPh188EQrSy/oY/HvChG4x2h3evmriW1CNkIU3oCglBtVlS3WT/eKqQBt2hefPkw+0N/
LVPMJUcZtpJVDK/hcjHYrkLCEdbmbKwmQL2GMRZ08uxtTkd/Dlry6roOHQ3IPBI/ll4BgtZFPRzz
dLSa+2G25xxqgsrhXQVqns5y6bESY0MiYIL858XDQCxEc6llZBoY/As51DTgFnxJPvFAOm+H6IaS
dyzO5RATWg3OCSaDcaPxS7w2TPSYvmFxKBDX3cCnstWpyoaGyiZKs3M3jR7pJkquOJJ07p2txevY
1hGUTqSVOurN8ibnqyRsnrooQxdpCn/wDsvElJsscdEQV8bo5YV8jmLdBUREWft6ZGa2MyhbETqJ
rNYYAqbmGPooeywk6Yyth4gHNoz7BQ+PMPx5uZvH/IO2gSijK6rcvTtW0ZzoNY0m2qmyfFf2I2ui
2ztg3hUb4xlXuJxxf8dcs13d6NtYiHDl8Vz1VysXCH341Vj5QrGMxSGXa6m3vIyOijMv+gKdWgcW
vZ+tTcFWh8t4WBrXTnfDhvrz2qL8Mlc0g06KBDhEYlPc3hV1GhMuI8PC23WzV38o6bC0xDEOvKFF
RDINnarFvZBNN1J2CkpdyklHYOUhZETga2pCFBlR38eMGaOl3btlRTpSG+u+pRBuh/ISGSc82QyS
YXaIyh8fkLRGAOGBVSFqEMqiClkWqmzocNmBsYZck3W1kKb0uFE+zOxd+pAPuEgmoZGDWo6ExaMR
TUMLqqgzr7qGUJi4lHqo+aledzMpgY95M4UvmbbVNWREi1R4STnoBbZejp3wLTsBA0kN6W5WeIoz
axQH9Bxt4sVDfW4t5c67yZqm9xU9kXAXhnJyEU/gZT11DtrovcvXyoMZbvJEpD4ySCTeom/lQvfx
KqxW2Tdl0SvvWxSN61kQSD4B/ijatwgxhjhOqW6+ljylvClimtgr2tCTh2ph9EfAAzvdAUxcW0FE
2sgsGNnMKYxHRCKIbDMEkHmGkV23ujy27sT4Xi5jd7HWoDbnOWysr3ynGCr8sMUkOUjOvru2nuPr
2un1iVPsxAZuMAQQYs5b5liuLh8sQ5LB4DYxmKY+Mze9H+FSnHrPWsgbCoEl1KXunqoZGir+bj8m
J2ni99gBw1wGBvPCPHQDiTmsvvbyOpfUCXwccRB/EtID4oLT91ZQ+wOxaHRR4be46J8Flsl9Sz6P
RAYByxN0k6H0hW7T3E40DzALM1t7rRq74DHJBMsf/d1pxzmmcHduXXM607y2wzmuPTR9Zhkp6XJ4
Pw2vYEvF4mBy0JTnIF3UyJYzcKSbDmHtkguOeT5/9htMMmhOC/u1jhrkmH3WRckESQjlQaogR6y9
pa6q8OP4EpHFRDx0YxMxgABZH0eZD8cJIioqKT26fuJ4JFzsfLJjEXBwMCLCxFvCHtFZZYDNBYos
1AyRAWKE1nkLJp0vR8JWwudIze1tIUZSwuwmj9J9DlKKCq9bYw0yIhrdgxcW7HoebZHsgXlU8CIm
sy7I3sBYCLiegoXNHeMdRUETIpOjcXFjNfXaIbCDUboraitfkm4d0ZLJeZT32PWm9QLAbsmOW9On
TwqFDgpfnxshrOvzEIVAl5t5jyWnE6cG+hQegAwAN99omj5H5G5sB1SI6PupbIQ6+tLI4WEKLFV8
rwuyq+GJTqzVh4m7Ys7jEiWWTM1Krg2T0Sq+9GWYrbsBtxWRDuQm4Ycohd0nNZgM80+IdUPfDaBA
MGC6eunnFEJmF03r+8jGEHn0nXS5pF2L2c/SFHR7sGD6s3GlddakXzS7ICvZk+xCTt9FpcxtZkHo
QUANieu2MASKo+ZzEevWVaecQ0HZoW+JmW7QSLfhhEzMUQy+u4hlGBJfl1oXGblkWXjktr1LbQ0q
tGP3UA+txQ6+8z2E7qgrwxwxHxsZ0ailG2ZnqPmMRPvKivtjTW0MZ6iLw+JgrIFYmJS8C0ozkXnH
eVr9/mB5uvlD1FZ4J2PXuEesH/wk9iCAJIi5Dw4BRyz09BkdakL+aFLueAzUp5B2WJREGIvQh6tl
Bv4RjwvQDPS7nyMTUqFpkVvBqzbN5HP0dp2rnkwW7Utm1O/ClaQjLHgCyJo/AYo4OALoI1lc2GNv
40C7X7tmgMfBUlwOSPU6OCLa2dyjfGbAN+wXpbPXHZs5jhjwokd2K6zg85iWnChGmb3aVGBk0LXz
gEp/VDCUyfsdGcKZJcpP5E/k8D+aCKhG1lvLsDeNbSEIXdM8TCoUyYqjxeBmmFuriDRASs9L5fHR
Q1ku0x29hBCtmU6XAjGzD2ERZMKAAyByGxfXRoE+n0lf8UW7arrPKWp5UTsv2KJ3ZqIJ6W6QO5ST
aovBET/oe9hZnNVTR+tbbFaYFvD6hrdGWGO1LwOZ/lGw8r41YxC9DpbSYk+iFAnphZiZuJhIDs9c
0l+viOm69wQvDxqJYg64aYXgcZbxarnnnJMkO4rygZW0sg8fqBDNeg7motGPhO4hHWM2KSUGAugh
xE+1A2uPiUi6q8tR3ZcqyzH+o7l8C51iA1lQmX231jp8s8cej7RRE10LHeEcUG0AvqSu6brcdDRu
cvBhvn9bZsyYz3DmTHGBSWK/H9hyPogZu8JuJQLuFf+y/a0PHe3ey76lRTbnxegdbMEHL6ZeslMn
+yw44qApkSxmLmNremUIMo34ysjwJNlu3P2ceTA5sOwWp0l5nGG7gcJ+h8TOPAaIWS9ruVbfPDy6
MTuD5byxfEz9EzV0HpxVuoYksIUUEAf6DBXPO8exPMFRTTVCa4j8Qc7I/bdMWanec2pGeE+HzE58
5dGxUaHhhxYmsD4rjoYcmGMsmKdwRaZ3Uxh8nzthz5gF4oUiCqmhVAc2cuJ2FujQ4rzakAjkVMjy
YHu1pp3oDesRBgu9BnqPeMZl44YcXSszA0MgQvhj41UWiZAeu/Fxdmb7bYoFOwQtTMZiPkqU5xIm
R0T0mUY+6IoRY6FT1gtPbMxB8iYA2X3M+gm3dkhu08YEDkcU+d72zuJPm69sTE115FlgttfJWkM4
8qqH2jOaOqYbh47emHLTk0uSp3fMy3iyOJUFnKJm2sWfWepw7PE8ZPcVHLDvoZXlKFBtVaJLs9qS
n6wPp+WEgD62d03G67CfhIF7AuvN6pjfQ9SguzXHU8JEHbwDP+O+m5Ajnp3e4zyFyi2tk34eY7gX
w0QKexb0aBUbAGe4wefuE1FfwhyDdF6e2s0KizjHEGymsggwAEhFfXHGZqDn0AdNc64UfTyuoFiH
IMfI9xlWfOcSzyz6zzRshjhpjABSiE/NE8fZTD7wk2zM6VTHHVGzlZOvBUJ9xcmdlcIh/kl0HWZl
F8fHPkinnoML3l2PicA81yceuvHB7jgQO8RacTQsnM1raAyYoRRa42E1uaJzG5nNXWJleJVp8Db3
uZxyWlG5b97Ty2F4FtmAMnKT0tewMUV/VKKn0+AG+YcpnmZ/75fBnO9HziFEJuM1aWEzbgaOga4x
hPJ5nelIQu75VrJg0VQKxXrCNoTQMQQueFqqoX/l23EkRpU6v5GMquJdOJvxJuwogXbktPgnFgRO
MjOsOVInmzrqDggnMaRz4pMoWyX6VtIrgiFl3uKG3ZnKwqa0MP3kHLUj6by3lM+caKIy0ugyDYoC
xzROuGcCOk+3Y1WsD1aRpvFxrR1fHVno5+4WbEoTnSITxPFZz3ZDVZONEf5evxjGo+vI/hP93IoT
kCHe+JBB0zyvIY8LOMiunk9W79YvI7yd5uz7GcYA5D8OUs0p+lTRzSUNxbLVu8Ab/O6GyLLsju9+
hK+LhOQhhTxMvBibQrqXVU4cKD7Plv6zSsVtsaaZuwt88F2YjGCfJHS5wPSNEOk3pp2L87V3m1Qc
4WliJSHot3oCs5FzCoGj/iWHdEMEaZuG1uYOmN/rAqD4wRjc0IBKyQeVYzR8tLKO4/ZK3yGFfERE
5yEK/VYdynXJy52EizGdR56Pz8M6OByHZtW2d2MJkWBHsI/71Z1lvlni2uhrUPXui8B+gAeNXu+0
S12NqbnM3OqYrbn3PVQDYKoVN9WHAPflCdsVrcQ4tZADy5AoLjbIIAXulGPHBAlF1YqSafmItmF+
08tCnyQtkHlbaunrU0OICNMRfKICuy//PiSXmvP/FNd1kHRtl8PDt5hwnWAcFNcqCNFrx5npo3Oj
Vv8p5mRUso5OgXrMOSk7tIOI1qTBbZ78WJV5gjK9K06rQD1zR/XHiQVe0pzeCKg26VPBfEId8Hjb
yx+9hTNm4KcMVfjKuCX2D/XKKPLUQavwbqxVl/k7t4HocD9pPa8PUUkG7lPnDlV4KyD9jJ/9Kvbw
vRBLDeWtKNWj41cNmljhyOB3sqq/zK+Z0KKJCEguigTo/p9kVaKRa8ChUR+8tFguesQ2YqPFT1jk
vCNGnn+l8/xHutt/q6b9s5j2v36pzv3fqLt1kVj8e93t9fugvq8/yG63D/xLduv+w3YDmwwFsiEA
pHFu/x/Z7T/oFUWIKniRN2Efv9C/VLfi/7B3JsuRI9e2/ZVrmiMNrQMYaIIAomXfJycwJplE3zcO
4OvvQlTKKrPq3ZLVm713ZSZNRDGDEeFwP37O3mu7X2h1a2CcmbQjQ1hlPR19pPif/+BHmgDyDEnR
5vdIMfk7qtv1D/tlsg4m3+El3FV6oDqq8QexXxoObJmtiU57xckTclZ1JCMrVR3MpmQ0lldl9pXW
7rAHSY1xF7oOeu6GjHdc+nL66DKJ9byF2kaPPXsI5VC0Xj2k5XPLhoJaPne/mplr3ziM2l86TYpP
FJlvJlvR+/lD/8/6+wff91+tv8u3vH/7Zfmt///flp+Gshu1joEizkZwDNXpX6uPn2jOuo50UjBQ
hK+0yx+rzxBfwOwbKoIbpBjoQBH7/Fh9hvUF6ZFusZARuRmomf/W6jvLhn4XdvDvE6diIC5ni7It
VKB/EL2oMiqUiDYYd1d4yY4Ntcz0B4gYpRhuS6B6yfzWG8aNlr8tMWvocah2vZ56Yo5v1SHFekqm
aHpBSgl4onsZZhhX9636ZJj6nrxOLnNEuDYV2gDYu8ve0W4XnTLLesGRBmFgs760rB/0aUe9vhlP
Sv1egQtSAg2WyaOYbtV8Z7egYP1itDm5ykMP7w0JLHQAL6xCv6r2C+eUqHeCqXeO26bif7JzFdrl
wYE9xXXRU5uU3vF3Qrj9lq6E2t3UuEl787tZ3YgiJmi6vR/L1M/qz0VapK29zDibtKL5BtX/ulfn
gwJRx8y4C0T71jIuM7XYgkfypuLFyb6x94P6I6oswZk2UE8kwgfSUkk3aFFEqNm7XsPbse7VUN8R
njMZ1RPkvYCahBEr4xoDCU8RPuFR2aIV3RYVOLMmDmwD1cKkHQgA4kPsEdGN2yoyOHATP8NnJqvZ
16bPSTLUweFq387Jq4llGNO1WX0dolOM+MOiNFHB9sztVZFQkDMNCUHSyfAdu3cxT1jt9rn6XVve
neVBcd80MWz61gjWLkg8f7MW4CpRcuOG8QPEAdgqewuZJTQZ2rvQ2O0XNVkOM5GbNHQDxVS8weov
QzDmOYS2Kg5iIrYB1bglbrAl22E8vUbQwx0ZhUc3bXFtgSoDB7eWt2II2hoHwlRfGSpTYDDKOizv
XAYxjQGpUGzC0Y6btxKdDYI4TyYw+U5yjI9J3O3gnm86JOcEyZ9qVYdPfm80TJ4/AAJskGPgiZU+
MtDJAaHZvqpT4uvskaU1e2tHA3cR36/BJJX1beVcRCLYJIhq+KdAs6Dl2CmV6k8YfQFoXIhiPNlU
aGVoMpnCJ+hc1721MWzohRKdSX6MxNM4fqUrxnXnMu9C3ih/A0/C+oqR9aoN9I/w8RflV4bEfEys
VOOQJu/MpQP0Hz4jGL/haXNqA7Tz4o9A4ZaYJkaobyyTYBNozsyW9mXcQ9aW/PXRBmWxn1D8lsZ7
kSX7spD0zUuS4ErmjvG8bSbNE3LySfnc5DZTbd64ejFq93U2XRf/LhjOXqucP20wloqzhG4USug/
qDSpjXQ37una6/lnwrikKx4zxsYyLLaQhBb9JsKT5JL3sbTOhdmkh9lGxTFSFy4TKcESm1K4nUS9
HbH3jZHA3QjBI95iC+DXmAlq38rpbslpt/j991jHncbvaM1Go59NgpGvVlvJZKzNXE8fT1V8tzRb
5t6bQo+x8mueiQTANl5peev4TB31yVWqQOdpXq9jo8MzzkVguRDmR8w8PS2Vk+hOTVH5eQdH9s1A
UjDHWDR3inzI+SNKp9s4lsBaf93FdwVAMuvfZpr9WjT82LV/+lD/UDQM9ozZeg1OWPJHtc9uzCpl
NJR5CyBhsHGoNjal+sJIYXF22mokaIp/o4Glyvnz90rNInDTmLrJKcXPf1KFlgCKnR8DNjvA8+fR
FFin690NgqVUfKNvgiR2oW8HeBZ2maXfmeJQKi+NfZhANNGYYl/Sn9TkgqdemQFqniJnl7s+hbqn
ij3+GTbT658O5pvf1t3PTplfa/LzB+dic2Atrn+5o69a15/+ao0Vk5DsOXit+23oAbarDANtnP7L
v/l8fhXN/uuFmNoYOh/Pn/Jhh2jAOClpkPKUoQpeMSXRxpl24ASi5t+9lv2nt6VRJKiCOkIVpqWd
U8R+elvSUSdFRznpNcqFU4o7O9QOdID3EdihUcBYhZ9RMrfRUuNF1nhDLWOnWeAUA2L+vExeErHj
9eVCRs2cPjqreiYDmnfuQQD8j8BOcM7TOubsLPZ5Wd2nUeFL44k7JHtw/6G0UO1r1Ad5c4AavFHX
3XwgCj26kt27Zia73ppvcMYzLgRr3R6na9SJjUMrHbpuNN+29J0wDfiu+JwtY8PQfhPxYJJ079FJ
90aIGSrDWgSKr2NhHCp1upjWFCHYKFTBgc30To+ecsD4Q9wc6nZlDij7iACz5bNQbqKMnCmCEjp8
5w6I0HDy+/FKGz29ggZR6H4C75a7JgqpFvnHg5ofEqf2rH5vl2Rqz+zq9ZaMDE+DEdLyMdhfx6jd
yvpZsZACzL7dQi6dn2NTeEYzA3VY9i60pNG8r2268cnkzeqlnGiYzx+aepE5jS+AkMTKw5ySQpF/
zE5xhK8jUus4D7Do3E9H+7D5CLikKw34lfKNmwKQhGtbu0uL67HfDyp+/ruRk0Mw82uU5ygbfcZT
6wlQVM/9gMXVsTaqhk0e+UunX4DfgBWyQcHoFWTb5s7gyXjeLcbsr+HwgqfVpGjrnWMWTX5XgVmH
kagICT7vojFpdNIP6aEUNYtx6JfiwclhG0QO52di+eYITNU299jbCVQhZQTmFW/eIGvc5WhDqMSS
etcbnvtcOy1aUGkGMrl93O6AtWyQAtGNZToKzp2Cx+A5qXT2e86+oYVcdcHwCXRJHJjUZrxcGQtC
McxDCqLUbZ9QTR6lOOrdrjR2HXa7soLRLJ4gZAXj0OxtcdMzvGYOgrAjpeQipgWVUE0hA4Rsryrl
hpbGxhVXVvIRDuHtlAVhbvHM9DuW3lbNtoX+4mhkOFj82hDtjcncRZazGa3T6FA8znBAU/dAzBrh
EAK5H7OEBfUtyJuyu1t06z43HkdrvDTMwaNxcNTqXRg9OnEJu4N8JwYpGDkgd/sZDKIivAOJsiNN
Go3MRhtum+EduCPVl2S+mdKsPo7AmaAlQrzaIv4HxhdSw6Twmj4HaM7EkQROpd+VONfyWh40gLd6
/Vmpe9Hf1cwBUyQQPFuhAeHNpD2LccGNXlZcPJh1P2d8VVX6IXZvKP+k830RRD3G1HUuqHWOSO2p
ca4HS/OtZY+O+lQYHOKFy0GtPFjJ8zA9cCs/KIg3XRnfZ1A5F/QXWtkTf3IdIs616xZUwjsU711n
vsjVHu/GPjplKMXR/VpSSgY+KBaCohuZY47buH4vu+c6q/c6teacXZtC3fbDV+IJH00kLwu5s6KJ
Auo7o9sr4WXnBpHzNNqclO3avfvUa0pNiyiaxEZTsFntMBTdK40frZVXWdwtCoH8zGap3uRw+dDF
wY+4WyhHneHZ1i+jtfc3Poca7JKEdQkeG7xIYAp9Uzow//SXSj12pAFYPPMjdJjqUGLDDhXEsvqN
ts9iIHgIF+KnRomPUUeft8qeXBAQkgmQk0AFoPigU35t21EgyFQxMMI3iDyssg+MuYQfZ/pFnKOV
gnCWz54adteN5mwiMe1TJHS5OBhE+0x0wYXgMW5fIyYVBJwc+LYQWz4NCGzLz5JaCT25Z4ncd1Xa
e7QGk/Sps9VgqTQ/vSdp3eLa09B7IMyMl75TFLGDiXyMC+FZMJfUuL1VursGHE+oU/OiQBct7cJk
nywIVAguigjk0cvZW4wpcMp7joZOi728zwG1nOKWVZofQFDRkdAk3Gz+lL7qfU25yYhTsbmvELUT
oLzcMPynrOqY3aJxsDaOxmOrtr7BakUINk91oPNygP+2LKRtTFUbMT8YOIcybrZEwwQRUjfdfrZm
6LE0YKFTAHw5ps6H1tPwBcsWaicO9l0Eqyy20NRs7G/OchzdPXTHTWZd4p8+hf1jpsJKQ2rV7rJx
P6pfkRGhzSZnk76LDaHdvIZSQvRbJm+BFycjItVdHR7N/sKY7oHdNeEekh3v4MJGmqJDxUXdu+8a
1e+U7x3oGe5e1D6uRSgRtOVMP9WZ5aViJ5vXpXyq19cp8quiTV+VsPFGq3kV0OLBOW3Sp6bqwDxA
vbL1bTc9tHZEj5uLBIvWxYesprpHRNZmgKGEmQeqwMZeQ+xr+0rh/t3LZrvQ/sa29QrkORt13ADN
qZdpkC9bkzssaHZ1etAq9KxXY/Z1tF81PX/UWtCm2ie8Qm9etnVa+WunOJ9Yp8s2jkNGSlxMYtDR
5Ja2AJS2YcncG6FDciDXlLgiBiidN5B5YxbAtC3GtGzgGTtRDcT2FgSLny7JBr8syihObZbqNKD5
4OpawwQffYYTZBbwjDJPaGAS2WNEltmxZTPF2FD0xn7UHhfXvIUKyfQC1rbIdlk7bifH9Rh7PDds
9cBLtjPXq7i+hyM2DA1WPjpwBIdq+FY4lfFSe46MA9g2XO6vDKQaZfMYTt8VhfxXozgopiS4zCSM
KvtUYeU0PTnD0FTcgK4EX8xXlGhe77pBuTJuGMX0cN/dIvTCiY04G3wr5Dr/IA34MAwWJuC8HQHe
Fcu6FvQIJ2uzvn9n5n6EOhN9oidwD1TYEIYyfQCswm6yHnLZcSHtiPG/V4wYFSYlECrUHB2ukI5+
aFPw+ahLGJDe5aXodSY+XYN3aIUjhzsseuCKImYkxBGTj5angARMa7SB8OZLdR8X6bFHcZbVs5/F
SUAsQmBUp7Hk8AUWlYETXC04ibUp1OlK4VmO6av04WdDUhnm4n1coo23b4hKYdrEoCXzkoz3YmxQ
E+0iU/FtWj6Zbu3wmAD3wC9ULBcGN34lTL+P4MrHEa14Ue9aAEUmAtRCda7itUoxumu0Y49Gjf3S
3GtzsUXPg4uG1aNCQYowtYQml3Y0wMMTYiPQi2kgQlYqk0ykmyKdrlaSM3CPy7q/LhBc01INpvXW
OpVvetpcDS0JFC3qlwJNdjZSSAwfHVvmCC18GLUDeSdbx5RcV8HINjfLnARdkW5TsRxcClF0NE4d
BbYoPhhgb0kfQz2s0XRhMD1t9QnEHd8j1gDcVpwOhbbJdKpPPiPw2JtR2bIZ9+rJUBd/UiYPmf/W
FF8L537oTWbsHH/lC6vZDDfarO7MovPSPkbxLAipQlAbvhIrQOWJHWPmqlwtvqye4CBsS4Pvu3pc
ykcuBbinyKWztohr2cO2bf0W5fauHC+LRXmBBX4cTO3UpC+R81JklJRy3Mn50piqhBSH/BrxxhVW
k8PSN7tElzuacJaZH6F7+kWZ3P39zjMtQP7zf4ca+WU48v9SGpRON+Uv5iJv5X9dvs3fy1960+vv
/BiN2F9oPlv4Og3XwJR8vg7L713/z38o7peVQ0IcFD1qMnTEmiL1ozttawxAVH7RNV0bO//aGvjR
nbbVL46OG3jllNjW3+lM/yFwFuytigmTyQhJ1Sq3W/UPjenEjOquUZilFmTPCNJR5ohKXzNxvdrZ
Ps5DxCARQe1j0MJ+u2oia0hO6gLByBvJSM33zDsR80YhCVYe4nrkPXEvC84aKLZo62w3eR4tZIlA
zWz5mqOmtbdxH04LDUMVOPikqUjFUj3CYGRYY4+eYlG9mgLyRqjJ9MnqR8KP/on2LR5Bd0Aks1uI
I2680qzLt3TpF8biYTrcc/f1e3smEzhLOvWRciKiY5u4xUkq6kIRg6ds2y3YEdii0YIGRdvFXGYs
bkuSWAwLF9km1afoWE/mxHBX1MMTZ6FGXmfUNLuOFCniF1Qt35Vu/+CWSZFvmbD6zdTEezMkq7dU
tIr4BixJHPCK9qa3Gk6ZYsCIQ1qP/jbVaf9aOmO9ryRCX6tHa/H3H9L/T8eTJs2v//kxvHjrx+TX
+dD6C789g7rzRYfzIUh+BYDDiqeR9NsjqKtfXDoeJKT/GBwxOfrxBFoO8yFtbfcIBAiWodF0/fEE
WtYXgQUDRRtzTU3XeG7/EB37V1Gy9Gd/bfMh/MTXz4iS/xqA9s48j586S9lkz6WNEZPsS6v8LNze
/VoWtJx9Mkp3OXbF71k5IuhEB+t8DclHGAJnHqbL1d1nbmm1mU8Cc0rtKcSNAr5MRZQGMy4wmvU1
LcPWsWFtw7Pj1qEhvey8ysyh14co5r5yx7KQT7P+YQZPg63ByB71BrNvhs4Nzvk8eAQwVVvNInvg
ZPTIjyi74+yBT63PPHR80/tkVq2yKyyTKNylXntbEalMSGelnLlvwSzGO2clDVENDUmZWWyqQMSm
EF9uWOTpi5E7EFhNsUJZu7lpuQgZsWF5BsXCW55MzQRpTJjo/SqzVbmYZsoRUcXsWZ1cbkY3LD/x
YCjHDKkIgR/NdGfnS3sbWhkZ7OqyzkAKQ8/f6OhywZy1AfW3QdgI5MtivrL0mSsD2jiCt2bi1oIJ
W8HBJdeBAVTrkE9U4sVGoGGO7raBI/zSEpvJae+W9duUda3wsNtx+maGSlAEWzdZRfGo4Nx1MPB9
tFLBj7RgdgDQXyfWpT0IvCpNQ+KTj5xq+IytKHmKTF4G8h1uoE3ZgcHBjx/FuZerUrnU0BIvR7xL
0eNcmy3t/EISVJRAxPbKIeYePDjdUvhJpA09xooueuphQ5M0WlRus2tHR6XSTplEIIWpZH8kLY0J
lblwSgRlHq8Q5UxTQfyiyj3IuUSGFI2p9jEMrnE0aqVwPKlB4qYozMhhyetY3zU6b4ev10CJSSjd
ZG3rZRyOM9HANS7rARRqhi7DhKNKhewD54XFjFiUnsRYDRp5NU7jeuTrcntU9NEfKmW2A9zK1Eaz
2WDNVBGRXgy4Dko/qUr+htFuIklUgz1/MxSrfDGBObNmkM9+M+s1hVczeyBJg2lCFacXNYWbfghZ
Su2cLNj6QOJctKoCeDBOuubWpPn5DIqA6FRqwexDhnieuDHZ4rFY1dhB5qQqYjXMmFkwypJpGJPm
lx5IYubhWBEcFPb61VfYhiD3uZiqgwlx3rM5N5nYj/kQfapOJuddiWpA0M/tkux6UjOV/AAuU8TD
TfW8Q7aDI18LdYPGsd7GT+ESkWFMjlpI466tkdCnvbE81fAHmSHPOt3KHr9IjTq9BXgdI4uMt0oG
7JzqXkP3MqQSYxJCR+a/kWwVD89t/zoNjfEcAhIMfUNb4FXW8Iy7S8NZK2zNyOxih+0/LY5VYZfm
IYog2h8MpL3givKUCR8oP1CriGKT9HqWyqCCadYW5mrdwneukbIGj78NG1z2uUsg1pzYkfRhSK8+
OoeKYlO7LnejhiyL6YiCPHzA58GTrC6VjP2kTsZbp3Uq7ZgoJhi/qQXLez/hKtRek9IwwYlDrMAo
lGtT7Tft0r20LAQTY60cce20Bg5Yrq5426l8ZjTRtUizFgEYosb6OsliK7zFeAO4Pg4VLi06CULy
YsBxD7V0BM98lRlu8tmLNQU3ztzRZesh2skzkszodqNYGLxTyjlEodTpO3mONkNjGGw64UmVEX0z
sSa+Ij2OPkY8Ux9tXKh5EJeDiRx+GFczlFDVp7JfGdHcL+ugFRrNDDLqsmcSXwQyAfKAXK91RPRs
F3rXXAygD+2grK3+uUTqifvebE0oR9PEdAHcAWZey0odAgsqzFABoRwiutUxtznCqNfOXrN8c0eN
e0wrjSXeTEIOg18769wZ+5LxsKCMh4+vEhrs56qtNMAaR7rteq6Gxx6zjOHxst1zY+bdN0NmPZfa
qumYZ4SVQtqHZlZAe3uFRnZrDY7jE4M0aORZiSrZDvj0/HbItfSgqIr9Sc1J9HiSrj1Rqk1jPoTY
HozAkhr7VRJikWY5ZaPqOWZjB447AoZw6rqAYRBPLtP2WMh+j3vQeUk4ADRSh3XtW6uSB8LmkQoV
PQLpVUeEoP2yj5OsJe24qvv3rkVj6U19wxBeC8OHzqYjQkyF81Wx0X+SxJIuO1KixHEJW4kyuopO
gyCF3iM0lUu7pYMZqKbqoTWd/hLJMk1gPDjODqL/vO8VQCYbIlawwaVW/cm9USXlWlNtDhOZo80m
xYaTTJIYRnef7KNXtm9beDZL9AV+siYflFRz7mgq989Oo3XE6iTTcGObJtyCbAnlc4YFCnO6ORBa
wBdk7Wz8Jx3xVYQto+AH+YqEeq62bSPEQq8wZRoSZrPOkF+oOPq1ftyZbW7dV0M+Reg9sioMYgvh
JYJcCnVPV1X361gX65QCOcJb1g2ocKs6VZn+kp/TbZ0Qhs5mrCfD9NiOlk/ez9ieAFO57m5ORxLb
wpUK4NPwReTtIKW/jtt4jgg31Ka12ejS41DbktFvpYXMUhIop8TZKHHM7EXC7d78pyru58PHP/+B
OeQvq+Kkj4e38o+FMb/zozAWX5wVKcXlVBhIpNZr6++FsWUTQIpAj3knDuXfC2PxhUIVAa0GJcey
+a3fC2OD8GNChcEJqesP/tbt9EyK/EnVAHGLqhg94cpn4U/Q/jBHNkMrZ9+1at+2w9r1a3IhKk8t
yZNSnKjP/Aoh+zN1yPjQTtNrjtZ4oy6gr7cLTgMtICaWMA5skcVp7MjoC5augLliVIqjBPoYEdY+
JM3o3pQRQUynadKU2W87MT399JH/H8bh2O7/VN/zFugCQLNCVQbf6deBOIgNw8aGhCNJ4l7eL8iO
BoTaeF+PjSRu3rOzPPlI9NY92Vjfvicc9wItikQDzIFINHCLjZSnzVqa2B91PD6o9ZMbQSPXQIAz
5KcJ8Vvqgx3o79QIxgtlkIs2a7JmJ1up3+gwFMfJoz0OrqnZd3qP+1iqqsLtG0ELkxlE6y/hINWj
LEbCBJxOEvJntKnUb9xIFk/k+0w4mDs1bzfx0hCXHFV9/l47ccFUBSs97UfypCCFqxVEjDbpx8ZL
J52h2xIxcQ1KSVwbpcuYxZtCWaXfI8gze2NmCjCCpI3qm5jsqXzj1hnu0c4eHeD6USixx/IlX3DO
OrfCyWnqRnj+Ri7aCREsI3luZEgVQuv2wo0UuYUH1F4gzZ6dI/epsN5pnc5BJ4jK+XASuzk2i2ud
0tYpNllKlu0hp7r/moIBNslFjgw+JKVpaJjGWmlvXMNd9k07RF+tRfY3RBpi8MwnHcMkB8d4xayT
M4XkBqoXXVkUEWi5reJzKtY2hzKTEeoR05xeF8loUL+SnvoR9vBjaGxK47PhcOp4E7l8IF9sxBNt
xPr3SCeAjuDjNgn6WUmvCBZI9etqKvWLRgpJxnFe8QRI/mJSlVoYSnaK5dlS5fKQQfaXd7aImLgk
HbSg7QT24FotQEF7moRb5FXGqBvkB8ICcjrEuZs4rFabQjEUiOFa03oqAam/J+e9GCc/+3J63qMp
wdmvtfPeHZ/3cXHe0yFmsb+761a/nHd95XwCLOfTABELJ8N0PiWa84FxPjsw9nOOqOczhZXI+ZKf
zxom3PGbPJ9AxnoYzbBo+Jm5LGu8yHpeRVpNMq1MLfNe5zxDmczJppxPOURdEtZ4mHP6UXZwEkKS
41SkTZWjVFzPSrkem8r5BM3PpylkA/nM5Zwzti2c4QaIBCevMmLPCtfjGPH+Ih8MvUtf0vN5nTiT
RAM4YgWKFaWeiEZtB8RiJVnLqPTWU5/IrPpTWUuB4VwVLGuBUNRESu4Az+SfiNP6S67Y1YOgpuCQ
pboYz5VGzkN8Utfyo1gLEetck0SAb/AIOl/7c8WygK1/mNcyZs3PZrK8FjfAcGv34OKsXXi+1/pH
P9dC3bkusm3ssPNAvbVTusZ5cYcBdQPRMdRTxBdQW7nnOqsDHBH05+orPVdimhUSSgB40jaC7Fyt
zW1N5UbvgSou0ijounNtN65lnvNbxafYvRZ050pQbdtV3nCuEGNVD9colLVyXFwSmoJ2LShBJXXP
VhlRZRprwblaU7Jdca5DB8PsK3/MI+pTTiT9ASMED/N8rmDLJaKajWVMZatLroRZqFdlEE5IUlzd
jFCVaMS1w4601+75Wicnk0yrYDzXz6nCoiFpte2fM7ZWlxEABmHuBURvbQgQJXOnZ1JPRoRdFEGX
MEgBY0aQTyzC7Dnh+jNvYfKOkBdIA7NQhOfRXewCakJKkFDLap1TlidXnWvC5S0cmp7ZkLLqTZh3
LOzLBjrWVkwdE12hJdpNRCEdbWMkpKWnalpRbQV3DGRFw2ja2z7DKrml6RJdAYcnzlfBKNp4gy1t
56KgW0EeZZvLN53744NjdCbwmTwTHzqOuClQcZCNF0x5ZfEhEhy7JI7ogilW2AMf08gZ8/JWd5cj
Pd2c7IlUFKZfM1Y+cVsiGXfVP71lGF8vk6mvaQ6EEtsh41rusfjwkUu6bFlVAmrLIxtcv3fBE52w
t8yP8WyQlZt1HTKfrnKu7TjTb/Vw6j656Onf5FhO7TbLDAudkxyIDw+7zs69zs10lyeMdgr3jF6g
sGDjHjiw4ug6LWyOikpaJREjrC7cVWGkXTh1371x08+4Lg0uqcUOqgmkTnWNRjDp7f4R8gOXq6lb
sFR3o23Ne1w7i8o/lQzN1pnH/rWJ1RQnEZ0FYp3iLJmIlbWyd1ycuF3L0RlS5vVdmPrwBsyHhJk+
lrWiH51jP+Dv3Zg8HzfCKCAyWdGq52qwgc4bRYfugtTGQkccscR8W8qOXs2QYFweLdPKLvS2cm9k
2/cPUwHwE/uuDG9IZVjBVnDvuEE0GH+D/5TH/yqPKVv/ommcfH+P++9l139Pfp3fmPzebyWy+4XK
GHQxExIGLvTeaN7+ViK7X0zMKbSOMemhzdSN33vHpv0F3wCdM4osB4/LKtj90TvmRxTTyCLFb3W1
af+d3vFahv+s/FVpUFMc04ZmsCRIsF1FrD+1jhkAM1bissfMpGgJaqGQXYhIJvaV6iDsEYNZuXEF
wpCJuEkiKUcZbeZyznxVHcSDDfzCb0pzuFyqzqT1M0JTib4pZvICq6Hd6Bw/m0JY11jhpJ+xeac9
ySELBkZu1c+ZAMvS5o5+yGpKayetyYfJ2WKCmiBAlCJJ2KzSv4oGZ177ZoWVcyryEA/nsDwqRVUm
XqbbhzrFkSZsBL1l5JRbClXzmonJmo1VYOBT4xsFeT66YfRkmSbJdVijufuyjLeuVsY74pXsO7NB
svP3n4z/lTNPiwX7Pz83lxXRmeOv05b1N357Ygx19W7ZqkuaAvJplyX5404pvrBaoWUbhBD8uDj+
ywrmENtAOoEL4Rips/ZTAINpfSFtcX0CHcdhUAoa928MW5jt/PE2hhXeNriJgXTWbVt315//9MhM
kEzaJkY+qYrxNEqlkIHZzf1tmjXK6EF0IAPPqKMbAiUctDy2FiTZMG5sKfrrzFSLdM8hp3bbdkic
CpJc3OtEKoYTOaDzkbMq3SrO+GHQB/P6Pm22aofahewwB932ZD2pxKpuqrY+6fXMkL+QNE3cML1b
6D369FwvLaG4uzyLuqPaoR1tC+UTLNx0qYn5XnT1R6jDUdgm6kTYAJNISd45shnNC5tmMY9xEqE7
ICLscSFZ6Mq0ws63uRCoN8Cz6KJrzHMzHqlQd7ZOAzH0vRphSz9ki5bHyLpKscennG0s+BgPSyFf
9ap2Jq/Xy57pC8Ow4ozQsrfa6Kp7+oUwqMpZGTZ6ZFW0cpbZ3bSimi+ZIT0BW1Hana7P4V1dddES
jJMV4nhRbMQhyZQcNGXAYy5S0dEcajjVu/5RL2L92YkG82ISHfHa+Fn5YTRz7TNKUtu0rkFzZgx4
Rta+rhzf8my2kIBW6hgMTWlf52OBhdWeQhFk2RRiESjqbw7sT68wkR9PtTD3vaWE11Sc8XhsI9d6
tAp2cm7HTaEE2PamB+wS1m1noqLzesvS3lUL1acAK+DCEGq6Y9ibBkbtTEe2pbojDKWB+Bh0qflF
3CnWEZ4V4nvAja2Xu2YaNE49UkK02SEdKhenVFu+ZqGFTCXKYPdZLWiVgsDj09iTAR+nrXLdZ5h1
DtIN8cDIwgIDZJiPQEz2/SDEpo86dvVuzkgo0nVxN7s3VUR+JbeREYE/GUKvOiPuzToByBG5XWbj
NFs0G5uEuQCSYFRiEDbYw/GeE3ZrKVh1zLJADexETC54HOkGonFpVsRX2BFA2LfoZsyhYpBeDCeg
jM+RoDrPueQiZ63oXJdyq1BIba3W9KNmvhTZbHiJS6pcZRNTUUtr5yphyFECBqcnq6uk0GtFujVn
BpVOp5M9rYjbMNRvxRTZFywvHxgJOrfMTmmBJhrVJkpPRvpom8qFHN4FYXnFaiDQbd7VjFr9xhy3
2ODlBhW/QPrDWGxhzuUzRUgOdZReyD48utmtxNtNmDDYAZUUDdSsFoLnsO+PTkOOqDAG5dgzakQ1
5d5b4ER25jpE64dcR7g79Xtryp9oqG7MXgcb4Wp5UNWoTqVCaGdSKJAJoK9E/iRI94SsNdLnsTEi
ifmkONV1NyfX8xReYLCjwTr2cou1h5kbclfUZSRgPLpqmTzKKk8O0kT6jLjOnjNxAZ0GsbNDGm3U
6mvKKOGdsZF8Linct9aR35baJmBvbB8RIHDBaPCs2fFL5I75ZQViGkkCDCGf/gehddN0G9e4Dskw
nw9RkeGimNVtIoT41o90wyODXAEP6wFIbqXfNwrmHczfPIFlaT0yHC3IQqtt6GRMpDoet0+L7i88
SwGZpBjGSd8XkQpJTWRpuZFWPm7rjiGtDJOrZeFRJ7PKwtEIjAnVOeV3/jgvNVxFfehq0iKJ4L4u
HcPHuXiRY1a/ELPkrtwVFib/fDcZBHlxjbpdRmW5pf3iYE2Kvg8gDY55bAHX0hKxy1WhMFHURb2v
I3u+0hKuSQaT71NTNagb85U5VkOl0quhukzkYqioyRP3yYKpQjYViMf73mYMjXRkynGj0WPZcgNp
8CGYJABYWXrLQoH/ufT6V5MkxUPF4g4m2Zi3RdfhwSz6mutB3tZPNbnWbJSxaljAlUYGSQW6EM/R
88bTSXdAAWczNAgkuJ+dXEi6rXk2tnCitEOOH2mDN4ALWjwzaavyitFr34k3enioTup8FT2X1v6/
2Tuz5biRbMt+EcrgmBx4jTmCwXmS+AITKQkzHDPg+PpeyCyrFqls0aofr92sekhLDQEiAPfj5+y9
tlQ4UUKfk/LMZAOTlkELkBO56Anspe7iQBUUe3OoOFQNU8jmR5tqyOTCngmqs1FMZLd1GSzuwXDO
jIDDbWCyyFXDGCFQtZpN1DgM/JRj2HcJjVaF5jlxXBwfMnnx9Cyv66lH0O8WpNi6RAzSfSMicXYv
26z5MurjkHPlrtccbFFuY3DNl5Xn3ai+VtvG5PeG+TBfMFXPr4HfOTyBIXJjWyFAz5mErGsPEavf
e9YG4rLX7YhV2XfEozZ1ZzyXYWScYrNVN3kk3B2BueENgE9/ldjlFiPxxuoJTLY9dU5ql2e1KK+L
gaZBA08AZl69ywYI9TgtzBx9JwqpDUZhspriwcbmlU3nkP7cruw5vptpWyNyJ8e25fAforOU0r3n
8P+awNBfJ8NgHFoZNHt3oukhZncoGEWnQY62lM6qzaOn4+rK8+UNXuXqBOi8O/aT4dynef2zzcTP
QQh1rqDZvOm559AoauSU6ZX0p3hfK2bMLk/eXW3wQ69cY74vB+Sv89SBz4cGupOtZR0CLy3OjCfN
m9JDVeq7U3/MwURtrYK4m7Qsqhsjx/eIc1C8Yv/0VqoMh52pGAsFqXOZyADFk1ZfLYHYyWsdnsfe
emqMGRW0qti/klRbAPUWbX8cHnpAYKwtVY2hoonuc2Icn2D1/uwTNhprHDsIVmN4lVQLUzaw0L8X
EMphTt8NU7X8lX18sKSZ7EEp2YgomvwVhiJUtcloTnU3muvaadvL0o3PdgHRHRg5Hpg4/hbDkr83
zSG9z7KxuvAYqPLel/PRrCiUoCqNl7bbLxagwt1xdvqaoxDb8yVxJim1YMmmY30OnQpblTmdFBSZ
s2mykScEvxy9rBiOSs/5WzsiQFbE7TH7HB8rJZ/SqNzljT2eBoHuo3WD8kYO4bSl6aC2XVzKxxGK
4nVJYXwd5+Wj8OnXSJiajAFgybKt3xk6TLZmNKiDMgN1gYs6vYcoNV3MFR4NHAuTgktMMxc0rEy+
1raDpbPj7XD3iU4AraKDue86w9i6OnPRHzNcuahEgo+ya7LxgheJU5jnqfwb6EX0EaoJvs1NoL6I
0UwuEbP547HL42GLE3v+NiK7QHag2/6laCP3zpsIBKA9qZ6QTTs3ukeU4MVuS5ddPmpiQw82u/kF
qsUaEXVs3tJI5TxYtTGuZh1HX0cvHn5mpPdt6dIgOmwKhgDowrOruQdmNNNW/VmJcgBGVcqLrOaM
FxqB3sb88vdC9vXJtEX8k3HCj7TokYWPXn9oUFUAZcEcYEajd9fZbsfcmYRzcJd4xoaxAJ2pHbTx
BF1YB+2An1rNrm9cdvQqjQ3MRPmQwg2FIzeyCMKdUohPSncztEGwK1tig7YdfFDWUyNNj6HrTxdT
R2aCbOOrKembg+ezMhqwnFifOqT5wECv5qa23jKvcrkiVLVlN7c/eUcQkDj0SXdJLRmvdMg/TwBK
nydG3iQXZj86l7VZ5bb31NUMVXn+KmxB3WuK1v44RZQLqYQcblgemS+Gwjaeuf1jFah85/jJVygJ
E6ahoN/5pEpHxItHAyHKjnlEuXhyvcEngViGe1Qa1b4aiaOes3PRWzV30GwfYOjdgwZdeyq+ZL9b
dWl6Y7aEGKfGvO7n9sqHZrRiGCH3kSWD1RzG3n4q25vSN/tDLedvyjeuErKmiOYG1VQBPqSyxfDs
UFMyGULvBfAXB3tLfW3JbevQ4yqaPSVIcizb4bJJ7WoPxbwlntHJTjzHxXU52uMB+GpCP9XpLoyO
ty5qcuIXNUTVnknkbRzlJZidANn2nMaXJKOHK50E7U7PZXBISE7dMKJAOTAJFrl4enKX+HBKHWzb
2XBGmGJt4lm8ZVOWgre2bnXqopuodb+dJnuTezmdk3FbExG/M6k2ShMNHnP97ARn+6dIq1PNOOQY
cojA+GcX90zIwqMehQ9ONWo2RTbkpw4e44qGXnDCxRntspSEUhUjTJ/nEsCDFYZb2LLJwRXGyZh4
vm0aLofBJXMhIqMFV47LqMBsXqFrOVjmoAqgSNk2S/C9NY/Zue7tAYV7ipSL97mlbmCMqLvxG73k
9LIgR+Walfi57CAxlKkb7q3OotLSWX6S2jkwYJk2/CY29LyreXPy8lwBhFtBqiPOlTAOf1HrNnK6
6Vs/WESsD3ls4e6eg0MTyI2y+/XoT0e6PvEmbFKigLPgqWM9CWzDOwskWJzABmxNmhvfEESGgSu2
j409tcCtDRZQBVnAjY2F21e+GrUHHhKW4EZOpX/Gkhte+77+6hMpfzBZnmU4wq9dWA3PDKkuXcje
B3Rt6HEKIt4x8ql96GA+BjCwdQHg7RrIlwdIwTUKEcKNc109OvbcgxSEwxq03c4P4vgxN7L8JYgu
icTlcam80eeThuGizPS46TxSOMI0pnEbhHfs8dhZnPosRv7ithrYbcJDEPGVkBKLWs3Y1r3iKy0f
3Tpli4uWbnRdHxTo2a059rupIbjJ4/dxtEbsmeldk9lPOUB3Xr8xOzIG7i+Mvhs5cbq4NzKLTZEK
Q0LyzER7mmS6szIYfXJOS8JOZ8ruIH8oI2NrmJT5YREemqFd6M5duoF51W1FVBFhDfLJGLHumLgs
NrW28p1h9PF+TvEK4X9ReCXdo8Xg2C6B3qfac1cDdpvDXLYL74EZsSXKG51XzSGbe3hhRYcXNW3D
A7k/HSs3MjxLK+pNSa08b9uo1Md0AvCYpEQzJ0b6HY70TevsitZLbyLXTA9jXcTg57ovTSWMtV3Y
LzU/2yYXGco5loZzUFz3w4+Rs+rKsIl10AuXLjU3tQjZfasvmTdMa694ydIKZomlDmM+0skZsNGV
3nfVFS+GtAb+CCdhq+gfMYFYa8UZImsdiIeXYx9cJb73bE/+axgFmG6YLm9y17voluzqIZ0uR3o9
6yAWE3wWzNNWyuCH9PqjTVgTXDcYF+zowSaOzekiFVO3g5Zv48L3qzUxeBwheux6JPPgtnSVXuuh
IWSlR6HDuba4iE0TeZfb3TL07NfpYqCeu6+SRJg1EOx7wjmcLZsXZiyohqsAMmBp1iNmlgSI9UBg
NrkMO+5CRHC42PZxFm1zfz7OnrvNUHUcpOg6+gfI41qaYJQTsTgA4IfPIjUDY3piX3gjrhbRgZoA
pllwH0fGQlSUeIQr6lTaNV29BRU+rNOivci7Jz/Iss0wtOONRd+KFQ+5vSPURR66HuEuATBHMgCO
WhXGAnpTF6KYgsU7TjnTNhxUvLTNQBPjHNOs1CVgaVHXPtmo0PIno2bo3l4X1Xgd4YCKHPZNH+YK
mOCRoA85nlhvIoYp01/tuouBfPUigMSPFJYCJbAfEtu6hKLOoMjFF2rQ81vNRMdB6hA+DBzlHPzC
rdbWUNyhu17xnqg1aNezU43ZgfnndRBUaKxav3qtLMy89lAlV4j5Y4QC6c9Ecojt7ao61nMGVofY
wZWiX72eXKI2bM2SWTJcwAhdvgzxyFEj5dYlnWOciC31TgWTOnosxpug27+eHTUDJUZ7WMLcXyXK
KiBtaNg37gwXDpXDNrVxKvTgR67D2QxAaWJp4NCRXVLGLydS+54n99b3+53Owu4SjKJB6yMatiFx
OVwGlAHU7g+yCi9H+HKhct9o0+/d1LgrOJEf6i65c8eW1qOZ3zXoHS6sXB91Ed36qoRaUBQnEMdM
FqInRu/fTbhEO5ErewPBvlk7RdmvCqvBF2+xHIIPzI5eeNvIvKBKnaiiiuLWKhuuhlXCDWqLr9jc
EwG0Cuwu5UDlX6Ji3Y4oedCSl3epVTxEjWevKp9LGRVO+5wzQtY7e9Lmn4cAqGjVE1MPsXsGQwnl
U9b1Jpb5NVmThI5AmoSE0zMjmZxrO05PcD4fJV4qOGADESkRNA27OzqzZ2IYDX6W2PIHkHsIVWrK
i+Er3dpDE47XszmgriGe1FA/yHT51kJ3pjsF4Z10LMYTQ3rnQ7xOZ//VweG7L5Rm2MIE8pAAr9r1
Q/Qtt4lxiLkLllOfmsbeAy9GyecMFv27jINMzCSkIHABlTDbp298Hfz8BXXRDc1pwpRknmyg++yI
ddpoVFDMJ+Gbp92t0Q1PtCVQ1aPoxUOXEArioeuRiISwchIkn89ZuM90ed0Bwpzks1bqJ0Jd1iKJ
ATmMi5vAA9lIYZffoAszdrbI631MKAAWULjdCX5ZU7d7VSGL99oo2HlQEZCfoMdsMAEBwzaT7rLP
ESiLrP4xWd1T1LS7KbW+gVIhxSQk+hvkJW3CRB4aujEbm0YYRISi3qDOndeD9q9R+78wBHiNFRla
0K2QBHbp2yAryaM7V5sxGjAoBpSY0E0z5JaIh0qr20Ve7q/Q+x7xlQ9s+f1tHqFDik2s6srmwUez
fI8EmNCgEt4RWTKgTxjV0+Os+/UkaAyHhNIhWzcIcszrR2M0XzKHYiqcUMjmdvXEsQ0ZGtpzriu9
qpVxr2bnpevKN1lCZRHEGXk2ImShiR7HBggLkzT01WDL73i8cLV2C/CK5NdmLK49DRplinhuaVkn
60SUtwZ/cK3d0UTYYx1DszxhCKBFSl7KeuDjoISnGozAFG1NrcWWIGKXWj0DUD2TMjZrnywauLy7
uja+OyHAVSvBzIhjHgeyXfJjqRStUUk7JbbQPFgOpYDNwRyol1XRbfD4NCNhV8tzECq8dCtjcVFH
o77Nm8DiSnFZ5849eGToDEGw0G4xEbQpmV9aB/VmrIyfMh2ORp398BHGgFO5Cafs2Mj+GwQLfLuz
/ZRIS60dm3R52CeNER/6qbsgfLMAL+/PeBe4jzS3++tMqfAAnndi807NHezTAhI+eCXSqoItYVXF
WkKGIQOHzVRO2R09i5UJDis3xAGrhPeUxvmFrsxXTtfjPoHANA37OGhuksh5nDLtXAxDtLSPwxMx
bdBGf2iRvCEhPsXu8KWP+Lbqb4kVPKOMehnweD0V4H7RI87yhH18GyknPHY19C2nxUFAaBF+Z9Qe
WOQde9PK8iD8eT913pNrOa9dJ56ytI0PCzWcu+UTBUI5oH741FkVRo/IzrON1eiXDhkiARTWF46S
BT+Z5W6MGhkuTS7CTSLi7Xj0N6Nnn1qveqvYGjemzPpTbksuAF3m0alHC/5T4B48MV6PNPrwylEN
1kVzq3uD/nz+4I/2rV8ZX1z4UauKyMmtRcDUtq4oh1x3/h6bXQ1kzOB76F98pYa1P/TmisgnrN9x
mG1jEmT4ArW3m2YfgJPhNBe01y+mPIAsGpwRaIt1ImfQini6LYUnV0l2R+ih+JALo/5B8MGkV2ET
7xqGzPjp01UbZrdT3zGbAZch+ugBJ/FN0Ts3U8pCLbJpOwCgcP0RIlfhEqpGGivZXPUKnZOzzgcP
XfzYwbRfYocMUrwokqjVEJffDsDJ+XBkjRBhN8gucIJTNpklLj0gptkmbiVaHg9hiem3wR3RMOi9
y1Fd53X7+t+Plv9nOvVQiP9peHynio+K5L/+xL8VycG/GMmyG4J0ChYsKGPlf0+PTWihaIEZOyG4
YNL1i9wCf5/nILNghAzl8R1I1Gbm7PsmDjePoe8SQf1fTI+RL73XW7CagOi1PNezaD86aC/eD499
ZWQ4TmHVVSH83Qs5JzgmqgrHzcED3IEXTTQMNGikzlFxh5lF5VcgGlKLOUw6hujh515l4nucZXVB
rw3R1KETAyx2IkkQmQVREpIuE6VxuMnxKTlbhUIz+DbpPNFrj3Z2fS1nOxZnbU6zceiwElDv9lFD
PFuWh71xSWKAw8iGkE6lzm7mIOMoEykOQ1pFXrsalBLyaI1xe2fWSl9giCtv7UWDdEz6zHlWTWdU
qDQqN9pphL/XMkQvuOlR+NYakwCJBK9uN2OhW3U2APBzKJmswvm2xWQ+mki9wqvaZxHcx6SdeFud
EPIJjyMEoO/LljFcgFviq0OLxttZaNKI7cT7AvKIpni4Re1JONjc4zPcEIHYzEvviTE42j1scT7a
bdCN3hgZuyiSqtpw3BmjS/aM4LJgZA1gj6Ap7A/teAZpSIMsSxYuBz9Cwk49d3coB6Hk6AReIhpP
gO3ovDxmMEztnJ2TZkm8wY1IJ9i0IxYM0A+CuZljqfELcsoK9FSCGnubRw2zSLc3bAQufe/8SHSn
n7KYKX9ImtKmSVoARG3k3eZTo85wfZh5N50XMbog7ug7B40s3RPnfVfkdJU2Of3sb2FONyhQEbQS
3oJzDPPmWVM0Uc+uUVRwbKcH5HJ0G+rmghaPw95lzeFjV4YpMSN+frn0/m4xDU07bzAfaOSb5Fim
xSuZ1XoTJFO+Hgo7X4bZzCRrovymdUZe3jVEaRZJorEywDCidy/wDqYvNPJ4ejCRcOKtGBryY3HK
+mmTa1WvBzHLh56xaMYsH/9hzdyP2017yNo0DKbui0FB82+CoaLMd5Du1Jldcrd4ci9nY0KygHqT
UWE8IFxA3G6yL9WR5eYr18pGKtEWLM1cMydZmZj66nUpMmw/S17BOreK7m7qFKFNAhnGc48YllNw
ks2Pzpg3JAQkAjBG5wwZhh/plVcqMSw2r8nv550fD81DWSfJd58KqYNekw7PY5xQ73eVrR96/O9w
5JvQQ1tbM1E66KSDVtOGTfQ9WFpEDT88eu9wsmgxTTFdq2nU1U9Su4ieKeh93ZYGxxlGo61xS2xd
KuGDOKFEV+/lVMHMOb+OOClRCqeKr8IylLgoOqoDJFAGbCyMXPrcxRnbeJDY3q1Is+gRyrED78xL
wz3yVP8bUXhBgGeh9Z+SbmnL0GGL70w/MoatyWHvOo/IbIWi05SoiY2oofnAr1HoyIk7LofxHEmH
A3KeqrumlzQmHOZFx6wMQqbng9M+I60U3VnWvcay6TAIEWUYXOJ9d0GQtHUKvazoG3Pr1NmA/6zw
zGsSz0DTIxTLFojMWPUnqwYctZK90X6vRmP8QXAPSKKyIw7hxq3qgoOeQKe9DTrWt9c5dK1m3bpW
+RJxDWzvXm/PZ2MumNJMRDKgV2fs++ZHxOLtGlFVHsdhQz5201AwibaIlVmlg2oKMhFE9kgWncZ8
irj9eQrsgRJ/Tv23ptTljU9IGicDtwboAWfcVruij8HmGIiA+PDQaWmj5NUDiRDk35hoYOmShVb8
k7ZIWW9ho6gvXhR17anzByBDtU2HvozU5O8qV8wzDZMQ3FirQ9PfdV7GcLdtbcyRfkobaSFH+Y+2
ZQTBKsp1QbqPGEg1IPkm2FGBWoeQw5OzisSU3tSVxCVpkyt2G+ZGwUHbLuubuqsjqPIdyXGIEYPo
wIfSAdOmE4bHNrYtyJh8bd1msElr3dYWASkbpw6xQpujLdfNyLq3oeSb4avGfprvEKUynvbMCq0r
eLj21psXDvYQKo9mTIyXfu2kS24XCTXGqWL6R4Z02c5vMoz8R4jB3Y+58Gdohxb5nm0QZS9tOpDM
S2KDwh2SC67dG4052jQkcN63gSC3rbEcqtM5EExSYNnpe3TAbrqn0ZeRcall2aBZKhAYY6NJaN0F
JWxTmxYQugiSnp741hbhBPFB3zmGsxrl7gJCa/A4COhLjnpUKGcvkGwtWL5p1gWdeD+N91WbmXfR
zBlp6xd2U66r1Onp3HNG2XgW2fZzQADXaiIPFhJFM0TPudlH1ySaUCWSwoiWt/Hbxl+bk5qvnXYk
Tdon2Y1NF6/Fd3Tr9KdkikkSYT7hp2LSOKv1XHBkNzyrWrPnyi91OdlfhddBp3O7oNWrePQbpEHA
lJ77XIs7g7AtVok24XGVQyUPo8D1zcjKtWs6uGrJhcG+B80tQLxJSWub30zpNIKZ7EhDxkfXc1Nq
ySY098xOzzrKK+T2paNvEMEvwhHhE9ylIqt96p0YQQX/wdixq2FU1nYiHtm6FBOZoafj7zbDvE3i
xDagAy6y0LJoORq07MgV9ORGxxsRiJ7fCBjly8y5odiiujKugiKYi9VYcDik6V6NQB2ZmfwcolwB
aqw5KBBn03chk+y2f+PvINgEcIn1lbZfclP1ZmKTOVghXquY15yKiR4N3lAUW5vQd5P7AJd9yCPP
N7J1KCIaJiNlexFiKkR63QYoVchW4H3DUpu9zu7EOX6y8G87qnaICnH4FjdVWna3onSUPhWZGPZp
3vo1+DOvZuZLBC4bcmiRseynFnGYcRRmX4jvQz2FZKw+5z2T0VUo546YIGBWFBsgwZ9d0rXoCjCe
eFRZIOY9+NQZ/lZnzP2uHacGHZRuY2frzMmoEanxSessTlFV9Y4u54MqK0lgLi9Nu6GYch+8ZGa6
Xcfcf/DgIATTwE4GiH9M2c8TFuBp62JI64HDGj59A8Jx0XHNg/XaG3iGqTFC/1ubRdEL6cqiPmWu
BN0J9qwrSAhujbtcEDm3ifF04BLrNLIukeEBX1n10N/GjNqj04xeThJP2nvDuSE7mVeJtHGaJI2Z
noV2HLgEyeAir/cbbaBWG8TdqLV9R182exllIWlhqTbduz15yruq8PN2Td4ZTyu6poyCwyzbclck
fkyZOxIf415SsfrOzvYYJZznZCj1NemH47wlht6Sr3KKEzabWRh+fz8H1EeIE+DMyDMWkiF+omBO
831ohuV4tvRsByTmGkrdtU3VjrsERbU41qMftvQ2hAjfSE/J4h2CCd9/AAwY1GfXDrVzZ+vQttZE
H83WJ/zcDwJViyAMfJWe5XIGEsL1PghUw9QyPMYIuHP55UunyZIN4eDF2y+nrn+wJYrlqPKLvXL5
GN8V0mTyy3LtfcT0Bk1VtkZXZ5vKmQAeBkk+3QvZsXZScqYo7oRVnb1KpWRO25SIZjPWwLKS5uF/
T8J/2w8s648n4XuUqa/fmu8Ip8su+eWP/FtHbf+LAzD5i/AzTIbYi8/276OwMP/luIHJMdN0OQ9j
Q/iPOdc3/8VBwMGn4AK8kYhS/uM8kM6/OAFDk6YQ+DcF5784CvP3/PL04ESDgYw6RdAJhvLMFb4/
CBsMqMkVN7HZyna8FixWjC0MXKiMjYqAYS3IDH/XtxEySJWYeXc2BiKMnj95iN+jc/6+DA71kswH
plf+0i74Vcxdei4p9tDbSJ1PYrrB0+QER+UvweYD9sWXZJ6ZjqSyyr/0tWexGjVBorepB5nxgNIr
BJHMPnkMI24dIZKorr2sYbc2yc1K+YMO44FPrvn9+83CZjmuDXQLw7Xke7SXn+kXAXqaUuaUnkLX
FIMUNnFj7JNQdleKouuCfiRykyyM71rU41ujT71jAUBkldaw4KKBE3yThjUZkjEYj9Unl4YT/N23
ulwa18aO6prm30Eav15ab3LrhCH+YjEUF1J70yogW3jLoHYg33O+BRBpI9Sw2s1sCAGBFFVyLvo6
/+RKFkv0/12c/r5HLoTsxVfDKuV+gK9nnLo0UrNlN0QfBJkhLH/oxshvXCb1O/AiiKfCGfWZhnrw
Ny4AAF30Q938/Sm/8ss/PlN/3QTMJpym8NZgUH7//TRhMgt/sTti6IZGNg1ThDG4pwOdDT6kWr8i
xXqlahAa//3t99CS41mgCeb5H3nvbd+EnDEqe1tGJFAUxhTQH/Yt/9BCh0qpWIvmaJb+uGrgr96N
vRYrOFDFrczCQH1yFz7sD8tX4EJilabvOg5pKIvx6ddnwcMXCR/EtLYWwl8kwdJIKcKFXQO7MZUk
QawrVXpqUksT5YkP8lsFCMYGk1RHeEf+Yy/5h29E/P6VeA4fxTtjYyihB/f+WkbHK+cwAzSMMlvH
K2do6x2mrPAy6jO69CPApa+J4y088yq/SpxQP6IXqh+oPHa5x4R8ZUE3/9o4k3GeUrjWmhC2Qz13
4fOfr/T35/avdVEsfjEbst+HZREqDiQnTFmAk2N0ZhNZDUhVp+pMVP2lRXvnyukd517rKjr8+ZP/
ooS9e2Uog9EMe9wn2GR/xen8+n2peuYIVLfJzp9Nc8fmjaBe9YFB2WRU5lcyFK1n0efzzyyIpwPi
/fhicqZkl/my+6SCsZZX5N21LHQ021+eIV/w/2Wd+WWJ69MoNScdMYlKEmSbGVZhXlXFsnbukBYy
ZkdNerJYoa+JPsM/Fgw1A+eOBM1g08H/vm0RTSQXS0Dl8AxdfKPKCD4rUZ1MryEeAJW1TS3OBsxB
vWVIPpG+XSKqoYGRA8/ONDHZn6xJv78RjnTYY3g7KctAE3xYlFJkeW4ismHnuIgoBvweB1ESuTLG
ZKEyoLN3dmaTBgz0+W1CU3rwBR6LT67ifQwBryUXIanb+B87E//y/tayJEeJhzRjx/wUwEC7pA0i
zEnFZdDJx7LInf2fH6x/+DLZXG2sUjTd4Rj5Hz7R7pupEhpN4QTL9KtpKwIeO4yvmENKf1Mn6Keq
tprO9awQ6NDHO2l3jk+u1cnbUhXfWwufxDDDbNTaSp8q5cFlheceI73IIVe1BA4iLIO25BbKQRjE
8c+zDfn2559DfCxZ7KVI8KiM2HsFtdmyL//yUNqG7UDDQNbctTg3N2jBuq1HyuUXx4jqCyUG9xAG
HKoJmMQnMEd60xZK3o9tdaudptoFMTaXHLbSHdS0Zusm6I9oafrXYWYDv2UF/WQ/sJY7+/41wm/K
mresfZ7n/kVI+eWKsVHDxuiaEadWk/wEYIdmVI39tatzfRuHsXWweGEgjlvFnTTGt6BUwXk5ThGk
XHvJdk41WRX4Xx6Uj3vNQqC36QwbGc4UzvoZvZ+DeK+crtOpe5SRkR2HJrw07DSFri/ZYk1jGK4m
MWef1EC/P8TLa4Sbj1kNB52P64OFgMdPS5KWwt7U5zYz+u1gD+qaSg4alO2knzzDv38e4SnUcYv5
0BOO/WH/oGVsu2noLuDfqfxid8Z3ig7mfzWYBTNKSBr+87P2D5/n+FAtONgTdcH39/5Ra6qh6Nys
5zzJwIPwATf7YcyTvKB5j4pyrN1PFtwPpsZlVQhcz3ZdUDkMuyzzw4IrMdf4kRnpXdUoFzWSjEw8
6sX9mGQ15PYB9HjMvlP3dIbJVaLX3/clKV2BMsVNjyDmwe5wH3Xd5H2yL/3+1nFlLkM4SJrkAH58
68YOgXebIErAd5ntQ1RpT1FIGkOQe/3V1DHIL4Af/Og6jBG2VbZ/m9v/n8XcP328T1wLpx4fxpz7
YfEiU5ZmFmDb3Wxm06NpVOKF3Df4HwRgw7kgYHkyuu/M2KpTnBrykx9evPdn//298OXw7SxHLqqX
9w8CYITSxg0+7lq8z4zI+8AFHlbV65zxdA9vvX0gkEzedJE8JnHgHBtTDtf2kr28Tn0b7m1fhbD7
UjJAkr6MHv/8nP52d4ij8wTwJ0dQ6PLP+8tDYpiMEF3snUcpcGiYU17jIYzPuVXXX0bXfvPHor6L
eat2Zd6a93/+9N9LFpdDLHNUX5rYhX/LNwLAqGjAtPYuTRrLuDNwXz2OpPCMBG7zVjEBVZ5YR5NX
dds2I8mcdAnVHIQAyoAEte3+69KfCwLSjA2ZcTE/1Yfyjfjn3kSb4LBOYLnDv2cg/8HYeDkZ2fgV
7eS5N8Ai/vk2/MOXIHlHFlSAy3PiLs/QL6s8rfeQuQTUZTy/8MfTYBA/OwQYe114cg8Op3iTQUl2
uI/HSWNi+CxEdekkvN9nXH5WKI40Yx1K1+DDYzDFo2fFg0egeGijzGbEPUONTMakPGrkUSestWlx
pAGIrjvjt5xj7Ejjjc3kut2UKQImHt6wUJ+8u0u75LfrgrQLTkwsX4v74etIPG11wurlLoTukRDE
VSNdCySSDJj+UAi2vu/CgtTcmHJTKq+w98nQtoDrk847TqXJsKcbLF8fAqGIl0HAzekBqKwpN5ge
UVEjgwY9mvRzuMfSwyCqhCUzrv78Bf++CjAV8el9gPMWPnOkD/e3UQWR0aKjH5K1aXhYuiU53eOa
lkM8QEchUTxCpx7bS6JPGJBwolQpzbXMgIIgVet0tx+TqL0WJX9yXZnSRjunNaq2P1/p74+ixe4Y
cPrkSUQ38aFEksrr8qTghhs0fzZZrt1j15vPJEMHlxYIJVQ1grhCkoi1ZyW7P3/4b5smBQ4FGgN1
dBecrZeL++U9cBpCLLIEQngw2ga5PNFwAxeSHCewifACw/rqz5/3V/n0rrziA1mX2RpcC4WB/PB4
0WBoPRHbIMll2b9Whj3tc868G4OI5HNoG47ahg4eUvZUJnZRYG7xh6ijlbMQSaMrrtQss40bxe2F
jYB4X+ikNoDp0g0poDx9iRk8rUbdUl8xP/6kxBD2by+HxVa/kEeoM1x+iPe3C315aph9Yu5KnvAr
uwmCBzid7YWKRPQEe6Ze5ZOBOjRkhnMOMNmuRaS7TTVVku4RE+9d7WVR+UnN+heV7/1NXVj2/CPp
KdvIct5fVkPLRFWzTfpIE+UtsQcD46wa7tNj4qFJfMbma6rjyJQgXjvW4Kkt82Pv3M22PHVu6OLt
Ngy8JmRMNpeBtqIQN4ehR1BCAUhQ5LaDe67Qr/z/XDg0bxbaRdwjvQ8XzpNgld4A0kn4ExqxGsBy
uc16pLclItqvuGZACIUiL2kf2r0v4M+J8aVvSRlZtmpMl64xCAKQ2lIUhKpF8tCHEwlgk7lU3C2q
ittYOob52YX/vnqzW1nEuksWF6IBPuwfY9XJWAvcLUltklUS2aL75mb+tcjt6LZcHAhF5BsvToMU
IbLi9sFXeYoZayqv0o4X+89v1T9sJrSFTRSYBO/aNrfy/QPQ2QOnDmr+nSdHvSMbYFj11pSclOe2
lyGCRcJJYnnyCXc5KaMjCIRw+0v+5YjLIbr45GqWH/7D48iK65kB0X28Jx93dJ0r9OPtRIWTKOw1
IWgLE73kHQkF4dKGsC7sKGt2XVeb58hremShkAx7px22MxNbtK3NfKMcsMxBO+SflO3/sAJxAvLJ
pAZ1GbAIfViBrLKMZPN/CDuPJrmVM4v+IkQkPLAtAGW72tNuEM1HEi7hTQL56+eUZhZi8w25kELx
pFBXoYDEZ+49V/QYk9BZOteW8fUuJDgeO+46kEYvbbzVn4zNQClvIUjeB7jLwMayVS9ATtVGu89X
vzWvjOuZJeO36LyYtZ6ANlXpvD5ri6yYuPP7CViyC9BtLzU4BoL3LPtvl/pf7sPQhZFEH2LfUr3f
fZkAtwTBd4u5b5qQKOAckzj6pwABeGakcIFHfbUt6gi1ZK8G1+QRuqR3tMN0PFSSF/uff3nrX355
jnSTIu4mYCWN8tf70OPXy2c6g33u1fpUiqa5bzDlBzHx5ViMJ9uErWiPUQMpDmTcRnSYGMVjgE9j
n/eLOE4TdqTdDSJDZ4I5JWlzeyDJcXCx7BW3yFcJIuLVdxecz3Ve4lUiRSgrp29Fu5ZfZO17H//8
nf7lzKeFtfg2psvjZb5vJ3CIbkY1eOHe4gF7yM3KvnpItPYE/1Zviw8xKat6UrpEsbHYSMMfRaa+
8UN0sSZA9XkSlfWXiuFfPxINlssJd5uMvZ9RlO08WRX7ln3GoOhugFBDGJYBz8AlD9NazO3gSTl/
Dnkr3XMubPFKEYed3/QSzVfBVIEc/c+X6fbL/vrMM6YLwHvT3TAhe38CLShsVhBE6b7dXO/TRvRS
zKKovVLTLwmuI+ODM/r/F73x/zaa/3K/MfLlXmMvdtNh3YBI/12+IFdB5RDQO+R95hwYfFrHqSHO
pxzr9WDmdX0J+RCfCwjul24U3k/Cht5Q+RCJ5DVue6iCabgaMkQabdnNxbVG794IwY+A5sHz1IQh
3ot6wT0Lj+KEZTR9bRerfOVFczcamuCHP19F7EXvriM8MQpX3its1mw6lPffCB7g7ZUoQB/2QxjB
DvN0PLE2eIWuuOEVBR9BqhsbiSzmEO6qGBJHeFrrabR3zkbLCbYFYR65UrbqPmK7yLLYwsOgk3Vc
hHW/CRthuBDLOnwl5AVpN+uIg27wcUYLyqcsrhrv1a3yjcA2k/zboKk+tiuw6mxGmt13IDdRxptT
l8yhpHov7ZvZJ+UxwWlLfTxTuznqsZpN4tq2HHctbhNn/eoSIAysoypMpppVKs/2OGYqWVroT9gH
K0IYvZ5cHMdcjZDEArelIPAIzTiljlD3viUNwr4RAjxx6XB0luVQ/QAIZQN/qlY4ZJKIKOhSVDnp
0cIZhwXYmsaRL2jM1YkKoXpikDP8LCwLhNrGl4trBVggZj0Az6A3JfqaduzvSWQsxU7CTLGjdjXG
NZpViL2k993ejMgck/QK9mZc5nTqP6eQC7xIsL2lWzIU/MI2FSGwlrnlZV9vaIpS1HTDcXT75TRK
jY/LDjA26hQhIIzIwX5AfmSIs9myYwO4I3OP/JuA4Ly8r0V6UNPUmQe7GuUzF4/jcKhuFyqtMgJp
Xf8mH209/3vdN3X5t+7ktwE8NyTH+U0YwZ5S0KH8+oh1vTc0OUd6UkPLPJeiavaGDyIKKkVxtTWK
Z8KCZLc3eYmfndauTvSP5l/a9d9mbbfw39uw7bb4pm2+sQL/+0EXDqEDqEjRKpfddJJVmp1xUwt8
lsV9NqvmZGfeC/qZgmlqNlzqdXDJaA2NA0sRojKnDeomeusff35c33dP//upqHEC74ZNJpPml0/V
9Zz+vc5Aqm61+iGrFVHQ7A+Py5zJzy76qv2f/95vtQsnHJ0aL1iLRGT+6rv+o6uWvPGG5QboX8M7
xO3VeRC5/AJ54OZW7Hk2SDS5oR2yE8kkJMCIfLm1WSZBvWCD0fkuZa4/ettQP0MLLF/cGgkOninv
iqaUM4LIS4jTi2KpI0ZT/O18c9zbR/zvF4VDYWhiKqBq5lXBO/PXaxY6q9tZM6rzzpw1iCrHH4JT
L3sCq4DCzhhGtzw/p7A9x4OQtn7puf/AdZNogGnbNYlZzgBlHyq16hbDN00tGv2i/VKMpUIh6SPx
z3HlEcg6iresqqi7l6YgqacPhqaNC9FNH8kxuBjpLa0KL6ubn/txRIZYVG0OmqkOyHpDVOkBXyP4
8nPuacXBB1eqOTC8I1o9A2pVHhHBT2PSotSWyTIvrT5lgWymxxDl24BPN3DPt/46jC0xmLC4h6xd
TpVe6m9dVxbdHulUpZOUTuKbD0NN4mUv7Sr2woHCUToDOZBeYcKXK3VqDTsTNdcdfkJBwF/G78XQ
bvjOASGnV4Yww7d8aMCKkd+LWYtXn1mfyb0moXS9eaHhTNvuvQxsxPSBKBBllItWb2CTamvvrGVZ
c6RhWzrM3m3BhNKlyU6sxTKc3axtnUSiphmjqr9ljHeomwjnXbXb7RZZBOpodoVszj7Qte1aDvVs
x43S3UEJlZK4yNG+CZKRuNbWc9qCmCVHEiMdAlfp/MMBFDy6bjh30VQWdWyvyLjZN5YW2Ye1DSKh
7F8ce2qMY9pqegm7dMkNJcF1fIAkeJPCwjLOAeAKiF15JawvQWGEj2OZQf7KTbx6Ca+ikBxKJLOv
DQl+KtHSlY9GOyFgNaplua6NmoaosPmOrfKa8SjXkphj/Hw46nF4eGsyoge19vy3KBndnMEwcS+O
li/+UBf31Pl+fl6DbDn45pA1Lyjf+zqBGjX2r5ZvzuOj77fNckAHqsitb3Pje1XSu54ywAx9sukR
XpuXkrppZFO47MMekFDUYurFzWlMN+z14jAlm4oCREnXbS0RlkAc6eerHIFEO4aF2BUQ2PpHm4gi
M7KLrfkQlkyX7taAixD7KSCLCMv/fKhp9Cd4eERq4IYt8V2jizf5L6tqHpjqoendl0YRlPsWvtUz
qG3Q66SWbLFLfEXzOJoIq3dlMBvYtlbTamLuRnx0avazawO9tUxSvRbPzVwXzq6cg3S9s0Zbdy+G
hu2wkzyb6oSpwzZ3YDQ2A6KJG+DOD2bUsgjX6/JOb34KN2HBco7rpVslIXSVzA+mB2ZFMdCvf1Qu
8ZdIxEXunOtuwUvMdDToj1DXQmS/EE9JHyp6c0a8TG2cGEFXgctgIKsfuPU6nNkKxj4RzBJvtdFv
/t4jCOfOHM2gOyJ97znU6Vpo8lT4FfzQCC/QJGOdsKLhjh9yZM9ezetprgzDhf1VhC9Dwxr5kQNl
2eJmIl0lXvRtFaPYgr5KZYG+R+g5xpA4AGQDmlqra2ciuyTaiFJ2j9sg1fhKUaRHW+YovPH9SLS9
tKTpRoWzhS/ofh3z3NSb+zIRkfcd0mzL8dYuxBmFeJ/HvaUkpvI6ddiy4Sawxx2unuGLY3XSjbpF
oqNfRrA/MMJli/IUdtdAURma6iSscp4TpYbiY6Xm4Ifyhf3RqYamh1ZIsMMOH0vmXnp5s+3PgKCA
wm0N2V4AO8cmcgrymHa2X5ff0laoKdF2O35EhpwNB8QbSEarFYIVhmrDCQ6g3esceD/REqSBA9CK
Zqfppic/54vuEbtQMa4WAt6k9Nf10oeV/KdEI10nU9i6JVIHVztPAvvSWTkpFR/IehO2KL+Md82d
Mv9q1PD/cMQXnBOtm1OtsFgfpqQnkvk4jJmPOUbOPOpMslUYY3QmdtaVwfSERXn6oMfhZraFiFde
w74cCShlXmB9CAEI/OTqus2lpsGykpEi6aOxOVhm0DrpOzDT4w/bHkbGzRo/eWL700RquKHhrOmC
hOjnzAXLGGMuUtZhBTLRH1YqYjIWSIn5MA8ddPOArZ19QgW+nuAgyflUwWpDvh8KE5TaVG/XtUC0
zU3pkoWIBVdBBkTtDVzEnyjSAkEm7Q62qE5cZmkklC85uDRmSBPW7gGcGfl3rRtXldFnx2ISFqyA
bA4EUMqAGzgfM+cMC7JuzuQscgeEAKSSqdHddNis2lE7rxPWawUfqXhJDYLbTrNU4XBu81lPx4ba
lIptml87HB0X1s/ZE9Qoc8FyVpqPFXHbnxdYXSsOXrHN160d1xffBl6VjLVla2icWnkRvh9MqtXo
cMTC+fCMiO+yQtjsC+XHUzXk1H5lOyCJ6gXKjNKENZl7fq14RxfWp3yeceTYCJPtC/cBCPzWldOz
WvxUR57vq2CHCk/CpiGQhCy01e6CJ3YHa7snfjn8kZcB1yWwekaUzIfhUhgKxXhU5ib/L+7Udqd1
cUGGLQt4p+B2eu0GnfEWnKgIcFJtg50jwC8YvoUzs+9NIamLK9VvIA0rvL37iX9kHyVQghCgfGme
B6uBykfAhfy4dbYsL+DHqu1ErKBEom7VCpwjm+lzMUlqHeDNYDVTT6P+MGbSQsK5garvc1nvK8SF
QeSTxUfxQ4l12fyWVm0p/TmPtdQIxQfIkZfWM4CizRlZvXf42tjNajnM+w77BgOylQHzOa1WXoQN
mxCqgoKBlz1q7xnZEUBOj0Cj8LWWuRL3NWuz/DJns/cN7VpIgjXWKrgAeKIwbfXZgEHe6qe3fHKq
HEOfzV+jy9dffIO4mGRZQtxkQatHN3a0gtdu25o8+AU35DNQHD1BpTfW7/PqizfflE8ZTwufq5/N
LeJ0YcA0Q647IKSGoipaYT+lm7bm6DblRtLHBsq8GqUAYOtllXG1GoN5uR+ui8HfCEV9xFdVE6Ht
tJjFi0D6cd0veIfSLQAoiafKOJaN5NoIs84+FExfd8w3q/monDHPrlB3kBwA8F/ryOxa0h7KCVUL
9D9eFS12j+lZr01n7HzdOz/8Jl/NPTWfIZ5IrPGBM2Spl+5rO5+enJBFFFSMkTuVkoLqqNE55fAI
Ch/gLGEMbZT3U3jmvYrjCJlq3cQrStjl2IjGX/acGoB+h5tHOyKqs7Aif2Ekd0wVKAuy1W3nqe9t
3DZ8fqytrgLM0HOQ3yzZivG67JwuTt0ucE5+k5qE4xiDwUIwwKA3D4Ge3hh8imvrjYaBV6clUiQL
NBTIrPbm9CA6D6d+RcodThX3Bi61OyLlIuqfcF+0xqoPpMtMDCDGMXcPaed4dWKwFgX6VjKVfQZO
ZZ0QoKX62qtN5Q9OsLgDsj44LpA1LPMnQydbnddOCiNyRGcki4Q4nPjTyoKyHjEqOYWY/GNTmF7N
M1rYbxVdxxyNBhqCeFpJrbwnVoLKEpRs1h8daJmkqfWm38Y87K2ftGEW1dkc2VtNaiIWdfmWmbX/
QYZBo2LLm7GnWI7sgUui74e02+CjJCJh9b9g3siCx65rymHfpRXnUADEZjkW/exlnwWrsuwIGC1/
mOba6i+c4MxhoNus90T3hNXZVg4hvA0rQh3hBlblvtLwNXdhpmd1Vzo8qHe2ZszxoDqnkKeixs2c
WGwaHvO+p8LIuyGw4EIOLXttLB3qLg8xG136Ilclcmj0TYd2nD0KjBE4GvZkztTCtutnbnkULUB1
KTsJofNpworeIZS03SAOWjSa8eJunp9A/cPXYaY0EbyD8U9kwA8IHkeb8jYBOnKTFFLx9zKVWUvR
WHentDHBB8mSETpQscp97u0ecFTuIBhLaFhSAElNXhMd0otMA+dbbxEPk+KTrL5XQU+uS/1NFJVB
H1Lk2Rm9aQjgsiu5hEbPK1sRATxFAoVTv9N2A5+xYAWcKHAf1DtT1v+ABsXia5WGsu9Lw7OPqaXr
byDn6EpX1QUIpaYW91tj1IBVBuq3U1vIuT24gCVp9PsV4JNq26JLDCPN6n2ItZmZobPN7T7wfYLK
x34kta1K8fXU0Ajnc6VvulgA/8Pr7WkAvFy7RIcSB9V9ZF/Zv0AdgrXjAp8EQVuuCnBZHazwvDJa
MTAQRUmIuulgsy1hrh2mdi2IK8pRBirTzH4q0ouqSz/3mFwBstvQb/3aS4TTdcXZKEOl9r0v8YM7
AQoQj5MLrLJPa3XH8zw/Zoq8m/1Ui+bNBA9VHLrCEeWFs3d6UrQSZLPA8PzeN8qEfSJA9r6Ei1Nf
CvgYR+bcTUR9YrYsIG3hv0FlEvcEuAQu0UnDus/aUgWv4YTWLw50x75iFLQKpK/OY/vTW7exScbR
JHyzMLpMJjiO9CvgnW45sVFK7+rOGzziok041zky2HFvmj397JAVMoAuOvsLyFANm63IuB8wpzX5
2+x3vQtiaACOhOlsRC5q8aVrP8iRmWCC/17MRoH9roaRV2fd+sLcLn8e+lb8w11RQdygQoKI7qad
PlHKT/l91vVNEQ/uIr+PZj4SN+8DKAZTTn3gbzkETMdX4/qUUluI2LLaCZF0nddt5Jq9aR2wPMwt
4SLe5N/lurGCO7/p+TjtNi5hBPuEmcHgsxMhllRlN3UKZeqDXXshOLOJuD8qj81045Wx3bODpmuN
9aIDzomiJ3iJwDArrR+pgqobDsSY73Lf8I4hdZx1tTcsx1TPdVg84pObrLhdDPg5VmGp514AZN0R
SzNuB8I0W/8DWx6wUVjnYDSyUgqnxM7W3n7oqs09rOWMn5Fg1xvYXHXhFxsdaIJFK+QlQNGiT6FV
uUzQcdsCJUtzgnTJ9aYcsAiZu3HP/XMebsMGq6zNnAgvnkgTymuzPTv5UPh42nXI8cQi7xj4AE8Y
CzMFsqVYnPux1W0blQXKpKgtba32zhjmF7Hl4k2R2WREM5XOGeWRUOdtbaUTMXQo7m5jqYxQrsLc
kh4CtPcc4pBLpEmwxr7pLE591+/G6eKKdGkPurO9B2qswUic3FSX1Pf0kEDLNeU+b+Rt6ouK0vPx
vizKj4DMAQ9A7lcMvA6rAJ6cZPSMAbaEYnzqtiqUF7cLYXeCW5wZOJNL9DSMRDnubw7D06D8YYrL
NF2+5pr5wr5n4Q+ejk1A/5C3oWxfw342wntb+iGgJuo4Zu3or3lLBurLEDa8rKixqBoadr5xk88Z
fU0mQTjNnZ9iwIaV7p2GskmtEwxKzH/G1vBKIYIrB6iob0emIfu2ofqgXz4F1exCV/fqUXwkRWnd
kklR+SQLLnDIqyXpILuxq9K3ssQevl9r2ilWDgjvYyNIwenm0vMgV4bWfOSuEjPuFaZmF8MtbPHA
Rfa/5UbjpZGXpuUWDX23lg/miuEjrjWA0NpkKB9JsenlKe3SIk8at1mbYykLsjir1i5PGhA2PeI4
yXPpEGy5M9mbjJjOzfVzAQJ4gH28gsQgLArlQJhzs0Yd8c6RahgexHOA/CUufGf4pD1yPW9LRjIE
1rHnaGjdjt51RlgLMQeNHK8mnInT/TRrRO/oamCHWK1RXGFgKZNyMQ/6kz/QDT80UlQfV4Jh3uyl
gmVwS5jLjhbsiyUisM7rT8tYYITNR5V/ZjWFGdb2Fv58GGyvugGmxXzfcNczjc7MAq+d06RZybCK
GVTl5yLsYGYXMxiQqOn7Lt35mYlnPhNlecWpk15Kf/C7O1EP9O1pv3TO2eW98WViYQpbPlfON6B9
MkvqMm26q0OGGzI80g836M50+AQE/yf4i+nkeiFC2NFPXRWiSvcbbCoR0XHpZ1X75XDhxlScxwY0
qy/2ONSfzS1nIdnwiDoPhVGSSpxO26xOZta2VxLU6uDjMFklQg8vH86yqTqTorDHzx8uI6NAz8uW
mV+ACc9hxHwNsW5s5Y/F98gkWJ2g/Elf3zaHroNMfu+uGyvYplX2N4KtxICs3QzuMakz9uWjWcHB
LAY+T5Hh3N1Z0jWeUAA6w4HJUZGwoL7FI6xSiaupRbBB+AB0Etm+YT81zHpMquMs/IEWbrYS+Cyl
OJZdyW5wWQC35Z2LwX1lYCxpDNVMvavnkPapWS5DrS3GXT6MuWQmc2QiPGeDHWnwjTZybUGf8MOg
Dtux+QboLgu//oHQRp8COZvfmA0iY5FpgAVNaDM26LfgJrVj83nTVWXRNW0FnPW8s76Uw+rlsYee
EZTMPBpVNKf1BFAAr4im1jJG0nnFSAhL540/GXUr/wnzMjFggJ2M4dnm5eQlA/KQZj9oUOeckakt
Y2YSEJPFrC15K3UDQJxGUOdXu8FAHQP+yIzYKOhwdvzW6uSmvL9ivw069OUTYXG7lWb9ZdyYZ5yD
qV/rc5f34gqiuXhRhL5QBgRbSbvThuAhtWEdBmsIqtgvAirMzZUGs8MOYD5A44oukq4mf8zwZVu7
bgz0sGOM4V+dICz6M+tpDxOxLRp134WDP9wLf3PdHf7whZbG7KvpbTaqnMUkgZWHNkcpToaf8bX2
IHsiuFTZgQqxmZiIdN0VbeoGYRhZaknFYGzuPlyIIwScJ4F5mu60OLeZhR9EDPe0e+iRW/sPoqlw
4Uy6xZFf++vmfWKG2QHGsNuaUUtRg6LlG5cdnIvAGpMUn9Vy7qXhGi8ENAt9niyy7I4FQXLhCbRb
CVY6ECkjiGIMjLtiXIZq7yqFZT3lRNOXpaFEtTt3odLGqdpTSQCYPhhba6UMK8JaWg8dCWsn6sqJ
aaq2hgdF1WQeFRnmCNjNkBo8ZPQ5fu1HlDP3StpKnle37T7DzPG/oQaGSps3Uy4OIA/M19Qesqcl
xY8RiUGMtAxDVW4XTJ5Tcxgz243IIMTD14sO8RZJp7mITDCV251LtfdJC493k8rs0opHlyDMXeZB
tiZWAQR17DA3+xLqPvgE5O8mkU+ZQMU1DeEt1XDckopq+Ftb1fk30c7Z13Qpx+0YGGRnRoZXF98Z
8c0nR82mvx9ECniiDQGF7sCizi/YhTITf3/tFZHil2Hkm1sB2omsHm6TUEGYeu8OJ6s0/U99JfT3
qhim4UQ0BryErKpFued57rxDVjAhj81lstdjD/vev7ThbfrJYFjlV3O1lhaOepoHh2YZxA+GrE76
2e/L1vvK7nZL7+genRoajTmb+6qpmuC5Q5Nk0+j56/IDFEYIZbrIQjs2lYNwteROtB91r8F5VHAH
lphiDphvCTqHjIeF/R/r4eqNIArkRu6WNzEgLP8gCxWAytP2YO9u1pADF4M/A8CXFt9yB0YJQxdi
UCjTbYQjzo8j73PfU+1es5P+uqw4Kx5xChXAQHwiKy6UknPs8c5JBqcpYAgxZ1MuINQ0JRwhX+rv
nTW6eWw4XTN939ppRuCjapiFesgWESGXoq/fQFgQ9QLgK7zmDK6e0gZ8Ozsy9B5RyBrkk9P3xXaX
Kkx1R/AKRcwrijcCGB/eXTU37McxNecuEXYpj6QmhNa5mCfW+3aRWdAnpDNbcVVCVf25urqsIoU8
s9uTUevpS1mAFdIR83GQgiVe+2PRsiyLFbL373TT5RZvpmX85G1MP9UZM1jiArWieGk0d8+9xuRX
8hCH3bEosPvfNYONZGntGdiTvVFBY69lLbp48qbxFQw0D2zdFLfIprwLgqSdSiuMywKwRTTn4GJ3
K2APBI+BXc8Ho+AC7Mx0UbhiUUv7iah7+2zUGazGgvhVuEAs52N3K237UJJdWEcC1aQfly3r7yjF
z1p+VoOG5eTWmZ1+YP/WPqAWmdxdPg9TdZmXzhZRjZ67OEjIQA/Yxrz0lh1sGRHgh2FO+AfjrsQ1
/E+AlYloSL06xwpUzycFfEoTuatJqeOMTlPaLotDjdmywJ+HouM5y9k575gF2CdDKuhFGEdtwEGj
TZwmccrlftnGSR0cViIgEFKzCXkZ4LXjAYMswogbltMpXdYF+pSzMegcvQqdi5qLGemvs3kerNfO
KFkTIYmPie1p51h7A7O5hdxzCCtuUdBpDHX7hNvRhF9j6MV/W01vfO05+j4PZjUXCQ5CmNRmMdnX
3IJkEslg1R+3vA/MM3pgwLSOWuwSJawtjMTu/Hw8BXOX1/HUVYF5dMGC/MOYgWvVgU7lcZqqpY6l
VXTqUNcyOIw5m7mIIGcZHiZ0zLRTbZH58FHS9eNY++0/6egq9qksLf3ITv30qNAXg7ShyQMbFvjg
P20VgM/sO80m1mBetstwZlPIkYrgHXjaZ+dCtYrPblxc7wedUL9GU7C1Lh2HVAEZJCYSkrQt2bf5
y9Ayky4zpDCrOZcJW6XgNha1zAdJGDbkO9IvqGc9iPvDrQG6CrTbIumUmeWUqB1MUJnC4ln5nzzV
Nci2yG9llZ+IT8rvhA8E7s4twuHHWjkwuJdFGvJM5SYZW2DHv6WPbvO+qUEgHeuF+Q2TNdaohAIo
iM25L9AptXxP7wAOz3P2gWQHyA6hIGkaLVedNFtq/SwzgoHou+XqvpAFkhb71JuQL9hOrY9mMbNN
B1vO/DqCmpmK2KNnJR4L3ka/Mz1p01NBLYAYv3LFa7LSziOZVVkywnH7WjQLgUjMHdflLy6lf5Fy
4Fp2bu6PALEj9IhfdRBZRc5NaM5h0qbMlMhXA3O/uPNZGMWCf7DNvmciJf9Am/64Z/Bh7tcWng51
mH3evIBAXKWtM+k+hMe1g4yaZco/dDyzFPBZ9sUkRSxxxjYEbZzK8cOfhSi3D/eLiAMMhYvZznIt
G0mK907EIetNekQxr/sW++dOEkh7yn0/ZK2z2Cc5SpYojb8yN2V59xcJif9eg48X96a0dB2T7TD/
+d3fZkmlA6dq9X5xrfFhdpGowRk3rV0jQ1BhHm8sYoBLtt/lYUwDlcaDR4bcgfBaG3huKEA4FFbt
jUdoLIJEmjpgtE+XjUROjRXULJsiu7jwosueRlWr19K3lCbAqgzKHfWqqijiOwTMq5nOKfsMr4Yb
4zOiSxzZLcM+X1Jyjwj1DFiwsKRxkyFd6+4e3lj+qXCdm0e7J3xjNRbk4Vs/qQ8F5myi7fT03UbO
FDHQbT4hgp0fWXQMiQjKNUPWsrhoT8bJJ4sMaenU0aVxqfmRvOKJEkX3b7CBvSAW5KURLs0q902v
EPm3HcW20Xxm6IwzfHRcAyST21bfa92gTzc3WzzO0MbYhCOnW57zDNbUwXSQXXFCp+1Xdw1wHI+t
Mr6iXEFdLrIc1GLQOaplyCoNBtokZ5jwgvv+S+nBtPib4v433dDtZwd1b90AETdb46/Pi8Osl+m7
j71TGtOeMzbYVdiRThaXP7EnacbK18u3Iay+LF5f/HDS2t83mb56js+6mQyMBwWR/C93429S3Nvd
6DrswHEY/cce/uvHypmZWIwO1z0ilO6el5n4GObldHCAs7y0N8Z7z92wY8IwAHSbU/uj6yliRhDt
Qs3LF0LXVG3/RS73XozLh+LR4BrBTRUCtMivH2oCLD2D0tz2huyyM2FD861T6MtTzqG4UzSdJxfF
zd9cCLcn79dTwcXK56FOww0bAEr69c96/kTh5LDMGjuG2sUwUnlWznCPlh45CX5nNmh0zy9GL4sz
gYGf+L9pHmQAaCvzfLEfDDN8dCsxJpropO0vP9W/fTrwHpy1HsZ68f4GMhFDV2xBzT0n7IOqgJgS
Mlj3186S8/IXIfxvLkuqPeC4Hp4uwg9hF7wTwucsmXN7zji0jcn5No+EG+K+3cZkIs/ju7VRq/Xk
DCSF023XphVMxGXns51OdfLno/r3r+2DLcLuiWpSgOZ+Z7GZyqlTjsjXfQqi+bmidWfcVIRhFPS6
/P7nv/X7a4FEZJaLApkm5uP3RzPDSfLHzFzvbb+jMfeRh+6IRmMn2Lq0WCPb3s9zQMc/Uwz85W//
psVEoR/erjjCSJz7/rvzYVyDlK0T9zwktvyZBCqYgKRL2LtglGNCPq2R/+WGsqz39zteeibaFpYr
XA/i/WNmzrkOrM5Mk3kuJb8ggKOcQ0mQPWbX1PR2MS+nOfPISCW0tG+jCZLvgQEWLT4tkTg1gUNF
0oiZ/Akk3ZP7KIyqGiPT0IwpK8oB7ho2AXaSUivGqQTdGxcOqPIzMjJp/M1N8v4agoQ12UkE7g1B
w03zTs86VSt3UZ/TwCN1/ka/owm9xLX4yvHfXPrMVV/6oEdlWW+caVC9GxRjIdOM4WaQ5fXr7mZ7
YRrcZ+I6z4b9dfWJ/vzzTfZvH/JWeOBX5F9ovX89ZXjVr3XNmvswt61v7oE0z9sH0RoA/cW0ks6D
+W2e3v78R397oLk03KIWmciQcAJ87b/+VeRLYnAg/hw64hJPTH46KjPHfaZGSxPNwvxqe+lyHDaW
JztF2Df/7tvZkWX03+x+/zEn//c56xG5xmfwaEzxCWC3+PWzZIZVtIL10yE14RHvWtSBl3YcrSuR
vdq/6zyrLi6anq+654lIzQMOvNI/DfROeIl9thi7EFe8DY6dFN07BK8sMdCQDeZl6UxGN5sc+Sdi
GDnGjWp079mvSL337GDsT8riONu1WS7ICxy79C4sEHDsPA06OOpWqxiuNSIH/1w5nHPn0qys9M7V
DNjiUTHf2WlHwUcomMxZ7BlsQgBoQCEG5ooe6w7x/fjZBSWzfcl0KcqHdmgY6K7jpi/dQiTgxXYG
x763JoRMhVsK7y7jVpORM+f48aAT0xgjx/U++Hi801iFtasekbbla8T4EmfEgBH28Jfb4/1R4PG6
FTfDBpZ+SuL3p+wmp4Z54yoOGA9ECmMg7Iodc09sZpnwIVrZPd6/qHdFQCYMaC8DQaAMVBSmxSwv
IJIVmp9eDMtfSoH3xz/nsGX7YJhuKAjk8+8MYtg8BfC1bDtoOeXxNGUdxtSKpzW7OVX/coDwIn13
JALfwIsCYITWhvrDf/fea7fSIFlqyg4o1/z+JgAz24e07auftW10W2JjikDKRd7V9DRDef0YzkER
nGcGhNnDtmBIOZCK6oqvWTDTb68uYqMn5m85FFNkdVEWZotzqdAkmV9ao5Hra58XvUx6yuQ16boR
LLIbsOOIXSX+h7vz2o4bS7P0q8yqe9TAHZi1pvoCJiw9RacbLIqiDrw/cE8/X2RVdZeU3ZlTt3OX
SooKEoE4+M3e36bcJ/C3nK6Thnk7RpbfLngDBOxm0xNJzgBXP4/dZZbQKYtZI3JFzKIwnlUml/Uw
EEW9PbkG8u9g7mwCam2AJsbBL/x6b2tY2qLLevQVYqr3OTbQSPfScAHZSaZyFHb1uGoxnLbqq1lJ
Y68bTuKcSmNFhYtJKyFQE5KqxGgP0YTa3xpukXD3gvU5tdWejViVRgMBFw77KKmGWFnalDwNLO33
DnP3MhRr1Xwslj7VOzRIvYcuue2++L2JIaXrNPUDqCf5sZs/lx88NZj4VL6lqlfWNCZ5H2lmfFmX
LIcQXNRW/9IWQh4l7VN1tJWYHqymdXisJaQlHy3yub9bnKwc8Q0WeYLylPrikQ4+H2e2h1bElnp4
vTys/KBDYZqGIp+Jcmvs1CsDxyutH0Zp6oxis3H9rFFRPhK90bvfi8JDjq6lJCx3gUqSIsfZPUsZ
ZMMlbw/8qbpaGUgWYT3MixO4Ht7SGLlN2SHAStTOdisQ51W/MFdk+UMXg/RHaaHpZTr0tKIqyCyz
mo4sFnAHFo9Rrjj+FS+Xe4eGdQt1yPpv3sIcOHCryWSe5bTJVx6QG4HPfplq+b5ZXBGbOdKbg1zy
1XzGPIvj2NzG6WQbfXZ0J5j5Mbq+SyAM6zrOM5W33oF4vaEiX88bPpd8Yu9YGZI+kmghbMoI4Ng7
IFwb53PHAyjdLRLqVqDR/zYH5hJufU5VK88z7MTuxIzdxZBF+tUSNFaafRvzOm+xGs8w4AxCR6uw
6I2G7cW0uVvImc3bQDQxAbDrtNZmxPpS3pkZ4nfmOoLkE80iky7WKkHcjeUM1aOO1FkAHF+yszcV
NvaBzhGfW24y6MeZQqDa3CTrbcW35xGRqYZ3y4wcIYzctLulcft3un8HtnangcEmrOybXWzC3FFG
0esQowDtFkJtGa7k/pLqBI8R5NEljMEkWgSVZJqQ+pv3VnZyjMIo4nqckNtpVf2FQN31WCMj+I6m
pCMY1stYC5tFYe9aC17KsbZ4BwGYlGgu8cl4bQS5GiB4DlWYtJW2sK4yU/g8pacaIfAohhalDv7Y
SwC3Y54mrYNVmyWqv5ZjuzzoRunCtKxa4wpJJ8zudXS7+orBJbxId3Pd5GE2t9Q/59OQiwhlCzep
12/mW23oTNSGDANhwECNy10jW8RTZkh9iXrK2CV2imVheQWprmfnnRSkAZfpelgXRlsI2XIym3zJ
pAMLDz4F4NrJyNUQW4bQyJecQv5FzuMmgKXrNlvnGOplZjGJ1up7VPvdq82QzA2aTYiHbFockpw9
2Zy3i3s+0CkRrMgt0I4E3VLMLzNygObkeQRe1VgBXitq0jpcV63eorrN5XKccq98ZaalE19ABpMM
N5YyVYhtK4fp5KcxnwpGAoCiYcsYdfZGLl0zHYjfy94wMWKhSXw5d3uz3Npn8qNTYvRAunPysU2E
AY7CLA/4572nOcsygtadJH9pejBD8M4ESdEbyp/dli9VFxNm0+GwM3092dVpTsQMj+V8vR/tqvfj
pHTsu7qVrDhqOwUznDiCfAQyZ5CHbGilw8suh8xGoDSAthnPfbSA8/V4qja3PRr2uL2Sm0sZYg3c
qRk0L+eFvLICuQmSJXJNmw5XojmSWpVOMwv8Zm1XGTaFZe5WstYMkOO+iDX+B7E9rYsgN9VF90Fy
LzXS0mSAPhDNu/dzsXD81OmYfK0qdvWhAlHE8UMk5i1yN7In1ZpvTxtkrypY7N58pG6r89CZoAEc
IYVd9Ow+fqVwE4QkLSlbRMZXpmYGi25rNZlTulue2TUtz/nCtpRzfFnSByGH4ns/b8Z9qTeXdOka
AicHlqaqgMBbQ7wY7FXawOuhBJ3gL2j4Kok2iwa2ay9GUePSn9DzNTGrTifSV1Y9sjSW9qVvU3OK
eq9Glc4xxbbZhkkI32P17e2OMCu503yESwSw6ll2WEdKpQAht6HvtNaqaE7ZApj7csLmN1uLB2Pd
JjR4R2IDPPB0MJtPHG8Dgpiy5TqDL1fEbJKp5yFJdGMsTKe1h7+Au1LhDNtMONScdU334bGEJUkP
gMYcOusi3MPkWIn9pR08a0FvrSbjbiGO2XlKHG69EO8vDzVQTsy2/Ckh708gwIjyPJEPJonANQ7w
adn3VA8EFY5YtQIfURtXZGT0CRF8IzuJvd+NPyAAiri06qu1FlpSklOmTe4u45Tge2bDh4EnNaLQ
3QVvqL6Y+sDTtOuT45RpZXZOgVI/GTNJlkfG9vi/GNePHwU6rRrvRZfo955e2bGrfHB4iJHSHgmY
QdCX0XYvo8gKO05rxGw7w01xe6weICz0rcXF4eFXLM8g5j8UnMofaL/zjIto2c5+HvBwIN+ts92a
LerZTXXI3MbmL4eEtzROSWJ4L2gUt11H3PWnKz1Efj2fzCpsJforLAvk4kQd3uKaw6lgFjaTMKij
9uDZhQ+DSJtwwtipgnnulrNLy8M22NimmZDHHizPSPNLNwzQ68YswfU8getN2N1qS+fuRtU4jyNB
K3Ln2DnnWOlYA9+v++WTu60z2Zy5v11NTQGfExhQfQRVbid88BTv2lhLVK2NcIjbhSUZ6h6Gh12y
2Xgml8zD6uctJtJncv5y0LztuG73mPlaoINDb5dE8y02pPSiWtmzOz7AbgOQ4vellx2ReFlr2nty
V92e+3xgqL/pLtrO0eM+8GX7aBA0JpGjqeFpatdyo2IUdliR+TjEkN9TgljWlnV4lY8LujNGZ3Ww
+d3S7bhT+ASRWracq2JbpyvWOd07gCucB4QBTeJWY6lM7E+2GjcbgjqOns1ol6iujSy9IlZW9UTt
bclXMUnx2XGckDE756I51+tk3mGGY8GD+XksnLNWW4Ts5W23kF+fgfqMiorD+gouRtteEKd5G/M8
yOzYnA07ueFDv3no5qaFWBEOrWuNHfy10a61OKuWYv7ebqSG4ScF5nnyat6k6NJKIyNJvakKLR1l
2Y64TwHHXt9Izyl0Gx1O3nivmlxSMqgXJBABgbokuaWyIOumXLNNo9wABhSvGureOnBZ1/g3aUIf
ERmmsXnhMhfddlsIZyFBwEoUOafKGbcDBXoyqChtFL5/0A9GlJuoG2L0kq0WTUtJoSh1zCqvLRIS
sSunpjN4bJHYHA2mPV6DlNaqU8VA833TFRFAluqyj8ThvQ5x16jxqjGQyZ47EoCcW5BHzvRjEAQb
xwUy/ulIupx9r+WZTZw8rBZOfRRuiwpWtB9VTGnjvxmpXR8A7BNsyr9i43EagN7cZUPqsYKYzFqP
XYYWVZxrGu42W+SjvMps6ecPpTOn+s7h9JqOs1cSV+VixrzYIVtLxlmR69VttqEnua6gxZY73CFy
fjUm2dKOD6uX1migQf+4JVEfe5Z4jXwowWNjD+gmy1AsfZxh3TlOleRIDBfSIGe6cGyXSDENqv4O
lQpCfm2+g8/aM9Ii9OZejgMydhfe3RxaM7urKzkzL32xU7u5R/2I131LkQZQXmbVq75KQsX/ZHT3
+xkSlT46FnLLHHLPfuWU1DITyAOk2iNVa26AQHxtMfDNATtjPWqz5c/gvJfB2b9ObCCHsCeAI+IB
7IC49ctk3Kf5LolgUPt8LabnwcrInCy0/GFOR7VjW5EoEjLnVzgz6pp698984//dyzMAAC7G6IhJ
5S9dufIcJsw9Wwk9m5EvqUYDcTHYdv802+nw7BuD/FGODcqpJhuuNEv78cfjkV9f/7KxYT6CmJsL
wXz2Mj35F8oY49O17zFLkXfLZijAwcUUhnrsiPxpjKF4dPHmNdNFjYemntqyi/74B/h1LHGZgrCf
odgxmEqb9i8XoKWa0IG8r+DCUJMjuZYnLWv1F59f/cpz1PQmeBb/yeT9d+iEy6syCgIX5rCupMz/
+deWWPPMPklBzWvFMxub7DTN9RiaaFWzSM8xOcjc8wisBq5RIvt+AC1R/cn853eXHgqe+A2eAMLY
tPzL1//l0nvejFmYd2afUoY2J+EAdTvrs5rmEABit507yFH1Q9rZ/ffKl/otSJVx2P3x5f9tcPyv
9z9FFVAT0AXsYR2GZL9cCbgsdWMYyMTzVayEfo8J5bfet6T19KKbpwdkKybJSIxTxMUjN/4wqcSz
XQmsabwmossor0t7NrU7YrKa4cc8tiUm4Mxx5VnabrEdKAHWKZj8EQLM1G5lnCQtMdpST9Ej2anD
gav1q4oLYqesUBuNUj9vBJOhN+/SZt61tu4kB6J99OoJ+4XdvKIT98wbL1cYL0SaKHlgBtwCvnDA
Ux1KV812WDhMQXaq8e0SCzmOw2DR7FqfMQyL5oXFO4mxSpnVd6yj+hjMPfJBEowM4wvjd2KFbKgp
5bmolkT8yZT8d4tJ12CxDEBGWLBxhGv9csl1RLSrW8w4y8A6RwvKmF3SeFskOjN7zhGCXImyWU6q
qZqgobq+hSYv9kV72Z0rMnEbnTT3P74NjN/dByzCWMB5kC9dpmyQ336+G0eypaUGh27nDx6cpxmn
mXYa69zQnkfyik0MrxPOSHSUXSgtf6tj5VIZ3fTMy/iM1LBCnxcSKvojsrZV36PeMbrAnhh6fMdb
PTx72OblYSV6KI3nWuveXGIeUHsui3htlfAcale3e9GGvsxPS44CuASU2+1kpW/JwTaxFgSqMyHB
LmaNOANOBoqXKlmpDSVjv7jMkhbdoCom94xdY65PTD+EfT9b+dLuShu67KNH5GB3pOwcddY3TWrv
MLoTgD5quXdVwD+0I1D24sXstr5E6NstPcNyldRvreESj7GOtqLTBeDR75qc8UngY4WjRZ4YPYXG
OAo0F4Y55ncrhap7ov1h4Q14esvjdcl7deuYfc0Ese76BztvdR6oyHPWowMIyHlWBtwsqeUW4in0
Gc6T5I16nqfGeh80odrzsDB+iQkbslMksGaS7uqN9QoK6QFdbmo227YrkZdlN/PYE8lFjqX3xZ7s
VYRFK7eHgQ9WHTZARJwopzZId1WiMVVzRTVn9HPKx0Oc41NAzMAyjD2hP92IKfcb0sh6JubwIfuY
d2FLIjyGa7EbhKfe21La5HSAXDkthkQUq9J82KllzZ2QKo5fIVWpg4JphteJQIAgOT8htDsewMpn
t1MO4ubU6MTo7QWCoikk3LGZP+Cdot4nAHyDzQxtdQTNwyJMs65k71/6V2PQeC3plHv0q9561xbE
3gaE3w2vtGQUwkhfUMINhZkut+Rddc6DoZryhJjJQDnuOWWKbSdTe0RPjbFLDGKq97W2GOKME5Bf
OgMSl90ANEhesbrDQCeV3O5BMkCjqnoj+bTTET9Uuc4IxmaojaehXNzhRCwfUibNqednsr4VKW76
RELyH39ofy2VABxS94pL+M0lPMX6RUsA8bzV02yT0LWA48nF7++3npQXypntWHOj/Zt73MvrUSdc
oF68H+TL/nxEUIwqNZm8nlVp1iP84o8VnwtRezL9lop+/vbHv97vlri8Hqhszyc4At0CDNafX8/V
/LYEEoMbzhUYZ9x+uU3JWe/xQb7lFWQZoFZTeVb+1JDXNNtGMPrmsmfX7r2ZjnwvXL2mQXbsaN5c
ELOwo3MvrJM5SyIfpVxIPdRcFe1Uky2KXHikXXr549/h17X75VfgNzBNj9WL4em/nKr0Z0mqCBPd
yQXsC24DY+fii4ocd2PmKk2AaDpjwCuFLWH/xy9tXvae//pkR49zycsCv8aDHRbbL9vYplHoIhWx
snWG5Qb5YgEgd5hrHGSJLpR/U5sTfiLkxkhdB0ei9dDmfHtdxk6oyByhgIcUjZCdBnpsjHqWMg80
mXgbwG9tH07pcK85G4MJnJ40MSH+Hj/deUIhZpadoV23mUuOtMP8aQr++Lf73b3PEoBri2qEI8iw
fi1btHpKZN2QpQrJL48c5j0/ZA7P1SCuHI+UoeV/Uqdal3Xcz5cT0iAQe1RoVIzUzD/fjRLWIPgh
2e3nVWfqnUjiZjxFAjpFUMWDwO7n7Owyjqj2puwdctgprKxLELClYn3MijW0Gx2DCXQOn70O0XXP
9VDaIwqEDNMA/Rg+ZDcl1hLb8wqyolLLkzS7TB6REjGsz4i1LOmK9QNuvoqe1c7HY4GG46OlO4zn
y/aY03d4/u1S/++fWH7Db+FXH01LMpRMx1/++B+37Wf9OPafn+P1e/t/Lt/6n3/152/8j/8xxfun
b+Lf/8frR+/j+09/YG3Amuleffbrw+egyvGfsVyXv/n/+sV/ZIh9WdvPv/3lo1H1ePnXZNbUP8WL
CY7M/0zeufz7//i+m/eK73t+H7OP9/p/hfw8v/u2v6eSGSbZY1CHL3eFTRV/weTOn8P4t79cvoIW
HtGL4DPoXKiLNWHR6d/+Yht//U32c0ECOwajCz6YA1zIf36Jw5y/fznQyTL6d/K57Z9vWT7/SCMA
4Hrw8qjqUJj/fMvCLTDp3wH5kDGNiuA+s++T8T25DEzHaKgPlGnu8qg72FgPt7uqffCzW3rvmCiN
SMBeB+G0g96GTQVW/yUi+Nlqn8X6lM5P+naTdndq7KJ8DxApyJc9NsHVu3eaD8+9kcsVKxhhPP77
t+KXhnyO6v+fe9Bl4vA/34OPn/23DEXM539l4l2+4R/x8NZfdQRd5Lgjr7pkvfOE/Mfd5/0V6ObF
QMvXHEI3/uvuc/5qUC8gs+MLl2qf7uOfd5/5V5pByAqM4+HeX27mf3727v5+Ev79WPjvc8PIov/5
CcT9R2cISB8Zp39ptX9VHWY0074r8WM5fT6dSKS7ECAacYIG3bxbjaFeTIrUgCoRe9G6fLX8RgtT
c+xvvSFJriDu298SNPWhn2fekRVc+pLmVLhCbfbVmIMkC1LbdV8NbHf7tkzq9EzHVd/5JmStGfDN
j1na+j2DenH0t1G7EUnRP2jD3N0YoLWIH53Vnc5S6XpBe/48bJoM4brk8SyUiEwqzbgYca/2vqk9
5WNnR5dhxXE01ooZKyrKYNOX7t6jcX60ezBqllbk3xrXU+TRZfMRNgrzwZZwW3Tq23kZHXFYxtS8
2tDDxA1dxE6g4b9qhvmauutOmkYsF/ehNBLWRqbxmKCVDCmQsLATSsplsJJ332NCrzdGvCBxRhVM
rtXWmt8T4oVrnGMxIISwLd1TX7ndXhQjG78Nzb2Tnmihbh35NK/NgyZg6qSoxu4UW7Fd5WOiRDk8
zy91P61XNQxTfnrCi1ka2vusLKuDseHaKav2As2Z129GnuqPtqq6I2ilL2wk5zdi1yxgHLa2x4fA
3Bh4g8n0dDP6+p44BPN6w3r4NNf6GruAOQ5uo01fZDZUQe+0EruTXs6ntAMrhFpVPePdEvRzKSBU
aXf+LWFEHwpym5HTF1ecn7gvKwYGHmqU2h2TDyCo6R4jznhvWa2P6Fxq+zZR7AVa+1ZoiR3h979z
h/FVmzAwpJ0VzqspQn2xjzVC8cXGYCRSdYPj4Fm2rMrZ+IayUN9cK3sQ2LripSiu9cRsT7gEMb9V
W7ojnqeBWrSdxwkMloYNqxJh2UL9o9ODzCpZDVfT02R6LH8GSK1XWjegRBm7lh9iwA6HI9tp2Ph6
R69z1bNy8+JspB6Gdgw3QLBmOhinwlmEynqnTxDD5SV7LqvjuftudshGlb/NgWWyCna7U8Kwk7R4
a4i7pdH2vTNHHoSLwEyT5NSoNF5YI1/3/qzCzKfsdQYP74ZFArrUvA9j1uxd09kJFOcUPDQYNHW3
zqDfHDQZXu2Hq8vYTCe+ltwleAfCCgwc+Lo97Urcm9ZoolEgwR4cFt47GG8nc/I/+944agx1Qjcf
z4ZAPbJYFFCXhdx1Oi2Y1YTcTVTtMRuP82SqItoUNAzkA1M828UZOI1xwgKGqUXTd6I3hnC0IHCh
ebcADiDwnjz7HgDsGBRu9zFo/ZM7Yaoi9fW+hgAdlviBgnUC3TUY9ha7rva+tH1xhZ4ufyCfl5B0
xPaRy1bDJAguXEoK3MB1VsKs7aYP+CD079toO+c+9WwANzpgAaGFxZjIW8IpF6gg6ZuJq2w/lcb8
zI7TZv7UqUdliuvR0y5sCI2NPTRGuJ5s2n6AYj72JDlfE05sP4MMMqO2vB3pUyNvzSBV4W/CWTR/
YKfJqKh1JOrs2C+dd3b2O20HSHAJRlt79btL8kFfbJHep1+SrY+cEcJ7vVYHYlqKIWIR7V6xvG+f
7dWqQ5BcH2Wa34taKPYVdkDYzrVmGUfSEZ5JM6zwY+fck2P7SAP8najsd1d1TALK9sbNMLJDsSbW
oUkOaZnlJ6pectmV02MmY4reaVV1TZIkKhqXTbe5sRNM2Nh8WOCjrjImOiAqid7r86aIaquc46Z0
JNoxd9irAqAr+BEdM3WN/qk1bOZQLUiHIV+wQaI2AifVztAV623fYxZCnZiL3ZL6nIZ+kkYMmFym
yeuM2VtCWKmsb9tso9SaExMtQ73sJQLW82r129mftPRhJezta9YQLhK56WjcTE7V3w5JdsLVfJ+Y
XctsqfSznbTJcaeMJ5KktoLacNLvjlY4B2Py81cpsvXG7Yf+0y8q8bnwtsGU8e+NKbdDZr3LN5Fr
3vvaFh3wd/z/abm5USkJjuwkIAeMTlMnDDBisnys3Oz7OBpuRA63FTESrZ+bcZseWrMqn4cVp4Dp
bMcUQ2kgpVnfa5Ca2VvAocYRuDmv2gI/p77MctrlK3HxT0llw37JN3QXHAM3U1d8sH+iHcTrF3aa
W0awaumImcCZ722a4ZJUGkM7kAmkXddGwoIvs6QFHrp0AWjBNHioNwfe20XsjIdu1eyjpy3amzW1
9RXlR+FFBROwL7auQZnJ6laBENPMg7+J+g6izXT0/aIhnq3RosHOkZqaWWXWoOWn/srK4U+H8GbM
p7bmITVl+DHirFLTN6V7QOES+r+DUXTtM9pP8cVGWdUy4Uo3+Ftl7fgHNH/ae4cZ8WEyzf5Rs7z6
wWzT4ZFSBAPQXENVcsC4DpXE+gAKLUD6jWDXF8stsVnbNZ5EdUqLsmUitRVP6P6eG7ZBAY+85uy3
i3XKtn5553qkPICdrvlcNzAvHUGXPyR/aY3KS7i5uy5ygs9ickJOknQdo7eYlO8blgPhMtTTg6lE
3HkCDZCvZ5FM/Mc8xwmU6zfIDB40/NRHq0lCdGj5Dqz3k7OWyY+sn53damkIIdd9Kb57HuRv3d2P
9oSNHf6SuZsS0lhSaI2IOn10YVnZYGsu0A1P+Xy0jendmzSEchUHBShOrf12KRfPFn7eO0LVxy5Y
tmQIvdQlJl0175hltGiF+XO5fa9Fp/a+y2d0znh++eO01zYpnmxDzRFlhHWtlxzHhIzJXQ17ByXs
FpM6PtxPueE8YbWkdpOIcB9zMppjD3vwXSrr4T3rFShNxWMmYQsZk6oM+wd6yTEVQH8zi+pPji0J
Ff7sfDru8G0t3e0J+sPMxan6fasr+7tA9BJTe5F07wG0Uz1F2tAZZ9EAhQWkisAj6foIKsN+bja1
R3f9jWnns2+NKuoHUd80fm+zAuo41RGPvpVJdiACeW/yuRRafSW9Zm8m7BQyv16CzbT154z3GH82
CS1nHkL155QTfVlt4Ns2s5V7HY+HFeRlLr93Q/Hual5/axLUnLN7v7Kson4QrUuyr22md4w7zLeu
n6ZzjRTxifGmdTurcTg45VozqVmMsJ0XoPrlmH9MtZ/E04AkbSss6wm9LFZ4q+68H1ZFXkZgis7Z
my3lLMrvSNgV3F1kLs50u8qTXqgmqqu9mN2Zp54Dl5ScxFxLyzvZ9Olpa8we9vHooVrJ5S0KaVXF
2YYwxTWVFhkyUTE4D3GszexegYV9EVYKogAffNAJKAtBxnbgyfWcoYGYOyidfc0KdTBPMwv1BET2
HIWioN/UcuaWxcHSxtg1kke/vMq8rWOOtGAtl+PW7VXuQfND6Y4jvCQUrLCH4dBW6Rlt3XgCNWWd
8VR18FSz9QAkvzr2fauOm3LNF9zCFUTXjZmhZmKGCUXmwL2rOiQL3gaoCzY49EZ6owFuskgQrg9w
lTYdE25sZgkKcHsBKW1vkFgCd3ILPqW2RnFGSAsAkMt9niE1+9pD/YyRz0AgqJvXmWBQ7o+VWLmI
Gx8wF4MgtK41YCSushGZQ52ARN8S5GRFb+t0HqkV9wt6WoQbSICCDlQ6umGNka7muhJF5lp7NOww
KdsBf2JQYooN7HZTL3OP8q7zrAyRotOvAiic0r/UsjBNXggGUrAR2mpEwFQSLpzuPRvjAEUrbbo4
aS33CzoyJIQjcSoPS25VexhB7o65ILC9Fbv/haNl8c5XZji1nsW2LIMYNTTFCj0XNZBj5dUt5z/k
TEkhN4wovreyym4TrcsYJIj+3UR5wzwhL5ofJsQUcH84qEfpzFhouy/T0GDFA1KKzbKm0LBHqjlg
D2ZoQmIhs/EgttW5qgTPJKvoqxtI3P0pr9vyi0kbwMFEU8cDBL2OxQ8ws5X4ytVRxy4t4PZPpRM2
A4HZbeuKK/YSb3jsBZK+ESKLrzJxEMa0HVWVcORBWqhvV0VsxUUrAhtR+uHY55QqSL1PBg/nUzc6
277UKuxMsFnOswa2UWMgulODp5+JRtDiKukJCM+BN+XC1uKUcDgNpDtCb6gr4ogKeQNxNADVRpcS
tW61HvhfPFDZwNJ4DXNhvDjztBURDeuD3vnfYNo2gbmSGDnhwxvHSsba2JWhY9InV0xd3SC9REJU
o73eph4bVXaoRCaCQT5PDhKpxy21HubePnkoY+PRMe5oGL4q/7uFkdXMIeeo2T9m0KH3BRpM4psf
Gjq+YLJm/+Sz/yEt1c6O3B8FAZnz+MoP+pZMNdy7sXnB9O4TcJyP705hf86wRiG8O+GG6dWoth0x
LtdLt2jgLNoqGNz0hyX4RGjAKHGJmDQMPqQUN69eFq91rxZbPfuDZhI8BYLBr5Lrnu1uSHtf3vQW
9h1Dlt5hW3GYRfTF4pqdMqp6/lQXYnkaYQdAkssvEd0aN/HiJlSH5FDXxGJoVL3DlmNrUfUewR8u
KrPE/VnsoFOKx36rtJ0G1nzfGeJtAhXyykFYHIgQ/Ur+NtBDnAsev3TGhlSvcSi3ZiP2vPVNlADY
OIxJ8WVGtgppI88oL/yRXoGGPjCpkB6aJNFQ0G8Jcg88X+WePLU8jzt9ckOpN0lkJE6+5xvRX/jL
Y5ZvH1BBxwh00yX9JEftOLXJHRo/+p3OfbYQNDfoIJP8aPu5+pYjQ4VpN6Jv5qMTWy2QPz8HYmAu
2o3rTv6DSX5YFvaJd93RGHlqvMZzWd5CZSC/rQP00CHE2jmjHQuBf2F2O+BF1kXzNazXrGrLwBcU
mN1443f+ByBxh+KnngAKDvGimWcr6+B7OJ0frV73pCDo9FqDvaITiEWN4W0cnflAU8n9Kng7Oh80
XTc50wFDJjqynAfSLG/Y09mnSawb2LHy62br7AatyUVJQANK86KHqiJHpMtuTK2XRzRogdvyb+Aw
2KNPTgNj7VuU0AS352QKZI4RtWKl4NENjwKEV58G4z0be2i0q/k1F50H2heAMESWqMUVHPrMlWLe
PYuKuLQDxHAjQYtdAfpyu8ed8NgZ3bHDjoE1YPUjEPgcwrZB7Ia0r3jeBomWPBbmN9asCLV0se5Y
4mbfiEpAkj0kp3Jyv7rDdAb8F3cGLpu552HcFMYjzwpc9KVqT0AoGFPUJj3WbJ8TcJhHcHEH00lk
KOxkN/UjAl524mMfwMpeDyzB9SCZITAaBgeOrOtjyrwv7Ea8aRcAwX3v2JBFyEMgX7BdIycfXmZf
qNuhqPWgzrxX3+ZUIdJ+XyQKoX6RXININQ9tgmR63aQZWNXwBKViR27VVVP13+GmuLHeAAchBSLZ
Y1/ZTvXQvVpG3d9Xg/tlTACtIW2gjp39cQ8AcbopmRegkIZYa3fDkRad7AEgyBEEMAlYRDqs2R0E
KTmsXTCs9z7sQc5SzfhG+/YNr+lvLm3z2JaQ1M1hi4jGTALJCAYy1BRXRcvnSSJityZ9AcIoRJgu
UFo0Hs+sxPSj4fAfIJCyM06gW1hngeXLVQZ9xfAPsXuU245+3ZYVPHArf1oS60YfpI6xkkCMggQM
DuKelh7dMqjHKv3IyGFRAZIu8S6tjOz1tH5szeV9tJwuqCrCDoq64hpJqEdZu4C6yJli9GCMLn6D
oK0TSCuG9mA63Ul2gLcS/Hlhg2FRlkz0YHlm6D6pXjHiHZwGggBiyjeDB88tKb7XCPP4idYoH8nu
KfTiPNf1i+qN/KA5erZzBJxFw6u4bVQ8c6LcmEjwya0xjPpgLdzlaZX4e/Sw9xQeeuwoH7qzdeGY
u0vEJ/20rBbHSEODqfiABpSAP1KKsk9vTT+srGHRWKzoR5AcBxxREGKhtt0CMj6QoEN3Kv1s32EE
hBM6PghCHhxsD+GaiPEBJBp73PIV20d3xMJQhQBIWFwYV7rW3ju1s0cw4/zwEurkLEEQs73BfnWo
MWkwtspGU87AIqDn6RH+2q+jMOVX359k6G74+s3yqp3SD/g1Ei8s182lJHs1Ki78NEiSSkS4GdN0
T1rZ2URoZbclJpBCqP/L3pksx62d2fpVHDW+OIF2AxjUJBPZM9lTIjVBUKKEvu/3vJ7svtj9IB+X
xVSaGcejioo7sB32sYQEsLGb/1/rW8t2NKgZRMsyJAwvsPP80QRwtRnN8dAEjcPCMQ1rORmvVSL2
md9eaf4XWM7Fwhij7ylspqUyj0Czp1hJOJNWI25YADpqD1aHLrx2jOQgQ3E39rwukIgrv0E+KzMy
UMieXRGcyVKbxAFHznylQ/MR2SN5EjstwU5TpJz70jRG7TC2E2d63Z2MJxEaPxDIa1fhpIH6Ci1j
rYSivgKhClG2+aJW/bMCH9ENYgx5dfWGfaZfw9ZMlx1nwZUuQQaHwBhDJPz5V9ZZjFEWkCbDqLdJ
Pr6MqMC8sB1zr66+17BiNTFeU4SGbJ5+65rxWUegv2gFUhKRhcYWjWl8jMDnXWmVbj3KgMkdyjOj
xfyMbvW10HuDdIhjl8luW5XBt6TI5Gqq1PFqzgz1unhM19S/2bYgHrH7Ky1SD0PHYjI2E5LNGphw
iSgjI12gm1ZumJBq0pKq6WIEWmOFUV9QWC6QjlsrhADNFmI0RPLvTbFqGP/VeEsrDQhxvdGTH5P8
1KkvfaF7EWujTFIQZ0byfbLytQOuZ10ijLrFVks0IkyEBbj/nhJW+LmJU2UXKEIyHq9sZvNHVTHl
IjeU9C3sdFKtckPd23ot7yhn4mFQWnwqKn5BWSr5nu2ofzXwZWEUerBj/7pVxLDBEBgdYTyXy7IZ
nwafHboVHsIgYO6Hdw7VnoQIWgbPupltO4lprJD4R80kTo88/nGtdNbW7wgNYp7LH2t3ZKYqRffc
Kc9Yrtb6NEIht8VCNTJg8bNgeMI392AiD/IGR98HmtwlfIkbtiTfhBKtQKQd1FpfIgd5w5t0jbTQ
X3M8ekMAuNGLCksUGj6lCDapG/DEED9lOi42V6wUXGGLGBAx4AO5F9JySGRF4iFtdQPnRzuEo9Wt
Cq00P09slKAr4fA0Qb0sm7DBsihVifCpcLaj35RrjlMpG+2yudP7WNlFdAzQnKU51VtBGrbrmN8b
4gknqivaOH4zbH6ODQfjJeFj5wASL+XwMAXWVkQMQnxn6aaLkp2G06JlxSXLdhHZL2XS0t3nT3ai
2wdDOB0lnaJ1CZq2J2WtjeylOlFRoSxOKiXnu6y77WxjPbnxQ93F0qvzIPvStNEh9hVqX8N911oV
vDTCscK6ecrZNUUT++a6rvplhpJkD1ar93JU5Gof2d/GlDhkwVZiUhtlE9uVdagFKxVFsPpgYuEI
BjAioqCAUNl8CG5lHioKswarXlQUC2zOQmVlzAtIvlaOi1BIfeoWXU9Y5lz+K4+jrOtDQoo0dZOB
SaWnOgcSpDlSIP1RlDlhPD5OOKBnk72SjdbcgMsQKwyYsOVNlkmDE9d2Qq8N9Uw+2hAGtsSFV9hF
NBxjpca+x9ScASPU0C5EXbjHpuo7soFil+86J/+DroafListtp/wnlnLoQOFUbCd2vV2jPFOViKc
sY1dfvQ1OHqQK/pgpVatg3abozMIycnjcu5tTO39qwK5mN0dyWNLtaCRbUNo7xayUF8hBF8pmZgp
1NEOK1H4WbegLfcu0zxBBgDKTIAs+ohKw4ckvpq0/qFlXf7OyyWdJXeGGKsrcugMmf5nhST4N2xi
JC75fhp+x7QVcZqkIuZ00FIlD/Kb1RChHMKVfa0jKTYib4fnArvXp4Ta8zItDGImkjIlGYPifhUt
LcqhkfGCbF07ztLtDcrB/KFjIryB6PyUyda/GtE83uG6El97tanwFXFO8MgtKb2pM8JPbVwgmkvI
krrOqyw5pm2brDW4uctYs6LjNHTlc2dLd09Qkz8TSBp2tWnrGY2vH/OxJqJP5q9BVd/C92m8UKWW
REyesgub2L5mQHRrVMNRyQtTiwe2feWhizLrBaQRUQKhFQyfRrw3+w6HFHUm37yZyg7PbuIO6t7F
pXjAzS0f0ERGVwJ/GvsOTNkstXpwY6fsh9MiEJs2dRzCg2vn82CO9VtvYQnJfKdYF76YVkOtwpqS
sblAY8OyOEgvCzLt3kwccqn1snnOUZZfoXouDkUk/bca1Als4kUeaII6Ym0yqrP8bbApZJuz9a+U
zVNLGivTjRLIty7ClKVEmr+hVGocCqx6TaK8YgbzORmJdqtnandHEgtebAlyFQJauhkTLEeicetD
42OHnio2F0lDIBxQQJIM0mwktYZ9EXu8SvdvIzCCWxVnwkELOnuJ/S1nh2Aj6uEB7EENZ1tKDO1I
OgT2YTzwyX3NCX/1f0w+5DpzqN7KuAf80bv5wZ+DOepRBisjCBzgf0HIFGPWt39dh/G/UxKkIchH
JvOvBRnEQH7/W/Hjb8fXd1KiP//c33UZivkHOgogLYiqMZWQUYvO6O/CDP6RQ1EJOgiMA9APaNf/
W5phmX9ATsOPQjXcdMSvwiD+kQqIDqCIDSQJMaT2V6QZs3Dyn1I2CyYWrg90iRzIxCzonHUbvzgP
6mIocMcHCpyY2KdQ8TrW5Xycx8fUFpF1BxkGjx2+YQwK1gXhnvVelPTz4jg9cNtQouRWTpV7KsT5
TB+oohYlM11HGZ1AFIkZDgE00YgVyYILuhvtPsOFdad0HH6iLtI2qTo0ewyhCUx5NLU/TzDuEupk
emgH/kfVUp/7iTZ+GAIxPvB06abi+aHlnPCVadn4bRiUYvSI6TMXGSyQVVBb7eda1cGKO3HWbrMp
0t8irR8IpGqMPlzDcQ0WphLpxQofekk9g6A/3w/du2zKoi+txMO8CBQaT3T2h/HT3PIVSmq9EkgX
kXZEP4HGM4X4cF6T5bIGYf9jajXr6FiD+2fQ718S6v1L+d07yd6H3+7/QKGe5mLY+eirvJ6ldXyT
376/Ffl7vdSff/afiilgWwj2AKC4OtLif3yYuoqSz4CQBiwKNpjjcr1/CPb0PwzbcEB94E9CO2Xw
vfxDMqX+AZLJtB0UVYY5i6n+gmLKdmfF9j8/THuGJkFNQv+HRINyzGlUM3bGSudMlYLyLXqHllOo
XeHd/x6V12EwPcdBvEBYP1Ewcb5oTfmMEWAnxCBepaJMmzys30Alczp3ulsTsw8VVjKWtwakEbbA
PjKRFyNQCG9MNCgw2p02NZ5hVbd8tM+lhUimGNrwh5VT3GIryp5/xviwyx6b6yL9YRjjIitTMrqI
k4oe2tYubmTI2r5rpiR7SEIwe/TqLDrQ2ZLN/8KFC3tfVPWKXYqXONmmEPFNMHLonF3g2lhgyXcU
eQzZ+x5xh1IAxC+CHx9mSJs/pUX9qcrksUVzow1hsKH2TyNZgamcL7OI5iPEGmM12U3ijURk3lj0
kY42QB0w37vMZSvd+ruuTp9aDCubxiSHNTK/weenplLXiE+yIL5piuq7S4oHMwKWZ599LvnJV23V
XVF0e4PD8lY5yra0cALHavbZhkXAmqs9gok01l3gIATLzQdDQ+cA62gxZbWyTsfhc426aArkY5WU
341Q6a9oCj4mhf0iidawMvpFALbfcnKoYs0IvXFS7vLIPxS5S/JNHUwLuhrx0s9S95rOlum1fk7d
rIy8ofzu16rXlD8gTa2j1m6+46RQPZTmtJqa6ij5wxohg48GILyFAWsC/7mlL9q68iy8M292RpFN
DLF9H+rpY1jfpzr/A+wVDkBRRbF5dNiUug2WVOO1BUuJd4b+DGol4B/swLWWQj7iu6UBzGJhORPF
9Ki+bmq9RZMsTa+f2P1GGecjXxMlP5W0BB2XVlingh5IsjKK1oZyR4QXLQ9yVdRU24yDAtJEM/UF
SLdqpaMbWCg5+S5q1VGyH8IvU8SIpvtC/s5g37JHXtFbdw6KozjUodFaccMrTZf6QjewdAEQN72s
iKnUl9lXLBK7QZPNNinrrR851zY15c5R2Dvq/WYiJZTiKpzZOOAAN9rU9cFA1hnze0cJQNULdH3E
r5pY2EiQy51ln9U+t9X74kV3mhebJPVowQGTnGf0393GJ6+2sO/ihsIqSwAiA3NhNN1h8o0Nw9yr
VbjGph0/CtOY+D7S6ivNdBRHhRReYCnmiwLdhv86Y6uVB6qEPdgRpRv1hZu0iNrQSxCblt1axQ0m
4JcibRa+izItX8fyc5fonktYHzYbjrOQthvFDq+tUN4hOZ+2vqP5N3G9ZXuSc1iRuymPVqpbI8WD
F6Bgo4etq6DTQwhiGO6XwCbPmi9XsxSa3tGLRY7pUgkoovFSqOGpgAxY772khV4Um+O0FfZUbi3L
Hm4NTrRAekpIrE2Vboxee0CisSIUdjGG4TYfIRertf3DlMbRJRT9OonlqzX59nVYWugAcAEnASs2
eoClCGrPHIL1GLt7H4c9VuGtGqsU6EF73HeSiJ0xRlzHSRdlVzL49AT5xNyRRLbA2BVYobDUd98q
1EudqSTrsrY2wgUAmLMDXxQZeXy5XuI8Cgnm7Zp2karf+zrad2F4G/IztslEtA3lXJcoYxQp6TLQ
e/UGow5uJOVATsyynSuwsOatouaTCXKah4q2Aa3xRSPIHCmEHMOF4bRUuTBk6LpAeUY6wdJshs9O
LMmOxn/XSTVfTJJKgE8FfQw36ixOxUh2T3mV10oinMCcR6x5EB3yQt84ggQu6HBoDxMqfDROOa0N
MA1s+UVNkFAZ9pcpyw6jijmsznLgWni+VkjfXzTifKx2vAqAxQL/Gb9hNl0kxInhPluQ9HRUQnDa
5M1hAy2ALLXNbdRR5yBiMFuWXf9IUAyGQbksxZdgji4Ny8o62sChpfI8htDxw1FuK/pdodq8OpWz
aav+cdToOk3jZ6Vwe07x48vU9UcaXkjfgFJGGI0lSXTHwB66a0h9yp7aqSejWTnYk3PfwrVfEXif
f0P7pNDroMxbZ8MrfqgQyay8s5HGeDaBljz1H1pvtAe/grOEuG1maUDbDz4NwRQfDZr3X6IqIW0g
Fp9zqJKLYvRvRf+oWERsdlAHaKFN0d4v6S0SNNLeOkNIdQz0iRq5gTe5Qb4byQmJ05ASm4JiIDdZ
CoWobmhQ87d9TS2EJfSfXkgyRHxvv9CApBkU0WBz5Kpt1R7IEkkNihpdR1p5qynNgVL6j6CspqUK
UgYxl7mPSBVnH+li94vpcdPn+gZdCHFVScCaooZPgd0SICDEN9Dt9dqdZcnqLFAmD474yJ+qZa1F
2ZvMUmbDL5UnsqOBl+U48eatPkwVO1rV80hzzbD8RO+tPTZ+0t1aAG3IRs2qazFLqMcwVq6DDFl1
AVTvLhic8AfQnfSqFVN+W/1UYodK0Gxct7WfQ20Ms4WYRdta08h1Ngu5S2B1O3cWd1dSGl/dWfCd
soywpUhQlaEGR+1K+24WiGPi6z4HIJJe60ox94Sy+LTKKMY180GYOKLk3pkPx0E+n5PV+cjc6HF6
T/6MfuMoSkSTzYEfkcO9Somf76K2XJOSWYPED/Esg+lxl2ChyMilufCKYXn0Knq4ezPLKHQBlTpI
Y3pVCIl5S9yEMIA4A+bWUYxgomDaxSUai2nwKtqWd8Ti4XBVMwTJ4+Cj3YXHu6umFvp/W81qF0Qf
R3UIywMaBiQlVkXUkkzDfcBXzbxe08yzsqg6qo0Yl3maond/tQh38UHsUbvIWqB6RXiT6WF3M8aO
laxAVVVk09V1fTeMrrLHsEW4C7rTjSZDCqixMIdr2r84o4i8W7owTPcKVQsQWFDgMRn70DdIDClW
XRqJ53YMsNol1WtL98QjYm74OgAW4aSjF5s2mOYKdQ6eDBhbLu5FTP6obvvVfdSxpeMwZr0klY5I
m1mxAWemyE0AvuAApkbQUbxGmIYwi7w33xOsYW7z2sNH2XRt9i2dVCKvBDkP4mAT1e7merqDM9Y+
Rel4jc3Ss5zhS5ylB2WiICXSYYeFIL7pOvJb7DZAcRuUTErWzwfbLnzUuL6e6h5alKsipIVF5sK+
bAdi4+qERkjsUcwp7mzccocylWDCm/vOaCmckpfmNIzblFVCht2wGeL0De0VZe/RTp8mH1oEpmdo
ewYSFhlm9CfDrYHJeV0U7gFAf76u0ATcKG5xLDJni0/iiSySzmVvVT2Mw7BKenEH+GrQ+Qilr4Bs
xT5MGIV6bRIbsMhcAHLOeFtVxCXWR+LS2YcCTYfpM5tc0wJMjVI8WQpyb+q4MD13CB4XpWqvy7SM
NqT+3kNAMhcD+uJ1QN0ti/xPUrYIe8sWDcYksr09drTs8MnfjQHiLqH7G5NYdscKPxmirq5sDEQk
J2j0f7p8euZQ8cwiTZoM4BrK2Fvd+QGGzr0BX0L7vWgY+vx/X5UcPcBIJ31BZZGK1OTVov2GPEXu
O/dxTIIrVCkkC5GA6o7NQK0YEGdkrcLup3gF4ZNE1p80n0cXUF7EXjBtXI9z3a2OPMNTOdJkRXUD
RH5vtzbdtMqPvruD6bIHio9VOy8u7SctrJQrw0mOOTEQq27wUZ4FR6t5MpBp0GvsjypJfJMp94bs
cpLtqQ3qafLgWuj43XY/VZwy4El5uebOeEjWR7WlHPw97dCzDOP4hb5TRFdfHjTwXuzGgPA5DKOu
xZAOWCNZk1aLZN3K92bP3pu1SwkQSvARr0oiKaKmhuIT8FcoY8q+XxAXlovrBl8yUK4b3Ns01HJ+
ptuu8bJHn5MIxUo9VUg5/n9Jr512b//5HzNxHf6ri0EVtMxcWuPQ/68LfP/3v9LX/O1v1Pn4j+ZX
59XZv+jPuoL2h6apOFIdMNfAFo3/ritoLrVAY+biU+vCKShwb/1ZVxDqHxZRDZbAHaW9NwJa7h8z
T38mc4CGxUho/JXCwuzz+6WsoKrkiJnz9ali2C6Ylff1PhPCtRb1kUQDOrqLtutI327FvorrfuGb
EPJ/eV63f/+L/5Z32W1B3Fbzn/9x7nK4xHnSCDvxIGI++7W82IrKdCw3lJDStHBVFo6+6GclX82a
uGpi3b5QUnxfzqSYye1hgnINInkNpsiT6yWNYbkVGdeerfBvw6C1R6wp3a2aMu1MTZNy+Cqmduci
cV+7utS2H9/vic3t5/Vdi2qmzS+grETl6Nf7TTLKkw56Sk+EpdhVaqVQy7TSC37u+SWdvERdpZNq
wtunePPbVWq21rA2eInlkLOZaYp1l4tymanRdAEscOaBUpd1GDIWIwbT8/sbqssmdoxyQkxjckxp
XUWuMqty2a4XKcEtoYYvHIhiOyhy7mIWF+50ti3+dqs6Hw3DHvMiP+T99U3yxXP4VBJAXSWxzdAf
YpfhQFRIOj42uksovStaqzHFgTI+ZmYoUfEXU1ctIIuED6MYkKzA6Eqe5FAQcx30iN28rFOCW9Ta
0xtYJ/ubWlJFujAWf5KDTl8T5QUdlhFPD+nM+98O1y7sMvpSXpyV7kqE5IHBkA1Wbuwot9lIiX1U
laNPYDeF6hjgWx9jTsTAvm0KBfmdG0asqR0BnSgEdx8P1Hkgnv423PI2OR2GUJE8vP9twPNgYfs+
yEeycTmx2eUGnTOGAL+HFGLX7CxQSNaVPu4/vvCZGQHAEWRcnYnQZTZ+f+ECdB99Y0N6PtrXtQ2x
D83NMMEzHd/Uvnn4+Gq/fSncG8ZI7LD4n4mUOLnNJisGV0lGk9PiYK1zvXZv0bVzKCf1bfnxpX77
9OdLQea3MHnPmIWTTx+RZkM2KyWvosRt5TuUlPoqu3A/WMXfvzYuAincUmcLN45uVpBf5xc5R6/X
IfbFsSWnY9LaagUe581FysUhsJZLKQkO/vjGfntj8zVNlatxg7ZtzP/8lxaRonVN3Negc/vCH26H
PK2OvYkexE1qep2k5j5+fL0Tij+T+HxBmm9s4WxwGeLkm8+SbjQrwQWjLIGAUOYJx/kg8jTTibx2
Sl4aEDuHTlTtA3nN9RawtLFSrDy5MJmf/yEMHpuav3B4te/v3BJk4Y3UBYn6VuQWol51RHhnoCbH
g5dpZbZXOmJuggbAq7TGakcgCjAkVNMXfsnvr10zAUWxtkEP0fhm3/8QUZakcWaJ5ZUV+30Rqf6m
gBbhmKhQObyWZKXrwaWp97cpAsSRwPo9tzkwlp8iAxA206O2XayyCk6hxPHxQVLlQ3tK6hiB9Ctj
MPMNSFR+g4P6IuN0kBACvTZCos+As+bbfoDUR9Xn2qiq+uCKAJqxa7UXBsyZp+NiLQc8Sh+VRubJ
lNJVZi7Qj6le16X3AmzmHTl62X1aipeijWoQ/6kTXrjmb+sS7SGT5f7nw6Ewd/IhmiIKSEfUVK9I
qupA5UNZMMtGXsGs+kiQyzeiLowVBGwfr2CRXZhr5o7XyTzA5eeZhjFhQHQ4WZaFXsBexFqAGKMB
kTsgq7ay0lyMmUmuHMHIcwCTtoqcxEWCXpCAB157M6l4WgR06JU1NjotBJQvNTlwZJORAwuxi6py
iT/l4+/57KOy6drxAWHYtObX98v8MU1FCd5fql5Mtw1NslJfywKRDQLL0kuKaFcFzjKj185WMbmQ
dXD2ObkMC9YbuGHWyRdsR26kDQ2vqW2b7hrVMtiUcar3JZqOxZw1tA5YCB9HqzQu3PXvKw9v6Jcr
n8yaTTl1eluhteqoLqwcg+1Zl/fxSsmn14+f77nhzyInWA/YdnKwef98weNmWiU71eO43K6qumQ7
MdrOKiBzfWOR+rZHJG5eGIHnXuqvFz25PSx3bpvbXDQiBnOjmaW9zf38m1TNW1HaaOOTqfLoydio
Wcu/uoXg27MM+qxsHyw6pSffXtfZDRp0vvcCw7dXMbVcwRHNd0mO8TxXI+vCIDr3Ki2TyZBdCxc+
hU9NzUCYLmE8npnl9iwhSMihEF9ttqyXtozzT3+3LZtvbT4dQgafaTEn5xcFiWhRs/zjxMtaL0oC
pH95X3F0MbONO1FjqtD2bUanz71RwdoYu529ylUqWR8PKs0890tmJK3qzNIV5+QFW6aaFTlgciTJ
iC2xcllL9Ie0RPIkXdlF6dwoXV/CPejMlcxVqtETlrNogo4Lgl1dm3o77gtOyrsLP2x+BKePCFjO
3CFHBgOl5P1wJ2mDzFcX71oPHx2Ft45PurzTJ3p9NXHqyCezAYdDRBHQ8uHQ1HSd4ftlFG6MYfXx
jzn36QkbeiizMIPxlJSop50A39HPqXZav2azHVDKKWeApmLfhZA6b3zCcy8MknOfHnOxgNAIqdYy
5zf3y3wKBxWUHSwGopYFJwoTdYDIpqPS4vqx1DQifoBCeVd3Cv2ONtl8fMva/OJPn7/NgQyJAxtC
UC7vL+9EkiOJw9dABobYoe4przQVbLk5UKCCmx6urLSnWD2f0ejY1LSb/PGa/5tE7+YOCHHKct2X
qdiJxiyXGPjjC3PTue/VtjR+nCU43Jw+oCwR9RgGHZhocNpLGBrR2gTKAJ+wdW8+fhrnHgYiLaQi
XIw54mTu1cE6NaSu8r1qifW9d1N1mdppu6x6aKVT7YgLA+739UxnXmBjhpgMmtNP1cgv735g9p8S
YWtoZ0MfjoVaUg7Ox51Pr3ahV9rRpYmbNlrw6eP7/H024LrzzoAn6nJum3/XL9cFASIqWXBQtSY9
usegVix7ctcujK3fRzZXIXybKGciV3l776+iV0qJhcnS8EFa9q1Dk23pGl2yDEGj7fwEzQfNjozK
t/9GDoxzYZr//V3OV2evz8aOPdXpu+x6guULgK+eq4Quu1bSKMLECZ7SnM1BUMXKhe/498lDJyLM
pjxCIYdsi5PvmNq45YIh0GdhQriqqtBdWHhd2WVnhFcQDIa4OjK3f/1FUnmcDxMU5MTpScLw9TqL
54uquTkcA3ZtXpOACfr4Kr9/gUwNmsqhkW+DVdN4/yI7y8D3lSM1oAyPhNUqbLSvU4dZG5Prv3Mp
e4akzfuB0xXTQCgBl4MbCkuSwLWMZuoo1RZ89l8vZrIwU4KyCFZgOwm44v1dNQEidTNFoNGrsAeG
NPlKhmzgRaKlADbRdP437gyg00zgpd48a1F//eak8IktsuhTgyWOl03FEVR3kbDo2H8uXOrMSVdX
xfy6sMmxhzwdi2BZktqwet0b8y5ZD37Rr0IHJdGoOeg6SFz2JKI4aBVF6dF67BeinHSyqRSioj6+
64s/5XRKVcrKzVr8Ns2gdl7vlM4yYPleG60KeVIh6qAN6JuwPEbPEDcxcWbERms1Yeof/5Jz36et
UUTUqbhQPzoZxD1LGaTrRKMtqMdbJ6aJpdOSdgAX4A3HMZhf+mzOzUAs7JrgX+h7T3fySqC1JX1W
bomEnVUSC33VGGCZ1DJ88BPcNn/9BhE+Au5kJYHocTKeQfaOWuQzqUOSjnaGSkZilgK5z7r8zpr7
z6MaXYrjPLeAsYemGIqeCB7EyUONiIvKqV/NC8mEXR3j9H4O2N0UZCbc0ZzoFzQK1I2oEPt/fLdn
H64AEWoaGHppAL3/nKrQ6EyrjInXKnXMJF09rbJBy+ETF+GKl3npmzo3B7rOXAOAo8c+7aRmM7SA
qweFp2v4Tbwyss5aR1YerjWbsf3xrRlnhioHBnYE6Fmp1jgn92b4qk4MUcQ30yjjsWyrXatCSzbq
yPWyCu2mggkZYsjOTTX3OJWqe4X/4Ul1SoVdEYgAzjjwGoMB+hNL4CLUcEFI9J6GHOPtoKf+Rk0L
4fVG9EQmH0IrK9SedEWGhOFiJrFaTMA5OJ4NsfUzd8elV9BQLFJgL+2iOLR3mS7rgzU4ErAQEJGA
YIr1x0/hzAMnRFmfo1FV+Junx7S+z/VEjgytcMggzZZ6c0eVo1iR3ncprlc7+8D/ea3TZTSJMrUM
QpJIevruV5k7dRhGQW5Fmah2Y4z/w5VNuy4NCGq+b1hrbKV4m+Ik3VFFBAFQGd0GDFm97Ik5O8yo
IH5nLy48kjNjnkeCt9PgoVhwHt+Pebg5dVKWnJUGxumebvRjjav6U0vzjPldyuivf2O0PoEqE3oK
BPVnN+eXbSJQEgWhHRs4l6Dyu0wd2m3ju9a67sDVmdWQXJjBzr5yKpMWZQ/u8tRAoAS547ZC0bym
1oJjPKXlUqGoDAQHC/bHo+vn5Pv+3EMfCvnCXBLl+GWdbNcUMx6UeC6zZHXWfpKhjwwilIZyD2Br
mGPFwugWIrl967bqPZFhvYcYKdoavuJeR2lVPpcaqrdK/x53jXasRxc9TNaYwlyGWMoZJm3YGPuy
HF2cSAURsEXZIu4jHFEZ3XZYcsQcMa1lI10aYhMGC2Oj36PlJfwNzEBV2p+QPOmIqELf2sNZQbmq
wSkGECab4XZ0yQhz0xxgmOiN7qGyqZagU04htLInN6HHp+ENoXyw9UGRiVcrNaA5T5ahkeFgFWm1
0bA7W+vQRr+LqlHrSLKcAlyPlp20L66fJmjrio7eBMKbTWVG7mclNJzPztAO91asd9d2LqbnTM96
fJyqDuLY6gqdNb3VP2ecelL4AxYMRORojYHQI26/DHFVPagT1Oyh0vljREyYOM7s8sWdIu2+7djr
LQa41NSDpLrKtXHKl60w0H5lQdi8BVaH+YJ6PTmepmnymTYcPjZlgDPgwtg/NyVwNlI5C+Jo+b01
wx4CLl5DqZGODL5o8VylXbQyukqbQ6dz7M2NceGa58Y/XmQ+N7CqKhd4/30HOl9jZnFNA7zULmfk
osQMp1Uz4tP7ePyfvRQuHUewF2VbdbJwW1XlO3rfUnTrmEryUm02Yd4Vz1Lycj6+1JkSA7xi5iwi
eGg6cX/vb0tH9o9fskfZ7iZkpbmtdVCzEOBE4F41hd2hw8sIWlCdau1OgbaqjcldmhT+9pgI8mUQ
gREknULuBgl+ydcvAtXPvWtQLOasMqAK4s7z7i/znHSaUVchgnp+kBUejvMUJjpMjaJtQR0QUnvV
x/aF7eiZipw+y0aA2KErQC938rKHzgRDC6IETCK2wgVSSWWFgLv2wrwvv2VpDBWtNOLkyXJAiy5M
jAVPxEGOn6Yp8x+GCuXpIoLydYvlQssv/LrZxnZSFtJ1gpqo8avsregsv38kmd5CMSUu10tk1JGa
1o8tXBStHnGAGqNz6AZNe044zc8Jaga6CFRO8XVoGBVEWkePnvOwrOEU5NlVEAlcVKjVSAAesSNw
EmteQtNy70oZRnhr2ah8rZTGfhrLyHzrjKkWF27nzMKpzwYfBDKUIozZ5vPrC7YcpqA8G6mxQdpa
29H0pSk7czk6cDPcxtI3H4/4M+NJJwYTEy/9TsxFJzU1liHM1Jnk1TaquUrtsSL2QgVE4YfiFkjd
jFnks/74ome+aKqnNHQB3FARcOd//ssgrqXTV8ByOW3AladeWzSgp1x313ZmdeFSPwuhJ4snTUTw
KKg4cEeJefT8ci3bropeRtwgkhjc3VNQrnziAxb20EJZUXTfswvcRO4gOWlmzmEcyGtQqimGh1OM
F17umTLTzxMdhzqT0+7pLiVuwIr5VspGMQev2lDuWUBrkfsyyqEYqkN+6J0Yg0E4RF5JUNuFy/+u
CxGMLdUm1xW/BGIh/f3DGOzY0tuQAq5RC/st07roQZrSwiM8JBuC0MnSJnFhQXRj/eSAaXwoZUnL
qp2BNKEYFiAnCDuKBKeYRp0uTL7nRj6f70+5DXKG06EoRyBH+MWh8GWVBkMxPpr1uIGpFu5TYhUu
LGDnTvso4uCT0/LgTZxOanAaSauYqKmMjV969Mv0BTCXCqpw1sDLIdmlpI60sFsiVCiF5BWxPFQj
gwur2/w9n4xPhDqzYIx6C+qDk1eiWyWwaloIXjB/4dBBdMSqvb79+Is7M/AMTiisaoAbcEydbMeF
DauwIQEJA4XQ7opJh/NG0OUi7dtxDbk998Au1LsciMKuq4b0wk2eu7xGwwDSOyEq+mnTmE5RmPYT
eamypyrny5HQYJW4yNjPkrUJ69BzwRku47R6LENbuf345s8N+7myxNHMoHuHpOz9sIfWa6tRR6Uu
Iql3kVapOHRqPzPBtGzd9s60nbsClCNHB4stiBfLJoer8zlaxgT9YksgChth8L1TDuWFR3NmAuYI
obOsUt1mI3UyARMdKwm9NHRvwkrhhVLXbmu2Jzt8LQxIA+PbJOWlCsG5i9JFQQDJ8KcEfDIpIspH
CiUAXgYAreo6uTa6XK5hD0TbtJP2YWovNfXmv/F0mLPNZc7jfKZR5n7/CkCrzoBtrugOhotyDx+h
ro7ggDPk3SGBI3N7ETy4EWYbicR5QdzT+Ji49WvqwlNULGBTH4+KM9ONAXyNYvRsQafq9f4XpVku
ugJtvAcfCTavLbqN0pdPTVmDKs2gLn18uTNrHsdh4g4E52JKxidFmSSg4GXA2/YiDWJdXFqckTr2
ksLtnEvT/Px3nT5s9LqUZVzktui13t+axfeWBm5qeLSP2wPuWXom5FYth1EDq9MDSC8GPFpxrVCt
huOxK0ORX5jNzw0xdmToNnnASC9O1vgosIg1xkbvSTfHRdUXQEOl/ZTj7wOmFcODi4uvHz/is5dE
qTTrUvigTutesRYVIzgsJjkZtte5RvSY8GuUJZByPUQtEwEPg3vpeHJ2dmFmmYWiKIARq75/2kVt
RnWi+QykxPB3VZqUqwQ/w6HyJ7lxqkhbJH3hrPCF4sD329hZS4R0cP9yAOkTwDwVuttqMGyAcIT+
/RvDnNWeiY+VHxG6+f7Xtal0zAb2lff/uDuX5raV7I5/FVY2M1MVavgCQS4yVebTelD2tWRP7t2o
IAkXAAkCJB4kwVSqssmHyDqrWWSXZXb+Jvkk+TUo2GwQJmWhEytW1VSNbd3TjdPdp0+fx//fSupU
g3RpS9KhkO3RHasJ5uDuqZMuBOY3H0Vr8IHQrEjAImfQ2AphayvQXlmFDuhgxAXa0/psBGDKYnzX
XJiA3m4uZvQ9v1vM/PAc+oQu1HUdD8AXbQ0lm9XDO1yfH98bRcePFANAGCSGROZLVoO2WMcej2LK
MSlapCOL8rHQTQaR3vROKLxoF+LfUWSqC86wPLGi1Q1BuKdWb7CsWvqV3gIqfmVtBSr2Zj4A+rB2
CSLfqZqfokGp5CFXI2qzWvn7fUqJsmO1otYAesk1JH/0qUeAiHYBwaCMwr+lROn2+xVK3ZuOKdep
Bc8HpTb1lTv1ginkCJbu9teATfbjcAm0TuhsT5jOgpozPBbSelq9S0qErLe8eE7TtjR68MCIm9Wa
v7WtlfNWq3Uv46kFHckixrDNuxAS8uQcg1nT6G8IHkMfktQEDVh02ZrSN09B/OJ8gWM79LZ1l6Jf
YtMJXFbHtVLk6OBQUoEvSF25zuWZTq3Qms3CiLbdaqKTFrcML64HF3YA/8zdaja7iLXtqlf3bbrS
G0Sgjo8u9JA/ehTLdlsgqnDX5uPQ9Bt7seVbLXxJCClh7KUYI6ytPmzicDEmulib1Oa0enc2yQtO
V5e3FVuQxApJQ/mzbahqICl0GdimYy2odaxLfVNdD3g4RC8ZimZFcCuAsAGkQh6qBQalfbdkp4d3
4IF1aiua4+xGMuws6WY6rs4093igzy7BXb6oIxpX5LHsjku3w4a4og8XwHV9EcNWD5nlsAvyp93x
lhP4HqYX0K4/kFFr4MFo9HaCgDV2tw3qCmFc86u1cTcMZ/2G16SHALtbd4Mavf2dGvVB7vrS4roY
W+15DVi8uzWt9MvWia8oMg0AevDepBugBkWp/BFJUHW3sGG2RN59M7JBExg2vdbyYqkvg35shSvc
AnAojquuXuCCUKQqiqSIEIqKOXnUZjWJZ+CHozr4Dy5nWK7e/I6akY3uO4OAhOqg6bY+xXP4XHwf
/LyVT/Pg8TkUmHyMk6ZzKTMBvZWzGjbZrruZzk5ZVMEVq1O//G7R0X91NnPnFJlu4ddqcKnVSISJ
NJ/8tUR2u5vpXaMFFPSK2lvwMokwb36feevOqD3zo7Eew5xUmye8vNvVKtTK3caJc1EU6OBpTzCl
1uadd7BZgVJdxfTAtwY0c4CGUgd0WwejsLfS1uu37L5O39ZBQAfHtXrlR4Tv6ZzuUu3XvaMjE1KN
48ovno7YcxAVUjaUv3D9eWJXnRlvZpC/gW+IdLo76n61t25E2sDDD+hpq9V21MRjG66JuZ67gHr2
FzCJ9RPu1hMrVODsU2NQ40LmDmE+uevfAeO6GtVqLZrWO/Hlto6B2iZ+daJVV8FQsBsf//qirUcR
ikhF0RpAA4O8H3zb1TTLAvmjSuYUsIXq7HxqA/gfEwM4oejCoUiziWwb1Ml5Pzu09MRbN4LWIKjd
YUQ0G9OrAQ8CXMepLSZmnTOHaYtgNpRQ8l4ozVu7CfkhDtRUAB/CIFgbNsL1KS72HDO1aMJg/4qI
TFr0AkqYPIwO3n/YgXVtkHgJCO4EgsAQr0FIT0ngebiaYSXBCT6vWU1v3GnCPdStEmp2YqotQY61
QTyENOH4ehYFi0TshK43st0dkurynOxNEC434oJrky2i8JfKQbu5IGTQCJajBlQ9D85d0qID29tO
1rThCEhNezxdR43h8ZkUbWTi+TRjYGY4XrmJaAn9XoEvjtV0AZXCfDmd8KJ2e+BwtLlCZtopd14Y
6oNF59mu4dBD85vn9100tTttuaG5aFF734Ilqad5G9ih16DMJxDZ+tCPAZmuzTpDB6qSyTqwuyNn
E84+2cHaPnGsCj+ezhwKRtJ0RM6iLxwfBCQ/ZANugTTr3sF8ELrL5WAZ6v5Is/XYPbHuBXcnaSAS
H6KBQLyk5WVfgJ/tRkvYj3ixAUi+bgM/udjOAJbyfyU6CFuvvVqeGLPoQKcF2GAAcqTzjQPVZOUv
Qn/VHNRAT7yYu94axGvgbXRneeqWTu+l/OLS5oSF5rQSChVz2TvR4CRZ6ypkQANYpbRhja4jUsLA
RWK/gt7Ks8JB2ydGDdRPd+An+KtuPK8LGPbqKADadEBA2xo2ZtBQaNFicQ6h+Pyq06IBskN6aATW
a3VAUt7treDJeru2tQRUojWQVC3XHy+1ud33Ns3OyK7qy3curZQj2/Ea1Krop4JsBY4xbFqi+1pk
SQ/eZNtWB7ICoH0oeJw7A7BvuoOGbbfHSwJMsJ1FhJnhajkP4m00+P7zii9OK2qHJAT2WdYwbUvd
DuxqLQpLBa/Ywg/fW+0qeE6N6R2vk1rtBUcEomqAHUkRkgzOjQeYg+40WiCr2KGewKi0afdAM6K+
c3FXB9Cm2X57/PuKNLs/Xu5INhfQotuUU9N+FMMCtwogjqnaVxTjROdhaz27jgMAVHwIEK6PDyxe
UvmtK2Jp/E+nDSn/4rW1KWmyGgUY1AfPfu9oXudimuDRdrbJ+iPp2tlkzm7qO0vdGq2n3VM1XUWZ
YoFeB3Il+JmH/dbVIKjOZ7wcBttpDGvlne/8eocbfuG73c25DTxvPwoboDluYEZYt6LGW6DNl4aT
UHame8FVN7bqApVC76/XgXu9cmbeiZUpnKHosuWtRNAfNclbbwpZS9xK4L/YtqgibK+8x+ZmyUNJ
18LxUhTAL/TOuneXTOfUpG0ao05E7oHm6tpV2GhDNZjo08l6uYBqwAIgY4WjfXN8CQtvVUheUR8X
jCD2kmdYD6swxTAqyRWoEHqbrdsa+nPQLwG6Ga3hMh1Q/NH5q2vN2qNmlTAwHMfuu9qdHZy4VYs2
Ew2fcHjrNYxh3g5CUFqPNgJ+uVXn2Q4dzaw/r84gk9veWRftuN0ex6vWr1s8yBFkh2QPjyuiyOTv
D59zrOa2FiRQEpCK2oStj3dEKWhsIXzWw7f8eHyotNgwf27oD0ptAyiT+SYKZzWtdTXbpzBrBu3f
upEAGQMV0yBoaf55TPfKB6vTCK8g8vHwc6bJ2Kp59jl8QLP+xrvTPvCaeZw3pjddnpMX1GpqA62+
0f8Rv5ByXa+qXZMCAqXIbVMyP4WNGUYEODHWs+jKjrf1X8FFqg/rUI7jRArEFG3mjzddKNSXDcu7
uiM7OgIsoTMCnKR5pZGKvtDixnIUu4142Ki31/3j6kjTa3l1dIhS0+hP3cdB4Su6aHn1mFpJLqv4
F9um2ZfGPZ0SYOuuDyhA82q1iPWLxjxZToCxXow69mJ9uXWidh9AxO07X4fgg/QSNAtLXR/Ei3j7
CfLYxjsrXnjjZnvqccyniQmFXGOorfRTiZWirUMTSF34RNzk+XJAYlHregMeWqAZmXoyt6EOqLVn
Y1IewYmrRdiLA1WRO6ZHmjJHmqTl0wrwC5CeK7JoyXwGijdVL3BoxfPrBZH8Hgg+3iChX3dyfIEK
vw8LUScCCJFzvjEDqIJ5vRWTpdF0Nx41V9r803qtG3XKxU48EYtGouxCrCkMawdv+Ppc5wFVZaQg
WEfn1Kxf3HVXjfczvXnKJygciTw3mVCKzSjckhVJs8uSPl0MM8xsi/PG3POHdHLdDRv6unpifxcO
BeAvmQkitdg2eajtknAdhXSsWcun/K69dEd6iAvk2J3liZdCwfagR4ccK90QtIa1c9fNHLrDIIAV
aBCEVnQO2qk11upwLVGiSu81PBD9pHoy1VXwfcA30g6qcfhp28mpstsKrY636DYG7XWnO1xYLZdq
LG0D/UL3VGi3KBpIcocMngDzrZNmknUZAjIChSWZFPhjvXHSpqjSoXZkWANRbFJ1msFwQz/4qFoN
AAezvWXP7gisgo49G9CqEo7ByiII3LUoZwQqZMCtrY3Aiuxc6VAAffAb0wal0U3fXDQiohPA143J
G1ljaFB/O36mijwD6mFIzZH+hGg9f93VQe3cVVrQdeS/dei56C2qoXUVuIF1sbpb4B2DQ9fTQ3c6
gs8gGbc3tdlVCxKZ/t0CSpbaehoNwDlsTsKVB5Net+1/Oj7FglBDmzgAx5CiLl6e4sLee5gQyaqL
RlvKyoGvHbZ0gW1nw0tyfJSC3bM3ysFB7KwAM6z5nI7Yt6sXtg3WbQt8AXgbARg9PlSBh8G+IeEs
kCzYsTlXx10TbYt4z1PyANmgpc9W43AZA0tLN9rQAfAMjFZv+qHrNRfn1OPOTxzOoi+l54vkKOkB
AmG5vVuLE/Z1AggCnAoOnwtd8rYVPVTXQTg+/qGFI+GWgxlFvg1MKXnl6lGTGhJRxWP7ln/jN/X1
OIhtAufN5nqn0++CGv/fAhF/msTAiIyhFwFA+ktsBskHM4zdKMzgtcW/pvhTt/7Lfum4oIqZjnyb
LMx/+LsHP/YiMQPL8WXQf86OBCSWziid7jEBrsFXxY9Ibuln5FGIbojHout71tPf11tnXOKi4JNn
qPhhKRloTzPf+vbjn7VT4vHfOTbznVZSUDUmXOrT280zXuU8jvBo0p+GpIGGdkYBBWGv9u5fX58G
BAxPKQ1otTPOKAFNmv3SHx7we3ugdUbfQdrw/lo10GbC5TTQOCMCxp1OCUfBHqjqZ5hg3oT6q90E
ApqslApa7TOROwAeULYADdgIeCi2RcHE7icd6DVZAK6fcp/ePaOrgCI4enjSHy7mvf1f186ozuM6
IzyR/rw6G0gZdUkVAPNI4AMDQP9U9o37KqidkcAF/G130F7R4ovSolKLrwn7DgVNCgknPl02/50z
ARNH4Tl7gnFe0ZeLhGK5L6+fca/BP0LULf2RD369dkbKXMRF4AJJf16bBnh/lVRBq3kGMpNGiSIP
Y/HDbtrf9o0zMHf4Ee14r2v1CXiX/Hatgd8jHuu8BtIf+dbXuA5IlX9dfV4zr0wFok663AlABSww
eKlP3q189kHMBWyBppgnp+D1uX68JkuqoNk9Ay+yTtePfPqFy8M/cOsT7Uh/dlfMKzKAICOW/PgW
Jo53MDf70zfKR6CKdSDb3Rbhkd3Pq7v+6HorqQNufgo48e+1QjPAA5CKMVHMmBpC1JCO95q2gah/
KGUGcH1pQBflpYX+X+cMAwAyNq+g3c/rOwmim6WUCrTmmaglaaKE3U/uJDQ4CSBIEjfd3ZPCS3ru
bfCMvfIlmtK3HfcxjaM4ZlgUbvnWL2ShhMN/fwojiFgBNbHkH6VfFYGV3ehfAy1/keIsqc+394+Z
D5iO9PSfP33i4eDSWNl3ZX/51jEDI3igdTKN8TxN9NqYE5DpGXZgOHKQh333dR4H0aAv639MbD9Z
BHGYyRE6EQXCZaWOja1RuYkCZ5HJEpLrYpOUFX0e5OgtRSC7tNAwMEw3k5POVdwlpcUGxjKTkgoV
xrms0As/eMypQGAxlRVLx7PhRJmcdLYCWrms2Cvz3oAKLRO0k6tgh72b53QgYJnLTvYXQrdBJiad
qoAwKCv1xogfncqbwLiX6R9B71IgPAlyUkU2u+yUP3pOZD6mc64M505gRKZkI2gYLj/IX80wqvQM
b5aJEhpPS9vKTv9Xc25KWw4Aq2yQwsD5s0zltV9h0/0hrAj6jUycmDN1ctkfXy597CO2chPfPzpQ
YDkP0lGk3lCFWb6Nvfsi+hDh8NI7oUBHb+7jyiQOjUwf6SHaSVego3/6MLwZfvg0HPxzRWweM0Bh
+f2P3yqa7toQ+QrUe8rsTlqbosv6S2Tn8AqXUxXf/+9Pp1OohiZIcm80xVE5QfCCQu+vNK377gQU
uV/PxGvwRsamH1iy4REoX18n+TJv5EMchrJU8pPlxd5+/q9g5iRmJik1NKIH7/h8f9y+aNCRWNot
PbJpwh/jw7753bIND/sm390KVvjN1gzuDWcqCz65wqjIMilm+Lbb/SbgKpG3pAKXgFvPco1HM7Sz
PbjbktmfXn6NTBLDm8tOjMjfHN/op9XQs+P8oinwAHpB7JlONjuhAgElWHaufWN+7z/Ka9aiBqis
3JvAqVzhrkiXm3holxWMpfdkoQo27lty9hVIma3KzZsP2RyFimlByv748m127sFmbuZsNfVPSiTL
S0cbU3mpF8ZCNg11FW7yZQLd9TZvzqgaLT/hHW38pR+Y0s6gBaq87Bs/hpK+QLaCjXHJy39mH6pE
wbm+MnzpEZJippY9exPjwfAPjoiAGSotmbMHK6O8fKLWsrRgw310VvKDjFYkJYKNJH+mRclm2Rlf
mwtDjq6Ibv2yUt8bgfFguoUPGhXO6HtjduCqgKaoYOLENJ0F8F3yGoJ7Vl72jeNZxgKzkYlKHQsB
T1JW3be24eRfvqCOKxBsTJ1DTQPpoEK0s5btPkhrCsTGwUy4hXkzB9RxeeEft/dmgTpEHV7ZJfzk
mJFnzDNB6dZQYereEbHwVxWg+IJ4UflzZRj5gR/FTydzfzhRVKHgQ54GvIw9I7SdgCGz/+sUDaqn
CH9ltXezIA7mJkX2hkYlFb7PxHl8dM3K0AijfaXtshTfXn1uxWcFsJ60dmM79OMQbPpz5cv/3XHK
7g9KhQsNWCdjJ6efDhPDNRKDBQoc97//5d/CmfjTOEiMR4MZvDXu/bmRrZp0v9POS5OCghj0rTP3
g+qViBjtfyEtCV3w77K/erkzfGPyKJhl2z3888AxIPSM+KpfYu/R8LMRxHkTefWGrmBQmNwefRR4
a8x4Rjpzyc+gLhHIn5OL9+MCHORVmxQR10oHOfY/Qawgqbv9vxqKRFqWOczSbP39nGL2l8eDAPG9
pF8FF/UbZmbFRkUwOveM4D5+lEZQ8Kx841mgSbuSWBWOgJit8ZjzxRVcfLe2iSZsY25IZkDFQ61v
JITuiyy3imu1n9sdoh+t7GUzoOfccx6kxROIjKrkepUP5iK+d52HTKawTipeEePA9LDt+2JVZBbG
MfEy148Xkg0XUNdlVfKWvKcUhALKpLzUC/Zxbv3S7siys50YQcTOWMaSHiB2Lz/liQ9puhng5WSy
xJ6oC7CJsrN+T6NM5Fc+OA/SbQiaennZN5RFRJVLB87M1JpemytHtiAqXM7dKFfxg/yiB2S8/Bfc
Bqzoo/GYTv/WvzcsWUsNBStwy5tlp58++9IPi4whze7lP2anqE+O98CmSb8owrDvrMLBk1fgb5Xd
W72A8xvalU8OKalCI09KsPwwH2+OjqBgI/d8z3ByL3ddgdx+TKBEdkOVuKA3huwVwUBQXs0EMKLK
MOZpHYG+nMlLn6oCxqrsZtntTlyYyP78N9ecJ5lIMQKNmNkfS7wGxAdMDEaQaxBEyaCCp+/uA3a3
QOWPI6qhHsw/ZbMWHwGGfu3krVjkIx/xnBWmvCmqBOY487pTV/zJb8/nK3GQPZb7IFUp/57/YBre
id+Ryvd+WO6Tog7JK6LOPlu3bLc9ffIz3/M8IagWjHJiaXk/sOLfKTcXA06z0bmT930SwQv3ZceN
lmfRBSwf5+8TukuRvJmbecUC6C768MvIfoMBAkU8d9cTkSip2l3qpWDO8Pod+rLfp4934iTIMwZ8
FVy6RgckXgHs3mwf1rN93xjvqZCDSDc3igg2gCEq6AoEO3NNtA7I2o+/tilj058VrWLPGLmNWFQu
U36gnuFyhihXzVe5gZfFYQIQAdgs+FDBhz52AT33uyZmCNZfZMxlJVK3BMRQB6RAsA30pkYDmgIl
TgzLDsz7TJK4H8D9hlSW7QAsKBRNgMSoGKhvBM79PRuwcm3i7wUiUyDd3iCodCknB/uaNo0aDSYC
7eDEJvlxt9TOhDznltrb2f8PbqG+kX+bqwjx4tybXj43JDqRvrm+z7QBE3OTezECc1le7M6Hek/Z
T2CmL5SJeE/T55eJTt3N017U6eD3UyHtoW2BeCQbLLv893bSM9XTR7/cUpWC+wSwv86Be7E3wnOt
1Zdznc1WqOZL9PbbC7yT/+MOcOoF/Xznt9jlA905W55vbaYfuBKpp/cTLoVLZ4N8h59chdMG4w2F
VUTgsuUUp01BiCR1Z+W5Cs6Psua5Z7qWE8v55GPOxDPNWs8PUWxqmN+awda0/FWuQE5FQIzJG7nW
JxXhr17sWvhC0gqeLjU+vTEGpqjrlHolVDQ1nAeoQW5nEOApZXfGMIzyrwRBblRWbH9rPtiyblUE
hUbOgfciADTKznZkBL5ZFGc96to/85DsIj/ZJFM7oeBEj517HIpcF5SKmqcxCQAvNKVwW/eYg/JM
NYzNgMyeLFaFHvBoH8x97Qqkk7Iboh/4RDUl0wAjbnm5b2OKvgJJCXVBrl12vueU1+WMA4g4CuRG
hivPVkUW5cIMchuMFu7yk73gTTsxEjmYCxFreclXRrTK7QYVdepXTmTHedcE7uLyE75x/RVFkfIG
binQ8ZWDXSdeToVOrsW5pULP8cakJSAOrEwF6SNGRep/4ruP6ESSqykwa6RiDTlVCgZtNsq3fPzT
TgS1WJE8WRU1Bd+I+KSINGVNEEHetSHbChVX83vRbfmYKTTdDiqKFN77QRRbuVpnFYGQDxTJ5R4b
8N1k83/5hhAnOt/fRLhfgeDUapLXljPZKl4dN4scDkKK+1J2o92sDB50gbQnIDhXoIm1+ShfHilG
S+n5rp2Iprf8NgabqPyUP84E1ITk/tChqkDurq38khr1R19+Nh7mwuKvKYNn+oKfcK4e2Hd9kFmz
yYqj3Tgaan6mcFEcY3qmFcgbWsWr5obeRflSbegKtE1Nr1nxf8d5keKaECaqwIvYZd9onzHpBJNn
L6CwFVxWlz6MNpK2Qd5rtQ9TcN+/Uz7/qzg3RU8zcB9BPxekME2IVhrN1unhflxoTWSQf8bAmkVK
V3JTFLzoqIblzt83CwoeSD0/CmkwkcTWVcjlTpYOrYpmmB7dGd6js68CFf0qfduQLk0VF0VWmyrM
l6ge64teuv2Jq3h0DMy5/0CxI7nf0+Mp2IH0JZuBLyeZToNTnHbq+z7tDXI5top6ty/Jpd9FfUVx
vfDRhPgzL9a+sTArn8zgUfI3jpYQPFPyYOrw6pNre9sKfNuhlSyi/d2ooq5ruIwN2qYc0nnjGOdL
siltBTZlSJlkrptYhZcxjGzHX8jmWkV/i+gGGNPJL0vuKEixjGk5koyr4F8r646PAbaQluy033D6
ZB9uBDKv5efa//yfkVl5/MP5ys+Vm9ZVXF6XppdIqhBgJqUVfOXc570CmOQVyKUcJ7KlywUnU4Fc
5z6nBRW1zhM6KywjfJARPiBpLD9hYpx+JHfIQUekQq5rrCWvA+oEJWJzQhWc4gkX6UM+7qZEt7Eo
UpfrmUGPV6EGITkfG6qruOYm/lbY33yniYr04LWDi599fBp9U3FlpFLl+wK+pGyYlwfJdma42nPC
0IgzcbuYoYKN/OHz32IvT9+iItv0gZeJ3IcFa202/Zdr48ZMHmzTdc0wk5XGWFTksZ6qY1OHUxau
4AzSpWvmQrMNFcmsG1FGZlSuTABxpEmrwK25Ie6br0JWAXh6Q7up5ANRkJlN/uVb4xb2pkxKuima
Ci7om8//7ldu/fnnv6UVIe+Dz//hPThyNXlDMFCXdeFAR3RyBcfEfxTINbxt3kADq1xe8Efr4ICr
yB8SJ5hRb1MZGaG8mipycYAZOzmfvqECFGdIHEb0RWZaTbefigv2t4M3CAzc2SgvPyq/OfN7434t
WwwVGLY7G3p4vgU9RNkT0gNq4xZnTsLyoaugvOQ394kMBAfzraBfhW9CJ5qMoT79nvpxcVhRbPtT
4jUWdcGoyA6SPPjdd2dPAfhs+4gzC+lWA2CIbrtNrF+wzJ1+nP+4dd817fyEEfjAEqZCDmioALjp
AYiWK3lRkYvqBcZWNkoqHA/RmyjZZxVhgb7v+vmglgoIpuED+Ai+9KZS0SkxAszhwRYRyVx4S8V1
MjLc2TfzcAr8o3EMGKociTra6/TMsPINL25QtKStkRL/lr1eBaAdkDDJvj2sC6ap0oLNIM6kCCML
73P2x5d7MB+DOD9ZaDPLy/3EO21LN460cPSNnZL8466Boi7Ln/BS2DXaArluzH1pcVS8onvU8eYh
kBSEx26EufULQSFUoLT2fYGk8cdL03SpaflTUUGBiqhvWmsh0O5p+xeGuGgcFVWHfd/PfDIpuKOi
9HDkTKXHmQoE0BGVVYKb4vGpeTetdnEegkNoYpDGSlvRp7uQ0sHkAPr4aK/dM++VJ/npA04stqhQ
+dLvJZCncw21Ci4GQJWkMqzD9vD4u6uw3ppU0T3t0F1z5cOAalY3+ztpZwEDUH5hLh16j3n9Z5LS
K05FRKhvB2B8gkdW8FCpq2jquTbXlb7hFpRQqagru3ZyIFEq8r2fDI9EtexOqMB9uTYoT5FWUMWZ
FQr+zQSBMlfs21EQwnnvRA/g9RReLnB5ZN/ycg/rvbEAIFB8QkEiWLC9lvYLUYys866C48glFdqG
WwzMfIhN8v0WZte+/dZ0AZr7+8qbEKCpkARKamyA0hKovBXARfuxZ0t+ChQr5XV268/wTSWtwQao
Qi49PJmYNHqpAur9NqasOTdZBTvzryyvs0MTG8URKLzSxFWkdw+czMZpONPTBRV9gbstkOiyQ7s/
bw1cCl0HpAJaRxiRWpqKRoOPu5LnHQBAZUI9fFB5FwMjjL9Y6MbpArq1BoVRhyiYIBt9zQ+fAuCX
sg+f/WecMJ3HAV33f3tIyOoL1qtCxKoiGJif8CsL8Gd+wq8sAL/5+b6yCGvn5/vKHcTJ/+137a6Y
7waQBmvA2Zr7l40KAsW+j6sjMFWl61dJNtUlyuOu8hFlFWCUPDkjk6IGac4qvEIIjx4FZNi+lrnG
sz++3A2/RsFpYDYTtQuhKihteE8sRwZur5/uiS+68p4B3Vj0n8l8yuI3Hlxe73/5HwAAAP//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561130</xdr:colOff>
      <xdr:row>0</xdr:row>
      <xdr:rowOff>154329</xdr:rowOff>
    </xdr:from>
    <xdr:to>
      <xdr:col>23</xdr:col>
      <xdr:colOff>598026</xdr:colOff>
      <xdr:row>41</xdr:row>
      <xdr:rowOff>144684</xdr:rowOff>
    </xdr:to>
    <xdr:sp macro="" textlink="">
      <xdr:nvSpPr>
        <xdr:cNvPr id="50" name="Rectangle: Rounded Corners 49">
          <a:extLst>
            <a:ext uri="{FF2B5EF4-FFF2-40B4-BE49-F238E27FC236}">
              <a16:creationId xmlns:a16="http://schemas.microsoft.com/office/drawing/2014/main" id="{422278C2-21F0-9639-E1B5-98E5A6B6CDC4}"/>
            </a:ext>
          </a:extLst>
        </xdr:cNvPr>
        <xdr:cNvSpPr/>
      </xdr:nvSpPr>
      <xdr:spPr>
        <a:xfrm>
          <a:off x="12106877" y="154329"/>
          <a:ext cx="2467579" cy="7504254"/>
        </a:xfrm>
        <a:prstGeom prst="roundRect">
          <a:avLst>
            <a:gd name="adj" fmla="val 82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243161</xdr:colOff>
      <xdr:row>29</xdr:row>
      <xdr:rowOff>166904</xdr:rowOff>
    </xdr:from>
    <xdr:to>
      <xdr:col>19</xdr:col>
      <xdr:colOff>441159</xdr:colOff>
      <xdr:row>42</xdr:row>
      <xdr:rowOff>32084</xdr:rowOff>
    </xdr:to>
    <xdr:sp macro="" textlink="">
      <xdr:nvSpPr>
        <xdr:cNvPr id="43" name="Rectangle: Rounded Corners 42">
          <a:extLst>
            <a:ext uri="{FF2B5EF4-FFF2-40B4-BE49-F238E27FC236}">
              <a16:creationId xmlns:a16="http://schemas.microsoft.com/office/drawing/2014/main" id="{BAF93112-A1E8-4EB6-8211-ACCBB2FA2907}"/>
            </a:ext>
          </a:extLst>
        </xdr:cNvPr>
        <xdr:cNvSpPr/>
      </xdr:nvSpPr>
      <xdr:spPr>
        <a:xfrm>
          <a:off x="8167961" y="5516946"/>
          <a:ext cx="3855598" cy="2263475"/>
        </a:xfrm>
        <a:prstGeom prst="roundRect">
          <a:avLst>
            <a:gd name="adj" fmla="val 82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270226</xdr:colOff>
      <xdr:row>30</xdr:row>
      <xdr:rowOff>31527</xdr:rowOff>
    </xdr:from>
    <xdr:to>
      <xdr:col>6</xdr:col>
      <xdr:colOff>376178</xdr:colOff>
      <xdr:row>42</xdr:row>
      <xdr:rowOff>57873</xdr:rowOff>
    </xdr:to>
    <xdr:sp macro="" textlink="">
      <xdr:nvSpPr>
        <xdr:cNvPr id="39" name="Rectangle: Rounded Corners 38">
          <a:extLst>
            <a:ext uri="{FF2B5EF4-FFF2-40B4-BE49-F238E27FC236}">
              <a16:creationId xmlns:a16="http://schemas.microsoft.com/office/drawing/2014/main" id="{7440FC0B-F5C8-432B-AE5D-9CB8EF690880}"/>
            </a:ext>
          </a:extLst>
        </xdr:cNvPr>
        <xdr:cNvSpPr/>
      </xdr:nvSpPr>
      <xdr:spPr>
        <a:xfrm>
          <a:off x="270226" y="5529502"/>
          <a:ext cx="3751977" cy="2225536"/>
        </a:xfrm>
        <a:prstGeom prst="roundRect">
          <a:avLst>
            <a:gd name="adj" fmla="val 82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251461</xdr:colOff>
      <xdr:row>1</xdr:row>
      <xdr:rowOff>7620</xdr:rowOff>
    </xdr:from>
    <xdr:to>
      <xdr:col>19</xdr:col>
      <xdr:colOff>391684</xdr:colOff>
      <xdr:row>5</xdr:row>
      <xdr:rowOff>71215</xdr:rowOff>
    </xdr:to>
    <xdr:sp macro="" textlink="">
      <xdr:nvSpPr>
        <xdr:cNvPr id="2" name="Rectangle: Rounded Corners 1">
          <a:extLst>
            <a:ext uri="{FF2B5EF4-FFF2-40B4-BE49-F238E27FC236}">
              <a16:creationId xmlns:a16="http://schemas.microsoft.com/office/drawing/2014/main" id="{61663105-B50F-B394-F2E4-8FF886D29284}"/>
            </a:ext>
          </a:extLst>
        </xdr:cNvPr>
        <xdr:cNvSpPr/>
      </xdr:nvSpPr>
      <xdr:spPr>
        <a:xfrm>
          <a:off x="251461" y="192779"/>
          <a:ext cx="11776746" cy="80423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320040</xdr:colOff>
      <xdr:row>1</xdr:row>
      <xdr:rowOff>175260</xdr:rowOff>
    </xdr:from>
    <xdr:to>
      <xdr:col>8</xdr:col>
      <xdr:colOff>312420</xdr:colOff>
      <xdr:row>4</xdr:row>
      <xdr:rowOff>45720</xdr:rowOff>
    </xdr:to>
    <xdr:sp macro="" textlink="">
      <xdr:nvSpPr>
        <xdr:cNvPr id="3" name="TextBox 2">
          <a:extLst>
            <a:ext uri="{FF2B5EF4-FFF2-40B4-BE49-F238E27FC236}">
              <a16:creationId xmlns:a16="http://schemas.microsoft.com/office/drawing/2014/main" id="{1EFD3C2B-B866-2318-999B-95A7F44E4BD2}"/>
            </a:ext>
          </a:extLst>
        </xdr:cNvPr>
        <xdr:cNvSpPr txBox="1"/>
      </xdr:nvSpPr>
      <xdr:spPr>
        <a:xfrm>
          <a:off x="320040" y="358140"/>
          <a:ext cx="48691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tx1"/>
              </a:solidFill>
            </a:rPr>
            <a:t>ABC Executive Summary &amp; Profitability Dashboard</a:t>
          </a:r>
        </a:p>
      </xdr:txBody>
    </xdr:sp>
    <xdr:clientData/>
  </xdr:twoCellAnchor>
  <xdr:twoCellAnchor>
    <xdr:from>
      <xdr:col>0</xdr:col>
      <xdr:colOff>249252</xdr:colOff>
      <xdr:row>6</xdr:row>
      <xdr:rowOff>3347</xdr:rowOff>
    </xdr:from>
    <xdr:to>
      <xdr:col>3</xdr:col>
      <xdr:colOff>306224</xdr:colOff>
      <xdr:row>10</xdr:row>
      <xdr:rowOff>14242</xdr:rowOff>
    </xdr:to>
    <xdr:grpSp>
      <xdr:nvGrpSpPr>
        <xdr:cNvPr id="8" name="Group 7">
          <a:extLst>
            <a:ext uri="{FF2B5EF4-FFF2-40B4-BE49-F238E27FC236}">
              <a16:creationId xmlns:a16="http://schemas.microsoft.com/office/drawing/2014/main" id="{F47CD9D7-A462-FFBF-893B-B1E81A02AE0E}"/>
            </a:ext>
          </a:extLst>
        </xdr:cNvPr>
        <xdr:cNvGrpSpPr/>
      </xdr:nvGrpSpPr>
      <xdr:grpSpPr>
        <a:xfrm>
          <a:off x="249252" y="1094392"/>
          <a:ext cx="1875381" cy="738259"/>
          <a:chOff x="249252" y="1114300"/>
          <a:chExt cx="1894318" cy="751531"/>
        </a:xfrm>
      </xdr:grpSpPr>
      <xdr:sp macro="" textlink="">
        <xdr:nvSpPr>
          <xdr:cNvPr id="4" name="Rectangle: Rounded Corners 3">
            <a:extLst>
              <a:ext uri="{FF2B5EF4-FFF2-40B4-BE49-F238E27FC236}">
                <a16:creationId xmlns:a16="http://schemas.microsoft.com/office/drawing/2014/main" id="{AA2FE7AB-7DDD-4FC1-BB79-A5D2ABA448E7}"/>
              </a:ext>
            </a:extLst>
          </xdr:cNvPr>
          <xdr:cNvSpPr/>
        </xdr:nvSpPr>
        <xdr:spPr>
          <a:xfrm>
            <a:off x="273324" y="1114300"/>
            <a:ext cx="1870246" cy="751531"/>
          </a:xfrm>
          <a:prstGeom prst="roundRect">
            <a:avLst>
              <a:gd name="adj" fmla="val 1951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73BF167F-9390-EAD9-2AAD-B976E19428A3}"/>
              </a:ext>
            </a:extLst>
          </xdr:cNvPr>
          <xdr:cNvSpPr txBox="1"/>
        </xdr:nvSpPr>
        <xdr:spPr>
          <a:xfrm>
            <a:off x="249252" y="1175047"/>
            <a:ext cx="1858710" cy="334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2">
                    <a:lumMod val="25000"/>
                  </a:schemeClr>
                </a:solidFill>
              </a:rPr>
              <a:t>Total Revenue</a:t>
            </a:r>
          </a:p>
        </xdr:txBody>
      </xdr:sp>
      <xdr:sp macro="" textlink="'Pivot Table'!A4">
        <xdr:nvSpPr>
          <xdr:cNvPr id="7" name="TextBox 6">
            <a:extLst>
              <a:ext uri="{FF2B5EF4-FFF2-40B4-BE49-F238E27FC236}">
                <a16:creationId xmlns:a16="http://schemas.microsoft.com/office/drawing/2014/main" id="{C528ECED-DCB7-4F4D-BA01-93011BCA8364}"/>
              </a:ext>
            </a:extLst>
          </xdr:cNvPr>
          <xdr:cNvSpPr txBox="1"/>
        </xdr:nvSpPr>
        <xdr:spPr>
          <a:xfrm>
            <a:off x="249252" y="1434268"/>
            <a:ext cx="1887197" cy="317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2E53F9-6CA9-477C-92E0-5EEB39E419E0}" type="TxLink">
              <a:rPr lang="en-US" sz="1600" b="1" i="0" u="none" strike="noStrike">
                <a:solidFill>
                  <a:schemeClr val="accent3">
                    <a:lumMod val="75000"/>
                  </a:schemeClr>
                </a:solidFill>
                <a:latin typeface="Aptos Narrow"/>
              </a:rPr>
              <a:t>$6,45,223</a:t>
            </a:fld>
            <a:endParaRPr lang="en-IN" sz="2400" b="1">
              <a:solidFill>
                <a:schemeClr val="accent3">
                  <a:lumMod val="75000"/>
                </a:schemeClr>
              </a:solidFill>
            </a:endParaRPr>
          </a:p>
        </xdr:txBody>
      </xdr:sp>
    </xdr:grpSp>
    <xdr:clientData/>
  </xdr:twoCellAnchor>
  <xdr:twoCellAnchor>
    <xdr:from>
      <xdr:col>3</xdr:col>
      <xdr:colOff>373166</xdr:colOff>
      <xdr:row>6</xdr:row>
      <xdr:rowOff>6195</xdr:rowOff>
    </xdr:from>
    <xdr:to>
      <xdr:col>6</xdr:col>
      <xdr:colOff>430138</xdr:colOff>
      <xdr:row>10</xdr:row>
      <xdr:rowOff>17090</xdr:rowOff>
    </xdr:to>
    <xdr:grpSp>
      <xdr:nvGrpSpPr>
        <xdr:cNvPr id="9" name="Group 8">
          <a:extLst>
            <a:ext uri="{FF2B5EF4-FFF2-40B4-BE49-F238E27FC236}">
              <a16:creationId xmlns:a16="http://schemas.microsoft.com/office/drawing/2014/main" id="{9E723D1C-6F0C-55E6-580C-B9A5604D4590}"/>
            </a:ext>
          </a:extLst>
        </xdr:cNvPr>
        <xdr:cNvGrpSpPr/>
      </xdr:nvGrpSpPr>
      <xdr:grpSpPr>
        <a:xfrm>
          <a:off x="2191575" y="1097240"/>
          <a:ext cx="1875381" cy="738259"/>
          <a:chOff x="249252" y="1114300"/>
          <a:chExt cx="1894318" cy="751531"/>
        </a:xfrm>
      </xdr:grpSpPr>
      <xdr:sp macro="" textlink="">
        <xdr:nvSpPr>
          <xdr:cNvPr id="10" name="Rectangle: Rounded Corners 9">
            <a:extLst>
              <a:ext uri="{FF2B5EF4-FFF2-40B4-BE49-F238E27FC236}">
                <a16:creationId xmlns:a16="http://schemas.microsoft.com/office/drawing/2014/main" id="{437CE67D-02F6-307F-6DE2-0EF2473D47C4}"/>
              </a:ext>
            </a:extLst>
          </xdr:cNvPr>
          <xdr:cNvSpPr/>
        </xdr:nvSpPr>
        <xdr:spPr>
          <a:xfrm>
            <a:off x="273324" y="1114300"/>
            <a:ext cx="1870246" cy="751531"/>
          </a:xfrm>
          <a:prstGeom prst="roundRect">
            <a:avLst>
              <a:gd name="adj" fmla="val 1951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906F0D61-53DE-DF35-7476-5CE7749C80C8}"/>
              </a:ext>
            </a:extLst>
          </xdr:cNvPr>
          <xdr:cNvSpPr txBox="1"/>
        </xdr:nvSpPr>
        <xdr:spPr>
          <a:xfrm>
            <a:off x="249252" y="1175047"/>
            <a:ext cx="1858710" cy="334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2">
                    <a:lumMod val="25000"/>
                  </a:schemeClr>
                </a:solidFill>
              </a:rPr>
              <a:t>Total Gross</a:t>
            </a:r>
            <a:r>
              <a:rPr lang="en-IN" sz="1600" baseline="0">
                <a:solidFill>
                  <a:schemeClr val="bg2">
                    <a:lumMod val="25000"/>
                  </a:schemeClr>
                </a:solidFill>
              </a:rPr>
              <a:t> Profit</a:t>
            </a:r>
            <a:endParaRPr lang="en-IN" sz="1600">
              <a:solidFill>
                <a:schemeClr val="bg2">
                  <a:lumMod val="25000"/>
                </a:schemeClr>
              </a:solidFill>
            </a:endParaRPr>
          </a:p>
        </xdr:txBody>
      </xdr:sp>
      <xdr:sp macro="" textlink="'Pivot Table'!C4">
        <xdr:nvSpPr>
          <xdr:cNvPr id="12" name="TextBox 11">
            <a:extLst>
              <a:ext uri="{FF2B5EF4-FFF2-40B4-BE49-F238E27FC236}">
                <a16:creationId xmlns:a16="http://schemas.microsoft.com/office/drawing/2014/main" id="{0B5FAB2E-8158-9DE0-426C-3503DFE4755F}"/>
              </a:ext>
            </a:extLst>
          </xdr:cNvPr>
          <xdr:cNvSpPr txBox="1"/>
        </xdr:nvSpPr>
        <xdr:spPr>
          <a:xfrm>
            <a:off x="249252" y="1434268"/>
            <a:ext cx="1887197" cy="317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ACF8C4-1624-44D3-98F5-1AD874977E8C}" type="TxLink">
              <a:rPr lang="en-US" sz="1600" b="1" i="0" u="none" strike="noStrike">
                <a:solidFill>
                  <a:schemeClr val="accent3">
                    <a:lumMod val="75000"/>
                  </a:schemeClr>
                </a:solidFill>
                <a:latin typeface="Aptos Narrow"/>
                <a:ea typeface="+mn-ea"/>
                <a:cs typeface="+mn-cs"/>
              </a:rPr>
              <a:pPr marL="0" indent="0" algn="ctr"/>
              <a:t>$2,96,384</a:t>
            </a:fld>
            <a:endParaRPr lang="en-IN" sz="1600" b="1" i="0" u="none" strike="noStrike">
              <a:solidFill>
                <a:schemeClr val="accent3">
                  <a:lumMod val="75000"/>
                </a:schemeClr>
              </a:solidFill>
              <a:latin typeface="Aptos Narrow"/>
              <a:ea typeface="+mn-ea"/>
              <a:cs typeface="+mn-cs"/>
            </a:endParaRPr>
          </a:p>
        </xdr:txBody>
      </xdr:sp>
    </xdr:grpSp>
    <xdr:clientData/>
  </xdr:twoCellAnchor>
  <xdr:twoCellAnchor>
    <xdr:from>
      <xdr:col>6</xdr:col>
      <xdr:colOff>497080</xdr:colOff>
      <xdr:row>6</xdr:row>
      <xdr:rowOff>9043</xdr:rowOff>
    </xdr:from>
    <xdr:to>
      <xdr:col>9</xdr:col>
      <xdr:colOff>554053</xdr:colOff>
      <xdr:row>10</xdr:row>
      <xdr:rowOff>19938</xdr:rowOff>
    </xdr:to>
    <xdr:grpSp>
      <xdr:nvGrpSpPr>
        <xdr:cNvPr id="13" name="Group 12">
          <a:extLst>
            <a:ext uri="{FF2B5EF4-FFF2-40B4-BE49-F238E27FC236}">
              <a16:creationId xmlns:a16="http://schemas.microsoft.com/office/drawing/2014/main" id="{CECA1CD0-A70D-7A35-FB10-87449AA3B87E}"/>
            </a:ext>
          </a:extLst>
        </xdr:cNvPr>
        <xdr:cNvGrpSpPr/>
      </xdr:nvGrpSpPr>
      <xdr:grpSpPr>
        <a:xfrm>
          <a:off x="4133898" y="1100088"/>
          <a:ext cx="1875382" cy="738259"/>
          <a:chOff x="249252" y="1114300"/>
          <a:chExt cx="1894318" cy="751531"/>
        </a:xfrm>
      </xdr:grpSpPr>
      <xdr:sp macro="" textlink="">
        <xdr:nvSpPr>
          <xdr:cNvPr id="14" name="Rectangle: Rounded Corners 13">
            <a:extLst>
              <a:ext uri="{FF2B5EF4-FFF2-40B4-BE49-F238E27FC236}">
                <a16:creationId xmlns:a16="http://schemas.microsoft.com/office/drawing/2014/main" id="{F2AF2F33-01F2-90BC-73A8-86326459B831}"/>
              </a:ext>
            </a:extLst>
          </xdr:cNvPr>
          <xdr:cNvSpPr/>
        </xdr:nvSpPr>
        <xdr:spPr>
          <a:xfrm>
            <a:off x="273324" y="1114300"/>
            <a:ext cx="1870246" cy="751531"/>
          </a:xfrm>
          <a:prstGeom prst="roundRect">
            <a:avLst>
              <a:gd name="adj" fmla="val 1951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6F3339D8-E161-4931-2160-AEDD7F6D8008}"/>
              </a:ext>
            </a:extLst>
          </xdr:cNvPr>
          <xdr:cNvSpPr txBox="1"/>
        </xdr:nvSpPr>
        <xdr:spPr>
          <a:xfrm>
            <a:off x="249252" y="1175047"/>
            <a:ext cx="1858710" cy="334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2">
                    <a:lumMod val="25000"/>
                  </a:schemeClr>
                </a:solidFill>
              </a:rPr>
              <a:t>Gross</a:t>
            </a:r>
            <a:r>
              <a:rPr lang="en-IN" sz="1600" baseline="0">
                <a:solidFill>
                  <a:schemeClr val="bg2">
                    <a:lumMod val="25000"/>
                  </a:schemeClr>
                </a:solidFill>
              </a:rPr>
              <a:t> Profit Margin</a:t>
            </a:r>
            <a:endParaRPr lang="en-IN" sz="1600">
              <a:solidFill>
                <a:schemeClr val="bg2">
                  <a:lumMod val="25000"/>
                </a:schemeClr>
              </a:solidFill>
            </a:endParaRPr>
          </a:p>
        </xdr:txBody>
      </xdr:sp>
      <xdr:sp macro="" textlink="'Pivot Table'!E4">
        <xdr:nvSpPr>
          <xdr:cNvPr id="16" name="TextBox 15">
            <a:extLst>
              <a:ext uri="{FF2B5EF4-FFF2-40B4-BE49-F238E27FC236}">
                <a16:creationId xmlns:a16="http://schemas.microsoft.com/office/drawing/2014/main" id="{9CB079B6-2694-7783-B2A8-0EADF97F4516}"/>
              </a:ext>
            </a:extLst>
          </xdr:cNvPr>
          <xdr:cNvSpPr txBox="1"/>
        </xdr:nvSpPr>
        <xdr:spPr>
          <a:xfrm>
            <a:off x="249252" y="1434268"/>
            <a:ext cx="1887197" cy="317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1BF119-7C80-47EB-A7E1-BB471CC761E1}" type="TxLink">
              <a:rPr lang="en-US" sz="1600" b="1" i="0" u="none" strike="noStrike">
                <a:solidFill>
                  <a:schemeClr val="accent3">
                    <a:lumMod val="75000"/>
                  </a:schemeClr>
                </a:solidFill>
                <a:latin typeface="Aptos Narrow"/>
                <a:ea typeface="+mn-ea"/>
                <a:cs typeface="+mn-cs"/>
              </a:rPr>
              <a:pPr marL="0" indent="0" algn="ctr"/>
              <a:t>46%</a:t>
            </a:fld>
            <a:endParaRPr lang="en-IN" sz="1600" b="1" i="0" u="none" strike="noStrike">
              <a:solidFill>
                <a:schemeClr val="accent3">
                  <a:lumMod val="75000"/>
                </a:schemeClr>
              </a:solidFill>
              <a:latin typeface="Aptos Narrow"/>
              <a:ea typeface="+mn-ea"/>
              <a:cs typeface="+mn-cs"/>
            </a:endParaRPr>
          </a:p>
        </xdr:txBody>
      </xdr:sp>
    </xdr:grpSp>
    <xdr:clientData/>
  </xdr:twoCellAnchor>
  <xdr:twoCellAnchor>
    <xdr:from>
      <xdr:col>10</xdr:col>
      <xdr:colOff>8546</xdr:colOff>
      <xdr:row>6</xdr:row>
      <xdr:rowOff>11891</xdr:rowOff>
    </xdr:from>
    <xdr:to>
      <xdr:col>13</xdr:col>
      <xdr:colOff>65518</xdr:colOff>
      <xdr:row>10</xdr:row>
      <xdr:rowOff>22786</xdr:rowOff>
    </xdr:to>
    <xdr:grpSp>
      <xdr:nvGrpSpPr>
        <xdr:cNvPr id="17" name="Group 16">
          <a:extLst>
            <a:ext uri="{FF2B5EF4-FFF2-40B4-BE49-F238E27FC236}">
              <a16:creationId xmlns:a16="http://schemas.microsoft.com/office/drawing/2014/main" id="{11DF5882-0044-0B0D-8EB3-25516E5D623C}"/>
            </a:ext>
          </a:extLst>
        </xdr:cNvPr>
        <xdr:cNvGrpSpPr/>
      </xdr:nvGrpSpPr>
      <xdr:grpSpPr>
        <a:xfrm>
          <a:off x="6069910" y="1102936"/>
          <a:ext cx="1875381" cy="738259"/>
          <a:chOff x="249252" y="1114300"/>
          <a:chExt cx="1894318" cy="751531"/>
        </a:xfrm>
      </xdr:grpSpPr>
      <xdr:sp macro="" textlink="">
        <xdr:nvSpPr>
          <xdr:cNvPr id="18" name="Rectangle: Rounded Corners 17">
            <a:extLst>
              <a:ext uri="{FF2B5EF4-FFF2-40B4-BE49-F238E27FC236}">
                <a16:creationId xmlns:a16="http://schemas.microsoft.com/office/drawing/2014/main" id="{5403173A-2B0A-0D35-6AEB-8F70D5335788}"/>
              </a:ext>
            </a:extLst>
          </xdr:cNvPr>
          <xdr:cNvSpPr/>
        </xdr:nvSpPr>
        <xdr:spPr>
          <a:xfrm>
            <a:off x="273324" y="1114300"/>
            <a:ext cx="1870246" cy="751531"/>
          </a:xfrm>
          <a:prstGeom prst="roundRect">
            <a:avLst>
              <a:gd name="adj" fmla="val 1951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DB3B7B03-CCF5-A90C-99A0-6529B3EF353C}"/>
              </a:ext>
            </a:extLst>
          </xdr:cNvPr>
          <xdr:cNvSpPr txBox="1"/>
        </xdr:nvSpPr>
        <xdr:spPr>
          <a:xfrm>
            <a:off x="249252" y="1175047"/>
            <a:ext cx="1858710" cy="334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2">
                    <a:lumMod val="25000"/>
                  </a:schemeClr>
                </a:solidFill>
              </a:rPr>
              <a:t>Total Unit</a:t>
            </a:r>
            <a:r>
              <a:rPr lang="en-IN" sz="1600" baseline="0">
                <a:solidFill>
                  <a:schemeClr val="bg2">
                    <a:lumMod val="25000"/>
                  </a:schemeClr>
                </a:solidFill>
              </a:rPr>
              <a:t> Sold</a:t>
            </a:r>
            <a:endParaRPr lang="en-IN" sz="1600">
              <a:solidFill>
                <a:schemeClr val="bg2">
                  <a:lumMod val="25000"/>
                </a:schemeClr>
              </a:solidFill>
            </a:endParaRPr>
          </a:p>
        </xdr:txBody>
      </xdr:sp>
      <xdr:sp macro="" textlink="'Pivot Table'!G4">
        <xdr:nvSpPr>
          <xdr:cNvPr id="20" name="TextBox 19">
            <a:extLst>
              <a:ext uri="{FF2B5EF4-FFF2-40B4-BE49-F238E27FC236}">
                <a16:creationId xmlns:a16="http://schemas.microsoft.com/office/drawing/2014/main" id="{DAA3271B-1474-3DED-6D6B-68B16FCAA793}"/>
              </a:ext>
            </a:extLst>
          </xdr:cNvPr>
          <xdr:cNvSpPr txBox="1"/>
        </xdr:nvSpPr>
        <xdr:spPr>
          <a:xfrm>
            <a:off x="249252" y="1434268"/>
            <a:ext cx="1887197" cy="317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69C91F-C226-4381-BBBC-84CAD5EC6264}" type="TxLink">
              <a:rPr lang="en-US" sz="1600" b="1" i="0" u="none" strike="noStrike">
                <a:solidFill>
                  <a:schemeClr val="accent3">
                    <a:lumMod val="75000"/>
                  </a:schemeClr>
                </a:solidFill>
                <a:latin typeface="Aptos Narrow"/>
                <a:ea typeface="+mn-ea"/>
                <a:cs typeface="+mn-cs"/>
              </a:rPr>
              <a:pPr marL="0" indent="0" algn="ctr"/>
              <a:t>6698</a:t>
            </a:fld>
            <a:endParaRPr lang="en-IN" sz="1600" b="1" i="0" u="none" strike="noStrike">
              <a:solidFill>
                <a:schemeClr val="accent3">
                  <a:lumMod val="75000"/>
                </a:schemeClr>
              </a:solidFill>
              <a:latin typeface="Aptos Narrow"/>
              <a:ea typeface="+mn-ea"/>
              <a:cs typeface="+mn-cs"/>
            </a:endParaRPr>
          </a:p>
        </xdr:txBody>
      </xdr:sp>
    </xdr:grpSp>
    <xdr:clientData/>
  </xdr:twoCellAnchor>
  <xdr:twoCellAnchor>
    <xdr:from>
      <xdr:col>13</xdr:col>
      <xdr:colOff>132460</xdr:colOff>
      <xdr:row>6</xdr:row>
      <xdr:rowOff>14739</xdr:rowOff>
    </xdr:from>
    <xdr:to>
      <xdr:col>16</xdr:col>
      <xdr:colOff>189432</xdr:colOff>
      <xdr:row>10</xdr:row>
      <xdr:rowOff>25634</xdr:rowOff>
    </xdr:to>
    <xdr:grpSp>
      <xdr:nvGrpSpPr>
        <xdr:cNvPr id="21" name="Group 20">
          <a:extLst>
            <a:ext uri="{FF2B5EF4-FFF2-40B4-BE49-F238E27FC236}">
              <a16:creationId xmlns:a16="http://schemas.microsoft.com/office/drawing/2014/main" id="{D90E02D2-8899-AE21-30C2-846D47857FE5}"/>
            </a:ext>
          </a:extLst>
        </xdr:cNvPr>
        <xdr:cNvGrpSpPr/>
      </xdr:nvGrpSpPr>
      <xdr:grpSpPr>
        <a:xfrm>
          <a:off x="8012233" y="1105784"/>
          <a:ext cx="1875381" cy="738259"/>
          <a:chOff x="249252" y="1114300"/>
          <a:chExt cx="1894318" cy="751531"/>
        </a:xfrm>
      </xdr:grpSpPr>
      <xdr:sp macro="" textlink="">
        <xdr:nvSpPr>
          <xdr:cNvPr id="22" name="Rectangle: Rounded Corners 21">
            <a:extLst>
              <a:ext uri="{FF2B5EF4-FFF2-40B4-BE49-F238E27FC236}">
                <a16:creationId xmlns:a16="http://schemas.microsoft.com/office/drawing/2014/main" id="{DFEB46C8-FB42-5976-5F9B-D6E1D358E4CA}"/>
              </a:ext>
            </a:extLst>
          </xdr:cNvPr>
          <xdr:cNvSpPr/>
        </xdr:nvSpPr>
        <xdr:spPr>
          <a:xfrm>
            <a:off x="273324" y="1114300"/>
            <a:ext cx="1870246" cy="751531"/>
          </a:xfrm>
          <a:prstGeom prst="roundRect">
            <a:avLst>
              <a:gd name="adj" fmla="val 1951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5722B868-B88A-B828-7F15-91855516972D}"/>
              </a:ext>
            </a:extLst>
          </xdr:cNvPr>
          <xdr:cNvSpPr txBox="1"/>
        </xdr:nvSpPr>
        <xdr:spPr>
          <a:xfrm>
            <a:off x="249252" y="1175047"/>
            <a:ext cx="1858710" cy="334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2">
                    <a:lumMod val="25000"/>
                  </a:schemeClr>
                </a:solidFill>
              </a:rPr>
              <a:t>Total Orders</a:t>
            </a:r>
          </a:p>
        </xdr:txBody>
      </xdr:sp>
      <xdr:sp macro="" textlink="'Pivot Table'!I4">
        <xdr:nvSpPr>
          <xdr:cNvPr id="24" name="TextBox 23">
            <a:extLst>
              <a:ext uri="{FF2B5EF4-FFF2-40B4-BE49-F238E27FC236}">
                <a16:creationId xmlns:a16="http://schemas.microsoft.com/office/drawing/2014/main" id="{32E09CBC-5D32-C3E7-4ABB-099276AC875B}"/>
              </a:ext>
            </a:extLst>
          </xdr:cNvPr>
          <xdr:cNvSpPr txBox="1"/>
        </xdr:nvSpPr>
        <xdr:spPr>
          <a:xfrm>
            <a:off x="249252" y="1434268"/>
            <a:ext cx="1887197" cy="317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31347C-75DE-4DF3-A3D7-F48B766241D0}" type="TxLink">
              <a:rPr lang="en-US" sz="1600" b="1" i="0" u="none" strike="noStrike">
                <a:solidFill>
                  <a:schemeClr val="accent3">
                    <a:lumMod val="75000"/>
                  </a:schemeClr>
                </a:solidFill>
                <a:latin typeface="Aptos Narrow"/>
                <a:ea typeface="+mn-ea"/>
                <a:cs typeface="+mn-cs"/>
              </a:rPr>
              <a:pPr marL="0" indent="0" algn="ctr"/>
              <a:t>2707</a:t>
            </a:fld>
            <a:endParaRPr lang="en-IN" sz="1600" b="1" i="0" u="none" strike="noStrike">
              <a:solidFill>
                <a:schemeClr val="accent3">
                  <a:lumMod val="75000"/>
                </a:schemeClr>
              </a:solidFill>
              <a:latin typeface="Aptos Narrow"/>
              <a:ea typeface="+mn-ea"/>
              <a:cs typeface="+mn-cs"/>
            </a:endParaRPr>
          </a:p>
        </xdr:txBody>
      </xdr:sp>
    </xdr:grpSp>
    <xdr:clientData/>
  </xdr:twoCellAnchor>
  <xdr:twoCellAnchor>
    <xdr:from>
      <xdr:col>16</xdr:col>
      <xdr:colOff>327258</xdr:colOff>
      <xdr:row>6</xdr:row>
      <xdr:rowOff>17587</xdr:rowOff>
    </xdr:from>
    <xdr:to>
      <xdr:col>19</xdr:col>
      <xdr:colOff>384231</xdr:colOff>
      <xdr:row>10</xdr:row>
      <xdr:rowOff>28482</xdr:rowOff>
    </xdr:to>
    <xdr:grpSp>
      <xdr:nvGrpSpPr>
        <xdr:cNvPr id="25" name="Group 24">
          <a:extLst>
            <a:ext uri="{FF2B5EF4-FFF2-40B4-BE49-F238E27FC236}">
              <a16:creationId xmlns:a16="http://schemas.microsoft.com/office/drawing/2014/main" id="{2729F97A-51AF-6467-0BA3-1860480F6734}"/>
            </a:ext>
          </a:extLst>
        </xdr:cNvPr>
        <xdr:cNvGrpSpPr/>
      </xdr:nvGrpSpPr>
      <xdr:grpSpPr>
        <a:xfrm>
          <a:off x="10025440" y="1108632"/>
          <a:ext cx="1875382" cy="738259"/>
          <a:chOff x="249252" y="1114300"/>
          <a:chExt cx="1894318" cy="751531"/>
        </a:xfrm>
      </xdr:grpSpPr>
      <xdr:sp macro="" textlink="">
        <xdr:nvSpPr>
          <xdr:cNvPr id="26" name="Rectangle: Rounded Corners 25">
            <a:extLst>
              <a:ext uri="{FF2B5EF4-FFF2-40B4-BE49-F238E27FC236}">
                <a16:creationId xmlns:a16="http://schemas.microsoft.com/office/drawing/2014/main" id="{6C0650EA-7338-59CB-D249-1055A375CEBE}"/>
              </a:ext>
            </a:extLst>
          </xdr:cNvPr>
          <xdr:cNvSpPr/>
        </xdr:nvSpPr>
        <xdr:spPr>
          <a:xfrm>
            <a:off x="273324" y="1114300"/>
            <a:ext cx="1870246" cy="751531"/>
          </a:xfrm>
          <a:prstGeom prst="roundRect">
            <a:avLst>
              <a:gd name="adj" fmla="val 1951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610DEB4D-A591-7B17-E291-33B4490603D8}"/>
              </a:ext>
            </a:extLst>
          </xdr:cNvPr>
          <xdr:cNvSpPr txBox="1"/>
        </xdr:nvSpPr>
        <xdr:spPr>
          <a:xfrm>
            <a:off x="249252" y="1175047"/>
            <a:ext cx="1858710" cy="334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2">
                    <a:lumMod val="25000"/>
                  </a:schemeClr>
                </a:solidFill>
              </a:rPr>
              <a:t>COGS</a:t>
            </a:r>
          </a:p>
        </xdr:txBody>
      </xdr:sp>
      <xdr:sp macro="" textlink="'Pivot Table'!K4">
        <xdr:nvSpPr>
          <xdr:cNvPr id="28" name="TextBox 27">
            <a:extLst>
              <a:ext uri="{FF2B5EF4-FFF2-40B4-BE49-F238E27FC236}">
                <a16:creationId xmlns:a16="http://schemas.microsoft.com/office/drawing/2014/main" id="{CDB93984-7260-F5AB-94AD-587FD8F63830}"/>
              </a:ext>
            </a:extLst>
          </xdr:cNvPr>
          <xdr:cNvSpPr txBox="1"/>
        </xdr:nvSpPr>
        <xdr:spPr>
          <a:xfrm>
            <a:off x="249252" y="1434268"/>
            <a:ext cx="1887197" cy="317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3189BA-AD72-4BAC-AA5E-8F2C015F5C0E}" type="TxLink">
              <a:rPr lang="en-US" sz="1600" b="1" i="0" u="none" strike="noStrike">
                <a:solidFill>
                  <a:schemeClr val="accent3">
                    <a:lumMod val="75000"/>
                  </a:schemeClr>
                </a:solidFill>
                <a:latin typeface="Aptos Narrow"/>
                <a:ea typeface="+mn-ea"/>
                <a:cs typeface="+mn-cs"/>
              </a:rPr>
              <a:pPr marL="0" indent="0" algn="ctr"/>
              <a:t>$3,48,839</a:t>
            </a:fld>
            <a:endParaRPr lang="en-IN" sz="1600" b="1" i="0" u="none" strike="noStrike">
              <a:solidFill>
                <a:schemeClr val="accent3">
                  <a:lumMod val="75000"/>
                </a:schemeClr>
              </a:solidFill>
              <a:latin typeface="Aptos Narrow"/>
              <a:ea typeface="+mn-ea"/>
              <a:cs typeface="+mn-cs"/>
            </a:endParaRPr>
          </a:p>
        </xdr:txBody>
      </xdr:sp>
    </xdr:grpSp>
    <xdr:clientData/>
  </xdr:twoCellAnchor>
  <xdr:twoCellAnchor>
    <xdr:from>
      <xdr:col>17</xdr:col>
      <xdr:colOff>486105</xdr:colOff>
      <xdr:row>2</xdr:row>
      <xdr:rowOff>1</xdr:rowOff>
    </xdr:from>
    <xdr:to>
      <xdr:col>19</xdr:col>
      <xdr:colOff>151087</xdr:colOff>
      <xdr:row>4</xdr:row>
      <xdr:rowOff>26276</xdr:rowOff>
    </xdr:to>
    <xdr:sp macro="" textlink="">
      <xdr:nvSpPr>
        <xdr:cNvPr id="29" name="Rectangle: Rounded Corners 28">
          <a:hlinkClick xmlns:r="http://schemas.openxmlformats.org/officeDocument/2006/relationships" r:id="rId1"/>
          <a:extLst>
            <a:ext uri="{FF2B5EF4-FFF2-40B4-BE49-F238E27FC236}">
              <a16:creationId xmlns:a16="http://schemas.microsoft.com/office/drawing/2014/main" id="{1F4EAC2B-97BD-2E50-B61A-6A35CA5842A6}"/>
            </a:ext>
          </a:extLst>
        </xdr:cNvPr>
        <xdr:cNvSpPr/>
      </xdr:nvSpPr>
      <xdr:spPr>
        <a:xfrm>
          <a:off x="10871639" y="367863"/>
          <a:ext cx="886810" cy="3941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n>
                <a:noFill/>
              </a:ln>
            </a:rPr>
            <a:t>Sales Data</a:t>
          </a:r>
        </a:p>
      </xdr:txBody>
    </xdr:sp>
    <xdr:clientData/>
  </xdr:twoCellAnchor>
  <xdr:twoCellAnchor>
    <xdr:from>
      <xdr:col>15</xdr:col>
      <xdr:colOff>538655</xdr:colOff>
      <xdr:row>2</xdr:row>
      <xdr:rowOff>1315</xdr:rowOff>
    </xdr:from>
    <xdr:to>
      <xdr:col>17</xdr:col>
      <xdr:colOff>395453</xdr:colOff>
      <xdr:row>4</xdr:row>
      <xdr:rowOff>27590</xdr:rowOff>
    </xdr:to>
    <xdr:sp macro="" textlink="">
      <xdr:nvSpPr>
        <xdr:cNvPr id="30" name="Rectangle: Rounded Corners 29">
          <a:hlinkClick xmlns:r="http://schemas.openxmlformats.org/officeDocument/2006/relationships" r:id="rId2"/>
          <a:extLst>
            <a:ext uri="{FF2B5EF4-FFF2-40B4-BE49-F238E27FC236}">
              <a16:creationId xmlns:a16="http://schemas.microsoft.com/office/drawing/2014/main" id="{55041864-D742-A590-29CF-31090046034E}"/>
            </a:ext>
          </a:extLst>
        </xdr:cNvPr>
        <xdr:cNvSpPr/>
      </xdr:nvSpPr>
      <xdr:spPr>
        <a:xfrm>
          <a:off x="9702362" y="369177"/>
          <a:ext cx="1078625" cy="3941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n>
                <a:noFill/>
              </a:ln>
            </a:rPr>
            <a:t>All</a:t>
          </a:r>
          <a:r>
            <a:rPr lang="en-IN" sz="1100" baseline="0">
              <a:ln>
                <a:noFill/>
              </a:ln>
            </a:rPr>
            <a:t> Pivot Tables</a:t>
          </a:r>
          <a:endParaRPr lang="en-IN" sz="1100">
            <a:ln>
              <a:noFill/>
            </a:ln>
          </a:endParaRPr>
        </a:p>
      </xdr:txBody>
    </xdr:sp>
    <xdr:clientData/>
  </xdr:twoCellAnchor>
  <xdr:twoCellAnchor>
    <xdr:from>
      <xdr:col>10</xdr:col>
      <xdr:colOff>264046</xdr:colOff>
      <xdr:row>11</xdr:row>
      <xdr:rowOff>37843</xdr:rowOff>
    </xdr:from>
    <xdr:to>
      <xdr:col>19</xdr:col>
      <xdr:colOff>460745</xdr:colOff>
      <xdr:row>29</xdr:row>
      <xdr:rowOff>70884</xdr:rowOff>
    </xdr:to>
    <xdr:sp macro="" textlink="">
      <xdr:nvSpPr>
        <xdr:cNvPr id="32" name="Rectangle: Rounded Corners 31">
          <a:extLst>
            <a:ext uri="{FF2B5EF4-FFF2-40B4-BE49-F238E27FC236}">
              <a16:creationId xmlns:a16="http://schemas.microsoft.com/office/drawing/2014/main" id="{402ABDE6-8582-7B20-C711-90250CF15BF5}"/>
            </a:ext>
          </a:extLst>
        </xdr:cNvPr>
        <xdr:cNvSpPr/>
      </xdr:nvSpPr>
      <xdr:spPr>
        <a:xfrm>
          <a:off x="6377767" y="2084610"/>
          <a:ext cx="5699048" cy="3382297"/>
        </a:xfrm>
        <a:prstGeom prst="roundRect">
          <a:avLst>
            <a:gd name="adj" fmla="val 82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248096</xdr:colOff>
      <xdr:row>11</xdr:row>
      <xdr:rowOff>30755</xdr:rowOff>
    </xdr:from>
    <xdr:to>
      <xdr:col>10</xdr:col>
      <xdr:colOff>61108</xdr:colOff>
      <xdr:row>29</xdr:row>
      <xdr:rowOff>63796</xdr:rowOff>
    </xdr:to>
    <xdr:grpSp>
      <xdr:nvGrpSpPr>
        <xdr:cNvPr id="34" name="Group 33">
          <a:extLst>
            <a:ext uri="{FF2B5EF4-FFF2-40B4-BE49-F238E27FC236}">
              <a16:creationId xmlns:a16="http://schemas.microsoft.com/office/drawing/2014/main" id="{B767972F-B9C6-6743-3445-45825DA90ACF}"/>
            </a:ext>
          </a:extLst>
        </xdr:cNvPr>
        <xdr:cNvGrpSpPr/>
      </xdr:nvGrpSpPr>
      <xdr:grpSpPr>
        <a:xfrm>
          <a:off x="248096" y="2031005"/>
          <a:ext cx="5874376" cy="3306177"/>
          <a:chOff x="264045" y="2013726"/>
          <a:chExt cx="5926733" cy="3382297"/>
        </a:xfrm>
      </xdr:grpSpPr>
      <xdr:sp macro="" textlink="">
        <xdr:nvSpPr>
          <xdr:cNvPr id="35" name="Rectangle: Rounded Corners 34">
            <a:extLst>
              <a:ext uri="{FF2B5EF4-FFF2-40B4-BE49-F238E27FC236}">
                <a16:creationId xmlns:a16="http://schemas.microsoft.com/office/drawing/2014/main" id="{2C831445-5B37-2A89-AEA5-1118281D7D38}"/>
              </a:ext>
            </a:extLst>
          </xdr:cNvPr>
          <xdr:cNvSpPr/>
        </xdr:nvSpPr>
        <xdr:spPr>
          <a:xfrm>
            <a:off x="264045" y="2013726"/>
            <a:ext cx="5926733" cy="3382297"/>
          </a:xfrm>
          <a:prstGeom prst="roundRect">
            <a:avLst>
              <a:gd name="adj" fmla="val 82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6" name="Chart 35">
            <a:extLst>
              <a:ext uri="{FF2B5EF4-FFF2-40B4-BE49-F238E27FC236}">
                <a16:creationId xmlns:a16="http://schemas.microsoft.com/office/drawing/2014/main" id="{494BB9B5-E209-2171-7027-4E0F4D89C81F}"/>
              </a:ext>
            </a:extLst>
          </xdr:cNvPr>
          <xdr:cNvGraphicFramePr>
            <a:graphicFrameLocks/>
          </xdr:cNvGraphicFramePr>
        </xdr:nvGraphicFramePr>
        <xdr:xfrm>
          <a:off x="325348" y="2442714"/>
          <a:ext cx="5742079" cy="285285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354419</xdr:colOff>
      <xdr:row>14</xdr:row>
      <xdr:rowOff>28936</xdr:rowOff>
    </xdr:from>
    <xdr:to>
      <xdr:col>19</xdr:col>
      <xdr:colOff>363278</xdr:colOff>
      <xdr:row>28</xdr:row>
      <xdr:rowOff>132909</xdr:rowOff>
    </xdr:to>
    <xdr:graphicFrame macro="">
      <xdr:nvGraphicFramePr>
        <xdr:cNvPr id="37" name="Chart 36">
          <a:extLst>
            <a:ext uri="{FF2B5EF4-FFF2-40B4-BE49-F238E27FC236}">
              <a16:creationId xmlns:a16="http://schemas.microsoft.com/office/drawing/2014/main" id="{E7D6338E-BE98-45BC-8AB6-82F6C9471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333528</xdr:colOff>
      <xdr:row>32</xdr:row>
      <xdr:rowOff>57874</xdr:rowOff>
    </xdr:from>
    <xdr:to>
      <xdr:col>6</xdr:col>
      <xdr:colOff>272716</xdr:colOff>
      <xdr:row>42</xdr:row>
      <xdr:rowOff>9645</xdr:rowOff>
    </xdr:to>
    <xdr:graphicFrame macro="">
      <xdr:nvGraphicFramePr>
        <xdr:cNvPr id="38" name="Chart 37">
          <a:extLst>
            <a:ext uri="{FF2B5EF4-FFF2-40B4-BE49-F238E27FC236}">
              <a16:creationId xmlns:a16="http://schemas.microsoft.com/office/drawing/2014/main" id="{C83170D5-AFE6-4D75-AF34-2CA209568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465965</xdr:colOff>
      <xdr:row>30</xdr:row>
      <xdr:rowOff>11882</xdr:rowOff>
    </xdr:from>
    <xdr:to>
      <xdr:col>13</xdr:col>
      <xdr:colOff>136358</xdr:colOff>
      <xdr:row>42</xdr:row>
      <xdr:rowOff>32084</xdr:rowOff>
    </xdr:to>
    <xdr:sp macro="" textlink="">
      <xdr:nvSpPr>
        <xdr:cNvPr id="40" name="Rectangle: Rounded Corners 39">
          <a:extLst>
            <a:ext uri="{FF2B5EF4-FFF2-40B4-BE49-F238E27FC236}">
              <a16:creationId xmlns:a16="http://schemas.microsoft.com/office/drawing/2014/main" id="{1AE08B14-50A3-4D57-2213-C475D08213A5}"/>
            </a:ext>
          </a:extLst>
        </xdr:cNvPr>
        <xdr:cNvSpPr/>
      </xdr:nvSpPr>
      <xdr:spPr>
        <a:xfrm>
          <a:off x="4123565" y="5546408"/>
          <a:ext cx="3937593" cy="2234013"/>
        </a:xfrm>
        <a:prstGeom prst="roundRect">
          <a:avLst>
            <a:gd name="adj" fmla="val 82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583886</xdr:colOff>
      <xdr:row>31</xdr:row>
      <xdr:rowOff>135037</xdr:rowOff>
    </xdr:from>
    <xdr:to>
      <xdr:col>12</xdr:col>
      <xdr:colOff>577516</xdr:colOff>
      <xdr:row>41</xdr:row>
      <xdr:rowOff>135038</xdr:rowOff>
    </xdr:to>
    <xdr:graphicFrame macro="">
      <xdr:nvGraphicFramePr>
        <xdr:cNvPr id="41" name="Chart 40">
          <a:extLst>
            <a:ext uri="{FF2B5EF4-FFF2-40B4-BE49-F238E27FC236}">
              <a16:creationId xmlns:a16="http://schemas.microsoft.com/office/drawing/2014/main" id="{23A9649A-4C04-497C-BDE7-E42621158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368970</xdr:colOff>
      <xdr:row>31</xdr:row>
      <xdr:rowOff>144683</xdr:rowOff>
    </xdr:from>
    <xdr:to>
      <xdr:col>19</xdr:col>
      <xdr:colOff>248654</xdr:colOff>
      <xdr:row>41</xdr:row>
      <xdr:rowOff>160421</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C1DB24BB-C232-49C7-8C99-A0A4D8F2DA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268692" y="5825924"/>
              <a:ext cx="3525709" cy="18483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434051</xdr:colOff>
      <xdr:row>11</xdr:row>
      <xdr:rowOff>115747</xdr:rowOff>
    </xdr:from>
    <xdr:to>
      <xdr:col>3</xdr:col>
      <xdr:colOff>549797</xdr:colOff>
      <xdr:row>13</xdr:row>
      <xdr:rowOff>125392</xdr:rowOff>
    </xdr:to>
    <xdr:sp macro="" textlink="">
      <xdr:nvSpPr>
        <xdr:cNvPr id="44" name="Rectangle: Rounded Corners 43">
          <a:extLst>
            <a:ext uri="{FF2B5EF4-FFF2-40B4-BE49-F238E27FC236}">
              <a16:creationId xmlns:a16="http://schemas.microsoft.com/office/drawing/2014/main" id="{1F89C604-2B28-C9E9-C2C3-9E5DAFA55515}"/>
            </a:ext>
          </a:extLst>
        </xdr:cNvPr>
        <xdr:cNvSpPr/>
      </xdr:nvSpPr>
      <xdr:spPr>
        <a:xfrm>
          <a:off x="434051" y="2131671"/>
          <a:ext cx="1938759" cy="3761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Monthly Revenue</a:t>
          </a:r>
          <a:r>
            <a:rPr lang="en-IN" sz="1200" baseline="0"/>
            <a:t> and Profit</a:t>
          </a:r>
          <a:endParaRPr lang="en-IN" sz="1200"/>
        </a:p>
      </xdr:txBody>
    </xdr:sp>
    <xdr:clientData/>
  </xdr:twoCellAnchor>
  <xdr:twoCellAnchor>
    <xdr:from>
      <xdr:col>10</xdr:col>
      <xdr:colOff>422476</xdr:colOff>
      <xdr:row>11</xdr:row>
      <xdr:rowOff>123464</xdr:rowOff>
    </xdr:from>
    <xdr:to>
      <xdr:col>13</xdr:col>
      <xdr:colOff>538222</xdr:colOff>
      <xdr:row>13</xdr:row>
      <xdr:rowOff>106102</xdr:rowOff>
    </xdr:to>
    <xdr:sp macro="" textlink="">
      <xdr:nvSpPr>
        <xdr:cNvPr id="45" name="Rectangle: Rounded Corners 44">
          <a:extLst>
            <a:ext uri="{FF2B5EF4-FFF2-40B4-BE49-F238E27FC236}">
              <a16:creationId xmlns:a16="http://schemas.microsoft.com/office/drawing/2014/main" id="{75EE8E9F-FE35-3ADC-1F41-1D57A7591AC0}"/>
            </a:ext>
          </a:extLst>
        </xdr:cNvPr>
        <xdr:cNvSpPr/>
      </xdr:nvSpPr>
      <xdr:spPr>
        <a:xfrm>
          <a:off x="6499185" y="2139388"/>
          <a:ext cx="1938759" cy="3491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Top</a:t>
          </a:r>
          <a:r>
            <a:rPr lang="en-IN" sz="1200" baseline="0"/>
            <a:t> 5 Country by Revenue</a:t>
          </a:r>
          <a:endParaRPr lang="en-IN" sz="1200"/>
        </a:p>
      </xdr:txBody>
    </xdr:sp>
    <xdr:clientData/>
  </xdr:twoCellAnchor>
  <xdr:twoCellAnchor>
    <xdr:from>
      <xdr:col>0</xdr:col>
      <xdr:colOff>353028</xdr:colOff>
      <xdr:row>30</xdr:row>
      <xdr:rowOff>102243</xdr:rowOff>
    </xdr:from>
    <xdr:to>
      <xdr:col>3</xdr:col>
      <xdr:colOff>472632</xdr:colOff>
      <xdr:row>32</xdr:row>
      <xdr:rowOff>38583</xdr:rowOff>
    </xdr:to>
    <xdr:sp macro="" textlink="">
      <xdr:nvSpPr>
        <xdr:cNvPr id="46" name="Rectangle: Rounded Corners 45">
          <a:extLst>
            <a:ext uri="{FF2B5EF4-FFF2-40B4-BE49-F238E27FC236}">
              <a16:creationId xmlns:a16="http://schemas.microsoft.com/office/drawing/2014/main" id="{A58C795F-4813-35A4-D329-D2C1EA018A55}"/>
            </a:ext>
          </a:extLst>
        </xdr:cNvPr>
        <xdr:cNvSpPr/>
      </xdr:nvSpPr>
      <xdr:spPr>
        <a:xfrm>
          <a:off x="353028" y="5600218"/>
          <a:ext cx="1942617" cy="3028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t> Revenue Share by Channel</a:t>
          </a:r>
          <a:endParaRPr lang="en-IN" sz="1200"/>
        </a:p>
      </xdr:txBody>
    </xdr:sp>
    <xdr:clientData/>
  </xdr:twoCellAnchor>
  <xdr:twoCellAnchor>
    <xdr:from>
      <xdr:col>6</xdr:col>
      <xdr:colOff>601884</xdr:colOff>
      <xdr:row>30</xdr:row>
      <xdr:rowOff>90668</xdr:rowOff>
    </xdr:from>
    <xdr:to>
      <xdr:col>10</xdr:col>
      <xdr:colOff>19291</xdr:colOff>
      <xdr:row>32</xdr:row>
      <xdr:rowOff>9646</xdr:rowOff>
    </xdr:to>
    <xdr:sp macro="" textlink="">
      <xdr:nvSpPr>
        <xdr:cNvPr id="47" name="Rectangle: Rounded Corners 46">
          <a:extLst>
            <a:ext uri="{FF2B5EF4-FFF2-40B4-BE49-F238E27FC236}">
              <a16:creationId xmlns:a16="http://schemas.microsoft.com/office/drawing/2014/main" id="{F2231E01-885F-1852-CCA5-294E66B90D17}"/>
            </a:ext>
          </a:extLst>
        </xdr:cNvPr>
        <xdr:cNvSpPr/>
      </xdr:nvSpPr>
      <xdr:spPr>
        <a:xfrm>
          <a:off x="4247909" y="5588643"/>
          <a:ext cx="1848091" cy="2855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t> Region wise Comparision</a:t>
          </a:r>
          <a:endParaRPr lang="en-IN" sz="1200"/>
        </a:p>
      </xdr:txBody>
    </xdr:sp>
    <xdr:clientData/>
  </xdr:twoCellAnchor>
  <xdr:twoCellAnchor>
    <xdr:from>
      <xdr:col>13</xdr:col>
      <xdr:colOff>378106</xdr:colOff>
      <xdr:row>30</xdr:row>
      <xdr:rowOff>59802</xdr:rowOff>
    </xdr:from>
    <xdr:to>
      <xdr:col>16</xdr:col>
      <xdr:colOff>403185</xdr:colOff>
      <xdr:row>31</xdr:row>
      <xdr:rowOff>162045</xdr:rowOff>
    </xdr:to>
    <xdr:sp macro="" textlink="">
      <xdr:nvSpPr>
        <xdr:cNvPr id="48" name="Rectangle: Rounded Corners 47">
          <a:extLst>
            <a:ext uri="{FF2B5EF4-FFF2-40B4-BE49-F238E27FC236}">
              <a16:creationId xmlns:a16="http://schemas.microsoft.com/office/drawing/2014/main" id="{4942A0A6-EC3C-AE80-F049-CB8524C1DFED}"/>
            </a:ext>
          </a:extLst>
        </xdr:cNvPr>
        <xdr:cNvSpPr/>
      </xdr:nvSpPr>
      <xdr:spPr>
        <a:xfrm>
          <a:off x="8277828" y="5557777"/>
          <a:ext cx="1848091" cy="2855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t> Country wise Map Chart</a:t>
          </a:r>
        </a:p>
        <a:p>
          <a:pPr algn="l"/>
          <a:endParaRPr lang="en-IN" sz="1200"/>
        </a:p>
      </xdr:txBody>
    </xdr:sp>
    <xdr:clientData/>
  </xdr:twoCellAnchor>
  <xdr:twoCellAnchor editAs="oneCell">
    <xdr:from>
      <xdr:col>20</xdr:col>
      <xdr:colOff>65494</xdr:colOff>
      <xdr:row>1</xdr:row>
      <xdr:rowOff>92693</xdr:rowOff>
    </xdr:from>
    <xdr:to>
      <xdr:col>23</xdr:col>
      <xdr:colOff>462988</xdr:colOff>
      <xdr:row>11</xdr:row>
      <xdr:rowOff>106101</xdr:rowOff>
    </xdr:to>
    <mc:AlternateContent xmlns:mc="http://schemas.openxmlformats.org/markup-compatibility/2006">
      <mc:Choice xmlns:a14="http://schemas.microsoft.com/office/drawing/2010/main" Requires="a14">
        <xdr:graphicFrame macro="">
          <xdr:nvGraphicFramePr>
            <xdr:cNvPr id="49" name="Product Category">
              <a:extLst>
                <a:ext uri="{FF2B5EF4-FFF2-40B4-BE49-F238E27FC236}">
                  <a16:creationId xmlns:a16="http://schemas.microsoft.com/office/drawing/2014/main" id="{11B539A3-EAB9-9984-C427-BC2720EECEA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188221" y="274534"/>
              <a:ext cx="2215903" cy="1831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59706</xdr:colOff>
      <xdr:row>12</xdr:row>
      <xdr:rowOff>111985</xdr:rowOff>
    </xdr:from>
    <xdr:to>
      <xdr:col>23</xdr:col>
      <xdr:colOff>482279</xdr:colOff>
      <xdr:row>26</xdr:row>
      <xdr:rowOff>127539</xdr:rowOff>
    </xdr:to>
    <mc:AlternateContent xmlns:mc="http://schemas.openxmlformats.org/markup-compatibility/2006">
      <mc:Choice xmlns:a14="http://schemas.microsoft.com/office/drawing/2010/main" Requires="a14">
        <xdr:graphicFrame macro="">
          <xdr:nvGraphicFramePr>
            <xdr:cNvPr id="51" name="Country">
              <a:extLst>
                <a:ext uri="{FF2B5EF4-FFF2-40B4-BE49-F238E27FC236}">
                  <a16:creationId xmlns:a16="http://schemas.microsoft.com/office/drawing/2014/main" id="{5B90CB6E-AB68-9883-26AC-AB626C78F12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182433" y="2294076"/>
              <a:ext cx="2240982" cy="2561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84784</xdr:colOff>
      <xdr:row>27</xdr:row>
      <xdr:rowOff>145553</xdr:rowOff>
    </xdr:from>
    <xdr:to>
      <xdr:col>23</xdr:col>
      <xdr:colOff>462987</xdr:colOff>
      <xdr:row>36</xdr:row>
      <xdr:rowOff>48228</xdr:rowOff>
    </xdr:to>
    <mc:AlternateContent xmlns:mc="http://schemas.openxmlformats.org/markup-compatibility/2006">
      <mc:Choice xmlns:a14="http://schemas.microsoft.com/office/drawing/2010/main" Requires="a14">
        <xdr:graphicFrame macro="">
          <xdr:nvGraphicFramePr>
            <xdr:cNvPr id="52" name="Quarter">
              <a:extLst>
                <a:ext uri="{FF2B5EF4-FFF2-40B4-BE49-F238E27FC236}">
                  <a16:creationId xmlns:a16="http://schemas.microsoft.com/office/drawing/2014/main" id="{75862AC9-F6A8-C5B8-C0BE-ADF22F0CCC0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207511" y="5055258"/>
              <a:ext cx="2196612" cy="1539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3.67377523148" createdVersion="8" refreshedVersion="8" minRefreshableVersion="3" recordCount="2707" xr:uid="{95E85D59-7D6C-4160-8837-D99B6363BC9C}">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829796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s v="Jan"/>
    <x v="0"/>
    <x v="0"/>
    <x v="0"/>
    <s v="Returning"/>
    <x v="0"/>
    <s v="Commuter Helmet"/>
    <n v="2"/>
    <n v="82.06"/>
    <n v="0"/>
    <n v="42.94"/>
    <n v="164.12"/>
    <n v="85.88"/>
    <n v="78.240000000000009"/>
    <n v="0.476724348038021"/>
    <n v="2026"/>
    <s v="Q1"/>
    <n v="1"/>
    <x v="0"/>
  </r>
  <r>
    <n v="4836"/>
    <d v="2026-01-02T00:00:00"/>
    <n v="2026"/>
    <x v="0"/>
    <n v="1"/>
    <s v="Jan"/>
    <x v="1"/>
    <x v="1"/>
    <x v="1"/>
    <s v="Returning"/>
    <x v="1"/>
    <s v="Hiking Daypack 20L"/>
    <n v="4"/>
    <n v="94.18"/>
    <n v="0.15"/>
    <n v="45.03"/>
    <n v="320.21199999999999"/>
    <n v="180.12"/>
    <n v="140.09199999999998"/>
    <n v="0.43749765780170635"/>
    <n v="2026"/>
    <s v="Q1"/>
    <n v="1"/>
    <x v="0"/>
  </r>
  <r>
    <n v="163"/>
    <d v="2026-01-03T00:00:00"/>
    <n v="2026"/>
    <x v="0"/>
    <n v="1"/>
    <s v="Jan"/>
    <x v="2"/>
    <x v="2"/>
    <x v="0"/>
    <s v="New"/>
    <x v="2"/>
    <s v="Insulated Bottle"/>
    <n v="2"/>
    <n v="36.72"/>
    <n v="0.05"/>
    <n v="13.76"/>
    <n v="69.768000000000001"/>
    <n v="27.52"/>
    <n v="42.248000000000005"/>
    <n v="0.60554982226808862"/>
    <n v="2026"/>
    <s v="Q1"/>
    <n v="1"/>
    <x v="0"/>
  </r>
  <r>
    <n v="542"/>
    <d v="2026-01-03T00:00:00"/>
    <n v="2026"/>
    <x v="0"/>
    <n v="1"/>
    <s v="Jan"/>
    <x v="0"/>
    <x v="0"/>
    <x v="1"/>
    <s v="Business"/>
    <x v="1"/>
    <s v="Trail Boots"/>
    <n v="4"/>
    <n v="143.66999999999999"/>
    <n v="0.1"/>
    <n v="81.22"/>
    <n v="517.21199999999999"/>
    <n v="324.88"/>
    <n v="192.33199999999999"/>
    <n v="0.37186298848441257"/>
    <n v="2026"/>
    <s v="Q1"/>
    <n v="1"/>
    <x v="0"/>
  </r>
  <r>
    <n v="2002"/>
    <d v="2026-01-03T00:00:00"/>
    <n v="2026"/>
    <x v="0"/>
    <n v="1"/>
    <s v="Jan"/>
    <x v="0"/>
    <x v="0"/>
    <x v="1"/>
    <s v="Business"/>
    <x v="2"/>
    <s v="Insulated Bottle"/>
    <n v="3"/>
    <n v="36.53"/>
    <n v="0.15"/>
    <n v="13.67"/>
    <n v="93.151499999999999"/>
    <n v="41.01"/>
    <n v="52.141500000000001"/>
    <n v="0.55974944042769037"/>
    <n v="2026"/>
    <s v="Q1"/>
    <n v="1"/>
    <x v="0"/>
  </r>
  <r>
    <n v="2005"/>
    <d v="2026-01-03T00:00:00"/>
    <n v="2026"/>
    <x v="0"/>
    <n v="1"/>
    <s v="Jan"/>
    <x v="2"/>
    <x v="3"/>
    <x v="2"/>
    <s v="New"/>
    <x v="2"/>
    <s v="Insulated Bottle"/>
    <n v="1"/>
    <n v="35.340000000000003"/>
    <n v="0"/>
    <n v="13.37"/>
    <n v="35.340000000000003"/>
    <n v="13.37"/>
    <n v="21.970000000000006"/>
    <n v="0.62167515563101317"/>
    <n v="2026"/>
    <s v="Q1"/>
    <n v="1"/>
    <x v="0"/>
  </r>
  <r>
    <n v="2937"/>
    <d v="2026-01-03T00:00:00"/>
    <n v="2026"/>
    <x v="0"/>
    <n v="1"/>
    <s v="Jan"/>
    <x v="3"/>
    <x v="4"/>
    <x v="1"/>
    <s v="Returning"/>
    <x v="0"/>
    <s v="Trail Bike Light"/>
    <n v="8"/>
    <n v="49.6"/>
    <n v="0.1"/>
    <n v="23.05"/>
    <n v="357.12"/>
    <n v="184.4"/>
    <n v="172.72"/>
    <n v="0.4836469534050179"/>
    <n v="2026"/>
    <s v="Q1"/>
    <n v="1"/>
    <x v="0"/>
  </r>
  <r>
    <n v="3326"/>
    <d v="2026-01-03T00:00:00"/>
    <n v="2026"/>
    <x v="0"/>
    <n v="1"/>
    <s v="Jan"/>
    <x v="0"/>
    <x v="0"/>
    <x v="2"/>
    <s v="New"/>
    <x v="3"/>
    <s v="Alpine Tent 4P"/>
    <n v="2"/>
    <n v="347.51"/>
    <n v="0"/>
    <n v="190.16"/>
    <n v="695.02"/>
    <n v="380.32"/>
    <n v="314.7"/>
    <n v="0.4527927253891974"/>
    <n v="2026"/>
    <s v="Q1"/>
    <n v="1"/>
    <x v="0"/>
  </r>
  <r>
    <n v="3863"/>
    <d v="2026-01-03T00:00:00"/>
    <n v="2026"/>
    <x v="0"/>
    <n v="1"/>
    <s v="Jan"/>
    <x v="2"/>
    <x v="5"/>
    <x v="1"/>
    <s v="Returning"/>
    <x v="0"/>
    <s v="Compact Repair Kit"/>
    <n v="12"/>
    <n v="41.22"/>
    <n v="0.1"/>
    <n v="16.64"/>
    <n v="445.17599999999999"/>
    <n v="199.68"/>
    <n v="245.49599999999998"/>
    <n v="0.55145829963879456"/>
    <n v="2026"/>
    <s v="Q1"/>
    <n v="1"/>
    <x v="0"/>
  </r>
  <r>
    <n v="4910"/>
    <d v="2026-01-03T00:00:00"/>
    <n v="2026"/>
    <x v="0"/>
    <n v="1"/>
    <s v="Jan"/>
    <x v="2"/>
    <x v="3"/>
    <x v="2"/>
    <s v="Business"/>
    <x v="3"/>
    <s v="Alpine Tent 4P"/>
    <n v="1"/>
    <n v="332.18"/>
    <n v="0"/>
    <n v="195.33"/>
    <n v="332.18"/>
    <n v="195.33"/>
    <n v="136.85"/>
    <n v="0.41197543500511768"/>
    <n v="2026"/>
    <s v="Q1"/>
    <n v="1"/>
    <x v="0"/>
  </r>
  <r>
    <n v="5188"/>
    <d v="2026-01-03T00:00:00"/>
    <n v="2026"/>
    <x v="0"/>
    <n v="1"/>
    <s v="Jan"/>
    <x v="1"/>
    <x v="6"/>
    <x v="3"/>
    <s v="Returning"/>
    <x v="0"/>
    <s v="Trail Bike Light"/>
    <n v="1"/>
    <n v="49.71"/>
    <n v="0"/>
    <n v="23.15"/>
    <n v="49.71"/>
    <n v="23.15"/>
    <n v="26.560000000000002"/>
    <n v="0.53429893381613358"/>
    <n v="2026"/>
    <s v="Q1"/>
    <n v="1"/>
    <x v="0"/>
  </r>
  <r>
    <n v="845"/>
    <d v="2026-01-04T00:00:00"/>
    <n v="2026"/>
    <x v="0"/>
    <n v="1"/>
    <s v="Jan"/>
    <x v="2"/>
    <x v="3"/>
    <x v="0"/>
    <s v="New"/>
    <x v="3"/>
    <s v="Trail Tent 2P"/>
    <n v="2"/>
    <n v="194.35"/>
    <n v="0"/>
    <n v="104.22"/>
    <n v="388.7"/>
    <n v="208.44"/>
    <n v="180.26"/>
    <n v="0.46375096475430921"/>
    <n v="2026"/>
    <s v="Q1"/>
    <n v="1"/>
    <x v="0"/>
  </r>
  <r>
    <n v="1077"/>
    <d v="2026-01-04T00:00:00"/>
    <n v="2026"/>
    <x v="0"/>
    <n v="1"/>
    <s v="Jan"/>
    <x v="1"/>
    <x v="6"/>
    <x v="0"/>
    <s v="New"/>
    <x v="0"/>
    <s v="Cycling Pack 12L"/>
    <n v="3"/>
    <n v="102.12"/>
    <n v="0.1"/>
    <n v="51.28"/>
    <n v="275.72400000000005"/>
    <n v="153.84"/>
    <n v="121.88400000000004"/>
    <n v="0.44205074639857256"/>
    <n v="2026"/>
    <s v="Q1"/>
    <n v="1"/>
    <x v="0"/>
  </r>
  <r>
    <n v="1237"/>
    <d v="2026-01-04T00:00:00"/>
    <n v="2026"/>
    <x v="0"/>
    <n v="1"/>
    <s v="Jan"/>
    <x v="3"/>
    <x v="7"/>
    <x v="2"/>
    <s v="Business"/>
    <x v="2"/>
    <s v="Packing Cube Set"/>
    <n v="1"/>
    <n v="46.99"/>
    <n v="0.05"/>
    <n v="18.11"/>
    <n v="44.640500000000003"/>
    <n v="18.11"/>
    <n v="26.530500000000004"/>
    <n v="0.59431457980981395"/>
    <n v="2026"/>
    <s v="Q1"/>
    <n v="1"/>
    <x v="0"/>
  </r>
  <r>
    <n v="1908"/>
    <d v="2026-01-04T00:00:00"/>
    <n v="2026"/>
    <x v="0"/>
    <n v="1"/>
    <s v="Jan"/>
    <x v="3"/>
    <x v="8"/>
    <x v="0"/>
    <s v="New"/>
    <x v="4"/>
    <s v="Resistance Band Set"/>
    <n v="1"/>
    <n v="40"/>
    <n v="0"/>
    <n v="15.04"/>
    <n v="40"/>
    <n v="15.04"/>
    <n v="24.96"/>
    <n v="0.624"/>
    <n v="2026"/>
    <s v="Q1"/>
    <n v="1"/>
    <x v="0"/>
  </r>
  <r>
    <n v="2245"/>
    <d v="2026-01-04T00:00:00"/>
    <n v="2026"/>
    <x v="0"/>
    <n v="1"/>
    <s v="Jan"/>
    <x v="0"/>
    <x v="9"/>
    <x v="0"/>
    <s v="New"/>
    <x v="1"/>
    <s v="Summit Backpack 45L"/>
    <n v="1"/>
    <n v="153.38999999999999"/>
    <n v="0"/>
    <n v="78.59"/>
    <n v="153.38999999999999"/>
    <n v="78.59"/>
    <n v="74.799999999999983"/>
    <n v="0.48764587000456344"/>
    <n v="2026"/>
    <s v="Q1"/>
    <n v="1"/>
    <x v="0"/>
  </r>
  <r>
    <n v="2928"/>
    <d v="2026-01-04T00:00:00"/>
    <n v="2026"/>
    <x v="0"/>
    <n v="1"/>
    <s v="Jan"/>
    <x v="1"/>
    <x v="6"/>
    <x v="0"/>
    <s v="Returning"/>
    <x v="4"/>
    <s v="Weighted Vest"/>
    <n v="2"/>
    <n v="124.97"/>
    <n v="0.1"/>
    <n v="67.36"/>
    <n v="224.946"/>
    <n v="134.72"/>
    <n v="90.225999999999999"/>
    <n v="0.40110070861451191"/>
    <n v="2026"/>
    <s v="Q1"/>
    <n v="1"/>
    <x v="0"/>
  </r>
  <r>
    <n v="4249"/>
    <d v="2026-01-04T00:00:00"/>
    <n v="2026"/>
    <x v="0"/>
    <n v="1"/>
    <s v="Jan"/>
    <x v="3"/>
    <x v="4"/>
    <x v="3"/>
    <s v="New"/>
    <x v="0"/>
    <s v="Cycling Pack 12L"/>
    <n v="2"/>
    <n v="100.12"/>
    <n v="0.1"/>
    <n v="49.67"/>
    <n v="180.21600000000001"/>
    <n v="99.34"/>
    <n v="80.876000000000005"/>
    <n v="0.44877258401029874"/>
    <n v="2026"/>
    <s v="Q1"/>
    <n v="1"/>
    <x v="0"/>
  </r>
  <r>
    <n v="1734"/>
    <d v="2026-01-05T00:00:00"/>
    <n v="2026"/>
    <x v="0"/>
    <n v="1"/>
    <s v="Jan"/>
    <x v="3"/>
    <x v="8"/>
    <x v="3"/>
    <s v="Returning"/>
    <x v="4"/>
    <s v="Resistance Band Set"/>
    <n v="1"/>
    <n v="40.6"/>
    <n v="0.15"/>
    <n v="14.61"/>
    <n v="34.51"/>
    <n v="14.61"/>
    <n v="19.899999999999999"/>
    <n v="0.57664445088380178"/>
    <n v="2026"/>
    <s v="Q1"/>
    <n v="1"/>
    <x v="0"/>
  </r>
  <r>
    <n v="2331"/>
    <d v="2026-01-05T00:00:00"/>
    <n v="2026"/>
    <x v="0"/>
    <n v="1"/>
    <s v="Jan"/>
    <x v="3"/>
    <x v="8"/>
    <x v="0"/>
    <s v="New"/>
    <x v="0"/>
    <s v="Cycling Pack 12L"/>
    <n v="1"/>
    <n v="104.23"/>
    <n v="0.1"/>
    <n v="51.6"/>
    <n v="93.807000000000002"/>
    <n v="51.6"/>
    <n v="42.207000000000001"/>
    <n v="0.44993443986056475"/>
    <n v="2026"/>
    <s v="Q1"/>
    <n v="1"/>
    <x v="0"/>
  </r>
  <r>
    <n v="2475"/>
    <d v="2026-01-05T00:00:00"/>
    <n v="2026"/>
    <x v="0"/>
    <n v="1"/>
    <s v="Jan"/>
    <x v="1"/>
    <x v="1"/>
    <x v="2"/>
    <s v="Returning"/>
    <x v="4"/>
    <s v="Weighted Vest"/>
    <n v="5"/>
    <n v="122.87"/>
    <n v="0.05"/>
    <n v="69.67"/>
    <n v="583.63250000000005"/>
    <n v="348.35"/>
    <n v="235.28250000000003"/>
    <n v="0.40313467807224584"/>
    <n v="2026"/>
    <s v="Q1"/>
    <n v="1"/>
    <x v="0"/>
  </r>
  <r>
    <n v="1433"/>
    <d v="2026-01-06T00:00:00"/>
    <n v="2026"/>
    <x v="0"/>
    <n v="1"/>
    <s v="Jan"/>
    <x v="2"/>
    <x v="10"/>
    <x v="0"/>
    <s v="New"/>
    <x v="2"/>
    <s v="Insulated Bottle"/>
    <n v="2"/>
    <n v="36.619999999999997"/>
    <n v="0.05"/>
    <n v="13.87"/>
    <n v="69.577999999999989"/>
    <n v="27.74"/>
    <n v="41.837999999999994"/>
    <n v="0.60131075914800658"/>
    <n v="2026"/>
    <s v="Q1"/>
    <n v="1"/>
    <x v="0"/>
  </r>
  <r>
    <n v="3624"/>
    <d v="2026-01-06T00:00:00"/>
    <n v="2026"/>
    <x v="0"/>
    <n v="1"/>
    <s v="Jan"/>
    <x v="3"/>
    <x v="7"/>
    <x v="0"/>
    <s v="New"/>
    <x v="1"/>
    <s v="Hiking Daypack 20L"/>
    <n v="1"/>
    <n v="93.4"/>
    <n v="0"/>
    <n v="46.11"/>
    <n v="93.4"/>
    <n v="46.11"/>
    <n v="47.290000000000006"/>
    <n v="0.50631691648822275"/>
    <n v="2026"/>
    <s v="Q1"/>
    <n v="1"/>
    <x v="0"/>
  </r>
  <r>
    <n v="4680"/>
    <d v="2026-01-06T00:00:00"/>
    <n v="2026"/>
    <x v="0"/>
    <n v="1"/>
    <s v="Jan"/>
    <x v="1"/>
    <x v="1"/>
    <x v="3"/>
    <s v="New"/>
    <x v="3"/>
    <s v="Portable Camp Stove"/>
    <n v="2"/>
    <n v="81.260000000000005"/>
    <n v="0"/>
    <n v="39.119999999999997"/>
    <n v="162.52000000000001"/>
    <n v="78.239999999999995"/>
    <n v="84.280000000000015"/>
    <n v="0.51858232832882112"/>
    <n v="2026"/>
    <s v="Q1"/>
    <n v="1"/>
    <x v="0"/>
  </r>
  <r>
    <n v="4803"/>
    <d v="2026-01-06T00:00:00"/>
    <n v="2026"/>
    <x v="0"/>
    <n v="1"/>
    <s v="Jan"/>
    <x v="1"/>
    <x v="11"/>
    <x v="3"/>
    <s v="New"/>
    <x v="4"/>
    <s v="Recovery Roller"/>
    <n v="2"/>
    <n v="35.78"/>
    <n v="0"/>
    <n v="13.84"/>
    <n v="71.56"/>
    <n v="27.68"/>
    <n v="43.88"/>
    <n v="0.61319172722191173"/>
    <n v="2026"/>
    <s v="Q1"/>
    <n v="1"/>
    <x v="0"/>
  </r>
  <r>
    <n v="248"/>
    <d v="2026-01-07T00:00:00"/>
    <n v="2026"/>
    <x v="0"/>
    <n v="1"/>
    <s v="Jan"/>
    <x v="1"/>
    <x v="12"/>
    <x v="3"/>
    <s v="New"/>
    <x v="0"/>
    <s v="Commuter Helmet"/>
    <n v="3"/>
    <n v="81.64"/>
    <n v="0"/>
    <n v="43.84"/>
    <n v="244.92000000000002"/>
    <n v="131.52000000000001"/>
    <n v="113.4"/>
    <n v="0.46300832925036745"/>
    <n v="2026"/>
    <s v="Q1"/>
    <n v="1"/>
    <x v="0"/>
  </r>
  <r>
    <n v="1118"/>
    <d v="2026-01-07T00:00:00"/>
    <n v="2026"/>
    <x v="0"/>
    <n v="1"/>
    <s v="Jan"/>
    <x v="1"/>
    <x v="12"/>
    <x v="0"/>
    <s v="Returning"/>
    <x v="2"/>
    <s v="Carry-On Duffel"/>
    <n v="2"/>
    <n v="131.63999999999999"/>
    <n v="0.05"/>
    <n v="69.02"/>
    <n v="250.11599999999996"/>
    <n v="138.04"/>
    <n v="112.07599999999996"/>
    <n v="0.44809608341729429"/>
    <n v="2026"/>
    <s v="Q1"/>
    <n v="1"/>
    <x v="0"/>
  </r>
  <r>
    <n v="3023"/>
    <d v="2026-01-07T00:00:00"/>
    <n v="2026"/>
    <x v="0"/>
    <n v="1"/>
    <s v="Jan"/>
    <x v="2"/>
    <x v="3"/>
    <x v="3"/>
    <s v="New"/>
    <x v="1"/>
    <s v="Summit Backpack 45L"/>
    <n v="2"/>
    <n v="155.35"/>
    <n v="0"/>
    <n v="80.790000000000006"/>
    <n v="310.7"/>
    <n v="161.58000000000001"/>
    <n v="149.11999999999998"/>
    <n v="0.47994850337946565"/>
    <n v="2026"/>
    <s v="Q1"/>
    <n v="1"/>
    <x v="0"/>
  </r>
  <r>
    <n v="3903"/>
    <d v="2026-01-07T00:00:00"/>
    <n v="2026"/>
    <x v="0"/>
    <n v="1"/>
    <s v="Jan"/>
    <x v="3"/>
    <x v="8"/>
    <x v="0"/>
    <s v="Returning"/>
    <x v="4"/>
    <s v="Training Mat"/>
    <n v="2"/>
    <n v="51.56"/>
    <n v="0.05"/>
    <n v="22.26"/>
    <n v="97.963999999999999"/>
    <n v="44.52"/>
    <n v="53.443999999999996"/>
    <n v="0.54554734392225712"/>
    <n v="2026"/>
    <s v="Q1"/>
    <n v="1"/>
    <x v="0"/>
  </r>
  <r>
    <n v="62"/>
    <d v="2026-01-08T00:00:00"/>
    <n v="2026"/>
    <x v="0"/>
    <n v="1"/>
    <s v="Jan"/>
    <x v="1"/>
    <x v="12"/>
    <x v="0"/>
    <s v="New"/>
    <x v="0"/>
    <s v="Trail Bike Light"/>
    <n v="2"/>
    <n v="51.63"/>
    <n v="0"/>
    <n v="22.54"/>
    <n v="103.26"/>
    <n v="45.08"/>
    <n v="58.180000000000007"/>
    <n v="0.5634321131125315"/>
    <n v="2026"/>
    <s v="Q1"/>
    <n v="1"/>
    <x v="0"/>
  </r>
  <r>
    <n v="142"/>
    <d v="2026-01-08T00:00:00"/>
    <n v="2026"/>
    <x v="0"/>
    <n v="1"/>
    <s v="Jan"/>
    <x v="0"/>
    <x v="9"/>
    <x v="1"/>
    <s v="Business"/>
    <x v="3"/>
    <s v="Alpine Tent 4P"/>
    <n v="5"/>
    <n v="344.88"/>
    <n v="0.15"/>
    <n v="190.66"/>
    <n v="1465.74"/>
    <n v="953.3"/>
    <n v="512.44000000000005"/>
    <n v="0.34961180018284282"/>
    <n v="2026"/>
    <s v="Q1"/>
    <n v="1"/>
    <x v="0"/>
  </r>
  <r>
    <n v="450"/>
    <d v="2026-01-08T00:00:00"/>
    <n v="2026"/>
    <x v="0"/>
    <n v="1"/>
    <s v="Jan"/>
    <x v="2"/>
    <x v="3"/>
    <x v="2"/>
    <s v="New"/>
    <x v="1"/>
    <s v="Hiking Daypack 20L"/>
    <n v="2"/>
    <n v="94.06"/>
    <n v="0.15"/>
    <n v="46.33"/>
    <n v="159.90199999999999"/>
    <n v="92.66"/>
    <n v="67.24199999999999"/>
    <n v="0.42052006854198193"/>
    <n v="2026"/>
    <s v="Q1"/>
    <n v="1"/>
    <x v="0"/>
  </r>
  <r>
    <n v="4397"/>
    <d v="2026-01-08T00:00:00"/>
    <n v="2026"/>
    <x v="0"/>
    <n v="1"/>
    <s v="Jan"/>
    <x v="0"/>
    <x v="0"/>
    <x v="0"/>
    <s v="Business"/>
    <x v="1"/>
    <s v="Trekking Poles"/>
    <n v="1"/>
    <n v="72.38"/>
    <n v="0"/>
    <n v="31.65"/>
    <n v="72.38"/>
    <n v="31.65"/>
    <n v="40.729999999999997"/>
    <n v="0.56272450953302011"/>
    <n v="2026"/>
    <s v="Q1"/>
    <n v="1"/>
    <x v="0"/>
  </r>
  <r>
    <n v="4798"/>
    <d v="2026-01-08T00:00:00"/>
    <n v="2026"/>
    <x v="0"/>
    <n v="1"/>
    <s v="Jan"/>
    <x v="1"/>
    <x v="6"/>
    <x v="0"/>
    <s v="New"/>
    <x v="1"/>
    <s v="Summit Backpack 45L"/>
    <n v="1"/>
    <n v="153.69"/>
    <n v="0"/>
    <n v="77.47"/>
    <n v="153.69"/>
    <n v="77.47"/>
    <n v="76.22"/>
    <n v="0.49593337237295854"/>
    <n v="2026"/>
    <s v="Q1"/>
    <n v="1"/>
    <x v="0"/>
  </r>
  <r>
    <n v="136"/>
    <d v="2026-01-09T00:00:00"/>
    <n v="2026"/>
    <x v="0"/>
    <n v="1"/>
    <s v="Jan"/>
    <x v="3"/>
    <x v="13"/>
    <x v="1"/>
    <s v="Business"/>
    <x v="2"/>
    <s v="Travel Backpack 35L"/>
    <n v="15"/>
    <n v="168.62"/>
    <n v="0.05"/>
    <n v="86.09"/>
    <n v="2402.835"/>
    <n v="1291.3500000000001"/>
    <n v="1111.4849999999999"/>
    <n v="0.46257233642759488"/>
    <n v="2026"/>
    <s v="Q1"/>
    <n v="1"/>
    <x v="0"/>
  </r>
  <r>
    <n v="2782"/>
    <d v="2026-01-09T00:00:00"/>
    <n v="2026"/>
    <x v="0"/>
    <n v="1"/>
    <s v="Jan"/>
    <x v="3"/>
    <x v="4"/>
    <x v="0"/>
    <s v="New"/>
    <x v="1"/>
    <s v="Summit Backpack 45L"/>
    <n v="1"/>
    <n v="152.75"/>
    <n v="0.05"/>
    <n v="79.88"/>
    <n v="145.11249999999998"/>
    <n v="79.88"/>
    <n v="65.232499999999987"/>
    <n v="0.44953053665259707"/>
    <n v="2026"/>
    <s v="Q1"/>
    <n v="1"/>
    <x v="0"/>
  </r>
  <r>
    <n v="4704"/>
    <d v="2026-01-09T00:00:00"/>
    <n v="2026"/>
    <x v="0"/>
    <n v="1"/>
    <s v="Jan"/>
    <x v="1"/>
    <x v="14"/>
    <x v="3"/>
    <s v="New"/>
    <x v="4"/>
    <s v="Recovery Roller"/>
    <n v="2"/>
    <n v="36.72"/>
    <n v="0.05"/>
    <n v="14.15"/>
    <n v="69.768000000000001"/>
    <n v="28.3"/>
    <n v="41.468000000000004"/>
    <n v="0.59436991170737308"/>
    <n v="2026"/>
    <s v="Q1"/>
    <n v="1"/>
    <x v="0"/>
  </r>
  <r>
    <n v="69"/>
    <d v="2026-01-10T00:00:00"/>
    <n v="2026"/>
    <x v="0"/>
    <n v="1"/>
    <s v="Jan"/>
    <x v="0"/>
    <x v="15"/>
    <x v="0"/>
    <s v="Returning"/>
    <x v="1"/>
    <s v="Trail Boots"/>
    <n v="6"/>
    <n v="141.31"/>
    <n v="0.05"/>
    <n v="79.349999999999994"/>
    <n v="805.46699999999998"/>
    <n v="476.09999999999997"/>
    <n v="329.36700000000002"/>
    <n v="0.4089143316858419"/>
    <n v="2026"/>
    <s v="Q1"/>
    <n v="1"/>
    <x v="0"/>
  </r>
  <r>
    <n v="490"/>
    <d v="2026-01-10T00:00:00"/>
    <n v="2026"/>
    <x v="0"/>
    <n v="1"/>
    <s v="Jan"/>
    <x v="2"/>
    <x v="10"/>
    <x v="0"/>
    <s v="Business"/>
    <x v="3"/>
    <s v="Compact Sleeping Bag"/>
    <n v="2"/>
    <n v="121.23"/>
    <n v="0"/>
    <n v="59.66"/>
    <n v="242.46"/>
    <n v="119.32"/>
    <n v="123.14000000000001"/>
    <n v="0.50787758805576178"/>
    <n v="2026"/>
    <s v="Q1"/>
    <n v="1"/>
    <x v="0"/>
  </r>
  <r>
    <n v="3685"/>
    <d v="2026-01-10T00:00:00"/>
    <n v="2026"/>
    <x v="0"/>
    <n v="1"/>
    <s v="Jan"/>
    <x v="3"/>
    <x v="8"/>
    <x v="0"/>
    <s v="New"/>
    <x v="2"/>
    <s v="Travel Backpack 35L"/>
    <n v="3"/>
    <n v="161.58000000000001"/>
    <n v="0"/>
    <n v="85.58"/>
    <n v="484.74"/>
    <n v="256.74"/>
    <n v="228"/>
    <n v="0.47035524198539425"/>
    <n v="2026"/>
    <s v="Q1"/>
    <n v="1"/>
    <x v="0"/>
  </r>
  <r>
    <n v="3796"/>
    <d v="2026-01-10T00:00:00"/>
    <n v="2026"/>
    <x v="0"/>
    <n v="1"/>
    <s v="Jan"/>
    <x v="3"/>
    <x v="8"/>
    <x v="2"/>
    <s v="Returning"/>
    <x v="2"/>
    <s v="Travel Backpack 35L"/>
    <n v="2"/>
    <n v="166.84"/>
    <n v="0"/>
    <n v="88.67"/>
    <n v="333.68"/>
    <n v="177.34"/>
    <n v="156.34"/>
    <n v="0.4685327259649964"/>
    <n v="2026"/>
    <s v="Q1"/>
    <n v="1"/>
    <x v="0"/>
  </r>
  <r>
    <n v="387"/>
    <d v="2026-01-11T00:00:00"/>
    <n v="2026"/>
    <x v="0"/>
    <n v="1"/>
    <s v="Jan"/>
    <x v="2"/>
    <x v="5"/>
    <x v="0"/>
    <s v="Returning"/>
    <x v="1"/>
    <s v="Summit Backpack 45L"/>
    <n v="1"/>
    <n v="150.96"/>
    <n v="0"/>
    <n v="77.5"/>
    <n v="150.96"/>
    <n v="77.5"/>
    <n v="73.460000000000008"/>
    <n v="0.48661897191308956"/>
    <n v="2026"/>
    <s v="Q1"/>
    <n v="1"/>
    <x v="0"/>
  </r>
  <r>
    <n v="2796"/>
    <d v="2026-01-11T00:00:00"/>
    <n v="2026"/>
    <x v="0"/>
    <n v="1"/>
    <s v="Jan"/>
    <x v="3"/>
    <x v="7"/>
    <x v="2"/>
    <s v="Returning"/>
    <x v="2"/>
    <s v="Insulated Bottle"/>
    <n v="3"/>
    <n v="36.33"/>
    <n v="0.05"/>
    <n v="13.27"/>
    <n v="103.54049999999999"/>
    <n v="39.81"/>
    <n v="63.730499999999992"/>
    <n v="0.61551277036521934"/>
    <n v="2026"/>
    <s v="Q1"/>
    <n v="1"/>
    <x v="0"/>
  </r>
  <r>
    <n v="3703"/>
    <d v="2026-01-11T00:00:00"/>
    <n v="2026"/>
    <x v="0"/>
    <n v="1"/>
    <s v="Jan"/>
    <x v="3"/>
    <x v="8"/>
    <x v="0"/>
    <s v="Returning"/>
    <x v="2"/>
    <s v="Insulated Bottle"/>
    <n v="1"/>
    <n v="35.340000000000003"/>
    <n v="0.1"/>
    <n v="13.36"/>
    <n v="31.806000000000004"/>
    <n v="13.36"/>
    <n v="18.446000000000005"/>
    <n v="0.5799534678991386"/>
    <n v="2026"/>
    <s v="Q1"/>
    <n v="1"/>
    <x v="0"/>
  </r>
  <r>
    <n v="4674"/>
    <d v="2026-01-11T00:00:00"/>
    <n v="2026"/>
    <x v="0"/>
    <n v="1"/>
    <s v="Jan"/>
    <x v="3"/>
    <x v="8"/>
    <x v="0"/>
    <s v="Returning"/>
    <x v="2"/>
    <s v="Packing Cube Set"/>
    <n v="2"/>
    <n v="46.27"/>
    <n v="0"/>
    <n v="18.23"/>
    <n v="92.54"/>
    <n v="36.46"/>
    <n v="56.080000000000005"/>
    <n v="0.60600821266479366"/>
    <n v="2026"/>
    <s v="Q1"/>
    <n v="1"/>
    <x v="0"/>
  </r>
  <r>
    <n v="4789"/>
    <d v="2026-01-11T00:00:00"/>
    <n v="2026"/>
    <x v="0"/>
    <n v="1"/>
    <s v="Jan"/>
    <x v="3"/>
    <x v="7"/>
    <x v="0"/>
    <s v="Returning"/>
    <x v="0"/>
    <s v="Commuter Helmet"/>
    <n v="1"/>
    <n v="79.930000000000007"/>
    <n v="0.05"/>
    <n v="43.73"/>
    <n v="75.933500000000009"/>
    <n v="43.73"/>
    <n v="32.203500000000012"/>
    <n v="0.42410135184075554"/>
    <n v="2026"/>
    <s v="Q1"/>
    <n v="1"/>
    <x v="0"/>
  </r>
  <r>
    <n v="804"/>
    <d v="2026-01-12T00:00:00"/>
    <n v="2026"/>
    <x v="0"/>
    <n v="1"/>
    <s v="Jan"/>
    <x v="1"/>
    <x v="12"/>
    <x v="2"/>
    <s v="New"/>
    <x v="1"/>
    <s v="Trail Boots"/>
    <n v="1"/>
    <n v="141.25"/>
    <n v="0"/>
    <n v="78.72"/>
    <n v="141.25"/>
    <n v="78.72"/>
    <n v="62.53"/>
    <n v="0.44269026548672569"/>
    <n v="2026"/>
    <s v="Q1"/>
    <n v="1"/>
    <x v="0"/>
  </r>
  <r>
    <n v="1780"/>
    <d v="2026-01-12T00:00:00"/>
    <n v="2026"/>
    <x v="0"/>
    <n v="1"/>
    <s v="Jan"/>
    <x v="3"/>
    <x v="8"/>
    <x v="0"/>
    <s v="Returning"/>
    <x v="0"/>
    <s v="Cycling Pack 12L"/>
    <n v="2"/>
    <n v="103.64"/>
    <n v="0.1"/>
    <n v="50.96"/>
    <n v="186.55199999999999"/>
    <n v="101.92"/>
    <n v="84.631999999999991"/>
    <n v="0.45366439384193147"/>
    <n v="2026"/>
    <s v="Q1"/>
    <n v="1"/>
    <x v="0"/>
  </r>
  <r>
    <n v="2844"/>
    <d v="2026-01-12T00:00:00"/>
    <n v="2026"/>
    <x v="0"/>
    <n v="1"/>
    <s v="Jan"/>
    <x v="0"/>
    <x v="0"/>
    <x v="0"/>
    <s v="New"/>
    <x v="2"/>
    <s v="Carry-On Duffel"/>
    <n v="1"/>
    <n v="136.18"/>
    <n v="0"/>
    <n v="68.34"/>
    <n v="136.18"/>
    <n v="68.34"/>
    <n v="67.84"/>
    <n v="0.498164194448524"/>
    <n v="2026"/>
    <s v="Q1"/>
    <n v="1"/>
    <x v="0"/>
  </r>
  <r>
    <n v="3068"/>
    <d v="2026-01-12T00:00:00"/>
    <n v="2026"/>
    <x v="0"/>
    <n v="1"/>
    <s v="Jan"/>
    <x v="2"/>
    <x v="2"/>
    <x v="3"/>
    <s v="New"/>
    <x v="4"/>
    <s v="Recovery Roller"/>
    <n v="1"/>
    <n v="36.43"/>
    <n v="0"/>
    <n v="14.33"/>
    <n v="36.43"/>
    <n v="14.33"/>
    <n v="22.1"/>
    <n v="0.60664287674993145"/>
    <n v="2026"/>
    <s v="Q1"/>
    <n v="1"/>
    <x v="0"/>
  </r>
  <r>
    <n v="3096"/>
    <d v="2026-01-12T00:00:00"/>
    <n v="2026"/>
    <x v="0"/>
    <n v="1"/>
    <s v="Jan"/>
    <x v="3"/>
    <x v="7"/>
    <x v="0"/>
    <s v="New"/>
    <x v="4"/>
    <s v="Training Mat"/>
    <n v="2"/>
    <n v="50.51"/>
    <n v="0.1"/>
    <n v="21.84"/>
    <n v="90.917999999999992"/>
    <n v="43.68"/>
    <n v="47.237999999999992"/>
    <n v="0.5195670824259222"/>
    <n v="2026"/>
    <s v="Q1"/>
    <n v="1"/>
    <x v="0"/>
  </r>
  <r>
    <n v="3129"/>
    <d v="2026-01-12T00:00:00"/>
    <n v="2026"/>
    <x v="0"/>
    <n v="1"/>
    <s v="Jan"/>
    <x v="3"/>
    <x v="13"/>
    <x v="2"/>
    <s v="Returning"/>
    <x v="4"/>
    <s v="Weighted Vest"/>
    <n v="1"/>
    <n v="123"/>
    <n v="0"/>
    <n v="67.3"/>
    <n v="123"/>
    <n v="67.3"/>
    <n v="55.7"/>
    <n v="0.45284552845528458"/>
    <n v="2026"/>
    <s v="Q1"/>
    <n v="1"/>
    <x v="0"/>
  </r>
  <r>
    <n v="3948"/>
    <d v="2026-01-12T00:00:00"/>
    <n v="2026"/>
    <x v="0"/>
    <n v="1"/>
    <s v="Jan"/>
    <x v="1"/>
    <x v="14"/>
    <x v="0"/>
    <s v="New"/>
    <x v="1"/>
    <s v="Trekking Poles"/>
    <n v="2"/>
    <n v="72.239999999999995"/>
    <n v="0"/>
    <n v="32.94"/>
    <n v="144.47999999999999"/>
    <n v="65.88"/>
    <n v="78.599999999999994"/>
    <n v="0.54401993355481726"/>
    <n v="2026"/>
    <s v="Q1"/>
    <n v="1"/>
    <x v="0"/>
  </r>
  <r>
    <n v="5036"/>
    <d v="2026-01-12T00:00:00"/>
    <n v="2026"/>
    <x v="0"/>
    <n v="1"/>
    <s v="Jan"/>
    <x v="2"/>
    <x v="3"/>
    <x v="2"/>
    <s v="Returning"/>
    <x v="1"/>
    <s v="Summit Backpack 45L"/>
    <n v="1"/>
    <n v="151.11000000000001"/>
    <n v="0.15"/>
    <n v="79.650000000000006"/>
    <n v="128.4435"/>
    <n v="79.650000000000006"/>
    <n v="48.793499999999995"/>
    <n v="0.37988298356865075"/>
    <n v="2026"/>
    <s v="Q1"/>
    <n v="1"/>
    <x v="0"/>
  </r>
  <r>
    <n v="2681"/>
    <d v="2026-01-13T00:00:00"/>
    <n v="2026"/>
    <x v="0"/>
    <n v="1"/>
    <s v="Jan"/>
    <x v="3"/>
    <x v="4"/>
    <x v="0"/>
    <s v="New"/>
    <x v="1"/>
    <s v="Hiking Daypack 20L"/>
    <n v="1"/>
    <n v="94.32"/>
    <n v="0"/>
    <n v="45.93"/>
    <n v="94.32"/>
    <n v="45.93"/>
    <n v="48.389999999999993"/>
    <n v="0.51304071246819338"/>
    <n v="2026"/>
    <s v="Q1"/>
    <n v="1"/>
    <x v="0"/>
  </r>
  <r>
    <n v="5101"/>
    <d v="2026-01-13T00:00:00"/>
    <n v="2026"/>
    <x v="0"/>
    <n v="1"/>
    <s v="Jan"/>
    <x v="1"/>
    <x v="12"/>
    <x v="0"/>
    <s v="Returning"/>
    <x v="0"/>
    <s v="Trail Bike Light"/>
    <n v="3"/>
    <n v="51.52"/>
    <n v="0"/>
    <n v="21.92"/>
    <n v="154.56"/>
    <n v="65.760000000000005"/>
    <n v="88.8"/>
    <n v="0.57453416149068315"/>
    <n v="2026"/>
    <s v="Q1"/>
    <n v="1"/>
    <x v="0"/>
  </r>
  <r>
    <n v="3871"/>
    <d v="2026-01-14T00:00:00"/>
    <n v="2026"/>
    <x v="0"/>
    <n v="1"/>
    <s v="Jan"/>
    <x v="0"/>
    <x v="15"/>
    <x v="0"/>
    <s v="New"/>
    <x v="1"/>
    <s v="Trail Boots"/>
    <n v="2"/>
    <n v="146.4"/>
    <n v="0.05"/>
    <n v="81.72"/>
    <n v="278.16000000000003"/>
    <n v="163.44"/>
    <n v="114.72000000000003"/>
    <n v="0.4124245038826575"/>
    <n v="2026"/>
    <s v="Q1"/>
    <n v="1"/>
    <x v="0"/>
  </r>
  <r>
    <n v="4643"/>
    <d v="2026-01-14T00:00:00"/>
    <n v="2026"/>
    <x v="0"/>
    <n v="1"/>
    <s v="Jan"/>
    <x v="0"/>
    <x v="0"/>
    <x v="1"/>
    <s v="Business"/>
    <x v="2"/>
    <s v="Packing Cube Set"/>
    <n v="3"/>
    <n v="47.32"/>
    <n v="0.1"/>
    <n v="18.420000000000002"/>
    <n v="127.76400000000001"/>
    <n v="55.260000000000005"/>
    <n v="72.504000000000005"/>
    <n v="0.56748379825302897"/>
    <n v="2026"/>
    <s v="Q1"/>
    <n v="1"/>
    <x v="0"/>
  </r>
  <r>
    <n v="4703"/>
    <d v="2026-01-14T00:00:00"/>
    <n v="2026"/>
    <x v="0"/>
    <n v="1"/>
    <s v="Jan"/>
    <x v="3"/>
    <x v="13"/>
    <x v="2"/>
    <s v="Business"/>
    <x v="4"/>
    <s v="Resistance Band Set"/>
    <n v="2"/>
    <n v="40.450000000000003"/>
    <n v="0.05"/>
    <n v="15.14"/>
    <n v="76.855000000000004"/>
    <n v="30.28"/>
    <n v="46.575000000000003"/>
    <n v="0.60601132001821612"/>
    <n v="2026"/>
    <s v="Q1"/>
    <n v="1"/>
    <x v="0"/>
  </r>
  <r>
    <n v="5068"/>
    <d v="2026-01-14T00:00:00"/>
    <n v="2026"/>
    <x v="0"/>
    <n v="1"/>
    <s v="Jan"/>
    <x v="0"/>
    <x v="0"/>
    <x v="0"/>
    <s v="Returning"/>
    <x v="2"/>
    <s v="Packing Cube Set"/>
    <n v="2"/>
    <n v="47.05"/>
    <n v="0.1"/>
    <n v="18.8"/>
    <n v="84.69"/>
    <n v="37.6"/>
    <n v="47.089999999999996"/>
    <n v="0.55602786633604906"/>
    <n v="2026"/>
    <s v="Q1"/>
    <n v="1"/>
    <x v="0"/>
  </r>
  <r>
    <n v="1539"/>
    <d v="2026-01-15T00:00:00"/>
    <n v="2026"/>
    <x v="0"/>
    <n v="1"/>
    <s v="Jan"/>
    <x v="3"/>
    <x v="8"/>
    <x v="2"/>
    <s v="Business"/>
    <x v="4"/>
    <s v="Weighted Vest"/>
    <n v="3"/>
    <n v="123.14"/>
    <n v="0.05"/>
    <n v="70.67"/>
    <n v="350.94900000000001"/>
    <n v="212.01"/>
    <n v="138.93900000000002"/>
    <n v="0.39589513006163296"/>
    <n v="2026"/>
    <s v="Q1"/>
    <n v="1"/>
    <x v="0"/>
  </r>
  <r>
    <n v="1709"/>
    <d v="2026-01-15T00:00:00"/>
    <n v="2026"/>
    <x v="0"/>
    <n v="1"/>
    <s v="Jan"/>
    <x v="3"/>
    <x v="13"/>
    <x v="0"/>
    <s v="Returning"/>
    <x v="1"/>
    <s v="Summit Backpack 45L"/>
    <n v="2"/>
    <n v="151.33000000000001"/>
    <n v="0.1"/>
    <n v="78.44"/>
    <n v="272.39400000000001"/>
    <n v="156.88"/>
    <n v="115.51400000000001"/>
    <n v="0.42406954631893512"/>
    <n v="2026"/>
    <s v="Q1"/>
    <n v="1"/>
    <x v="0"/>
  </r>
  <r>
    <n v="2702"/>
    <d v="2026-01-15T00:00:00"/>
    <n v="2026"/>
    <x v="0"/>
    <n v="1"/>
    <s v="Jan"/>
    <x v="1"/>
    <x v="14"/>
    <x v="0"/>
    <s v="Returning"/>
    <x v="1"/>
    <s v="Trail Boots"/>
    <n v="5"/>
    <n v="144.01"/>
    <n v="0.05"/>
    <n v="79.64"/>
    <n v="684.0474999999999"/>
    <n v="398.2"/>
    <n v="285.84749999999991"/>
    <n v="0.41787668254032062"/>
    <n v="2026"/>
    <s v="Q1"/>
    <n v="1"/>
    <x v="0"/>
  </r>
  <r>
    <n v="3176"/>
    <d v="2026-01-15T00:00:00"/>
    <n v="2026"/>
    <x v="0"/>
    <n v="1"/>
    <s v="Jan"/>
    <x v="3"/>
    <x v="8"/>
    <x v="0"/>
    <s v="Returning"/>
    <x v="1"/>
    <s v="Hiking Daypack 20L"/>
    <n v="3"/>
    <n v="91.19"/>
    <n v="0"/>
    <n v="44.47"/>
    <n v="273.57"/>
    <n v="133.41"/>
    <n v="140.16"/>
    <n v="0.5123368790437548"/>
    <n v="2026"/>
    <s v="Q1"/>
    <n v="1"/>
    <x v="0"/>
  </r>
  <r>
    <n v="3705"/>
    <d v="2026-01-15T00:00:00"/>
    <n v="2026"/>
    <x v="0"/>
    <n v="1"/>
    <s v="Jan"/>
    <x v="3"/>
    <x v="7"/>
    <x v="2"/>
    <s v="New"/>
    <x v="2"/>
    <s v="Packing Cube Set"/>
    <n v="2"/>
    <n v="45.45"/>
    <n v="0"/>
    <n v="18.190000000000001"/>
    <n v="90.9"/>
    <n v="36.380000000000003"/>
    <n v="54.52"/>
    <n v="0.59977997799779981"/>
    <n v="2026"/>
    <s v="Q1"/>
    <n v="1"/>
    <x v="0"/>
  </r>
  <r>
    <n v="3736"/>
    <d v="2026-01-15T00:00:00"/>
    <n v="2026"/>
    <x v="0"/>
    <n v="1"/>
    <s v="Jan"/>
    <x v="1"/>
    <x v="1"/>
    <x v="3"/>
    <s v="New"/>
    <x v="4"/>
    <s v="Resistance Band Set"/>
    <n v="1"/>
    <n v="40.72"/>
    <n v="0"/>
    <n v="14.94"/>
    <n v="40.72"/>
    <n v="14.94"/>
    <n v="25.78"/>
    <n v="0.6331041257367388"/>
    <n v="2026"/>
    <s v="Q1"/>
    <n v="1"/>
    <x v="0"/>
  </r>
  <r>
    <n v="3967"/>
    <d v="2026-01-15T00:00:00"/>
    <n v="2026"/>
    <x v="0"/>
    <n v="1"/>
    <s v="Jan"/>
    <x v="1"/>
    <x v="12"/>
    <x v="0"/>
    <s v="Business"/>
    <x v="2"/>
    <s v="Insulated Bottle"/>
    <n v="2"/>
    <n v="37.090000000000003"/>
    <n v="0"/>
    <n v="13.29"/>
    <n v="74.180000000000007"/>
    <n v="26.58"/>
    <n v="47.600000000000009"/>
    <n v="0.64168239417632789"/>
    <n v="2026"/>
    <s v="Q1"/>
    <n v="1"/>
    <x v="0"/>
  </r>
  <r>
    <n v="170"/>
    <d v="2026-01-16T00:00:00"/>
    <n v="2026"/>
    <x v="0"/>
    <n v="1"/>
    <s v="Jan"/>
    <x v="2"/>
    <x v="10"/>
    <x v="0"/>
    <s v="New"/>
    <x v="3"/>
    <s v="Compact Sleeping Bag"/>
    <n v="1"/>
    <n v="124.45"/>
    <n v="0.15"/>
    <n v="59.77"/>
    <n v="105.7825"/>
    <n v="59.77"/>
    <n v="46.012499999999996"/>
    <n v="0.43497270342447941"/>
    <n v="2026"/>
    <s v="Q1"/>
    <n v="1"/>
    <x v="0"/>
  </r>
  <r>
    <n v="1040"/>
    <d v="2026-01-16T00:00:00"/>
    <n v="2026"/>
    <x v="0"/>
    <n v="1"/>
    <s v="Jan"/>
    <x v="0"/>
    <x v="0"/>
    <x v="2"/>
    <s v="New"/>
    <x v="2"/>
    <s v="Insulated Bottle"/>
    <n v="1"/>
    <n v="35.93"/>
    <n v="0.05"/>
    <n v="13.33"/>
    <n v="34.133499999999998"/>
    <n v="13.33"/>
    <n v="20.8035"/>
    <n v="0.60947456311248482"/>
    <n v="2026"/>
    <s v="Q1"/>
    <n v="1"/>
    <x v="0"/>
  </r>
  <r>
    <n v="2380"/>
    <d v="2026-01-16T00:00:00"/>
    <n v="2026"/>
    <x v="0"/>
    <n v="1"/>
    <s v="Jan"/>
    <x v="3"/>
    <x v="13"/>
    <x v="0"/>
    <s v="Returning"/>
    <x v="3"/>
    <s v="Compact Sleeping Bag"/>
    <n v="4"/>
    <n v="121.8"/>
    <n v="0.05"/>
    <n v="59.57"/>
    <n v="462.84"/>
    <n v="238.28"/>
    <n v="224.55999999999997"/>
    <n v="0.48517846339987897"/>
    <n v="2026"/>
    <s v="Q1"/>
    <n v="1"/>
    <x v="0"/>
  </r>
  <r>
    <n v="3219"/>
    <d v="2026-01-16T00:00:00"/>
    <n v="2026"/>
    <x v="0"/>
    <n v="1"/>
    <s v="Jan"/>
    <x v="1"/>
    <x v="11"/>
    <x v="2"/>
    <s v="Returning"/>
    <x v="1"/>
    <s v="Hiking Daypack 20L"/>
    <n v="1"/>
    <n v="92.6"/>
    <n v="0.05"/>
    <n v="44.15"/>
    <n v="87.969999999999985"/>
    <n v="44.15"/>
    <n v="43.819999999999986"/>
    <n v="0.4981243605774695"/>
    <n v="2026"/>
    <s v="Q1"/>
    <n v="1"/>
    <x v="0"/>
  </r>
  <r>
    <n v="4425"/>
    <d v="2026-01-16T00:00:00"/>
    <n v="2026"/>
    <x v="0"/>
    <n v="1"/>
    <s v="Jan"/>
    <x v="1"/>
    <x v="12"/>
    <x v="1"/>
    <s v="Business"/>
    <x v="0"/>
    <s v="Cycling Pack 12L"/>
    <n v="10"/>
    <n v="102.68"/>
    <n v="0.15"/>
    <n v="51.07"/>
    <n v="872.78000000000009"/>
    <n v="510.7"/>
    <n v="362.0800000000001"/>
    <n v="0.41485826897958256"/>
    <n v="2026"/>
    <s v="Q1"/>
    <n v="1"/>
    <x v="0"/>
  </r>
  <r>
    <n v="4508"/>
    <d v="2026-01-16T00:00:00"/>
    <n v="2026"/>
    <x v="0"/>
    <n v="1"/>
    <s v="Jan"/>
    <x v="3"/>
    <x v="13"/>
    <x v="3"/>
    <s v="New"/>
    <x v="0"/>
    <s v="Compact Repair Kit"/>
    <n v="3"/>
    <n v="40.92"/>
    <n v="0.15"/>
    <n v="16.71"/>
    <n v="104.346"/>
    <n v="50.13"/>
    <n v="54.216000000000001"/>
    <n v="0.51957909263412105"/>
    <n v="2026"/>
    <s v="Q1"/>
    <n v="1"/>
    <x v="0"/>
  </r>
  <r>
    <n v="4806"/>
    <d v="2026-01-16T00:00:00"/>
    <n v="2026"/>
    <x v="0"/>
    <n v="1"/>
    <s v="Jan"/>
    <x v="2"/>
    <x v="16"/>
    <x v="2"/>
    <s v="New"/>
    <x v="0"/>
    <s v="Cycling Pack 12L"/>
    <n v="4"/>
    <n v="102.68"/>
    <n v="0"/>
    <n v="50.83"/>
    <n v="410.72"/>
    <n v="203.32"/>
    <n v="207.40000000000003"/>
    <n v="0.50496688741721862"/>
    <n v="2026"/>
    <s v="Q1"/>
    <n v="1"/>
    <x v="0"/>
  </r>
  <r>
    <n v="755"/>
    <d v="2026-01-17T00:00:00"/>
    <n v="2026"/>
    <x v="0"/>
    <n v="1"/>
    <s v="Jan"/>
    <x v="0"/>
    <x v="9"/>
    <x v="3"/>
    <s v="New"/>
    <x v="2"/>
    <s v="Travel Backpack 35L"/>
    <n v="2"/>
    <n v="164.38"/>
    <n v="0.05"/>
    <n v="85.93"/>
    <n v="312.322"/>
    <n v="171.86"/>
    <n v="140.46199999999999"/>
    <n v="0.44973456881039436"/>
    <n v="2026"/>
    <s v="Q1"/>
    <n v="1"/>
    <x v="0"/>
  </r>
  <r>
    <n v="3171"/>
    <d v="2026-01-17T00:00:00"/>
    <n v="2026"/>
    <x v="0"/>
    <n v="1"/>
    <s v="Jan"/>
    <x v="0"/>
    <x v="15"/>
    <x v="2"/>
    <s v="Returning"/>
    <x v="0"/>
    <s v="Trail Bike Light"/>
    <n v="1"/>
    <n v="51.78"/>
    <n v="0"/>
    <n v="22.64"/>
    <n v="51.78"/>
    <n v="22.64"/>
    <n v="29.14"/>
    <n v="0.56276554654306687"/>
    <n v="2026"/>
    <s v="Q1"/>
    <n v="1"/>
    <x v="0"/>
  </r>
  <r>
    <n v="4277"/>
    <d v="2026-01-17T00:00:00"/>
    <n v="2026"/>
    <x v="0"/>
    <n v="1"/>
    <s v="Jan"/>
    <x v="1"/>
    <x v="11"/>
    <x v="2"/>
    <s v="Returning"/>
    <x v="4"/>
    <s v="Training Mat"/>
    <n v="1"/>
    <n v="50.52"/>
    <n v="0.05"/>
    <n v="22.37"/>
    <n v="47.994"/>
    <n v="22.37"/>
    <n v="25.623999999999999"/>
    <n v="0.5339000708421886"/>
    <n v="2026"/>
    <s v="Q1"/>
    <n v="1"/>
    <x v="0"/>
  </r>
  <r>
    <n v="4648"/>
    <d v="2026-01-17T00:00:00"/>
    <n v="2026"/>
    <x v="0"/>
    <n v="1"/>
    <s v="Jan"/>
    <x v="1"/>
    <x v="14"/>
    <x v="3"/>
    <s v="New"/>
    <x v="3"/>
    <s v="Trail Tent 2P"/>
    <n v="1"/>
    <n v="199.02"/>
    <n v="0"/>
    <n v="106.49"/>
    <n v="199.02"/>
    <n v="106.49"/>
    <n v="92.530000000000015"/>
    <n v="0.46492814792483173"/>
    <n v="2026"/>
    <s v="Q1"/>
    <n v="1"/>
    <x v="0"/>
  </r>
  <r>
    <n v="157"/>
    <d v="2026-01-18T00:00:00"/>
    <n v="2026"/>
    <x v="0"/>
    <n v="1"/>
    <s v="Jan"/>
    <x v="3"/>
    <x v="8"/>
    <x v="2"/>
    <s v="Returning"/>
    <x v="3"/>
    <s v="Portable Camp Stove"/>
    <n v="3"/>
    <n v="80.27"/>
    <n v="0.1"/>
    <n v="39.26"/>
    <n v="216.72900000000001"/>
    <n v="117.78"/>
    <n v="98.949000000000012"/>
    <n v="0.45655634455933447"/>
    <n v="2026"/>
    <s v="Q1"/>
    <n v="1"/>
    <x v="0"/>
  </r>
  <r>
    <n v="2271"/>
    <d v="2026-01-18T00:00:00"/>
    <n v="2026"/>
    <x v="0"/>
    <n v="1"/>
    <s v="Jan"/>
    <x v="1"/>
    <x v="1"/>
    <x v="2"/>
    <s v="New"/>
    <x v="3"/>
    <s v="Alpine Tent 4P"/>
    <n v="4"/>
    <n v="333.28"/>
    <n v="0"/>
    <n v="195.76"/>
    <n v="1333.12"/>
    <n v="783.04"/>
    <n v="550.07999999999993"/>
    <n v="0.41262602016322608"/>
    <n v="2026"/>
    <s v="Q1"/>
    <n v="1"/>
    <x v="0"/>
  </r>
  <r>
    <n v="3330"/>
    <d v="2026-01-18T00:00:00"/>
    <n v="2026"/>
    <x v="0"/>
    <n v="1"/>
    <s v="Jan"/>
    <x v="3"/>
    <x v="13"/>
    <x v="3"/>
    <s v="New"/>
    <x v="0"/>
    <s v="Cycling Pack 12L"/>
    <n v="1"/>
    <n v="104.36"/>
    <n v="0"/>
    <n v="51.63"/>
    <n v="104.36"/>
    <n v="51.63"/>
    <n v="52.73"/>
    <n v="0.50527021847451126"/>
    <n v="2026"/>
    <s v="Q1"/>
    <n v="1"/>
    <x v="0"/>
  </r>
  <r>
    <n v="4547"/>
    <d v="2026-01-18T00:00:00"/>
    <n v="2026"/>
    <x v="0"/>
    <n v="1"/>
    <s v="Jan"/>
    <x v="2"/>
    <x v="5"/>
    <x v="3"/>
    <s v="New"/>
    <x v="0"/>
    <s v="Commuter Helmet"/>
    <n v="1"/>
    <n v="83.52"/>
    <n v="0.05"/>
    <n v="42.97"/>
    <n v="79.343999999999994"/>
    <n v="42.97"/>
    <n v="36.373999999999995"/>
    <n v="0.45843416011292598"/>
    <n v="2026"/>
    <s v="Q1"/>
    <n v="1"/>
    <x v="0"/>
  </r>
  <r>
    <n v="1840"/>
    <d v="2026-01-19T00:00:00"/>
    <n v="2026"/>
    <x v="0"/>
    <n v="1"/>
    <s v="Jan"/>
    <x v="2"/>
    <x v="10"/>
    <x v="0"/>
    <s v="New"/>
    <x v="4"/>
    <s v="Weighted Vest"/>
    <n v="2"/>
    <n v="125.93"/>
    <n v="0"/>
    <n v="69.150000000000006"/>
    <n v="251.86"/>
    <n v="138.30000000000001"/>
    <n v="113.56"/>
    <n v="0.45088541253077102"/>
    <n v="2026"/>
    <s v="Q1"/>
    <n v="1"/>
    <x v="0"/>
  </r>
  <r>
    <n v="1850"/>
    <d v="2026-01-19T00:00:00"/>
    <n v="2026"/>
    <x v="0"/>
    <n v="1"/>
    <s v="Jan"/>
    <x v="1"/>
    <x v="6"/>
    <x v="0"/>
    <s v="Business"/>
    <x v="0"/>
    <s v="Trail Bike Light"/>
    <n v="1"/>
    <n v="49.85"/>
    <n v="0"/>
    <n v="23.07"/>
    <n v="49.85"/>
    <n v="23.07"/>
    <n v="26.78"/>
    <n v="0.53721163490471413"/>
    <n v="2026"/>
    <s v="Q1"/>
    <n v="1"/>
    <x v="0"/>
  </r>
  <r>
    <n v="1858"/>
    <d v="2026-01-19T00:00:00"/>
    <n v="2026"/>
    <x v="0"/>
    <n v="1"/>
    <s v="Jan"/>
    <x v="1"/>
    <x v="1"/>
    <x v="0"/>
    <s v="Returning"/>
    <x v="2"/>
    <s v="Insulated Bottle"/>
    <n v="1"/>
    <n v="36.130000000000003"/>
    <n v="0"/>
    <n v="13.39"/>
    <n v="36.130000000000003"/>
    <n v="13.39"/>
    <n v="22.740000000000002"/>
    <n v="0.62939385552172711"/>
    <n v="2026"/>
    <s v="Q1"/>
    <n v="1"/>
    <x v="0"/>
  </r>
  <r>
    <n v="2910"/>
    <d v="2026-01-19T00:00:00"/>
    <n v="2026"/>
    <x v="0"/>
    <n v="1"/>
    <s v="Jan"/>
    <x v="3"/>
    <x v="13"/>
    <x v="2"/>
    <s v="Returning"/>
    <x v="0"/>
    <s v="Cycling Pack 12L"/>
    <n v="1"/>
    <n v="104.83"/>
    <n v="0.05"/>
    <n v="51.06"/>
    <n v="99.588499999999996"/>
    <n v="51.06"/>
    <n v="48.528499999999994"/>
    <n v="0.48729019916958277"/>
    <n v="2026"/>
    <s v="Q1"/>
    <n v="1"/>
    <x v="0"/>
  </r>
  <r>
    <n v="3694"/>
    <d v="2026-01-19T00:00:00"/>
    <n v="2026"/>
    <x v="0"/>
    <n v="1"/>
    <s v="Jan"/>
    <x v="0"/>
    <x v="0"/>
    <x v="2"/>
    <s v="Returning"/>
    <x v="2"/>
    <s v="Insulated Bottle"/>
    <n v="1"/>
    <n v="35.46"/>
    <n v="0.05"/>
    <n v="13.81"/>
    <n v="33.686999999999998"/>
    <n v="13.81"/>
    <n v="19.876999999999995"/>
    <n v="0.59004957401965141"/>
    <n v="2026"/>
    <s v="Q1"/>
    <n v="1"/>
    <x v="0"/>
  </r>
  <r>
    <n v="631"/>
    <d v="2026-01-20T00:00:00"/>
    <n v="2026"/>
    <x v="0"/>
    <n v="1"/>
    <s v="Jan"/>
    <x v="3"/>
    <x v="8"/>
    <x v="3"/>
    <s v="Returning"/>
    <x v="2"/>
    <s v="Travel Backpack 35L"/>
    <n v="1"/>
    <n v="165.42"/>
    <n v="0"/>
    <n v="85.69"/>
    <n v="165.42"/>
    <n v="85.69"/>
    <n v="79.72999999999999"/>
    <n v="0.48198524966751299"/>
    <n v="2026"/>
    <s v="Q1"/>
    <n v="1"/>
    <x v="0"/>
  </r>
  <r>
    <n v="1113"/>
    <d v="2026-01-20T00:00:00"/>
    <n v="2026"/>
    <x v="0"/>
    <n v="1"/>
    <s v="Jan"/>
    <x v="2"/>
    <x v="5"/>
    <x v="0"/>
    <s v="Returning"/>
    <x v="3"/>
    <s v="Compact Sleeping Bag"/>
    <n v="1"/>
    <n v="122.86"/>
    <n v="0.05"/>
    <n v="60.36"/>
    <n v="116.717"/>
    <n v="60.36"/>
    <n v="56.356999999999999"/>
    <n v="0.48285168398776529"/>
    <n v="2026"/>
    <s v="Q1"/>
    <n v="1"/>
    <x v="0"/>
  </r>
  <r>
    <n v="1525"/>
    <d v="2026-01-20T00:00:00"/>
    <n v="2026"/>
    <x v="0"/>
    <n v="1"/>
    <s v="Jan"/>
    <x v="0"/>
    <x v="0"/>
    <x v="2"/>
    <s v="Returning"/>
    <x v="4"/>
    <s v="Recovery Roller"/>
    <n v="2"/>
    <n v="35.82"/>
    <n v="0"/>
    <n v="14.09"/>
    <n v="71.64"/>
    <n v="28.18"/>
    <n v="43.46"/>
    <n v="0.60664433277498608"/>
    <n v="2026"/>
    <s v="Q1"/>
    <n v="1"/>
    <x v="0"/>
  </r>
  <r>
    <n v="3233"/>
    <d v="2026-01-20T00:00:00"/>
    <n v="2026"/>
    <x v="0"/>
    <n v="1"/>
    <s v="Jan"/>
    <x v="0"/>
    <x v="0"/>
    <x v="0"/>
    <s v="New"/>
    <x v="3"/>
    <s v="Compact Sleeping Bag"/>
    <n v="3"/>
    <n v="120.29"/>
    <n v="0.1"/>
    <n v="62.41"/>
    <n v="324.78300000000002"/>
    <n v="187.23"/>
    <n v="137.55300000000003"/>
    <n v="0.42352278290427769"/>
    <n v="2026"/>
    <s v="Q1"/>
    <n v="1"/>
    <x v="0"/>
  </r>
  <r>
    <n v="4455"/>
    <d v="2026-01-20T00:00:00"/>
    <n v="2026"/>
    <x v="0"/>
    <n v="1"/>
    <s v="Jan"/>
    <x v="1"/>
    <x v="11"/>
    <x v="3"/>
    <s v="Returning"/>
    <x v="3"/>
    <s v="Portable Camp Stove"/>
    <n v="1"/>
    <n v="80.239999999999995"/>
    <n v="0.1"/>
    <n v="39.950000000000003"/>
    <n v="72.215999999999994"/>
    <n v="39.950000000000003"/>
    <n v="32.265999999999991"/>
    <n v="0.44679849340866279"/>
    <n v="2026"/>
    <s v="Q1"/>
    <n v="1"/>
    <x v="0"/>
  </r>
  <r>
    <n v="1769"/>
    <d v="2026-01-21T00:00:00"/>
    <n v="2026"/>
    <x v="0"/>
    <n v="1"/>
    <s v="Jan"/>
    <x v="0"/>
    <x v="15"/>
    <x v="2"/>
    <s v="New"/>
    <x v="4"/>
    <s v="Recovery Roller"/>
    <n v="2"/>
    <n v="35.97"/>
    <n v="0"/>
    <n v="13.55"/>
    <n v="71.94"/>
    <n v="27.1"/>
    <n v="44.839999999999996"/>
    <n v="0.62329719210453149"/>
    <n v="2026"/>
    <s v="Q1"/>
    <n v="1"/>
    <x v="0"/>
  </r>
  <r>
    <n v="3467"/>
    <d v="2026-01-21T00:00:00"/>
    <n v="2026"/>
    <x v="0"/>
    <n v="1"/>
    <s v="Jan"/>
    <x v="1"/>
    <x v="11"/>
    <x v="0"/>
    <s v="New"/>
    <x v="1"/>
    <s v="Trekking Poles"/>
    <n v="1"/>
    <n v="72.239999999999995"/>
    <n v="0"/>
    <n v="33.26"/>
    <n v="72.239999999999995"/>
    <n v="33.26"/>
    <n v="38.979999999999997"/>
    <n v="0.53959025470653377"/>
    <n v="2026"/>
    <s v="Q1"/>
    <n v="1"/>
    <x v="0"/>
  </r>
  <r>
    <n v="3911"/>
    <d v="2026-01-21T00:00:00"/>
    <n v="2026"/>
    <x v="0"/>
    <n v="1"/>
    <s v="Jan"/>
    <x v="0"/>
    <x v="15"/>
    <x v="0"/>
    <s v="Returning"/>
    <x v="1"/>
    <s v="Summit Backpack 45L"/>
    <n v="5"/>
    <n v="152.81"/>
    <n v="0"/>
    <n v="78.989999999999995"/>
    <n v="764.05"/>
    <n v="394.95"/>
    <n v="369.09999999999997"/>
    <n v="0.48308356782933054"/>
    <n v="2026"/>
    <s v="Q1"/>
    <n v="1"/>
    <x v="0"/>
  </r>
  <r>
    <n v="4401"/>
    <d v="2026-01-21T00:00:00"/>
    <n v="2026"/>
    <x v="0"/>
    <n v="1"/>
    <s v="Jan"/>
    <x v="0"/>
    <x v="15"/>
    <x v="0"/>
    <s v="New"/>
    <x v="0"/>
    <s v="Commuter Helmet"/>
    <n v="3"/>
    <n v="83.34"/>
    <n v="0"/>
    <n v="41.44"/>
    <n v="250.02"/>
    <n v="124.32"/>
    <n v="125.70000000000002"/>
    <n v="0.50275977921766268"/>
    <n v="2026"/>
    <s v="Q1"/>
    <n v="1"/>
    <x v="0"/>
  </r>
  <r>
    <n v="4864"/>
    <d v="2026-01-21T00:00:00"/>
    <n v="2026"/>
    <x v="0"/>
    <n v="1"/>
    <s v="Jan"/>
    <x v="3"/>
    <x v="13"/>
    <x v="0"/>
    <s v="Returning"/>
    <x v="4"/>
    <s v="Recovery Roller"/>
    <n v="1"/>
    <n v="35.869999999999997"/>
    <n v="0"/>
    <n v="13.64"/>
    <n v="35.869999999999997"/>
    <n v="13.64"/>
    <n v="22.229999999999997"/>
    <n v="0.61973794257039305"/>
    <n v="2026"/>
    <s v="Q1"/>
    <n v="1"/>
    <x v="0"/>
  </r>
  <r>
    <n v="347"/>
    <d v="2026-01-22T00:00:00"/>
    <n v="2026"/>
    <x v="0"/>
    <n v="1"/>
    <s v="Jan"/>
    <x v="3"/>
    <x v="4"/>
    <x v="3"/>
    <s v="New"/>
    <x v="3"/>
    <s v="Trail Tent 2P"/>
    <n v="1"/>
    <n v="199.42"/>
    <n v="0.05"/>
    <n v="101.82"/>
    <n v="189.44899999999998"/>
    <n v="101.82"/>
    <n v="87.628999999999991"/>
    <n v="0.46254664843836601"/>
    <n v="2026"/>
    <s v="Q1"/>
    <n v="1"/>
    <x v="0"/>
  </r>
  <r>
    <n v="2051"/>
    <d v="2026-01-22T00:00:00"/>
    <n v="2026"/>
    <x v="0"/>
    <n v="1"/>
    <s v="Jan"/>
    <x v="2"/>
    <x v="5"/>
    <x v="0"/>
    <s v="New"/>
    <x v="3"/>
    <s v="Alpine Tent 4P"/>
    <n v="3"/>
    <n v="347.41"/>
    <n v="0.1"/>
    <n v="192.13"/>
    <n v="938.00700000000006"/>
    <n v="576.39"/>
    <n v="361.61700000000008"/>
    <n v="0.38551631277804971"/>
    <n v="2026"/>
    <s v="Q1"/>
    <n v="1"/>
    <x v="0"/>
  </r>
  <r>
    <n v="2314"/>
    <d v="2026-01-22T00:00:00"/>
    <n v="2026"/>
    <x v="0"/>
    <n v="1"/>
    <s v="Jan"/>
    <x v="0"/>
    <x v="9"/>
    <x v="0"/>
    <s v="New"/>
    <x v="0"/>
    <s v="Compact Repair Kit"/>
    <n v="1"/>
    <n v="40.28"/>
    <n v="0"/>
    <n v="16.79"/>
    <n v="40.28"/>
    <n v="16.79"/>
    <n v="23.490000000000002"/>
    <n v="0.58316782522343602"/>
    <n v="2026"/>
    <s v="Q1"/>
    <n v="1"/>
    <x v="0"/>
  </r>
  <r>
    <n v="3861"/>
    <d v="2026-01-22T00:00:00"/>
    <n v="2026"/>
    <x v="0"/>
    <n v="1"/>
    <s v="Jan"/>
    <x v="3"/>
    <x v="13"/>
    <x v="0"/>
    <s v="Returning"/>
    <x v="3"/>
    <s v="Trail Tent 2P"/>
    <n v="3"/>
    <n v="195.49"/>
    <n v="0.05"/>
    <n v="106.38"/>
    <n v="557.14649999999995"/>
    <n v="319.14"/>
    <n v="238.00649999999996"/>
    <n v="0.42718836069148775"/>
    <n v="2026"/>
    <s v="Q1"/>
    <n v="1"/>
    <x v="0"/>
  </r>
  <r>
    <n v="843"/>
    <d v="2026-01-23T00:00:00"/>
    <n v="2026"/>
    <x v="0"/>
    <n v="1"/>
    <s v="Jan"/>
    <x v="1"/>
    <x v="11"/>
    <x v="0"/>
    <s v="Returning"/>
    <x v="4"/>
    <s v="Recovery Roller"/>
    <n v="2"/>
    <n v="35.75"/>
    <n v="0"/>
    <n v="13.94"/>
    <n v="71.5"/>
    <n v="27.88"/>
    <n v="43.620000000000005"/>
    <n v="0.61006993006993016"/>
    <n v="2026"/>
    <s v="Q1"/>
    <n v="1"/>
    <x v="0"/>
  </r>
  <r>
    <n v="868"/>
    <d v="2026-01-23T00:00:00"/>
    <n v="2026"/>
    <x v="0"/>
    <n v="1"/>
    <s v="Jan"/>
    <x v="0"/>
    <x v="15"/>
    <x v="0"/>
    <s v="Returning"/>
    <x v="0"/>
    <s v="Cycling Pack 12L"/>
    <n v="1"/>
    <n v="103.39"/>
    <n v="0"/>
    <n v="51.32"/>
    <n v="103.39"/>
    <n v="51.32"/>
    <n v="52.07"/>
    <n v="0.50362704323435536"/>
    <n v="2026"/>
    <s v="Q1"/>
    <n v="1"/>
    <x v="0"/>
  </r>
  <r>
    <n v="890"/>
    <d v="2026-01-23T00:00:00"/>
    <n v="2026"/>
    <x v="0"/>
    <n v="1"/>
    <s v="Jan"/>
    <x v="0"/>
    <x v="15"/>
    <x v="0"/>
    <s v="New"/>
    <x v="3"/>
    <s v="Portable Camp Stove"/>
    <n v="3"/>
    <n v="81.98"/>
    <n v="0.1"/>
    <n v="40.229999999999997"/>
    <n v="221.346"/>
    <n v="120.69"/>
    <n v="100.65600000000001"/>
    <n v="0.45474505977067581"/>
    <n v="2026"/>
    <s v="Q1"/>
    <n v="1"/>
    <x v="0"/>
  </r>
  <r>
    <n v="2185"/>
    <d v="2026-01-23T00:00:00"/>
    <n v="2026"/>
    <x v="0"/>
    <n v="1"/>
    <s v="Jan"/>
    <x v="2"/>
    <x v="2"/>
    <x v="1"/>
    <s v="Business"/>
    <x v="3"/>
    <s v="Alpine Tent 4P"/>
    <n v="10"/>
    <n v="337.69"/>
    <n v="0.1"/>
    <n v="200.27"/>
    <n v="3039.21"/>
    <n v="2002.7"/>
    <n v="1036.51"/>
    <n v="0.34104586389226149"/>
    <n v="2026"/>
    <s v="Q1"/>
    <n v="1"/>
    <x v="0"/>
  </r>
  <r>
    <n v="2335"/>
    <d v="2026-01-23T00:00:00"/>
    <n v="2026"/>
    <x v="0"/>
    <n v="1"/>
    <s v="Jan"/>
    <x v="3"/>
    <x v="8"/>
    <x v="0"/>
    <s v="New"/>
    <x v="3"/>
    <s v="Alpine Tent 4P"/>
    <n v="2"/>
    <n v="333.29"/>
    <n v="0"/>
    <n v="197.18"/>
    <n v="666.58"/>
    <n v="394.36"/>
    <n v="272.22000000000003"/>
    <n v="0.40838308980167426"/>
    <n v="2026"/>
    <s v="Q1"/>
    <n v="1"/>
    <x v="0"/>
  </r>
  <r>
    <n v="2784"/>
    <d v="2026-01-23T00:00:00"/>
    <n v="2026"/>
    <x v="0"/>
    <n v="1"/>
    <s v="Jan"/>
    <x v="0"/>
    <x v="15"/>
    <x v="2"/>
    <s v="New"/>
    <x v="0"/>
    <s v="Commuter Helmet"/>
    <n v="1"/>
    <n v="80.11"/>
    <n v="0.05"/>
    <n v="43.54"/>
    <n v="76.104500000000002"/>
    <n v="43.54"/>
    <n v="32.564500000000002"/>
    <n v="0.42789191177919839"/>
    <n v="2026"/>
    <s v="Q1"/>
    <n v="1"/>
    <x v="0"/>
  </r>
  <r>
    <n v="3820"/>
    <d v="2026-01-23T00:00:00"/>
    <n v="2026"/>
    <x v="0"/>
    <n v="1"/>
    <s v="Jan"/>
    <x v="3"/>
    <x v="13"/>
    <x v="2"/>
    <s v="New"/>
    <x v="3"/>
    <s v="Portable Camp Stove"/>
    <n v="1"/>
    <n v="82.6"/>
    <n v="0.05"/>
    <n v="38.299999999999997"/>
    <n v="78.469999999999985"/>
    <n v="38.299999999999997"/>
    <n v="40.169999999999987"/>
    <n v="0.51191538167452522"/>
    <n v="2026"/>
    <s v="Q1"/>
    <n v="1"/>
    <x v="0"/>
  </r>
  <r>
    <n v="994"/>
    <d v="2026-01-24T00:00:00"/>
    <n v="2026"/>
    <x v="0"/>
    <n v="1"/>
    <s v="Jan"/>
    <x v="0"/>
    <x v="15"/>
    <x v="0"/>
    <s v="Returning"/>
    <x v="1"/>
    <s v="Hiking Daypack 20L"/>
    <n v="1"/>
    <n v="94.07"/>
    <n v="0"/>
    <n v="46.28"/>
    <n v="94.07"/>
    <n v="46.28"/>
    <n v="47.789999999999992"/>
    <n v="0.50802593813117891"/>
    <n v="2026"/>
    <s v="Q1"/>
    <n v="1"/>
    <x v="0"/>
  </r>
  <r>
    <n v="1643"/>
    <d v="2026-01-24T00:00:00"/>
    <n v="2026"/>
    <x v="0"/>
    <n v="1"/>
    <s v="Jan"/>
    <x v="0"/>
    <x v="15"/>
    <x v="0"/>
    <s v="Returning"/>
    <x v="2"/>
    <s v="Travel Backpack 35L"/>
    <n v="1"/>
    <n v="163.71"/>
    <n v="0"/>
    <n v="90.06"/>
    <n v="163.71"/>
    <n v="90.06"/>
    <n v="73.650000000000006"/>
    <n v="0.44988088693421296"/>
    <n v="2026"/>
    <s v="Q1"/>
    <n v="1"/>
    <x v="0"/>
  </r>
  <r>
    <n v="1971"/>
    <d v="2026-01-24T00:00:00"/>
    <n v="2026"/>
    <x v="0"/>
    <n v="1"/>
    <s v="Jan"/>
    <x v="3"/>
    <x v="8"/>
    <x v="2"/>
    <s v="Returning"/>
    <x v="3"/>
    <s v="Trail Tent 2P"/>
    <n v="4"/>
    <n v="191.43"/>
    <n v="0"/>
    <n v="106.82"/>
    <n v="765.72"/>
    <n v="427.28"/>
    <n v="338.44000000000005"/>
    <n v="0.441989238886277"/>
    <n v="2026"/>
    <s v="Q1"/>
    <n v="1"/>
    <x v="0"/>
  </r>
  <r>
    <n v="2828"/>
    <d v="2026-01-24T00:00:00"/>
    <n v="2026"/>
    <x v="0"/>
    <n v="1"/>
    <s v="Jan"/>
    <x v="1"/>
    <x v="11"/>
    <x v="1"/>
    <s v="Business"/>
    <x v="2"/>
    <s v="Packing Cube Set"/>
    <n v="3"/>
    <n v="46.94"/>
    <n v="0.05"/>
    <n v="18.18"/>
    <n v="133.779"/>
    <n v="54.54"/>
    <n v="79.239000000000004"/>
    <n v="0.59231269481757232"/>
    <n v="2026"/>
    <s v="Q1"/>
    <n v="1"/>
    <x v="0"/>
  </r>
  <r>
    <n v="5175"/>
    <d v="2026-01-24T00:00:00"/>
    <n v="2026"/>
    <x v="0"/>
    <n v="1"/>
    <s v="Jan"/>
    <x v="3"/>
    <x v="7"/>
    <x v="0"/>
    <s v="Returning"/>
    <x v="1"/>
    <s v="Trail Boots"/>
    <n v="1"/>
    <n v="147.21"/>
    <n v="0"/>
    <n v="79.510000000000005"/>
    <n v="147.21"/>
    <n v="79.510000000000005"/>
    <n v="67.7"/>
    <n v="0.45988723592147274"/>
    <n v="2026"/>
    <s v="Q1"/>
    <n v="1"/>
    <x v="0"/>
  </r>
  <r>
    <n v="1874"/>
    <d v="2026-01-25T00:00:00"/>
    <n v="2026"/>
    <x v="0"/>
    <n v="1"/>
    <s v="Jan"/>
    <x v="0"/>
    <x v="0"/>
    <x v="0"/>
    <s v="Business"/>
    <x v="2"/>
    <s v="Insulated Bottle"/>
    <n v="1"/>
    <n v="35.729999999999997"/>
    <n v="0"/>
    <n v="13.57"/>
    <n v="35.729999999999997"/>
    <n v="13.57"/>
    <n v="22.159999999999997"/>
    <n v="0.62020710887209629"/>
    <n v="2026"/>
    <s v="Q1"/>
    <n v="1"/>
    <x v="0"/>
  </r>
  <r>
    <n v="2490"/>
    <d v="2026-01-25T00:00:00"/>
    <n v="2026"/>
    <x v="0"/>
    <n v="1"/>
    <s v="Jan"/>
    <x v="1"/>
    <x v="14"/>
    <x v="0"/>
    <s v="New"/>
    <x v="0"/>
    <s v="Cycling Pack 12L"/>
    <n v="2"/>
    <n v="103.99"/>
    <n v="0.15"/>
    <n v="51.94"/>
    <n v="176.78299999999999"/>
    <n v="103.88"/>
    <n v="72.902999999999992"/>
    <n v="0.41238693765803269"/>
    <n v="2026"/>
    <s v="Q1"/>
    <n v="1"/>
    <x v="0"/>
  </r>
  <r>
    <n v="5078"/>
    <d v="2026-01-25T00:00:00"/>
    <n v="2026"/>
    <x v="0"/>
    <n v="1"/>
    <s v="Jan"/>
    <x v="1"/>
    <x v="12"/>
    <x v="0"/>
    <s v="Returning"/>
    <x v="1"/>
    <s v="Trekking Poles"/>
    <n v="2"/>
    <n v="72.739999999999995"/>
    <n v="0"/>
    <n v="31.96"/>
    <n v="145.47999999999999"/>
    <n v="63.92"/>
    <n v="81.559999999999988"/>
    <n v="0.56062689029419843"/>
    <n v="2026"/>
    <s v="Q1"/>
    <n v="1"/>
    <x v="0"/>
  </r>
  <r>
    <n v="230"/>
    <d v="2026-01-26T00:00:00"/>
    <n v="2026"/>
    <x v="0"/>
    <n v="1"/>
    <s v="Jan"/>
    <x v="2"/>
    <x v="10"/>
    <x v="2"/>
    <s v="Returning"/>
    <x v="0"/>
    <s v="Cycling Pack 12L"/>
    <n v="1"/>
    <n v="100.01"/>
    <n v="0.05"/>
    <n v="49.41"/>
    <n v="95.009500000000003"/>
    <n v="49.41"/>
    <n v="45.599500000000006"/>
    <n v="0.47994674216788852"/>
    <n v="2026"/>
    <s v="Q1"/>
    <n v="1"/>
    <x v="0"/>
  </r>
  <r>
    <n v="1757"/>
    <d v="2026-01-26T00:00:00"/>
    <n v="2026"/>
    <x v="0"/>
    <n v="1"/>
    <s v="Jan"/>
    <x v="3"/>
    <x v="7"/>
    <x v="0"/>
    <s v="Business"/>
    <x v="2"/>
    <s v="Packing Cube Set"/>
    <n v="2"/>
    <n v="45.73"/>
    <n v="0"/>
    <n v="18.11"/>
    <n v="91.46"/>
    <n v="36.22"/>
    <n v="55.239999999999995"/>
    <n v="0.60397988191559149"/>
    <n v="2026"/>
    <s v="Q1"/>
    <n v="1"/>
    <x v="0"/>
  </r>
  <r>
    <n v="1944"/>
    <d v="2026-01-26T00:00:00"/>
    <n v="2026"/>
    <x v="0"/>
    <n v="1"/>
    <s v="Jan"/>
    <x v="2"/>
    <x v="16"/>
    <x v="0"/>
    <s v="Returning"/>
    <x v="1"/>
    <s v="Trail Boots"/>
    <n v="2"/>
    <n v="143.66"/>
    <n v="0.15"/>
    <n v="78.14"/>
    <n v="244.22199999999998"/>
    <n v="156.28"/>
    <n v="87.941999999999979"/>
    <n v="0.36009040954541355"/>
    <n v="2026"/>
    <s v="Q1"/>
    <n v="1"/>
    <x v="0"/>
  </r>
  <r>
    <n v="3485"/>
    <d v="2026-01-26T00:00:00"/>
    <n v="2026"/>
    <x v="0"/>
    <n v="1"/>
    <s v="Jan"/>
    <x v="2"/>
    <x v="10"/>
    <x v="0"/>
    <s v="Business"/>
    <x v="3"/>
    <s v="Compact Sleeping Bag"/>
    <n v="2"/>
    <n v="121.88"/>
    <n v="0.05"/>
    <n v="62.17"/>
    <n v="231.57199999999997"/>
    <n v="124.34"/>
    <n v="107.23199999999997"/>
    <n v="0.46306116456220953"/>
    <n v="2026"/>
    <s v="Q1"/>
    <n v="1"/>
    <x v="0"/>
  </r>
  <r>
    <n v="4002"/>
    <d v="2026-01-26T00:00:00"/>
    <n v="2026"/>
    <x v="0"/>
    <n v="1"/>
    <s v="Jan"/>
    <x v="0"/>
    <x v="15"/>
    <x v="0"/>
    <s v="Returning"/>
    <x v="4"/>
    <s v="Training Mat"/>
    <n v="3"/>
    <n v="50.92"/>
    <n v="0.05"/>
    <n v="21.87"/>
    <n v="145.12199999999999"/>
    <n v="65.61"/>
    <n v="79.511999999999986"/>
    <n v="0.54789763095877941"/>
    <n v="2026"/>
    <s v="Q1"/>
    <n v="1"/>
    <x v="0"/>
  </r>
  <r>
    <n v="818"/>
    <d v="2026-01-27T00:00:00"/>
    <n v="2026"/>
    <x v="0"/>
    <n v="1"/>
    <s v="Jan"/>
    <x v="0"/>
    <x v="0"/>
    <x v="0"/>
    <s v="Returning"/>
    <x v="0"/>
    <s v="Cycling Pack 12L"/>
    <n v="1"/>
    <n v="103.78"/>
    <n v="0"/>
    <n v="49.36"/>
    <n v="103.78"/>
    <n v="49.36"/>
    <n v="54.42"/>
    <n v="0.52437849296588934"/>
    <n v="2026"/>
    <s v="Q1"/>
    <n v="1"/>
    <x v="0"/>
  </r>
  <r>
    <n v="1439"/>
    <d v="2026-01-27T00:00:00"/>
    <n v="2026"/>
    <x v="0"/>
    <n v="1"/>
    <s v="Jan"/>
    <x v="1"/>
    <x v="6"/>
    <x v="3"/>
    <s v="New"/>
    <x v="1"/>
    <s v="Summit Backpack 45L"/>
    <n v="2"/>
    <n v="157.16999999999999"/>
    <n v="0"/>
    <n v="81.260000000000005"/>
    <n v="314.33999999999997"/>
    <n v="162.52000000000001"/>
    <n v="151.81999999999996"/>
    <n v="0.4829802125087484"/>
    <n v="2026"/>
    <s v="Q1"/>
    <n v="1"/>
    <x v="0"/>
  </r>
  <r>
    <n v="1616"/>
    <d v="2026-01-27T00:00:00"/>
    <n v="2026"/>
    <x v="0"/>
    <n v="1"/>
    <s v="Jan"/>
    <x v="1"/>
    <x v="12"/>
    <x v="0"/>
    <s v="Business"/>
    <x v="2"/>
    <s v="Carry-On Duffel"/>
    <n v="2"/>
    <n v="132.91999999999999"/>
    <n v="0"/>
    <n v="69.02"/>
    <n v="265.83999999999997"/>
    <n v="138.04"/>
    <n v="127.79999999999998"/>
    <n v="0.48074029491423409"/>
    <n v="2026"/>
    <s v="Q1"/>
    <n v="1"/>
    <x v="0"/>
  </r>
  <r>
    <n v="1798"/>
    <d v="2026-01-27T00:00:00"/>
    <n v="2026"/>
    <x v="0"/>
    <n v="1"/>
    <s v="Jan"/>
    <x v="3"/>
    <x v="8"/>
    <x v="2"/>
    <s v="Returning"/>
    <x v="1"/>
    <s v="Trekking Poles"/>
    <n v="1"/>
    <n v="71.41"/>
    <n v="0.05"/>
    <n v="32.28"/>
    <n v="67.839499999999987"/>
    <n v="32.28"/>
    <n v="35.559499999999986"/>
    <n v="0.52417102130764515"/>
    <n v="2026"/>
    <s v="Q1"/>
    <n v="1"/>
    <x v="0"/>
  </r>
  <r>
    <n v="4449"/>
    <d v="2026-01-27T00:00:00"/>
    <n v="2026"/>
    <x v="0"/>
    <n v="1"/>
    <s v="Jan"/>
    <x v="3"/>
    <x v="8"/>
    <x v="0"/>
    <s v="New"/>
    <x v="3"/>
    <s v="Trail Tent 2P"/>
    <n v="1"/>
    <n v="199.67"/>
    <n v="0"/>
    <n v="103.81"/>
    <n v="199.67"/>
    <n v="103.81"/>
    <n v="95.859999999999985"/>
    <n v="0.4800921520508839"/>
    <n v="2026"/>
    <s v="Q1"/>
    <n v="1"/>
    <x v="0"/>
  </r>
  <r>
    <n v="4473"/>
    <d v="2026-01-27T00:00:00"/>
    <n v="2026"/>
    <x v="0"/>
    <n v="1"/>
    <s v="Jan"/>
    <x v="0"/>
    <x v="0"/>
    <x v="2"/>
    <s v="Returning"/>
    <x v="3"/>
    <s v="Trail Tent 2P"/>
    <n v="1"/>
    <n v="196.88"/>
    <n v="0"/>
    <n v="102.76"/>
    <n v="196.88"/>
    <n v="102.76"/>
    <n v="94.11999999999999"/>
    <n v="0.47805770012190163"/>
    <n v="2026"/>
    <s v="Q1"/>
    <n v="1"/>
    <x v="0"/>
  </r>
  <r>
    <n v="203"/>
    <d v="2026-01-28T00:00:00"/>
    <n v="2026"/>
    <x v="0"/>
    <n v="1"/>
    <s v="Jan"/>
    <x v="3"/>
    <x v="7"/>
    <x v="0"/>
    <s v="Returning"/>
    <x v="0"/>
    <s v="Trail Bike Light"/>
    <n v="3"/>
    <n v="49.95"/>
    <n v="0"/>
    <n v="22.55"/>
    <n v="149.85000000000002"/>
    <n v="67.650000000000006"/>
    <n v="82.200000000000017"/>
    <n v="0.54854854854854862"/>
    <n v="2026"/>
    <s v="Q1"/>
    <n v="1"/>
    <x v="0"/>
  </r>
  <r>
    <n v="1654"/>
    <d v="2026-01-28T00:00:00"/>
    <n v="2026"/>
    <x v="0"/>
    <n v="1"/>
    <s v="Jan"/>
    <x v="1"/>
    <x v="6"/>
    <x v="3"/>
    <s v="Business"/>
    <x v="1"/>
    <s v="Trekking Poles"/>
    <n v="1"/>
    <n v="70.41"/>
    <n v="0"/>
    <n v="32.74"/>
    <n v="70.41"/>
    <n v="32.74"/>
    <n v="37.669999999999995"/>
    <n v="0.53500923164323244"/>
    <n v="2026"/>
    <s v="Q1"/>
    <n v="1"/>
    <x v="0"/>
  </r>
  <r>
    <n v="2203"/>
    <d v="2026-01-28T00:00:00"/>
    <n v="2026"/>
    <x v="0"/>
    <n v="1"/>
    <s v="Jan"/>
    <x v="2"/>
    <x v="16"/>
    <x v="3"/>
    <s v="Returning"/>
    <x v="1"/>
    <s v="Trekking Poles"/>
    <n v="2"/>
    <n v="70.290000000000006"/>
    <n v="0.15"/>
    <n v="31.84"/>
    <n v="119.49300000000001"/>
    <n v="63.68"/>
    <n v="55.813000000000009"/>
    <n v="0.46708175374289712"/>
    <n v="2026"/>
    <s v="Q1"/>
    <n v="1"/>
    <x v="0"/>
  </r>
  <r>
    <n v="3352"/>
    <d v="2026-01-28T00:00:00"/>
    <n v="2026"/>
    <x v="0"/>
    <n v="1"/>
    <s v="Jan"/>
    <x v="2"/>
    <x v="16"/>
    <x v="0"/>
    <s v="Business"/>
    <x v="1"/>
    <s v="Hiking Daypack 20L"/>
    <n v="4"/>
    <n v="91.46"/>
    <n v="0"/>
    <n v="44.04"/>
    <n v="365.84"/>
    <n v="176.16"/>
    <n v="189.67999999999998"/>
    <n v="0.51847802317953207"/>
    <n v="2026"/>
    <s v="Q1"/>
    <n v="1"/>
    <x v="0"/>
  </r>
  <r>
    <n v="183"/>
    <d v="2026-01-29T00:00:00"/>
    <n v="2026"/>
    <x v="0"/>
    <n v="1"/>
    <s v="Jan"/>
    <x v="1"/>
    <x v="12"/>
    <x v="0"/>
    <s v="New"/>
    <x v="3"/>
    <s v="Compact Sleeping Bag"/>
    <n v="2"/>
    <n v="123.27"/>
    <n v="0"/>
    <n v="60.26"/>
    <n v="246.54"/>
    <n v="120.52"/>
    <n v="126.02"/>
    <n v="0.51115437657175311"/>
    <n v="2026"/>
    <s v="Q1"/>
    <n v="1"/>
    <x v="0"/>
  </r>
  <r>
    <n v="3525"/>
    <d v="2026-01-29T00:00:00"/>
    <n v="2026"/>
    <x v="0"/>
    <n v="1"/>
    <s v="Jan"/>
    <x v="2"/>
    <x v="5"/>
    <x v="1"/>
    <s v="Business"/>
    <x v="4"/>
    <s v="Training Mat"/>
    <n v="3"/>
    <n v="49.63"/>
    <n v="0.1"/>
    <n v="22.06"/>
    <n v="134.001"/>
    <n v="66.179999999999993"/>
    <n v="67.821000000000012"/>
    <n v="0.50612308863366695"/>
    <n v="2026"/>
    <s v="Q1"/>
    <n v="1"/>
    <x v="0"/>
  </r>
  <r>
    <n v="4299"/>
    <d v="2026-01-29T00:00:00"/>
    <n v="2026"/>
    <x v="0"/>
    <n v="1"/>
    <s v="Jan"/>
    <x v="0"/>
    <x v="9"/>
    <x v="1"/>
    <s v="Business"/>
    <x v="2"/>
    <s v="Carry-On Duffel"/>
    <n v="12"/>
    <n v="132.21"/>
    <n v="0.1"/>
    <n v="68.95"/>
    <n v="1427.8679999999999"/>
    <n v="827.40000000000009"/>
    <n v="600.46799999999985"/>
    <n v="0.42053467127213429"/>
    <n v="2026"/>
    <s v="Q1"/>
    <n v="1"/>
    <x v="0"/>
  </r>
  <r>
    <n v="748"/>
    <d v="2026-01-30T00:00:00"/>
    <n v="2026"/>
    <x v="0"/>
    <n v="1"/>
    <s v="Jan"/>
    <x v="1"/>
    <x v="1"/>
    <x v="2"/>
    <s v="Business"/>
    <x v="0"/>
    <s v="Compact Repair Kit"/>
    <n v="1"/>
    <n v="39.549999999999997"/>
    <n v="0"/>
    <n v="17.059999999999999"/>
    <n v="39.549999999999997"/>
    <n v="17.059999999999999"/>
    <n v="22.49"/>
    <n v="0.56864728192161818"/>
    <n v="2026"/>
    <s v="Q1"/>
    <n v="1"/>
    <x v="0"/>
  </r>
  <r>
    <n v="3117"/>
    <d v="2026-01-30T00:00:00"/>
    <n v="2026"/>
    <x v="0"/>
    <n v="1"/>
    <s v="Jan"/>
    <x v="1"/>
    <x v="12"/>
    <x v="0"/>
    <s v="New"/>
    <x v="3"/>
    <s v="Portable Camp Stove"/>
    <n v="3"/>
    <n v="80.08"/>
    <n v="0"/>
    <n v="39.450000000000003"/>
    <n v="240.24"/>
    <n v="118.35000000000001"/>
    <n v="121.89"/>
    <n v="0.50736763236763238"/>
    <n v="2026"/>
    <s v="Q1"/>
    <n v="1"/>
    <x v="0"/>
  </r>
  <r>
    <n v="3328"/>
    <d v="2026-01-30T00:00:00"/>
    <n v="2026"/>
    <x v="0"/>
    <n v="1"/>
    <s v="Jan"/>
    <x v="2"/>
    <x v="5"/>
    <x v="2"/>
    <s v="Returning"/>
    <x v="4"/>
    <s v="Weighted Vest"/>
    <n v="1"/>
    <n v="120.48"/>
    <n v="0"/>
    <n v="69.55"/>
    <n v="120.48"/>
    <n v="69.55"/>
    <n v="50.930000000000007"/>
    <n v="0.42272576361221786"/>
    <n v="2026"/>
    <s v="Q1"/>
    <n v="1"/>
    <x v="0"/>
  </r>
  <r>
    <n v="3822"/>
    <d v="2026-01-30T00:00:00"/>
    <n v="2026"/>
    <x v="0"/>
    <n v="1"/>
    <s v="Jan"/>
    <x v="3"/>
    <x v="7"/>
    <x v="0"/>
    <s v="Returning"/>
    <x v="4"/>
    <s v="Resistance Band Set"/>
    <n v="1"/>
    <n v="39.369999999999997"/>
    <n v="0.05"/>
    <n v="14.66"/>
    <n v="37.401499999999999"/>
    <n v="14.66"/>
    <n v="22.741499999999998"/>
    <n v="0.60803711081106371"/>
    <n v="2026"/>
    <s v="Q1"/>
    <n v="1"/>
    <x v="0"/>
  </r>
  <r>
    <n v="4125"/>
    <d v="2026-01-30T00:00:00"/>
    <n v="2026"/>
    <x v="0"/>
    <n v="1"/>
    <s v="Jan"/>
    <x v="1"/>
    <x v="12"/>
    <x v="1"/>
    <s v="Business"/>
    <x v="3"/>
    <s v="Portable Camp Stove"/>
    <n v="8"/>
    <n v="81.06"/>
    <n v="0.15"/>
    <n v="39.549999999999997"/>
    <n v="551.20799999999997"/>
    <n v="316.39999999999998"/>
    <n v="234.80799999999999"/>
    <n v="0.42598801178502488"/>
    <n v="2026"/>
    <s v="Q1"/>
    <n v="1"/>
    <x v="0"/>
  </r>
  <r>
    <n v="4592"/>
    <d v="2026-01-30T00:00:00"/>
    <n v="2026"/>
    <x v="0"/>
    <n v="1"/>
    <s v="Jan"/>
    <x v="1"/>
    <x v="12"/>
    <x v="3"/>
    <s v="Returning"/>
    <x v="4"/>
    <s v="Weighted Vest"/>
    <n v="5"/>
    <n v="120.4"/>
    <n v="0"/>
    <n v="69.510000000000005"/>
    <n v="602"/>
    <n v="347.55"/>
    <n v="254.45"/>
    <n v="0.42267441860465116"/>
    <n v="2026"/>
    <s v="Q1"/>
    <n v="1"/>
    <x v="0"/>
  </r>
  <r>
    <n v="373"/>
    <d v="2026-01-31T00:00:00"/>
    <n v="2026"/>
    <x v="0"/>
    <n v="1"/>
    <s v="Jan"/>
    <x v="2"/>
    <x v="10"/>
    <x v="1"/>
    <s v="Business"/>
    <x v="2"/>
    <s v="Packing Cube Set"/>
    <n v="10"/>
    <n v="47.71"/>
    <n v="0.1"/>
    <n v="18.649999999999999"/>
    <n v="429.39000000000004"/>
    <n v="186.5"/>
    <n v="242.89000000000004"/>
    <n v="0.56566291716155481"/>
    <n v="2026"/>
    <s v="Q1"/>
    <n v="1"/>
    <x v="0"/>
  </r>
  <r>
    <n v="672"/>
    <d v="2026-01-31T00:00:00"/>
    <n v="2026"/>
    <x v="0"/>
    <n v="1"/>
    <s v="Jan"/>
    <x v="0"/>
    <x v="9"/>
    <x v="0"/>
    <s v="Business"/>
    <x v="0"/>
    <s v="Cycling Pack 12L"/>
    <n v="1"/>
    <n v="102.92"/>
    <n v="0.05"/>
    <n v="50.92"/>
    <n v="97.774000000000001"/>
    <n v="50.92"/>
    <n v="46.853999999999999"/>
    <n v="0.4792071511853867"/>
    <n v="2026"/>
    <s v="Q1"/>
    <n v="1"/>
    <x v="0"/>
  </r>
  <r>
    <n v="1125"/>
    <d v="2026-01-31T00:00:00"/>
    <n v="2026"/>
    <x v="0"/>
    <n v="1"/>
    <s v="Jan"/>
    <x v="1"/>
    <x v="1"/>
    <x v="0"/>
    <s v="Returning"/>
    <x v="1"/>
    <s v="Trekking Poles"/>
    <n v="1"/>
    <n v="72.69"/>
    <n v="0.1"/>
    <n v="32.67"/>
    <n v="65.421000000000006"/>
    <n v="32.67"/>
    <n v="32.751000000000005"/>
    <n v="0.50061906727197691"/>
    <n v="2026"/>
    <s v="Q1"/>
    <n v="1"/>
    <x v="0"/>
  </r>
  <r>
    <n v="1164"/>
    <d v="2026-01-31T00:00:00"/>
    <n v="2026"/>
    <x v="0"/>
    <n v="1"/>
    <s v="Jan"/>
    <x v="0"/>
    <x v="0"/>
    <x v="0"/>
    <s v="New"/>
    <x v="0"/>
    <s v="Commuter Helmet"/>
    <n v="1"/>
    <n v="79.989999999999995"/>
    <n v="0.05"/>
    <n v="43.02"/>
    <n v="75.990499999999997"/>
    <n v="43.02"/>
    <n v="32.970499999999994"/>
    <n v="0.43387660299642711"/>
    <n v="2026"/>
    <s v="Q1"/>
    <n v="1"/>
    <x v="0"/>
  </r>
  <r>
    <n v="1613"/>
    <d v="2026-01-31T00:00:00"/>
    <n v="2026"/>
    <x v="0"/>
    <n v="1"/>
    <s v="Jan"/>
    <x v="1"/>
    <x v="6"/>
    <x v="1"/>
    <s v="Business"/>
    <x v="4"/>
    <s v="Training Mat"/>
    <n v="4"/>
    <n v="51.11"/>
    <n v="0.15"/>
    <n v="22.25"/>
    <n v="173.774"/>
    <n v="89"/>
    <n v="84.774000000000001"/>
    <n v="0.48784052850253778"/>
    <n v="2026"/>
    <s v="Q1"/>
    <n v="1"/>
    <x v="0"/>
  </r>
  <r>
    <n v="2149"/>
    <d v="2026-01-31T00:00:00"/>
    <n v="2026"/>
    <x v="0"/>
    <n v="1"/>
    <s v="Jan"/>
    <x v="0"/>
    <x v="15"/>
    <x v="0"/>
    <s v="Returning"/>
    <x v="4"/>
    <s v="Weighted Vest"/>
    <n v="2"/>
    <n v="124.83"/>
    <n v="0"/>
    <n v="70.91"/>
    <n v="249.66"/>
    <n v="141.82"/>
    <n v="107.84"/>
    <n v="0.43194744853000083"/>
    <n v="2026"/>
    <s v="Q1"/>
    <n v="1"/>
    <x v="0"/>
  </r>
  <r>
    <n v="2593"/>
    <d v="2026-01-31T00:00:00"/>
    <n v="2026"/>
    <x v="0"/>
    <n v="1"/>
    <s v="Jan"/>
    <x v="1"/>
    <x v="11"/>
    <x v="2"/>
    <s v="New"/>
    <x v="0"/>
    <s v="Compact Repair Kit"/>
    <n v="6"/>
    <n v="41.07"/>
    <n v="0.1"/>
    <n v="16.29"/>
    <n v="221.77800000000002"/>
    <n v="97.74"/>
    <n v="124.03800000000003"/>
    <n v="0.55928901874847825"/>
    <n v="2026"/>
    <s v="Q1"/>
    <n v="1"/>
    <x v="0"/>
  </r>
  <r>
    <n v="2659"/>
    <d v="2026-01-31T00:00:00"/>
    <n v="2026"/>
    <x v="0"/>
    <n v="1"/>
    <s v="Jan"/>
    <x v="0"/>
    <x v="15"/>
    <x v="0"/>
    <s v="New"/>
    <x v="2"/>
    <s v="Insulated Bottle"/>
    <n v="1"/>
    <n v="36.020000000000003"/>
    <n v="0"/>
    <n v="13.34"/>
    <n v="36.020000000000003"/>
    <n v="13.34"/>
    <n v="22.680000000000003"/>
    <n v="0.62965019433647973"/>
    <n v="2026"/>
    <s v="Q1"/>
    <n v="1"/>
    <x v="0"/>
  </r>
  <r>
    <n v="3496"/>
    <d v="2026-01-31T00:00:00"/>
    <n v="2026"/>
    <x v="0"/>
    <n v="1"/>
    <s v="Jan"/>
    <x v="0"/>
    <x v="0"/>
    <x v="2"/>
    <s v="Returning"/>
    <x v="4"/>
    <s v="Recovery Roller"/>
    <n v="1"/>
    <n v="35.82"/>
    <n v="0.05"/>
    <n v="14.32"/>
    <n v="34.028999999999996"/>
    <n v="14.32"/>
    <n v="19.708999999999996"/>
    <n v="0.57918246201769075"/>
    <n v="2026"/>
    <s v="Q1"/>
    <n v="1"/>
    <x v="0"/>
  </r>
  <r>
    <n v="3889"/>
    <d v="2026-01-31T00:00:00"/>
    <n v="2026"/>
    <x v="0"/>
    <n v="1"/>
    <s v="Jan"/>
    <x v="2"/>
    <x v="3"/>
    <x v="2"/>
    <s v="Returning"/>
    <x v="0"/>
    <s v="Cycling Pack 12L"/>
    <n v="3"/>
    <n v="103.94"/>
    <n v="0.1"/>
    <n v="50.67"/>
    <n v="280.63799999999998"/>
    <n v="152.01"/>
    <n v="128.62799999999999"/>
    <n v="0.45834135077929572"/>
    <n v="2026"/>
    <s v="Q1"/>
    <n v="1"/>
    <x v="0"/>
  </r>
  <r>
    <n v="1432"/>
    <d v="2026-02-01T00:00:00"/>
    <n v="2026"/>
    <x v="0"/>
    <n v="2"/>
    <s v="Feb"/>
    <x v="0"/>
    <x v="0"/>
    <x v="0"/>
    <s v="Returning"/>
    <x v="1"/>
    <s v="Trail Boots"/>
    <n v="1"/>
    <n v="140.53"/>
    <n v="0"/>
    <n v="77.36"/>
    <n v="140.53"/>
    <n v="77.36"/>
    <n v="63.17"/>
    <n v="0.44951255959581587"/>
    <n v="2026"/>
    <s v="Q1"/>
    <n v="2"/>
    <x v="1"/>
  </r>
  <r>
    <n v="1778"/>
    <d v="2026-02-01T00:00:00"/>
    <n v="2026"/>
    <x v="0"/>
    <n v="2"/>
    <s v="Feb"/>
    <x v="3"/>
    <x v="7"/>
    <x v="2"/>
    <s v="Returning"/>
    <x v="1"/>
    <s v="Trail Boots"/>
    <n v="1"/>
    <n v="142.03"/>
    <n v="0.05"/>
    <n v="77.069999999999993"/>
    <n v="134.92849999999999"/>
    <n v="77.069999999999993"/>
    <n v="57.858499999999992"/>
    <n v="0.42880859121682963"/>
    <n v="2026"/>
    <s v="Q1"/>
    <n v="2"/>
    <x v="1"/>
  </r>
  <r>
    <n v="2047"/>
    <d v="2026-02-01T00:00:00"/>
    <n v="2026"/>
    <x v="0"/>
    <n v="2"/>
    <s v="Feb"/>
    <x v="2"/>
    <x v="5"/>
    <x v="1"/>
    <s v="Business"/>
    <x v="3"/>
    <s v="Compact Sleeping Bag"/>
    <n v="12"/>
    <n v="124.84"/>
    <n v="0.1"/>
    <n v="59.47"/>
    <n v="1348.2719999999999"/>
    <n v="713.64"/>
    <n v="634.63199999999995"/>
    <n v="0.47070027412866244"/>
    <n v="2026"/>
    <s v="Q1"/>
    <n v="2"/>
    <x v="1"/>
  </r>
  <r>
    <n v="2668"/>
    <d v="2026-02-01T00:00:00"/>
    <n v="2026"/>
    <x v="0"/>
    <n v="2"/>
    <s v="Feb"/>
    <x v="1"/>
    <x v="12"/>
    <x v="0"/>
    <s v="Returning"/>
    <x v="4"/>
    <s v="Recovery Roller"/>
    <n v="3"/>
    <n v="35.36"/>
    <n v="0"/>
    <n v="13.7"/>
    <n v="106.08"/>
    <n v="41.099999999999994"/>
    <n v="64.98"/>
    <n v="0.61255656108597289"/>
    <n v="2026"/>
    <s v="Q1"/>
    <n v="2"/>
    <x v="1"/>
  </r>
  <r>
    <n v="2706"/>
    <d v="2026-02-01T00:00:00"/>
    <n v="2026"/>
    <x v="0"/>
    <n v="2"/>
    <s v="Feb"/>
    <x v="3"/>
    <x v="13"/>
    <x v="3"/>
    <s v="Returning"/>
    <x v="4"/>
    <s v="Weighted Vest"/>
    <n v="2"/>
    <n v="122.43"/>
    <n v="0"/>
    <n v="69.08"/>
    <n v="244.86"/>
    <n v="138.16"/>
    <n v="106.70000000000002"/>
    <n v="0.43575920934411505"/>
    <n v="2026"/>
    <s v="Q1"/>
    <n v="2"/>
    <x v="1"/>
  </r>
  <r>
    <n v="2940"/>
    <d v="2026-02-01T00:00:00"/>
    <n v="2026"/>
    <x v="0"/>
    <n v="2"/>
    <s v="Feb"/>
    <x v="0"/>
    <x v="15"/>
    <x v="3"/>
    <s v="New"/>
    <x v="1"/>
    <s v="Trail Boots"/>
    <n v="2"/>
    <n v="140.47"/>
    <n v="0.05"/>
    <n v="78.39"/>
    <n v="266.89299999999997"/>
    <n v="156.78"/>
    <n v="110.11299999999997"/>
    <n v="0.41257357817552348"/>
    <n v="2026"/>
    <s v="Q1"/>
    <n v="2"/>
    <x v="1"/>
  </r>
  <r>
    <n v="1263"/>
    <d v="2026-02-02T00:00:00"/>
    <n v="2026"/>
    <x v="0"/>
    <n v="2"/>
    <s v="Feb"/>
    <x v="1"/>
    <x v="14"/>
    <x v="0"/>
    <s v="Returning"/>
    <x v="2"/>
    <s v="Packing Cube Set"/>
    <n v="1"/>
    <n v="45.43"/>
    <n v="0.05"/>
    <n v="18.670000000000002"/>
    <n v="43.158499999999997"/>
    <n v="18.670000000000002"/>
    <n v="24.488499999999995"/>
    <n v="0.56740850585632019"/>
    <n v="2026"/>
    <s v="Q1"/>
    <n v="2"/>
    <x v="1"/>
  </r>
  <r>
    <n v="1641"/>
    <d v="2026-02-02T00:00:00"/>
    <n v="2026"/>
    <x v="0"/>
    <n v="2"/>
    <s v="Feb"/>
    <x v="3"/>
    <x v="13"/>
    <x v="1"/>
    <s v="Business"/>
    <x v="0"/>
    <s v="Cycling Pack 12L"/>
    <n v="8"/>
    <n v="102.78"/>
    <n v="0.15"/>
    <n v="50.39"/>
    <n v="698.904"/>
    <n v="403.12"/>
    <n v="295.78399999999999"/>
    <n v="0.42321119924911005"/>
    <n v="2026"/>
    <s v="Q1"/>
    <n v="2"/>
    <x v="1"/>
  </r>
  <r>
    <n v="2014"/>
    <d v="2026-02-02T00:00:00"/>
    <n v="2026"/>
    <x v="0"/>
    <n v="2"/>
    <s v="Feb"/>
    <x v="1"/>
    <x v="11"/>
    <x v="3"/>
    <s v="New"/>
    <x v="3"/>
    <s v="Compact Sleeping Bag"/>
    <n v="1"/>
    <n v="123.95"/>
    <n v="0"/>
    <n v="61.32"/>
    <n v="123.95"/>
    <n v="61.32"/>
    <n v="62.63"/>
    <n v="0.50528438886647842"/>
    <n v="2026"/>
    <s v="Q1"/>
    <n v="2"/>
    <x v="1"/>
  </r>
  <r>
    <n v="2642"/>
    <d v="2026-02-02T00:00:00"/>
    <n v="2026"/>
    <x v="0"/>
    <n v="2"/>
    <s v="Feb"/>
    <x v="1"/>
    <x v="11"/>
    <x v="3"/>
    <s v="Returning"/>
    <x v="3"/>
    <s v="Trail Tent 2P"/>
    <n v="3"/>
    <n v="199.9"/>
    <n v="0"/>
    <n v="104.18"/>
    <n v="599.70000000000005"/>
    <n v="312.54000000000002"/>
    <n v="287.16000000000003"/>
    <n v="0.47883941970985494"/>
    <n v="2026"/>
    <s v="Q1"/>
    <n v="2"/>
    <x v="1"/>
  </r>
  <r>
    <n v="2929"/>
    <d v="2026-02-02T00:00:00"/>
    <n v="2026"/>
    <x v="0"/>
    <n v="2"/>
    <s v="Feb"/>
    <x v="1"/>
    <x v="12"/>
    <x v="3"/>
    <s v="Returning"/>
    <x v="1"/>
    <s v="Hiking Daypack 20L"/>
    <n v="1"/>
    <n v="93.78"/>
    <n v="0"/>
    <n v="44.21"/>
    <n v="93.78"/>
    <n v="44.21"/>
    <n v="49.57"/>
    <n v="0.52857752185967155"/>
    <n v="2026"/>
    <s v="Q1"/>
    <n v="2"/>
    <x v="1"/>
  </r>
  <r>
    <n v="3855"/>
    <d v="2026-02-02T00:00:00"/>
    <n v="2026"/>
    <x v="0"/>
    <n v="2"/>
    <s v="Feb"/>
    <x v="0"/>
    <x v="0"/>
    <x v="0"/>
    <s v="Business"/>
    <x v="4"/>
    <s v="Resistance Band Set"/>
    <n v="1"/>
    <n v="39.39"/>
    <n v="0.1"/>
    <n v="15.09"/>
    <n v="35.451000000000001"/>
    <n v="15.09"/>
    <n v="20.361000000000001"/>
    <n v="0.57434204958957435"/>
    <n v="2026"/>
    <s v="Q1"/>
    <n v="2"/>
    <x v="1"/>
  </r>
  <r>
    <n v="4031"/>
    <d v="2026-02-02T00:00:00"/>
    <n v="2026"/>
    <x v="0"/>
    <n v="2"/>
    <s v="Feb"/>
    <x v="0"/>
    <x v="0"/>
    <x v="0"/>
    <s v="New"/>
    <x v="0"/>
    <s v="Cycling Pack 12L"/>
    <n v="6"/>
    <n v="101.64"/>
    <n v="0"/>
    <n v="51.06"/>
    <n v="609.84"/>
    <n v="306.36"/>
    <n v="303.48"/>
    <n v="0.49763872491145217"/>
    <n v="2026"/>
    <s v="Q1"/>
    <n v="2"/>
    <x v="1"/>
  </r>
  <r>
    <n v="2"/>
    <d v="2026-02-03T00:00:00"/>
    <n v="2026"/>
    <x v="0"/>
    <n v="2"/>
    <s v="Feb"/>
    <x v="0"/>
    <x v="0"/>
    <x v="1"/>
    <s v="Business"/>
    <x v="4"/>
    <s v="Recovery Roller"/>
    <n v="12"/>
    <n v="36.74"/>
    <n v="0.2"/>
    <n v="13.53"/>
    <n v="352.70400000000001"/>
    <n v="162.35999999999999"/>
    <n v="190.34400000000002"/>
    <n v="0.53967065868263475"/>
    <n v="2026"/>
    <s v="Q1"/>
    <n v="2"/>
    <x v="1"/>
  </r>
  <r>
    <n v="4228"/>
    <d v="2026-02-03T00:00:00"/>
    <n v="2026"/>
    <x v="0"/>
    <n v="2"/>
    <s v="Feb"/>
    <x v="3"/>
    <x v="8"/>
    <x v="2"/>
    <s v="New"/>
    <x v="1"/>
    <s v="Summit Backpack 45L"/>
    <n v="2"/>
    <n v="154.62"/>
    <n v="0"/>
    <n v="78.209999999999994"/>
    <n v="309.24"/>
    <n v="156.41999999999999"/>
    <n v="152.82000000000002"/>
    <n v="0.49417927823050062"/>
    <n v="2026"/>
    <s v="Q1"/>
    <n v="2"/>
    <x v="1"/>
  </r>
  <r>
    <n v="928"/>
    <d v="2026-02-04T00:00:00"/>
    <n v="2026"/>
    <x v="0"/>
    <n v="2"/>
    <s v="Feb"/>
    <x v="0"/>
    <x v="0"/>
    <x v="3"/>
    <s v="New"/>
    <x v="3"/>
    <s v="Compact Sleeping Bag"/>
    <n v="1"/>
    <n v="125.63"/>
    <n v="0.1"/>
    <n v="60.38"/>
    <n v="113.06699999999999"/>
    <n v="60.38"/>
    <n v="52.686999999999991"/>
    <n v="0.46598034793529497"/>
    <n v="2026"/>
    <s v="Q1"/>
    <n v="2"/>
    <x v="1"/>
  </r>
  <r>
    <n v="933"/>
    <d v="2026-02-04T00:00:00"/>
    <n v="2026"/>
    <x v="0"/>
    <n v="2"/>
    <s v="Feb"/>
    <x v="1"/>
    <x v="11"/>
    <x v="0"/>
    <s v="New"/>
    <x v="3"/>
    <s v="Portable Camp Stove"/>
    <n v="2"/>
    <n v="81.59"/>
    <n v="0.1"/>
    <n v="38.64"/>
    <n v="146.86200000000002"/>
    <n v="77.28"/>
    <n v="69.582000000000022"/>
    <n v="0.47379172284185161"/>
    <n v="2026"/>
    <s v="Q1"/>
    <n v="2"/>
    <x v="1"/>
  </r>
  <r>
    <n v="1646"/>
    <d v="2026-02-04T00:00:00"/>
    <n v="2026"/>
    <x v="0"/>
    <n v="2"/>
    <s v="Feb"/>
    <x v="2"/>
    <x v="5"/>
    <x v="0"/>
    <s v="New"/>
    <x v="2"/>
    <s v="Packing Cube Set"/>
    <n v="2"/>
    <n v="45.81"/>
    <n v="0.1"/>
    <n v="18.420000000000002"/>
    <n v="82.458000000000013"/>
    <n v="36.840000000000003"/>
    <n v="45.618000000000009"/>
    <n v="0.55322709743141962"/>
    <n v="2026"/>
    <s v="Q1"/>
    <n v="2"/>
    <x v="1"/>
  </r>
  <r>
    <n v="380"/>
    <d v="2026-02-05T00:00:00"/>
    <n v="2026"/>
    <x v="0"/>
    <n v="2"/>
    <s v="Feb"/>
    <x v="1"/>
    <x v="12"/>
    <x v="0"/>
    <s v="Returning"/>
    <x v="4"/>
    <s v="Weighted Vest"/>
    <n v="3"/>
    <n v="125.63"/>
    <n v="0"/>
    <n v="71.05"/>
    <n v="376.89"/>
    <n v="213.14999999999998"/>
    <n v="163.74"/>
    <n v="0.43445037013452203"/>
    <n v="2026"/>
    <s v="Q1"/>
    <n v="2"/>
    <x v="1"/>
  </r>
  <r>
    <n v="1723"/>
    <d v="2026-02-05T00:00:00"/>
    <n v="2026"/>
    <x v="0"/>
    <n v="2"/>
    <s v="Feb"/>
    <x v="3"/>
    <x v="8"/>
    <x v="0"/>
    <s v="Returning"/>
    <x v="0"/>
    <s v="Cycling Pack 12L"/>
    <n v="2"/>
    <n v="101.01"/>
    <n v="0"/>
    <n v="50.26"/>
    <n v="202.02"/>
    <n v="100.52"/>
    <n v="101.50000000000001"/>
    <n v="0.50242550242550243"/>
    <n v="2026"/>
    <s v="Q1"/>
    <n v="2"/>
    <x v="1"/>
  </r>
  <r>
    <n v="2529"/>
    <d v="2026-02-05T00:00:00"/>
    <n v="2026"/>
    <x v="0"/>
    <n v="2"/>
    <s v="Feb"/>
    <x v="3"/>
    <x v="13"/>
    <x v="0"/>
    <s v="Returning"/>
    <x v="1"/>
    <s v="Summit Backpack 45L"/>
    <n v="6"/>
    <n v="154.22"/>
    <n v="0"/>
    <n v="79.599999999999994"/>
    <n v="925.31999999999994"/>
    <n v="477.59999999999997"/>
    <n v="447.71999999999997"/>
    <n v="0.4838542342108676"/>
    <n v="2026"/>
    <s v="Q1"/>
    <n v="2"/>
    <x v="1"/>
  </r>
  <r>
    <n v="2685"/>
    <d v="2026-02-05T00:00:00"/>
    <n v="2026"/>
    <x v="0"/>
    <n v="2"/>
    <s v="Feb"/>
    <x v="1"/>
    <x v="14"/>
    <x v="0"/>
    <s v="New"/>
    <x v="1"/>
    <s v="Trekking Poles"/>
    <n v="1"/>
    <n v="72.78"/>
    <n v="0.05"/>
    <n v="33.26"/>
    <n v="69.140999999999991"/>
    <n v="33.26"/>
    <n v="35.880999999999993"/>
    <n v="0.51895402149231273"/>
    <n v="2026"/>
    <s v="Q1"/>
    <n v="2"/>
    <x v="1"/>
  </r>
  <r>
    <n v="2793"/>
    <d v="2026-02-05T00:00:00"/>
    <n v="2026"/>
    <x v="0"/>
    <n v="2"/>
    <s v="Feb"/>
    <x v="1"/>
    <x v="14"/>
    <x v="1"/>
    <s v="Business"/>
    <x v="3"/>
    <s v="Compact Sleeping Bag"/>
    <n v="3"/>
    <n v="122.69"/>
    <n v="0.05"/>
    <n v="62.08"/>
    <n v="349.66649999999998"/>
    <n v="186.24"/>
    <n v="163.42649999999998"/>
    <n v="0.46737820180085876"/>
    <n v="2026"/>
    <s v="Q1"/>
    <n v="2"/>
    <x v="1"/>
  </r>
  <r>
    <n v="346"/>
    <d v="2026-02-06T00:00:00"/>
    <n v="2026"/>
    <x v="0"/>
    <n v="2"/>
    <s v="Feb"/>
    <x v="1"/>
    <x v="1"/>
    <x v="0"/>
    <s v="Business"/>
    <x v="0"/>
    <s v="Cycling Pack 12L"/>
    <n v="3"/>
    <n v="103.22"/>
    <n v="0"/>
    <n v="50.74"/>
    <n v="309.65999999999997"/>
    <n v="152.22"/>
    <n v="157.43999999999997"/>
    <n v="0.50842859910869986"/>
    <n v="2026"/>
    <s v="Q1"/>
    <n v="2"/>
    <x v="1"/>
  </r>
  <r>
    <n v="539"/>
    <d v="2026-02-06T00:00:00"/>
    <n v="2026"/>
    <x v="0"/>
    <n v="2"/>
    <s v="Feb"/>
    <x v="0"/>
    <x v="15"/>
    <x v="3"/>
    <s v="New"/>
    <x v="1"/>
    <s v="Hiking Daypack 20L"/>
    <n v="3"/>
    <n v="92.96"/>
    <n v="0.15"/>
    <n v="44.56"/>
    <n v="237.048"/>
    <n v="133.68"/>
    <n v="103.36799999999999"/>
    <n v="0.43606358205932971"/>
    <n v="2026"/>
    <s v="Q1"/>
    <n v="2"/>
    <x v="1"/>
  </r>
  <r>
    <n v="1368"/>
    <d v="2026-02-06T00:00:00"/>
    <n v="2026"/>
    <x v="0"/>
    <n v="2"/>
    <s v="Feb"/>
    <x v="1"/>
    <x v="12"/>
    <x v="2"/>
    <s v="New"/>
    <x v="2"/>
    <s v="Insulated Bottle"/>
    <n v="1"/>
    <n v="36.520000000000003"/>
    <n v="0"/>
    <n v="13.94"/>
    <n v="36.520000000000003"/>
    <n v="13.94"/>
    <n v="22.580000000000005"/>
    <n v="0.61829134720700996"/>
    <n v="2026"/>
    <s v="Q1"/>
    <n v="2"/>
    <x v="1"/>
  </r>
  <r>
    <n v="3506"/>
    <d v="2026-02-06T00:00:00"/>
    <n v="2026"/>
    <x v="0"/>
    <n v="2"/>
    <s v="Feb"/>
    <x v="0"/>
    <x v="0"/>
    <x v="2"/>
    <s v="Returning"/>
    <x v="4"/>
    <s v="Training Mat"/>
    <n v="3"/>
    <n v="50.65"/>
    <n v="0"/>
    <n v="21.49"/>
    <n v="151.94999999999999"/>
    <n v="64.47"/>
    <n v="87.47999999999999"/>
    <n v="0.57571569595261596"/>
    <n v="2026"/>
    <s v="Q1"/>
    <n v="2"/>
    <x v="1"/>
  </r>
  <r>
    <n v="1314"/>
    <d v="2026-02-07T00:00:00"/>
    <n v="2026"/>
    <x v="0"/>
    <n v="2"/>
    <s v="Feb"/>
    <x v="3"/>
    <x v="4"/>
    <x v="0"/>
    <s v="Returning"/>
    <x v="2"/>
    <s v="Insulated Bottle"/>
    <n v="2"/>
    <n v="37.03"/>
    <n v="0.15"/>
    <n v="13.87"/>
    <n v="62.951000000000001"/>
    <n v="27.74"/>
    <n v="35.210999999999999"/>
    <n v="0.55933980397451988"/>
    <n v="2026"/>
    <s v="Q1"/>
    <n v="2"/>
    <x v="1"/>
  </r>
  <r>
    <n v="2092"/>
    <d v="2026-02-07T00:00:00"/>
    <n v="2026"/>
    <x v="0"/>
    <n v="2"/>
    <s v="Feb"/>
    <x v="2"/>
    <x v="2"/>
    <x v="0"/>
    <s v="New"/>
    <x v="4"/>
    <s v="Recovery Roller"/>
    <n v="1"/>
    <n v="36.619999999999997"/>
    <n v="0"/>
    <n v="13.55"/>
    <n v="36.619999999999997"/>
    <n v="13.55"/>
    <n v="23.069999999999997"/>
    <n v="0.62998361551064985"/>
    <n v="2026"/>
    <s v="Q1"/>
    <n v="2"/>
    <x v="1"/>
  </r>
  <r>
    <n v="5083"/>
    <d v="2026-02-07T00:00:00"/>
    <n v="2026"/>
    <x v="0"/>
    <n v="2"/>
    <s v="Feb"/>
    <x v="2"/>
    <x v="16"/>
    <x v="2"/>
    <s v="Returning"/>
    <x v="3"/>
    <s v="Portable Camp Stove"/>
    <n v="1"/>
    <n v="81.47"/>
    <n v="0"/>
    <n v="39.18"/>
    <n v="81.47"/>
    <n v="39.18"/>
    <n v="42.29"/>
    <n v="0.51908678040996681"/>
    <n v="2026"/>
    <s v="Q1"/>
    <n v="2"/>
    <x v="1"/>
  </r>
  <r>
    <n v="582"/>
    <d v="2026-02-08T00:00:00"/>
    <n v="2026"/>
    <x v="0"/>
    <n v="2"/>
    <s v="Feb"/>
    <x v="1"/>
    <x v="1"/>
    <x v="1"/>
    <s v="Returning"/>
    <x v="3"/>
    <s v="Compact Sleeping Bag"/>
    <n v="12"/>
    <n v="122.75"/>
    <n v="0.15"/>
    <n v="62.51"/>
    <n v="1252.05"/>
    <n v="750.12"/>
    <n v="501.92999999999995"/>
    <n v="0.40088654606445429"/>
    <n v="2026"/>
    <s v="Q1"/>
    <n v="2"/>
    <x v="1"/>
  </r>
  <r>
    <n v="902"/>
    <d v="2026-02-08T00:00:00"/>
    <n v="2026"/>
    <x v="0"/>
    <n v="2"/>
    <s v="Feb"/>
    <x v="0"/>
    <x v="9"/>
    <x v="0"/>
    <s v="Business"/>
    <x v="4"/>
    <s v="Training Mat"/>
    <n v="1"/>
    <n v="50.38"/>
    <n v="0.05"/>
    <n v="21.95"/>
    <n v="47.860999999999997"/>
    <n v="21.95"/>
    <n v="25.910999999999998"/>
    <n v="0.54138024696516995"/>
    <n v="2026"/>
    <s v="Q1"/>
    <n v="2"/>
    <x v="1"/>
  </r>
  <r>
    <n v="2396"/>
    <d v="2026-02-08T00:00:00"/>
    <n v="2026"/>
    <x v="0"/>
    <n v="2"/>
    <s v="Feb"/>
    <x v="3"/>
    <x v="7"/>
    <x v="0"/>
    <s v="Business"/>
    <x v="4"/>
    <s v="Training Mat"/>
    <n v="2"/>
    <n v="50.4"/>
    <n v="0"/>
    <n v="21.43"/>
    <n v="100.8"/>
    <n v="42.86"/>
    <n v="57.94"/>
    <n v="0.57480158730158726"/>
    <n v="2026"/>
    <s v="Q1"/>
    <n v="2"/>
    <x v="1"/>
  </r>
  <r>
    <n v="2494"/>
    <d v="2026-02-08T00:00:00"/>
    <n v="2026"/>
    <x v="0"/>
    <n v="2"/>
    <s v="Feb"/>
    <x v="2"/>
    <x v="5"/>
    <x v="0"/>
    <s v="New"/>
    <x v="1"/>
    <s v="Trekking Poles"/>
    <n v="1"/>
    <n v="69.98"/>
    <n v="0"/>
    <n v="33.21"/>
    <n v="69.98"/>
    <n v="33.21"/>
    <n v="36.770000000000003"/>
    <n v="0.52543583881108891"/>
    <n v="2026"/>
    <s v="Q1"/>
    <n v="2"/>
    <x v="1"/>
  </r>
  <r>
    <n v="2925"/>
    <d v="2026-02-08T00:00:00"/>
    <n v="2026"/>
    <x v="0"/>
    <n v="2"/>
    <s v="Feb"/>
    <x v="0"/>
    <x v="0"/>
    <x v="2"/>
    <s v="New"/>
    <x v="1"/>
    <s v="Hiking Daypack 20L"/>
    <n v="3"/>
    <n v="90.04"/>
    <n v="0.05"/>
    <n v="45.25"/>
    <n v="256.61399999999998"/>
    <n v="135.75"/>
    <n v="120.86399999999998"/>
    <n v="0.47099534709719654"/>
    <n v="2026"/>
    <s v="Q1"/>
    <n v="2"/>
    <x v="1"/>
  </r>
  <r>
    <n v="3614"/>
    <d v="2026-02-08T00:00:00"/>
    <n v="2026"/>
    <x v="0"/>
    <n v="2"/>
    <s v="Feb"/>
    <x v="1"/>
    <x v="14"/>
    <x v="0"/>
    <s v="New"/>
    <x v="4"/>
    <s v="Training Mat"/>
    <n v="3"/>
    <n v="51.18"/>
    <n v="0"/>
    <n v="21.95"/>
    <n v="153.54"/>
    <n v="65.849999999999994"/>
    <n v="87.69"/>
    <n v="0.57112153184837833"/>
    <n v="2026"/>
    <s v="Q1"/>
    <n v="2"/>
    <x v="1"/>
  </r>
  <r>
    <n v="4360"/>
    <d v="2026-02-08T00:00:00"/>
    <n v="2026"/>
    <x v="0"/>
    <n v="2"/>
    <s v="Feb"/>
    <x v="0"/>
    <x v="15"/>
    <x v="0"/>
    <s v="New"/>
    <x v="2"/>
    <s v="Insulated Bottle"/>
    <n v="1"/>
    <n v="35.69"/>
    <n v="0"/>
    <n v="13.38"/>
    <n v="35.69"/>
    <n v="13.38"/>
    <n v="22.309999999999995"/>
    <n v="0.62510507144858496"/>
    <n v="2026"/>
    <s v="Q1"/>
    <n v="2"/>
    <x v="1"/>
  </r>
  <r>
    <n v="4582"/>
    <d v="2026-02-08T00:00:00"/>
    <n v="2026"/>
    <x v="0"/>
    <n v="2"/>
    <s v="Feb"/>
    <x v="3"/>
    <x v="7"/>
    <x v="0"/>
    <s v="New"/>
    <x v="0"/>
    <s v="Trail Bike Light"/>
    <n v="3"/>
    <n v="50.29"/>
    <n v="0.05"/>
    <n v="22.87"/>
    <n v="143.32650000000001"/>
    <n v="68.61"/>
    <n v="74.716500000000011"/>
    <n v="0.52130275978273388"/>
    <n v="2026"/>
    <s v="Q1"/>
    <n v="2"/>
    <x v="1"/>
  </r>
  <r>
    <n v="4381"/>
    <d v="2026-02-09T00:00:00"/>
    <n v="2026"/>
    <x v="0"/>
    <n v="2"/>
    <s v="Feb"/>
    <x v="1"/>
    <x v="12"/>
    <x v="3"/>
    <s v="Returning"/>
    <x v="3"/>
    <s v="Trail Tent 2P"/>
    <n v="1"/>
    <n v="194.32"/>
    <n v="0.05"/>
    <n v="102.52"/>
    <n v="184.60399999999998"/>
    <n v="102.52"/>
    <n v="82.083999999999989"/>
    <n v="0.44464908669367942"/>
    <n v="2026"/>
    <s v="Q1"/>
    <n v="2"/>
    <x v="1"/>
  </r>
  <r>
    <n v="4964"/>
    <d v="2026-02-09T00:00:00"/>
    <n v="2026"/>
    <x v="0"/>
    <n v="2"/>
    <s v="Feb"/>
    <x v="3"/>
    <x v="13"/>
    <x v="2"/>
    <s v="New"/>
    <x v="4"/>
    <s v="Resistance Band Set"/>
    <n v="4"/>
    <n v="40.44"/>
    <n v="0"/>
    <n v="14.75"/>
    <n v="161.76"/>
    <n v="59"/>
    <n v="102.75999999999999"/>
    <n v="0.63526211671612265"/>
    <n v="2026"/>
    <s v="Q1"/>
    <n v="2"/>
    <x v="1"/>
  </r>
  <r>
    <n v="255"/>
    <d v="2026-02-10T00:00:00"/>
    <n v="2026"/>
    <x v="0"/>
    <n v="2"/>
    <s v="Feb"/>
    <x v="3"/>
    <x v="7"/>
    <x v="0"/>
    <s v="New"/>
    <x v="2"/>
    <s v="Carry-On Duffel"/>
    <n v="3"/>
    <n v="134.53"/>
    <n v="0.1"/>
    <n v="69.12"/>
    <n v="363.23100000000005"/>
    <n v="207.36"/>
    <n v="155.87100000000004"/>
    <n v="0.42912361555043488"/>
    <n v="2026"/>
    <s v="Q1"/>
    <n v="2"/>
    <x v="1"/>
  </r>
  <r>
    <n v="2178"/>
    <d v="2026-02-10T00:00:00"/>
    <n v="2026"/>
    <x v="0"/>
    <n v="2"/>
    <s v="Feb"/>
    <x v="2"/>
    <x v="2"/>
    <x v="3"/>
    <s v="New"/>
    <x v="1"/>
    <s v="Summit Backpack 45L"/>
    <n v="6"/>
    <n v="154.05000000000001"/>
    <n v="0"/>
    <n v="79.25"/>
    <n v="924.30000000000007"/>
    <n v="475.5"/>
    <n v="448.80000000000007"/>
    <n v="0.4855566374553717"/>
    <n v="2026"/>
    <s v="Q1"/>
    <n v="2"/>
    <x v="1"/>
  </r>
  <r>
    <n v="3416"/>
    <d v="2026-02-10T00:00:00"/>
    <n v="2026"/>
    <x v="0"/>
    <n v="2"/>
    <s v="Feb"/>
    <x v="2"/>
    <x v="2"/>
    <x v="0"/>
    <s v="New"/>
    <x v="2"/>
    <s v="Carry-On Duffel"/>
    <n v="1"/>
    <n v="135.4"/>
    <n v="0"/>
    <n v="67.56"/>
    <n v="135.4"/>
    <n v="67.56"/>
    <n v="67.84"/>
    <n v="0.50103397341211231"/>
    <n v="2026"/>
    <s v="Q1"/>
    <n v="2"/>
    <x v="1"/>
  </r>
  <r>
    <n v="3854"/>
    <d v="2026-02-10T00:00:00"/>
    <n v="2026"/>
    <x v="0"/>
    <n v="2"/>
    <s v="Feb"/>
    <x v="0"/>
    <x v="0"/>
    <x v="0"/>
    <s v="New"/>
    <x v="0"/>
    <s v="Compact Repair Kit"/>
    <n v="2"/>
    <n v="41.03"/>
    <n v="0"/>
    <n v="16.260000000000002"/>
    <n v="82.06"/>
    <n v="32.520000000000003"/>
    <n v="49.54"/>
    <n v="0.60370460638557155"/>
    <n v="2026"/>
    <s v="Q1"/>
    <n v="2"/>
    <x v="1"/>
  </r>
  <r>
    <n v="3952"/>
    <d v="2026-02-10T00:00:00"/>
    <n v="2026"/>
    <x v="0"/>
    <n v="2"/>
    <s v="Feb"/>
    <x v="3"/>
    <x v="8"/>
    <x v="3"/>
    <s v="New"/>
    <x v="0"/>
    <s v="Commuter Helmet"/>
    <n v="1"/>
    <n v="81.44"/>
    <n v="0.05"/>
    <n v="43.9"/>
    <n v="77.367999999999995"/>
    <n v="43.9"/>
    <n v="33.467999999999996"/>
    <n v="0.43258194602419603"/>
    <n v="2026"/>
    <s v="Q1"/>
    <n v="2"/>
    <x v="1"/>
  </r>
  <r>
    <n v="4076"/>
    <d v="2026-02-10T00:00:00"/>
    <n v="2026"/>
    <x v="0"/>
    <n v="2"/>
    <s v="Feb"/>
    <x v="0"/>
    <x v="0"/>
    <x v="1"/>
    <s v="Business"/>
    <x v="3"/>
    <s v="Compact Sleeping Bag"/>
    <n v="8"/>
    <n v="122.19"/>
    <n v="0.1"/>
    <n v="60"/>
    <n v="879.76800000000003"/>
    <n v="480"/>
    <n v="399.76800000000003"/>
    <n v="0.45440161497121973"/>
    <n v="2026"/>
    <s v="Q1"/>
    <n v="2"/>
    <x v="1"/>
  </r>
  <r>
    <n v="4156"/>
    <d v="2026-02-10T00:00:00"/>
    <n v="2026"/>
    <x v="0"/>
    <n v="2"/>
    <s v="Feb"/>
    <x v="2"/>
    <x v="16"/>
    <x v="2"/>
    <s v="Returning"/>
    <x v="1"/>
    <s v="Trail Boots"/>
    <n v="2"/>
    <n v="146.33000000000001"/>
    <n v="0.1"/>
    <n v="81.34"/>
    <n v="263.39400000000001"/>
    <n v="162.68"/>
    <n v="100.714"/>
    <n v="0.38237013751262366"/>
    <n v="2026"/>
    <s v="Q1"/>
    <n v="2"/>
    <x v="1"/>
  </r>
  <r>
    <n v="4260"/>
    <d v="2026-02-10T00:00:00"/>
    <n v="2026"/>
    <x v="0"/>
    <n v="2"/>
    <s v="Feb"/>
    <x v="2"/>
    <x v="16"/>
    <x v="3"/>
    <s v="Returning"/>
    <x v="2"/>
    <s v="Carry-On Duffel"/>
    <n v="1"/>
    <n v="131.24"/>
    <n v="0.05"/>
    <n v="66.14"/>
    <n v="124.678"/>
    <n v="66.14"/>
    <n v="58.537999999999997"/>
    <n v="0.46951346669019395"/>
    <n v="2026"/>
    <s v="Q1"/>
    <n v="2"/>
    <x v="1"/>
  </r>
  <r>
    <n v="4294"/>
    <d v="2026-02-10T00:00:00"/>
    <n v="2026"/>
    <x v="0"/>
    <n v="2"/>
    <s v="Feb"/>
    <x v="1"/>
    <x v="1"/>
    <x v="1"/>
    <s v="New"/>
    <x v="4"/>
    <s v="Training Mat"/>
    <n v="5"/>
    <n v="51.37"/>
    <n v="0.05"/>
    <n v="21.81"/>
    <n v="244.00749999999996"/>
    <n v="109.05"/>
    <n v="134.95749999999998"/>
    <n v="0.55308750755612024"/>
    <n v="2026"/>
    <s v="Q1"/>
    <n v="2"/>
    <x v="1"/>
  </r>
  <r>
    <n v="1019"/>
    <d v="2026-02-11T00:00:00"/>
    <n v="2026"/>
    <x v="0"/>
    <n v="2"/>
    <s v="Feb"/>
    <x v="1"/>
    <x v="12"/>
    <x v="2"/>
    <s v="New"/>
    <x v="3"/>
    <s v="Compact Sleeping Bag"/>
    <n v="5"/>
    <n v="121.94"/>
    <n v="0"/>
    <n v="62.3"/>
    <n v="609.70000000000005"/>
    <n v="311.5"/>
    <n v="298.20000000000005"/>
    <n v="0.48909299655568317"/>
    <n v="2026"/>
    <s v="Q1"/>
    <n v="2"/>
    <x v="1"/>
  </r>
  <r>
    <n v="1471"/>
    <d v="2026-02-11T00:00:00"/>
    <n v="2026"/>
    <x v="0"/>
    <n v="2"/>
    <s v="Feb"/>
    <x v="0"/>
    <x v="0"/>
    <x v="0"/>
    <s v="Returning"/>
    <x v="3"/>
    <s v="Compact Sleeping Bag"/>
    <n v="4"/>
    <n v="124.55"/>
    <n v="0"/>
    <n v="60.41"/>
    <n v="498.2"/>
    <n v="241.64"/>
    <n v="256.56"/>
    <n v="0.51497390606182258"/>
    <n v="2026"/>
    <s v="Q1"/>
    <n v="2"/>
    <x v="1"/>
  </r>
  <r>
    <n v="2520"/>
    <d v="2026-02-11T00:00:00"/>
    <n v="2026"/>
    <x v="0"/>
    <n v="2"/>
    <s v="Feb"/>
    <x v="1"/>
    <x v="14"/>
    <x v="1"/>
    <s v="Business"/>
    <x v="3"/>
    <s v="Alpine Tent 4P"/>
    <n v="10"/>
    <n v="343.77"/>
    <n v="0.15"/>
    <n v="195.29"/>
    <n v="2922.0449999999996"/>
    <n v="1952.8999999999999"/>
    <n v="969.14499999999975"/>
    <n v="0.33166669233362245"/>
    <n v="2026"/>
    <s v="Q1"/>
    <n v="2"/>
    <x v="1"/>
  </r>
  <r>
    <n v="4649"/>
    <d v="2026-02-11T00:00:00"/>
    <n v="2026"/>
    <x v="0"/>
    <n v="2"/>
    <s v="Feb"/>
    <x v="1"/>
    <x v="1"/>
    <x v="3"/>
    <s v="Returning"/>
    <x v="0"/>
    <s v="Commuter Helmet"/>
    <n v="1"/>
    <n v="81.819999999999993"/>
    <n v="0.05"/>
    <n v="43.83"/>
    <n v="77.728999999999985"/>
    <n v="43.83"/>
    <n v="33.898999999999987"/>
    <n v="0.43611779387358635"/>
    <n v="2026"/>
    <s v="Q1"/>
    <n v="2"/>
    <x v="1"/>
  </r>
  <r>
    <n v="4545"/>
    <d v="2026-02-12T00:00:00"/>
    <n v="2026"/>
    <x v="0"/>
    <n v="2"/>
    <s v="Feb"/>
    <x v="0"/>
    <x v="9"/>
    <x v="2"/>
    <s v="New"/>
    <x v="2"/>
    <s v="Insulated Bottle"/>
    <n v="1"/>
    <n v="36.58"/>
    <n v="0.1"/>
    <n v="13.76"/>
    <n v="32.921999999999997"/>
    <n v="13.76"/>
    <n v="19.161999999999999"/>
    <n v="0.58204240325618128"/>
    <n v="2026"/>
    <s v="Q1"/>
    <n v="2"/>
    <x v="1"/>
  </r>
  <r>
    <n v="285"/>
    <d v="2026-02-13T00:00:00"/>
    <n v="2026"/>
    <x v="0"/>
    <n v="2"/>
    <s v="Feb"/>
    <x v="3"/>
    <x v="8"/>
    <x v="2"/>
    <s v="New"/>
    <x v="1"/>
    <s v="Hiking Daypack 20L"/>
    <n v="4"/>
    <n v="92.87"/>
    <n v="0"/>
    <n v="44.95"/>
    <n v="371.48"/>
    <n v="179.8"/>
    <n v="191.68"/>
    <n v="0.51599009367933668"/>
    <n v="2026"/>
    <s v="Q1"/>
    <n v="2"/>
    <x v="1"/>
  </r>
  <r>
    <n v="1499"/>
    <d v="2026-02-13T00:00:00"/>
    <n v="2026"/>
    <x v="0"/>
    <n v="2"/>
    <s v="Feb"/>
    <x v="3"/>
    <x v="8"/>
    <x v="0"/>
    <s v="New"/>
    <x v="0"/>
    <s v="Compact Repair Kit"/>
    <n v="2"/>
    <n v="41.21"/>
    <n v="0"/>
    <n v="16.64"/>
    <n v="82.42"/>
    <n v="33.28"/>
    <n v="49.14"/>
    <n v="0.59621451104100942"/>
    <n v="2026"/>
    <s v="Q1"/>
    <n v="2"/>
    <x v="1"/>
  </r>
  <r>
    <n v="2615"/>
    <d v="2026-02-13T00:00:00"/>
    <n v="2026"/>
    <x v="0"/>
    <n v="2"/>
    <s v="Feb"/>
    <x v="0"/>
    <x v="15"/>
    <x v="0"/>
    <s v="Returning"/>
    <x v="1"/>
    <s v="Summit Backpack 45L"/>
    <n v="6"/>
    <n v="155.79"/>
    <n v="0"/>
    <n v="77.48"/>
    <n v="934.74"/>
    <n v="464.88"/>
    <n v="469.86"/>
    <n v="0.50266384235188399"/>
    <n v="2026"/>
    <s v="Q1"/>
    <n v="2"/>
    <x v="1"/>
  </r>
  <r>
    <n v="479"/>
    <d v="2026-02-14T00:00:00"/>
    <n v="2026"/>
    <x v="0"/>
    <n v="2"/>
    <s v="Feb"/>
    <x v="0"/>
    <x v="0"/>
    <x v="0"/>
    <s v="Returning"/>
    <x v="4"/>
    <s v="Training Mat"/>
    <n v="2"/>
    <n v="50.16"/>
    <n v="0.1"/>
    <n v="21.48"/>
    <n v="90.287999999999997"/>
    <n v="42.96"/>
    <n v="47.327999999999996"/>
    <n v="0.52418926103136632"/>
    <n v="2026"/>
    <s v="Q1"/>
    <n v="2"/>
    <x v="1"/>
  </r>
  <r>
    <n v="4069"/>
    <d v="2026-02-14T00:00:00"/>
    <n v="2026"/>
    <x v="0"/>
    <n v="2"/>
    <s v="Feb"/>
    <x v="3"/>
    <x v="8"/>
    <x v="0"/>
    <s v="New"/>
    <x v="1"/>
    <s v="Trail Boots"/>
    <n v="4"/>
    <n v="140.63999999999999"/>
    <n v="0"/>
    <n v="77.510000000000005"/>
    <n v="562.55999999999995"/>
    <n v="310.04000000000002"/>
    <n v="252.51999999999992"/>
    <n v="0.4488765642775881"/>
    <n v="2026"/>
    <s v="Q1"/>
    <n v="2"/>
    <x v="1"/>
  </r>
  <r>
    <n v="4588"/>
    <d v="2026-02-14T00:00:00"/>
    <n v="2026"/>
    <x v="0"/>
    <n v="2"/>
    <s v="Feb"/>
    <x v="0"/>
    <x v="0"/>
    <x v="3"/>
    <s v="New"/>
    <x v="3"/>
    <s v="Portable Camp Stove"/>
    <n v="1"/>
    <n v="80.680000000000007"/>
    <n v="0"/>
    <n v="39.630000000000003"/>
    <n v="80.680000000000007"/>
    <n v="39.630000000000003"/>
    <n v="41.050000000000004"/>
    <n v="0.50880019831432821"/>
    <n v="2026"/>
    <s v="Q1"/>
    <n v="2"/>
    <x v="1"/>
  </r>
  <r>
    <n v="14"/>
    <d v="2026-02-15T00:00:00"/>
    <n v="2026"/>
    <x v="0"/>
    <n v="2"/>
    <s v="Feb"/>
    <x v="0"/>
    <x v="0"/>
    <x v="1"/>
    <s v="Business"/>
    <x v="2"/>
    <s v="Travel Backpack 35L"/>
    <n v="3"/>
    <n v="162.44999999999999"/>
    <n v="0.05"/>
    <n v="86.43"/>
    <n v="462.98249999999996"/>
    <n v="259.29000000000002"/>
    <n v="203.69249999999994"/>
    <n v="0.43995723380473334"/>
    <n v="2026"/>
    <s v="Q1"/>
    <n v="2"/>
    <x v="1"/>
  </r>
  <r>
    <n v="303"/>
    <d v="2026-02-15T00:00:00"/>
    <n v="2026"/>
    <x v="0"/>
    <n v="2"/>
    <s v="Feb"/>
    <x v="1"/>
    <x v="6"/>
    <x v="3"/>
    <s v="Returning"/>
    <x v="0"/>
    <s v="Cycling Pack 12L"/>
    <n v="2"/>
    <n v="102.12"/>
    <n v="0.15"/>
    <n v="51.03"/>
    <n v="173.60400000000001"/>
    <n v="102.06"/>
    <n v="71.544000000000011"/>
    <n v="0.41211032003870884"/>
    <n v="2026"/>
    <s v="Q1"/>
    <n v="2"/>
    <x v="1"/>
  </r>
  <r>
    <n v="1197"/>
    <d v="2026-02-16T00:00:00"/>
    <n v="2026"/>
    <x v="0"/>
    <n v="2"/>
    <s v="Feb"/>
    <x v="2"/>
    <x v="3"/>
    <x v="0"/>
    <s v="New"/>
    <x v="0"/>
    <s v="Cycling Pack 12L"/>
    <n v="2"/>
    <n v="101.77"/>
    <n v="0"/>
    <n v="51.34"/>
    <n v="203.54"/>
    <n v="102.68"/>
    <n v="100.85999999999999"/>
    <n v="0.49552913432249185"/>
    <n v="2026"/>
    <s v="Q1"/>
    <n v="2"/>
    <x v="1"/>
  </r>
  <r>
    <n v="2714"/>
    <d v="2026-02-16T00:00:00"/>
    <n v="2026"/>
    <x v="0"/>
    <n v="2"/>
    <s v="Feb"/>
    <x v="0"/>
    <x v="15"/>
    <x v="0"/>
    <s v="Business"/>
    <x v="1"/>
    <s v="Summit Backpack 45L"/>
    <n v="3"/>
    <n v="153.24"/>
    <n v="0.15"/>
    <n v="77.61"/>
    <n v="390.762"/>
    <n v="232.82999999999998"/>
    <n v="157.93200000000002"/>
    <n v="0.40416417154175693"/>
    <n v="2026"/>
    <s v="Q1"/>
    <n v="2"/>
    <x v="1"/>
  </r>
  <r>
    <n v="2753"/>
    <d v="2026-02-16T00:00:00"/>
    <n v="2026"/>
    <x v="0"/>
    <n v="2"/>
    <s v="Feb"/>
    <x v="3"/>
    <x v="4"/>
    <x v="3"/>
    <s v="Returning"/>
    <x v="1"/>
    <s v="Trail Boots"/>
    <n v="1"/>
    <n v="140.47"/>
    <n v="0"/>
    <n v="79.66"/>
    <n v="140.47"/>
    <n v="79.66"/>
    <n v="60.81"/>
    <n v="0.43290382288033036"/>
    <n v="2026"/>
    <s v="Q1"/>
    <n v="2"/>
    <x v="1"/>
  </r>
  <r>
    <n v="3901"/>
    <d v="2026-02-16T00:00:00"/>
    <n v="2026"/>
    <x v="0"/>
    <n v="2"/>
    <s v="Feb"/>
    <x v="3"/>
    <x v="7"/>
    <x v="2"/>
    <s v="New"/>
    <x v="1"/>
    <s v="Trekking Poles"/>
    <n v="4"/>
    <n v="70.67"/>
    <n v="0.05"/>
    <n v="32.96"/>
    <n v="268.54599999999999"/>
    <n v="131.84"/>
    <n v="136.70599999999999"/>
    <n v="0.50905990035226734"/>
    <n v="2026"/>
    <s v="Q1"/>
    <n v="2"/>
    <x v="1"/>
  </r>
  <r>
    <n v="594"/>
    <d v="2026-02-17T00:00:00"/>
    <n v="2026"/>
    <x v="0"/>
    <n v="2"/>
    <s v="Feb"/>
    <x v="0"/>
    <x v="15"/>
    <x v="2"/>
    <s v="Business"/>
    <x v="2"/>
    <s v="Carry-On Duffel"/>
    <n v="3"/>
    <n v="134.91"/>
    <n v="0"/>
    <n v="67.69"/>
    <n v="404.73"/>
    <n v="203.07"/>
    <n v="201.66000000000003"/>
    <n v="0.49825809799125348"/>
    <n v="2026"/>
    <s v="Q1"/>
    <n v="2"/>
    <x v="1"/>
  </r>
  <r>
    <n v="624"/>
    <d v="2026-02-17T00:00:00"/>
    <n v="2026"/>
    <x v="0"/>
    <n v="2"/>
    <s v="Feb"/>
    <x v="2"/>
    <x v="2"/>
    <x v="0"/>
    <s v="Business"/>
    <x v="1"/>
    <s v="Trekking Poles"/>
    <n v="1"/>
    <n v="70.86"/>
    <n v="0.1"/>
    <n v="33.299999999999997"/>
    <n v="63.774000000000001"/>
    <n v="33.299999999999997"/>
    <n v="30.474000000000004"/>
    <n v="0.47784363533728486"/>
    <n v="2026"/>
    <s v="Q1"/>
    <n v="2"/>
    <x v="1"/>
  </r>
  <r>
    <n v="1013"/>
    <d v="2026-02-17T00:00:00"/>
    <n v="2026"/>
    <x v="0"/>
    <n v="2"/>
    <s v="Feb"/>
    <x v="1"/>
    <x v="12"/>
    <x v="2"/>
    <s v="New"/>
    <x v="0"/>
    <s v="Cycling Pack 12L"/>
    <n v="1"/>
    <n v="104.35"/>
    <n v="0"/>
    <n v="51.49"/>
    <n v="104.35"/>
    <n v="51.49"/>
    <n v="52.859999999999992"/>
    <n v="0.50656444657402966"/>
    <n v="2026"/>
    <s v="Q1"/>
    <n v="2"/>
    <x v="1"/>
  </r>
  <r>
    <n v="1100"/>
    <d v="2026-02-17T00:00:00"/>
    <n v="2026"/>
    <x v="0"/>
    <n v="2"/>
    <s v="Feb"/>
    <x v="3"/>
    <x v="8"/>
    <x v="0"/>
    <s v="Returning"/>
    <x v="4"/>
    <s v="Weighted Vest"/>
    <n v="2"/>
    <n v="120.48"/>
    <n v="0"/>
    <n v="70.680000000000007"/>
    <n v="240.96"/>
    <n v="141.36000000000001"/>
    <n v="99.6"/>
    <n v="0.4133466135458167"/>
    <n v="2026"/>
    <s v="Q1"/>
    <n v="2"/>
    <x v="1"/>
  </r>
  <r>
    <n v="2353"/>
    <d v="2026-02-17T00:00:00"/>
    <n v="2026"/>
    <x v="0"/>
    <n v="2"/>
    <s v="Feb"/>
    <x v="1"/>
    <x v="12"/>
    <x v="0"/>
    <s v="Returning"/>
    <x v="3"/>
    <s v="Alpine Tent 4P"/>
    <n v="1"/>
    <n v="339.52"/>
    <n v="0.1"/>
    <n v="191.19"/>
    <n v="305.56799999999998"/>
    <n v="191.19"/>
    <n v="114.37799999999999"/>
    <n v="0.3743127552623311"/>
    <n v="2026"/>
    <s v="Q1"/>
    <n v="2"/>
    <x v="1"/>
  </r>
  <r>
    <n v="3020"/>
    <d v="2026-02-17T00:00:00"/>
    <n v="2026"/>
    <x v="0"/>
    <n v="2"/>
    <s v="Feb"/>
    <x v="1"/>
    <x v="14"/>
    <x v="1"/>
    <s v="Business"/>
    <x v="1"/>
    <s v="Summit Backpack 45L"/>
    <n v="5"/>
    <n v="154.72999999999999"/>
    <n v="0.1"/>
    <n v="77.42"/>
    <n v="696.28499999999997"/>
    <n v="387.1"/>
    <n v="309.18499999999995"/>
    <n v="0.44404949122844806"/>
    <n v="2026"/>
    <s v="Q1"/>
    <n v="2"/>
    <x v="1"/>
  </r>
  <r>
    <n v="3227"/>
    <d v="2026-02-17T00:00:00"/>
    <n v="2026"/>
    <x v="0"/>
    <n v="2"/>
    <s v="Feb"/>
    <x v="2"/>
    <x v="5"/>
    <x v="2"/>
    <s v="Business"/>
    <x v="1"/>
    <s v="Hiking Daypack 20L"/>
    <n v="4"/>
    <n v="93.98"/>
    <n v="0.05"/>
    <n v="44.6"/>
    <n v="357.12400000000002"/>
    <n v="178.4"/>
    <n v="178.72400000000002"/>
    <n v="0.50045362395134463"/>
    <n v="2026"/>
    <s v="Q1"/>
    <n v="2"/>
    <x v="1"/>
  </r>
  <r>
    <n v="3530"/>
    <d v="2026-02-17T00:00:00"/>
    <n v="2026"/>
    <x v="0"/>
    <n v="2"/>
    <s v="Feb"/>
    <x v="0"/>
    <x v="0"/>
    <x v="0"/>
    <s v="New"/>
    <x v="3"/>
    <s v="Alpine Tent 4P"/>
    <n v="2"/>
    <n v="336.83"/>
    <n v="0"/>
    <n v="194.42"/>
    <n v="673.66"/>
    <n v="388.84"/>
    <n v="284.82"/>
    <n v="0.42279488169106078"/>
    <n v="2026"/>
    <s v="Q1"/>
    <n v="2"/>
    <x v="1"/>
  </r>
  <r>
    <n v="6"/>
    <d v="2026-02-18T00:00:00"/>
    <n v="2026"/>
    <x v="0"/>
    <n v="2"/>
    <s v="Feb"/>
    <x v="3"/>
    <x v="8"/>
    <x v="2"/>
    <s v="Returning"/>
    <x v="3"/>
    <s v="Alpine Tent 4P"/>
    <n v="1"/>
    <n v="338.93"/>
    <n v="0"/>
    <n v="197.92"/>
    <n v="338.93"/>
    <n v="197.92"/>
    <n v="141.01000000000002"/>
    <n v="0.41604461098161866"/>
    <n v="2026"/>
    <s v="Q1"/>
    <n v="2"/>
    <x v="1"/>
  </r>
  <r>
    <n v="2038"/>
    <d v="2026-02-18T00:00:00"/>
    <n v="2026"/>
    <x v="0"/>
    <n v="2"/>
    <s v="Feb"/>
    <x v="0"/>
    <x v="9"/>
    <x v="0"/>
    <s v="New"/>
    <x v="3"/>
    <s v="Compact Sleeping Bag"/>
    <n v="5"/>
    <n v="122.72"/>
    <n v="0"/>
    <n v="62.41"/>
    <n v="613.6"/>
    <n v="312.04999999999995"/>
    <n v="301.55000000000007"/>
    <n v="0.49144393741851378"/>
    <n v="2026"/>
    <s v="Q1"/>
    <n v="2"/>
    <x v="1"/>
  </r>
  <r>
    <n v="4104"/>
    <d v="2026-02-18T00:00:00"/>
    <n v="2026"/>
    <x v="0"/>
    <n v="2"/>
    <s v="Feb"/>
    <x v="3"/>
    <x v="4"/>
    <x v="0"/>
    <s v="New"/>
    <x v="2"/>
    <s v="Carry-On Duffel"/>
    <n v="4"/>
    <n v="135.63"/>
    <n v="0.05"/>
    <n v="65.900000000000006"/>
    <n v="515.39400000000001"/>
    <n v="263.60000000000002"/>
    <n v="251.79399999999998"/>
    <n v="0.4885466264644136"/>
    <n v="2026"/>
    <s v="Q1"/>
    <n v="2"/>
    <x v="1"/>
  </r>
  <r>
    <n v="1072"/>
    <d v="2026-02-19T00:00:00"/>
    <n v="2026"/>
    <x v="0"/>
    <n v="2"/>
    <s v="Feb"/>
    <x v="2"/>
    <x v="16"/>
    <x v="0"/>
    <s v="Returning"/>
    <x v="3"/>
    <s v="Portable Camp Stove"/>
    <n v="2"/>
    <n v="81.34"/>
    <n v="0.05"/>
    <n v="40.64"/>
    <n v="154.54599999999999"/>
    <n v="81.28"/>
    <n v="73.265999999999991"/>
    <n v="0.47407244445019603"/>
    <n v="2026"/>
    <s v="Q1"/>
    <n v="2"/>
    <x v="1"/>
  </r>
  <r>
    <n v="2435"/>
    <d v="2026-02-19T00:00:00"/>
    <n v="2026"/>
    <x v="0"/>
    <n v="2"/>
    <s v="Feb"/>
    <x v="2"/>
    <x v="3"/>
    <x v="0"/>
    <s v="New"/>
    <x v="0"/>
    <s v="Compact Repair Kit"/>
    <n v="1"/>
    <n v="41.01"/>
    <n v="0.05"/>
    <n v="16.489999999999998"/>
    <n v="38.959499999999998"/>
    <n v="16.489999999999998"/>
    <n v="22.4695"/>
    <n v="0.57673994789460847"/>
    <n v="2026"/>
    <s v="Q1"/>
    <n v="2"/>
    <x v="1"/>
  </r>
  <r>
    <n v="4476"/>
    <d v="2026-02-19T00:00:00"/>
    <n v="2026"/>
    <x v="0"/>
    <n v="2"/>
    <s v="Feb"/>
    <x v="1"/>
    <x v="11"/>
    <x v="3"/>
    <s v="Business"/>
    <x v="1"/>
    <s v="Summit Backpack 45L"/>
    <n v="2"/>
    <n v="153.03"/>
    <n v="0"/>
    <n v="81.02"/>
    <n v="306.06"/>
    <n v="162.04"/>
    <n v="144.02000000000001"/>
    <n v="0.47056132784421356"/>
    <n v="2026"/>
    <s v="Q1"/>
    <n v="2"/>
    <x v="1"/>
  </r>
  <r>
    <n v="174"/>
    <d v="2026-02-20T00:00:00"/>
    <n v="2026"/>
    <x v="0"/>
    <n v="2"/>
    <s v="Feb"/>
    <x v="1"/>
    <x v="11"/>
    <x v="0"/>
    <s v="New"/>
    <x v="4"/>
    <s v="Weighted Vest"/>
    <n v="2"/>
    <n v="124.92"/>
    <n v="0"/>
    <n v="69.98"/>
    <n v="249.84"/>
    <n v="139.96"/>
    <n v="109.88"/>
    <n v="0.43980147294268329"/>
    <n v="2026"/>
    <s v="Q1"/>
    <n v="2"/>
    <x v="1"/>
  </r>
  <r>
    <n v="304"/>
    <d v="2026-02-20T00:00:00"/>
    <n v="2026"/>
    <x v="0"/>
    <n v="2"/>
    <s v="Feb"/>
    <x v="1"/>
    <x v="12"/>
    <x v="0"/>
    <s v="Business"/>
    <x v="2"/>
    <s v="Carry-On Duffel"/>
    <n v="2"/>
    <n v="136.55000000000001"/>
    <n v="0"/>
    <n v="68.84"/>
    <n v="273.10000000000002"/>
    <n v="137.68"/>
    <n v="135.42000000000002"/>
    <n v="0.49586232149395826"/>
    <n v="2026"/>
    <s v="Q1"/>
    <n v="2"/>
    <x v="1"/>
  </r>
  <r>
    <n v="404"/>
    <d v="2026-02-20T00:00:00"/>
    <n v="2026"/>
    <x v="0"/>
    <n v="2"/>
    <s v="Feb"/>
    <x v="2"/>
    <x v="5"/>
    <x v="1"/>
    <s v="Business"/>
    <x v="3"/>
    <s v="Compact Sleeping Bag"/>
    <n v="15"/>
    <n v="121.98"/>
    <n v="0.1"/>
    <n v="59.86"/>
    <n v="1646.73"/>
    <n v="897.9"/>
    <n v="748.83"/>
    <n v="0.45473757082217486"/>
    <n v="2026"/>
    <s v="Q1"/>
    <n v="2"/>
    <x v="1"/>
  </r>
  <r>
    <n v="675"/>
    <d v="2026-02-20T00:00:00"/>
    <n v="2026"/>
    <x v="0"/>
    <n v="2"/>
    <s v="Feb"/>
    <x v="1"/>
    <x v="12"/>
    <x v="0"/>
    <s v="New"/>
    <x v="2"/>
    <s v="Packing Cube Set"/>
    <n v="1"/>
    <n v="45.54"/>
    <n v="0"/>
    <n v="18.29"/>
    <n v="45.54"/>
    <n v="18.29"/>
    <n v="27.25"/>
    <n v="0.59837505489679399"/>
    <n v="2026"/>
    <s v="Q1"/>
    <n v="2"/>
    <x v="1"/>
  </r>
  <r>
    <n v="940"/>
    <d v="2026-02-20T00:00:00"/>
    <n v="2026"/>
    <x v="0"/>
    <n v="2"/>
    <s v="Feb"/>
    <x v="2"/>
    <x v="3"/>
    <x v="3"/>
    <s v="Returning"/>
    <x v="4"/>
    <s v="Training Mat"/>
    <n v="1"/>
    <n v="51.73"/>
    <n v="0"/>
    <n v="21.83"/>
    <n v="51.73"/>
    <n v="21.83"/>
    <n v="29.9"/>
    <n v="0.57800115986854828"/>
    <n v="2026"/>
    <s v="Q1"/>
    <n v="2"/>
    <x v="1"/>
  </r>
  <r>
    <n v="2375"/>
    <d v="2026-02-20T00:00:00"/>
    <n v="2026"/>
    <x v="0"/>
    <n v="2"/>
    <s v="Feb"/>
    <x v="1"/>
    <x v="12"/>
    <x v="3"/>
    <s v="Returning"/>
    <x v="3"/>
    <s v="Portable Camp Stove"/>
    <n v="2"/>
    <n v="80.510000000000005"/>
    <n v="0.05"/>
    <n v="38.630000000000003"/>
    <n v="152.96899999999999"/>
    <n v="77.260000000000005"/>
    <n v="75.708999999999989"/>
    <n v="0.4949303453640933"/>
    <n v="2026"/>
    <s v="Q1"/>
    <n v="2"/>
    <x v="1"/>
  </r>
  <r>
    <n v="4184"/>
    <d v="2026-02-20T00:00:00"/>
    <n v="2026"/>
    <x v="0"/>
    <n v="2"/>
    <s v="Feb"/>
    <x v="3"/>
    <x v="7"/>
    <x v="0"/>
    <s v="New"/>
    <x v="4"/>
    <s v="Recovery Roller"/>
    <n v="1"/>
    <n v="36.31"/>
    <n v="0"/>
    <n v="14"/>
    <n v="36.31"/>
    <n v="14"/>
    <n v="22.310000000000002"/>
    <n v="0.61443128614706699"/>
    <n v="2026"/>
    <s v="Q1"/>
    <n v="2"/>
    <x v="1"/>
  </r>
  <r>
    <n v="4390"/>
    <d v="2026-02-20T00:00:00"/>
    <n v="2026"/>
    <x v="0"/>
    <n v="2"/>
    <s v="Feb"/>
    <x v="2"/>
    <x v="16"/>
    <x v="0"/>
    <s v="Returning"/>
    <x v="0"/>
    <s v="Commuter Helmet"/>
    <n v="1"/>
    <n v="82.86"/>
    <n v="0.05"/>
    <n v="42.3"/>
    <n v="78.716999999999999"/>
    <n v="42.3"/>
    <n v="36.417000000000002"/>
    <n v="0.46263196005945351"/>
    <n v="2026"/>
    <s v="Q1"/>
    <n v="2"/>
    <x v="1"/>
  </r>
  <r>
    <n v="1475"/>
    <d v="2026-02-21T00:00:00"/>
    <n v="2026"/>
    <x v="0"/>
    <n v="2"/>
    <s v="Feb"/>
    <x v="0"/>
    <x v="0"/>
    <x v="2"/>
    <s v="New"/>
    <x v="0"/>
    <s v="Cycling Pack 12L"/>
    <n v="2"/>
    <n v="103.03"/>
    <n v="0.05"/>
    <n v="50.73"/>
    <n v="195.75700000000001"/>
    <n v="101.46"/>
    <n v="94.297000000000011"/>
    <n v="0.48170435795399402"/>
    <n v="2026"/>
    <s v="Q1"/>
    <n v="2"/>
    <x v="1"/>
  </r>
  <r>
    <n v="3504"/>
    <d v="2026-02-21T00:00:00"/>
    <n v="2026"/>
    <x v="0"/>
    <n v="2"/>
    <s v="Feb"/>
    <x v="1"/>
    <x v="14"/>
    <x v="0"/>
    <s v="Business"/>
    <x v="2"/>
    <s v="Insulated Bottle"/>
    <n v="1"/>
    <n v="36.39"/>
    <n v="0"/>
    <n v="13.49"/>
    <n v="36.39"/>
    <n v="13.49"/>
    <n v="22.9"/>
    <n v="0.62929376202253362"/>
    <n v="2026"/>
    <s v="Q1"/>
    <n v="2"/>
    <x v="1"/>
  </r>
  <r>
    <n v="1649"/>
    <d v="2026-02-22T00:00:00"/>
    <n v="2026"/>
    <x v="0"/>
    <n v="2"/>
    <s v="Feb"/>
    <x v="2"/>
    <x v="5"/>
    <x v="0"/>
    <s v="Returning"/>
    <x v="3"/>
    <s v="Compact Sleeping Bag"/>
    <n v="1"/>
    <n v="124.93"/>
    <n v="0.1"/>
    <n v="59.74"/>
    <n v="112.43700000000001"/>
    <n v="59.74"/>
    <n v="52.69700000000001"/>
    <n v="0.46868023871145625"/>
    <n v="2026"/>
    <s v="Q1"/>
    <n v="2"/>
    <x v="1"/>
  </r>
  <r>
    <n v="2170"/>
    <d v="2026-02-22T00:00:00"/>
    <n v="2026"/>
    <x v="0"/>
    <n v="2"/>
    <s v="Feb"/>
    <x v="1"/>
    <x v="11"/>
    <x v="3"/>
    <s v="Returning"/>
    <x v="0"/>
    <s v="Cycling Pack 12L"/>
    <n v="1"/>
    <n v="101.19"/>
    <n v="0.05"/>
    <n v="49.14"/>
    <n v="96.130499999999998"/>
    <n v="49.14"/>
    <n v="46.990499999999997"/>
    <n v="0.48881988546819166"/>
    <n v="2026"/>
    <s v="Q1"/>
    <n v="2"/>
    <x v="1"/>
  </r>
  <r>
    <n v="3402"/>
    <d v="2026-02-22T00:00:00"/>
    <n v="2026"/>
    <x v="0"/>
    <n v="2"/>
    <s v="Feb"/>
    <x v="3"/>
    <x v="8"/>
    <x v="0"/>
    <s v="Returning"/>
    <x v="4"/>
    <s v="Training Mat"/>
    <n v="2"/>
    <n v="51.2"/>
    <n v="0"/>
    <n v="21.38"/>
    <n v="102.4"/>
    <n v="42.76"/>
    <n v="59.640000000000008"/>
    <n v="0.58242187500000009"/>
    <n v="2026"/>
    <s v="Q1"/>
    <n v="2"/>
    <x v="1"/>
  </r>
  <r>
    <n v="3773"/>
    <d v="2026-02-22T00:00:00"/>
    <n v="2026"/>
    <x v="0"/>
    <n v="2"/>
    <s v="Feb"/>
    <x v="3"/>
    <x v="4"/>
    <x v="0"/>
    <s v="Returning"/>
    <x v="3"/>
    <s v="Portable Camp Stove"/>
    <n v="1"/>
    <n v="81.81"/>
    <n v="0"/>
    <n v="40.32"/>
    <n v="81.81"/>
    <n v="40.32"/>
    <n v="41.49"/>
    <n v="0.50715071507150711"/>
    <n v="2026"/>
    <s v="Q1"/>
    <n v="2"/>
    <x v="1"/>
  </r>
  <r>
    <n v="4670"/>
    <d v="2026-02-22T00:00:00"/>
    <n v="2026"/>
    <x v="0"/>
    <n v="2"/>
    <s v="Feb"/>
    <x v="0"/>
    <x v="15"/>
    <x v="2"/>
    <s v="Business"/>
    <x v="1"/>
    <s v="Summit Backpack 45L"/>
    <n v="1"/>
    <n v="152.96"/>
    <n v="0"/>
    <n v="79.510000000000005"/>
    <n v="152.96"/>
    <n v="79.510000000000005"/>
    <n v="73.45"/>
    <n v="0.48019089958158995"/>
    <n v="2026"/>
    <s v="Q1"/>
    <n v="2"/>
    <x v="1"/>
  </r>
  <r>
    <n v="587"/>
    <d v="2026-02-23T00:00:00"/>
    <n v="2026"/>
    <x v="0"/>
    <n v="2"/>
    <s v="Feb"/>
    <x v="3"/>
    <x v="7"/>
    <x v="3"/>
    <s v="Business"/>
    <x v="2"/>
    <s v="Travel Backpack 35L"/>
    <n v="1"/>
    <n v="166.13"/>
    <n v="0.05"/>
    <n v="85.7"/>
    <n v="157.8235"/>
    <n v="85.7"/>
    <n v="72.123499999999993"/>
    <n v="0.45698834457479398"/>
    <n v="2026"/>
    <s v="Q1"/>
    <n v="2"/>
    <x v="1"/>
  </r>
  <r>
    <n v="1085"/>
    <d v="2026-02-23T00:00:00"/>
    <n v="2026"/>
    <x v="0"/>
    <n v="2"/>
    <s v="Feb"/>
    <x v="0"/>
    <x v="15"/>
    <x v="0"/>
    <s v="New"/>
    <x v="3"/>
    <s v="Trail Tent 2P"/>
    <n v="3"/>
    <n v="193.18"/>
    <n v="0.05"/>
    <n v="106.19"/>
    <n v="550.56299999999999"/>
    <n v="318.57"/>
    <n v="231.99299999999999"/>
    <n v="0.42137412067283853"/>
    <n v="2026"/>
    <s v="Q1"/>
    <n v="2"/>
    <x v="1"/>
  </r>
  <r>
    <n v="1635"/>
    <d v="2026-02-23T00:00:00"/>
    <n v="2026"/>
    <x v="0"/>
    <n v="2"/>
    <s v="Feb"/>
    <x v="2"/>
    <x v="10"/>
    <x v="0"/>
    <s v="Returning"/>
    <x v="0"/>
    <s v="Commuter Helmet"/>
    <n v="1"/>
    <n v="80.42"/>
    <n v="0"/>
    <n v="41.72"/>
    <n v="80.42"/>
    <n v="41.72"/>
    <n v="38.700000000000003"/>
    <n v="0.4812235762248197"/>
    <n v="2026"/>
    <s v="Q1"/>
    <n v="2"/>
    <x v="1"/>
  </r>
  <r>
    <n v="4067"/>
    <d v="2026-02-23T00:00:00"/>
    <n v="2026"/>
    <x v="0"/>
    <n v="2"/>
    <s v="Feb"/>
    <x v="3"/>
    <x v="13"/>
    <x v="0"/>
    <s v="Returning"/>
    <x v="3"/>
    <s v="Compact Sleeping Bag"/>
    <n v="2"/>
    <n v="122.17"/>
    <n v="0"/>
    <n v="60.62"/>
    <n v="244.34"/>
    <n v="121.24"/>
    <n v="123.10000000000001"/>
    <n v="0.50380617172792019"/>
    <n v="2026"/>
    <s v="Q1"/>
    <n v="2"/>
    <x v="1"/>
  </r>
  <r>
    <n v="287"/>
    <d v="2026-02-24T00:00:00"/>
    <n v="2026"/>
    <x v="0"/>
    <n v="2"/>
    <s v="Feb"/>
    <x v="1"/>
    <x v="6"/>
    <x v="3"/>
    <s v="New"/>
    <x v="2"/>
    <s v="Travel Backpack 35L"/>
    <n v="1"/>
    <n v="164.6"/>
    <n v="0"/>
    <n v="85.07"/>
    <n v="164.6"/>
    <n v="85.07"/>
    <n v="79.53"/>
    <n v="0.48317132442284327"/>
    <n v="2026"/>
    <s v="Q1"/>
    <n v="2"/>
    <x v="1"/>
  </r>
  <r>
    <n v="794"/>
    <d v="2026-02-24T00:00:00"/>
    <n v="2026"/>
    <x v="0"/>
    <n v="2"/>
    <s v="Feb"/>
    <x v="1"/>
    <x v="14"/>
    <x v="0"/>
    <s v="New"/>
    <x v="2"/>
    <s v="Carry-On Duffel"/>
    <n v="1"/>
    <n v="132.19999999999999"/>
    <n v="0"/>
    <n v="67.180000000000007"/>
    <n v="132.19999999999999"/>
    <n v="67.180000000000007"/>
    <n v="65.019999999999982"/>
    <n v="0.49183055975794243"/>
    <n v="2026"/>
    <s v="Q1"/>
    <n v="2"/>
    <x v="1"/>
  </r>
  <r>
    <n v="1609"/>
    <d v="2026-02-24T00:00:00"/>
    <n v="2026"/>
    <x v="0"/>
    <n v="2"/>
    <s v="Feb"/>
    <x v="3"/>
    <x v="4"/>
    <x v="0"/>
    <s v="Returning"/>
    <x v="0"/>
    <s v="Compact Repair Kit"/>
    <n v="2"/>
    <n v="40.700000000000003"/>
    <n v="0"/>
    <n v="16.63"/>
    <n v="81.400000000000006"/>
    <n v="33.26"/>
    <n v="48.140000000000008"/>
    <n v="0.59140049140049145"/>
    <n v="2026"/>
    <s v="Q1"/>
    <n v="2"/>
    <x v="1"/>
  </r>
  <r>
    <n v="4921"/>
    <d v="2026-02-24T00:00:00"/>
    <n v="2026"/>
    <x v="0"/>
    <n v="2"/>
    <s v="Feb"/>
    <x v="1"/>
    <x v="12"/>
    <x v="0"/>
    <s v="Returning"/>
    <x v="2"/>
    <s v="Insulated Bottle"/>
    <n v="1"/>
    <n v="35.39"/>
    <n v="0"/>
    <n v="13.93"/>
    <n v="35.39"/>
    <n v="13.93"/>
    <n v="21.46"/>
    <n v="0.60638598474145244"/>
    <n v="2026"/>
    <s v="Q1"/>
    <n v="2"/>
    <x v="1"/>
  </r>
  <r>
    <n v="2209"/>
    <d v="2026-02-25T00:00:00"/>
    <n v="2026"/>
    <x v="0"/>
    <n v="2"/>
    <s v="Feb"/>
    <x v="0"/>
    <x v="0"/>
    <x v="0"/>
    <s v="Business"/>
    <x v="0"/>
    <s v="Trail Bike Light"/>
    <n v="5"/>
    <n v="50.58"/>
    <n v="0.1"/>
    <n v="22.42"/>
    <n v="227.60999999999999"/>
    <n v="112.10000000000001"/>
    <n v="115.50999999999998"/>
    <n v="0.50749088352884308"/>
    <n v="2026"/>
    <s v="Q1"/>
    <n v="2"/>
    <x v="1"/>
  </r>
  <r>
    <n v="4757"/>
    <d v="2026-02-25T00:00:00"/>
    <n v="2026"/>
    <x v="0"/>
    <n v="2"/>
    <s v="Feb"/>
    <x v="1"/>
    <x v="11"/>
    <x v="3"/>
    <s v="Business"/>
    <x v="4"/>
    <s v="Training Mat"/>
    <n v="2"/>
    <n v="49.48"/>
    <n v="0"/>
    <n v="21.37"/>
    <n v="98.96"/>
    <n v="42.74"/>
    <n v="56.219999999999992"/>
    <n v="0.5681083265966046"/>
    <n v="2026"/>
    <s v="Q1"/>
    <n v="2"/>
    <x v="1"/>
  </r>
  <r>
    <n v="5155"/>
    <d v="2026-02-25T00:00:00"/>
    <n v="2026"/>
    <x v="0"/>
    <n v="2"/>
    <s v="Feb"/>
    <x v="3"/>
    <x v="13"/>
    <x v="2"/>
    <s v="New"/>
    <x v="4"/>
    <s v="Training Mat"/>
    <n v="1"/>
    <n v="50.51"/>
    <n v="0"/>
    <n v="21.4"/>
    <n v="50.51"/>
    <n v="21.4"/>
    <n v="29.11"/>
    <n v="0.57632152049099195"/>
    <n v="2026"/>
    <s v="Q1"/>
    <n v="2"/>
    <x v="1"/>
  </r>
  <r>
    <n v="1737"/>
    <d v="2026-02-26T00:00:00"/>
    <n v="2026"/>
    <x v="0"/>
    <n v="2"/>
    <s v="Feb"/>
    <x v="0"/>
    <x v="15"/>
    <x v="0"/>
    <s v="New"/>
    <x v="3"/>
    <s v="Compact Sleeping Bag"/>
    <n v="2"/>
    <n v="122.16"/>
    <n v="0"/>
    <n v="61.31"/>
    <n v="244.32"/>
    <n v="122.62"/>
    <n v="121.69999999999999"/>
    <n v="0.49811722331368691"/>
    <n v="2026"/>
    <s v="Q1"/>
    <n v="2"/>
    <x v="1"/>
  </r>
  <r>
    <n v="1905"/>
    <d v="2026-02-26T00:00:00"/>
    <n v="2026"/>
    <x v="0"/>
    <n v="2"/>
    <s v="Feb"/>
    <x v="3"/>
    <x v="7"/>
    <x v="2"/>
    <s v="Returning"/>
    <x v="0"/>
    <s v="Trail Bike Light"/>
    <n v="3"/>
    <n v="51.32"/>
    <n v="0.1"/>
    <n v="22.62"/>
    <n v="138.56400000000002"/>
    <n v="67.86"/>
    <n v="70.704000000000022"/>
    <n v="0.51026240581969351"/>
    <n v="2026"/>
    <s v="Q1"/>
    <n v="2"/>
    <x v="1"/>
  </r>
  <r>
    <n v="2359"/>
    <d v="2026-02-26T00:00:00"/>
    <n v="2026"/>
    <x v="0"/>
    <n v="2"/>
    <s v="Feb"/>
    <x v="2"/>
    <x v="10"/>
    <x v="0"/>
    <s v="Returning"/>
    <x v="3"/>
    <s v="Trail Tent 2P"/>
    <n v="2"/>
    <n v="195.92"/>
    <n v="0.05"/>
    <n v="104.13"/>
    <n v="372.24799999999993"/>
    <n v="208.26"/>
    <n v="163.98799999999994"/>
    <n v="0.4405342674775955"/>
    <n v="2026"/>
    <s v="Q1"/>
    <n v="2"/>
    <x v="1"/>
  </r>
  <r>
    <n v="3666"/>
    <d v="2026-02-26T00:00:00"/>
    <n v="2026"/>
    <x v="0"/>
    <n v="2"/>
    <s v="Feb"/>
    <x v="0"/>
    <x v="15"/>
    <x v="0"/>
    <s v="Returning"/>
    <x v="2"/>
    <s v="Insulated Bottle"/>
    <n v="1"/>
    <n v="36.19"/>
    <n v="0.1"/>
    <n v="13.62"/>
    <n v="32.570999999999998"/>
    <n v="13.62"/>
    <n v="18.951000000000001"/>
    <n v="0.58183660311319896"/>
    <n v="2026"/>
    <s v="Q1"/>
    <n v="2"/>
    <x v="1"/>
  </r>
  <r>
    <n v="518"/>
    <d v="2026-02-27T00:00:00"/>
    <n v="2026"/>
    <x v="0"/>
    <n v="2"/>
    <s v="Feb"/>
    <x v="2"/>
    <x v="2"/>
    <x v="0"/>
    <s v="New"/>
    <x v="1"/>
    <s v="Trekking Poles"/>
    <n v="1"/>
    <n v="72.97"/>
    <n v="0"/>
    <n v="32.43"/>
    <n v="72.97"/>
    <n v="32.43"/>
    <n v="40.54"/>
    <n v="0.55557078251336167"/>
    <n v="2026"/>
    <s v="Q1"/>
    <n v="2"/>
    <x v="1"/>
  </r>
  <r>
    <n v="892"/>
    <d v="2026-02-27T00:00:00"/>
    <n v="2026"/>
    <x v="0"/>
    <n v="2"/>
    <s v="Feb"/>
    <x v="3"/>
    <x v="7"/>
    <x v="1"/>
    <s v="Business"/>
    <x v="2"/>
    <s v="Packing Cube Set"/>
    <n v="12"/>
    <n v="47.15"/>
    <n v="0.1"/>
    <n v="17.829999999999998"/>
    <n v="509.21999999999997"/>
    <n v="213.95999999999998"/>
    <n v="295.26"/>
    <n v="0.57982797219276538"/>
    <n v="2026"/>
    <s v="Q1"/>
    <n v="2"/>
    <x v="1"/>
  </r>
  <r>
    <n v="1115"/>
    <d v="2026-02-27T00:00:00"/>
    <n v="2026"/>
    <x v="0"/>
    <n v="2"/>
    <s v="Feb"/>
    <x v="0"/>
    <x v="0"/>
    <x v="2"/>
    <s v="Business"/>
    <x v="2"/>
    <s v="Travel Backpack 35L"/>
    <n v="3"/>
    <n v="161.19999999999999"/>
    <n v="0.1"/>
    <n v="87.37"/>
    <n v="435.23999999999995"/>
    <n v="262.11"/>
    <n v="173.12999999999994"/>
    <n v="0.39778053487730897"/>
    <n v="2026"/>
    <s v="Q1"/>
    <n v="2"/>
    <x v="1"/>
  </r>
  <r>
    <n v="1186"/>
    <d v="2026-02-27T00:00:00"/>
    <n v="2026"/>
    <x v="0"/>
    <n v="2"/>
    <s v="Feb"/>
    <x v="0"/>
    <x v="9"/>
    <x v="2"/>
    <s v="Business"/>
    <x v="0"/>
    <s v="Trail Bike Light"/>
    <n v="1"/>
    <n v="49.73"/>
    <n v="0"/>
    <n v="22"/>
    <n v="49.73"/>
    <n v="22"/>
    <n v="27.729999999999997"/>
    <n v="0.55761109993967417"/>
    <n v="2026"/>
    <s v="Q1"/>
    <n v="2"/>
    <x v="1"/>
  </r>
  <r>
    <n v="2093"/>
    <d v="2026-02-27T00:00:00"/>
    <n v="2026"/>
    <x v="0"/>
    <n v="2"/>
    <s v="Feb"/>
    <x v="2"/>
    <x v="16"/>
    <x v="0"/>
    <s v="Returning"/>
    <x v="3"/>
    <s v="Compact Sleeping Bag"/>
    <n v="2"/>
    <n v="126.19"/>
    <n v="0"/>
    <n v="58.99"/>
    <n v="252.38"/>
    <n v="117.98"/>
    <n v="134.39999999999998"/>
    <n v="0.5325303114351374"/>
    <n v="2026"/>
    <s v="Q1"/>
    <n v="2"/>
    <x v="1"/>
  </r>
  <r>
    <n v="2136"/>
    <d v="2026-02-27T00:00:00"/>
    <n v="2026"/>
    <x v="0"/>
    <n v="2"/>
    <s v="Feb"/>
    <x v="1"/>
    <x v="12"/>
    <x v="0"/>
    <s v="Returning"/>
    <x v="2"/>
    <s v="Carry-On Duffel"/>
    <n v="2"/>
    <n v="135.38999999999999"/>
    <n v="0.05"/>
    <n v="65.69"/>
    <n v="257.24099999999999"/>
    <n v="131.38"/>
    <n v="125.86099999999999"/>
    <n v="0.48927270536189799"/>
    <n v="2026"/>
    <s v="Q1"/>
    <n v="2"/>
    <x v="1"/>
  </r>
  <r>
    <n v="3538"/>
    <d v="2026-02-27T00:00:00"/>
    <n v="2026"/>
    <x v="0"/>
    <n v="2"/>
    <s v="Feb"/>
    <x v="1"/>
    <x v="14"/>
    <x v="1"/>
    <s v="Business"/>
    <x v="4"/>
    <s v="Resistance Band Set"/>
    <n v="12"/>
    <n v="41.27"/>
    <n v="0.1"/>
    <n v="14.71"/>
    <n v="445.71600000000001"/>
    <n v="176.52"/>
    <n v="269.19600000000003"/>
    <n v="0.60396306168053204"/>
    <n v="2026"/>
    <s v="Q1"/>
    <n v="2"/>
    <x v="1"/>
  </r>
  <r>
    <n v="3891"/>
    <d v="2026-02-27T00:00:00"/>
    <n v="2026"/>
    <x v="0"/>
    <n v="2"/>
    <s v="Feb"/>
    <x v="0"/>
    <x v="0"/>
    <x v="2"/>
    <s v="Returning"/>
    <x v="0"/>
    <s v="Commuter Helmet"/>
    <n v="1"/>
    <n v="82.04"/>
    <n v="0.1"/>
    <n v="41.46"/>
    <n v="73.836000000000013"/>
    <n v="41.46"/>
    <n v="32.376000000000012"/>
    <n v="0.43848529172761264"/>
    <n v="2026"/>
    <s v="Q1"/>
    <n v="2"/>
    <x v="1"/>
  </r>
  <r>
    <n v="3917"/>
    <d v="2026-02-27T00:00:00"/>
    <n v="2026"/>
    <x v="0"/>
    <n v="2"/>
    <s v="Feb"/>
    <x v="3"/>
    <x v="4"/>
    <x v="0"/>
    <s v="Returning"/>
    <x v="2"/>
    <s v="Insulated Bottle"/>
    <n v="3"/>
    <n v="36.630000000000003"/>
    <n v="0"/>
    <n v="13.26"/>
    <n v="109.89000000000001"/>
    <n v="39.78"/>
    <n v="70.110000000000014"/>
    <n v="0.63800163800163801"/>
    <n v="2026"/>
    <s v="Q1"/>
    <n v="2"/>
    <x v="1"/>
  </r>
  <r>
    <n v="4594"/>
    <d v="2026-02-27T00:00:00"/>
    <n v="2026"/>
    <x v="0"/>
    <n v="2"/>
    <s v="Feb"/>
    <x v="3"/>
    <x v="7"/>
    <x v="2"/>
    <s v="Returning"/>
    <x v="1"/>
    <s v="Hiking Daypack 20L"/>
    <n v="5"/>
    <n v="92.94"/>
    <n v="0.05"/>
    <n v="46.47"/>
    <n v="441.46499999999997"/>
    <n v="232.35"/>
    <n v="209.11499999999998"/>
    <n v="0.47368421052631576"/>
    <n v="2026"/>
    <s v="Q1"/>
    <n v="2"/>
    <x v="1"/>
  </r>
  <r>
    <n v="4750"/>
    <d v="2026-02-27T00:00:00"/>
    <n v="2026"/>
    <x v="0"/>
    <n v="2"/>
    <s v="Feb"/>
    <x v="1"/>
    <x v="12"/>
    <x v="2"/>
    <s v="Returning"/>
    <x v="4"/>
    <s v="Weighted Vest"/>
    <n v="2"/>
    <n v="120.44"/>
    <n v="0.05"/>
    <n v="68.98"/>
    <n v="228.83599999999998"/>
    <n v="137.96"/>
    <n v="90.875999999999976"/>
    <n v="0.3971228303239"/>
    <n v="2026"/>
    <s v="Q1"/>
    <n v="2"/>
    <x v="1"/>
  </r>
  <r>
    <n v="4960"/>
    <d v="2026-02-27T00:00:00"/>
    <n v="2026"/>
    <x v="0"/>
    <n v="2"/>
    <s v="Feb"/>
    <x v="1"/>
    <x v="6"/>
    <x v="3"/>
    <s v="New"/>
    <x v="2"/>
    <s v="Insulated Bottle"/>
    <n v="2"/>
    <n v="36.130000000000003"/>
    <n v="0"/>
    <n v="13.72"/>
    <n v="72.260000000000005"/>
    <n v="27.44"/>
    <n v="44.820000000000007"/>
    <n v="0.62026017160254643"/>
    <n v="2026"/>
    <s v="Q1"/>
    <n v="2"/>
    <x v="1"/>
  </r>
  <r>
    <n v="4245"/>
    <d v="2026-02-28T00:00:00"/>
    <n v="2026"/>
    <x v="0"/>
    <n v="2"/>
    <s v="Feb"/>
    <x v="1"/>
    <x v="1"/>
    <x v="2"/>
    <s v="Returning"/>
    <x v="4"/>
    <s v="Weighted Vest"/>
    <n v="1"/>
    <n v="124.97"/>
    <n v="0.1"/>
    <n v="69.790000000000006"/>
    <n v="112.473"/>
    <n v="69.790000000000006"/>
    <n v="42.682999999999993"/>
    <n v="0.37949552337005321"/>
    <n v="2026"/>
    <s v="Q1"/>
    <n v="2"/>
    <x v="1"/>
  </r>
  <r>
    <n v="4664"/>
    <d v="2026-02-28T00:00:00"/>
    <n v="2026"/>
    <x v="0"/>
    <n v="2"/>
    <s v="Feb"/>
    <x v="3"/>
    <x v="13"/>
    <x v="0"/>
    <s v="Returning"/>
    <x v="2"/>
    <s v="Travel Backpack 35L"/>
    <n v="1"/>
    <n v="163.31"/>
    <n v="0.05"/>
    <n v="87.22"/>
    <n v="155.14449999999999"/>
    <n v="87.22"/>
    <n v="67.924499999999995"/>
    <n v="0.43781442461705056"/>
    <n v="2026"/>
    <s v="Q1"/>
    <n v="2"/>
    <x v="1"/>
  </r>
  <r>
    <n v="383"/>
    <d v="2026-03-01T00:00:00"/>
    <n v="2026"/>
    <x v="0"/>
    <n v="3"/>
    <s v="Mar"/>
    <x v="2"/>
    <x v="2"/>
    <x v="2"/>
    <s v="Returning"/>
    <x v="1"/>
    <s v="Hiking Daypack 20L"/>
    <n v="3"/>
    <n v="92.76"/>
    <n v="0"/>
    <n v="45.84"/>
    <n v="278.28000000000003"/>
    <n v="137.52000000000001"/>
    <n v="140.76000000000002"/>
    <n v="0.50582147477360928"/>
    <n v="2026"/>
    <s v="Q1"/>
    <n v="3"/>
    <x v="2"/>
  </r>
  <r>
    <n v="730"/>
    <d v="2026-03-01T00:00:00"/>
    <n v="2026"/>
    <x v="0"/>
    <n v="3"/>
    <s v="Mar"/>
    <x v="0"/>
    <x v="15"/>
    <x v="1"/>
    <s v="Business"/>
    <x v="4"/>
    <s v="Resistance Band Set"/>
    <n v="5"/>
    <n v="41.31"/>
    <n v="0.1"/>
    <n v="15.14"/>
    <n v="185.89500000000001"/>
    <n v="75.7"/>
    <n v="110.19500000000001"/>
    <n v="0.59278087092175691"/>
    <n v="2026"/>
    <s v="Q1"/>
    <n v="3"/>
    <x v="2"/>
  </r>
  <r>
    <n v="985"/>
    <d v="2026-03-01T00:00:00"/>
    <n v="2026"/>
    <x v="0"/>
    <n v="3"/>
    <s v="Mar"/>
    <x v="1"/>
    <x v="14"/>
    <x v="3"/>
    <s v="New"/>
    <x v="4"/>
    <s v="Resistance Band Set"/>
    <n v="2"/>
    <n v="41.23"/>
    <n v="0"/>
    <n v="14.28"/>
    <n v="82.46"/>
    <n v="28.56"/>
    <n v="53.899999999999991"/>
    <n v="0.65365025466893034"/>
    <n v="2026"/>
    <s v="Q1"/>
    <n v="3"/>
    <x v="2"/>
  </r>
  <r>
    <n v="1457"/>
    <d v="2026-03-01T00:00:00"/>
    <n v="2026"/>
    <x v="0"/>
    <n v="3"/>
    <s v="Mar"/>
    <x v="1"/>
    <x v="1"/>
    <x v="0"/>
    <s v="New"/>
    <x v="2"/>
    <s v="Insulated Bottle"/>
    <n v="1"/>
    <n v="36.47"/>
    <n v="0.05"/>
    <n v="13.21"/>
    <n v="34.646499999999996"/>
    <n v="13.21"/>
    <n v="21.436499999999995"/>
    <n v="0.61872050567878423"/>
    <n v="2026"/>
    <s v="Q1"/>
    <n v="3"/>
    <x v="2"/>
  </r>
  <r>
    <n v="2558"/>
    <d v="2026-03-01T00:00:00"/>
    <n v="2026"/>
    <x v="0"/>
    <n v="3"/>
    <s v="Mar"/>
    <x v="0"/>
    <x v="15"/>
    <x v="3"/>
    <s v="New"/>
    <x v="4"/>
    <s v="Recovery Roller"/>
    <n v="1"/>
    <n v="36.67"/>
    <n v="0"/>
    <n v="13.97"/>
    <n v="36.67"/>
    <n v="13.97"/>
    <n v="22.700000000000003"/>
    <n v="0.61903463321516228"/>
    <n v="2026"/>
    <s v="Q1"/>
    <n v="3"/>
    <x v="2"/>
  </r>
  <r>
    <n v="3024"/>
    <d v="2026-03-01T00:00:00"/>
    <n v="2026"/>
    <x v="0"/>
    <n v="3"/>
    <s v="Mar"/>
    <x v="1"/>
    <x v="11"/>
    <x v="0"/>
    <s v="Business"/>
    <x v="0"/>
    <s v="Trail Bike Light"/>
    <n v="2"/>
    <n v="51.87"/>
    <n v="0.1"/>
    <n v="22.95"/>
    <n v="93.366"/>
    <n v="45.9"/>
    <n v="47.466000000000001"/>
    <n v="0.50838635049161363"/>
    <n v="2026"/>
    <s v="Q1"/>
    <n v="3"/>
    <x v="2"/>
  </r>
  <r>
    <n v="3225"/>
    <d v="2026-03-01T00:00:00"/>
    <n v="2026"/>
    <x v="0"/>
    <n v="3"/>
    <s v="Mar"/>
    <x v="2"/>
    <x v="2"/>
    <x v="2"/>
    <s v="Business"/>
    <x v="3"/>
    <s v="Trail Tent 2P"/>
    <n v="1"/>
    <n v="195.06"/>
    <n v="0.1"/>
    <n v="106.68"/>
    <n v="175.554"/>
    <n v="106.68"/>
    <n v="68.873999999999995"/>
    <n v="0.39232372945076727"/>
    <n v="2026"/>
    <s v="Q1"/>
    <n v="3"/>
    <x v="2"/>
  </r>
  <r>
    <n v="3551"/>
    <d v="2026-03-01T00:00:00"/>
    <n v="2026"/>
    <x v="0"/>
    <n v="3"/>
    <s v="Mar"/>
    <x v="1"/>
    <x v="11"/>
    <x v="3"/>
    <s v="Returning"/>
    <x v="0"/>
    <s v="Cycling Pack 12L"/>
    <n v="2"/>
    <n v="100.79"/>
    <n v="0.05"/>
    <n v="49"/>
    <n v="191.501"/>
    <n v="98"/>
    <n v="93.501000000000005"/>
    <n v="0.48825332504791097"/>
    <n v="2026"/>
    <s v="Q1"/>
    <n v="3"/>
    <x v="2"/>
  </r>
  <r>
    <n v="4157"/>
    <d v="2026-03-01T00:00:00"/>
    <n v="2026"/>
    <x v="0"/>
    <n v="3"/>
    <s v="Mar"/>
    <x v="3"/>
    <x v="8"/>
    <x v="0"/>
    <s v="New"/>
    <x v="0"/>
    <s v="Trail Bike Light"/>
    <n v="5"/>
    <n v="51.92"/>
    <n v="0.15"/>
    <n v="22.24"/>
    <n v="220.66000000000003"/>
    <n v="111.19999999999999"/>
    <n v="109.46000000000004"/>
    <n v="0.49605728269736254"/>
    <n v="2026"/>
    <s v="Q1"/>
    <n v="3"/>
    <x v="2"/>
  </r>
  <r>
    <n v="4398"/>
    <d v="2026-03-01T00:00:00"/>
    <n v="2026"/>
    <x v="0"/>
    <n v="3"/>
    <s v="Mar"/>
    <x v="3"/>
    <x v="7"/>
    <x v="0"/>
    <s v="New"/>
    <x v="3"/>
    <s v="Compact Sleeping Bag"/>
    <n v="1"/>
    <n v="123.99"/>
    <n v="0.05"/>
    <n v="61.67"/>
    <n v="117.79049999999999"/>
    <n v="61.67"/>
    <n v="56.120499999999993"/>
    <n v="0.47644334644984099"/>
    <n v="2026"/>
    <s v="Q1"/>
    <n v="3"/>
    <x v="2"/>
  </r>
  <r>
    <n v="4951"/>
    <d v="2026-03-01T00:00:00"/>
    <n v="2026"/>
    <x v="0"/>
    <n v="3"/>
    <s v="Mar"/>
    <x v="1"/>
    <x v="14"/>
    <x v="0"/>
    <s v="New"/>
    <x v="3"/>
    <s v="Alpine Tent 4P"/>
    <n v="1"/>
    <n v="344.8"/>
    <n v="0.05"/>
    <n v="196.14"/>
    <n v="327.56"/>
    <n v="196.14"/>
    <n v="131.42000000000002"/>
    <n v="0.40120893882036884"/>
    <n v="2026"/>
    <s v="Q1"/>
    <n v="3"/>
    <x v="2"/>
  </r>
  <r>
    <n v="1354"/>
    <d v="2026-03-02T00:00:00"/>
    <n v="2026"/>
    <x v="0"/>
    <n v="3"/>
    <s v="Mar"/>
    <x v="3"/>
    <x v="8"/>
    <x v="3"/>
    <s v="Returning"/>
    <x v="2"/>
    <s v="Carry-On Duffel"/>
    <n v="3"/>
    <n v="131.91999999999999"/>
    <n v="0.05"/>
    <n v="67.47"/>
    <n v="375.97199999999998"/>
    <n v="202.41"/>
    <n v="173.56199999999998"/>
    <n v="0.46163544093709102"/>
    <n v="2026"/>
    <s v="Q1"/>
    <n v="3"/>
    <x v="2"/>
  </r>
  <r>
    <n v="2042"/>
    <d v="2026-03-02T00:00:00"/>
    <n v="2026"/>
    <x v="0"/>
    <n v="3"/>
    <s v="Mar"/>
    <x v="2"/>
    <x v="16"/>
    <x v="0"/>
    <s v="Business"/>
    <x v="1"/>
    <s v="Trail Boots"/>
    <n v="3"/>
    <n v="146.99"/>
    <n v="0"/>
    <n v="80.069999999999993"/>
    <n v="440.97"/>
    <n v="240.20999999999998"/>
    <n v="200.76000000000005"/>
    <n v="0.45526906592285199"/>
    <n v="2026"/>
    <s v="Q1"/>
    <n v="3"/>
    <x v="2"/>
  </r>
  <r>
    <n v="3895"/>
    <d v="2026-03-02T00:00:00"/>
    <n v="2026"/>
    <x v="0"/>
    <n v="3"/>
    <s v="Mar"/>
    <x v="3"/>
    <x v="7"/>
    <x v="0"/>
    <s v="Business"/>
    <x v="2"/>
    <s v="Travel Backpack 35L"/>
    <n v="2"/>
    <n v="164.74"/>
    <n v="0.05"/>
    <n v="89.9"/>
    <n v="313.00600000000003"/>
    <n v="179.8"/>
    <n v="133.20600000000002"/>
    <n v="0.42557011686676932"/>
    <n v="2026"/>
    <s v="Q1"/>
    <n v="3"/>
    <x v="2"/>
  </r>
  <r>
    <n v="5074"/>
    <d v="2026-03-02T00:00:00"/>
    <n v="2026"/>
    <x v="0"/>
    <n v="3"/>
    <s v="Mar"/>
    <x v="3"/>
    <x v="7"/>
    <x v="0"/>
    <s v="Returning"/>
    <x v="1"/>
    <s v="Hiking Daypack 20L"/>
    <n v="2"/>
    <n v="89.81"/>
    <n v="0"/>
    <n v="46.44"/>
    <n v="179.62"/>
    <n v="92.88"/>
    <n v="86.740000000000009"/>
    <n v="0.482908362097762"/>
    <n v="2026"/>
    <s v="Q1"/>
    <n v="3"/>
    <x v="2"/>
  </r>
  <r>
    <n v="179"/>
    <d v="2026-03-03T00:00:00"/>
    <n v="2026"/>
    <x v="0"/>
    <n v="3"/>
    <s v="Mar"/>
    <x v="2"/>
    <x v="16"/>
    <x v="2"/>
    <s v="Returning"/>
    <x v="4"/>
    <s v="Recovery Roller"/>
    <n v="1"/>
    <n v="35.369999999999997"/>
    <n v="0"/>
    <n v="13.88"/>
    <n v="35.369999999999997"/>
    <n v="13.88"/>
    <n v="21.489999999999995"/>
    <n v="0.60757704269154644"/>
    <n v="2026"/>
    <s v="Q1"/>
    <n v="3"/>
    <x v="2"/>
  </r>
  <r>
    <n v="459"/>
    <d v="2026-03-03T00:00:00"/>
    <n v="2026"/>
    <x v="0"/>
    <n v="3"/>
    <s v="Mar"/>
    <x v="1"/>
    <x v="12"/>
    <x v="3"/>
    <s v="New"/>
    <x v="0"/>
    <s v="Trail Bike Light"/>
    <n v="4"/>
    <n v="50.64"/>
    <n v="0"/>
    <n v="23.09"/>
    <n v="202.56"/>
    <n v="92.36"/>
    <n v="110.2"/>
    <n v="0.54403633491311221"/>
    <n v="2026"/>
    <s v="Q1"/>
    <n v="3"/>
    <x v="2"/>
  </r>
  <r>
    <n v="525"/>
    <d v="2026-03-03T00:00:00"/>
    <n v="2026"/>
    <x v="0"/>
    <n v="3"/>
    <s v="Mar"/>
    <x v="3"/>
    <x v="7"/>
    <x v="2"/>
    <s v="Returning"/>
    <x v="1"/>
    <s v="Trail Boots"/>
    <n v="1"/>
    <n v="146.37"/>
    <n v="0"/>
    <n v="78.3"/>
    <n v="146.37"/>
    <n v="78.3"/>
    <n v="68.070000000000007"/>
    <n v="0.46505431440869033"/>
    <n v="2026"/>
    <s v="Q1"/>
    <n v="3"/>
    <x v="2"/>
  </r>
  <r>
    <n v="3374"/>
    <d v="2026-03-03T00:00:00"/>
    <n v="2026"/>
    <x v="0"/>
    <n v="3"/>
    <s v="Mar"/>
    <x v="2"/>
    <x v="2"/>
    <x v="0"/>
    <s v="Returning"/>
    <x v="1"/>
    <s v="Trail Boots"/>
    <n v="3"/>
    <n v="143.74"/>
    <n v="0"/>
    <n v="81.58"/>
    <n v="431.22"/>
    <n v="244.74"/>
    <n v="186.48000000000002"/>
    <n v="0.43244747460692917"/>
    <n v="2026"/>
    <s v="Q1"/>
    <n v="3"/>
    <x v="2"/>
  </r>
  <r>
    <n v="3850"/>
    <d v="2026-03-03T00:00:00"/>
    <n v="2026"/>
    <x v="0"/>
    <n v="3"/>
    <s v="Mar"/>
    <x v="3"/>
    <x v="7"/>
    <x v="3"/>
    <s v="New"/>
    <x v="3"/>
    <s v="Portable Camp Stove"/>
    <n v="2"/>
    <n v="81.94"/>
    <n v="0.1"/>
    <n v="39.9"/>
    <n v="147.49199999999999"/>
    <n v="79.8"/>
    <n v="67.691999999999993"/>
    <n v="0.45895370596371327"/>
    <n v="2026"/>
    <s v="Q1"/>
    <n v="3"/>
    <x v="2"/>
  </r>
  <r>
    <n v="4004"/>
    <d v="2026-03-03T00:00:00"/>
    <n v="2026"/>
    <x v="0"/>
    <n v="3"/>
    <s v="Mar"/>
    <x v="2"/>
    <x v="5"/>
    <x v="0"/>
    <s v="New"/>
    <x v="2"/>
    <s v="Packing Cube Set"/>
    <n v="1"/>
    <n v="46.46"/>
    <n v="0.1"/>
    <n v="17.989999999999998"/>
    <n v="41.814"/>
    <n v="17.989999999999998"/>
    <n v="23.824000000000002"/>
    <n v="0.56976132395848289"/>
    <n v="2026"/>
    <s v="Q1"/>
    <n v="3"/>
    <x v="2"/>
  </r>
  <r>
    <n v="788"/>
    <d v="2026-03-04T00:00:00"/>
    <n v="2026"/>
    <x v="0"/>
    <n v="3"/>
    <s v="Mar"/>
    <x v="1"/>
    <x v="11"/>
    <x v="0"/>
    <s v="New"/>
    <x v="0"/>
    <s v="Compact Repair Kit"/>
    <n v="3"/>
    <n v="39.49"/>
    <n v="0"/>
    <n v="16.420000000000002"/>
    <n v="118.47"/>
    <n v="49.260000000000005"/>
    <n v="69.209999999999994"/>
    <n v="0.58419853127374011"/>
    <n v="2026"/>
    <s v="Q1"/>
    <n v="3"/>
    <x v="2"/>
  </r>
  <r>
    <n v="1717"/>
    <d v="2026-03-04T00:00:00"/>
    <n v="2026"/>
    <x v="0"/>
    <n v="3"/>
    <s v="Mar"/>
    <x v="3"/>
    <x v="13"/>
    <x v="0"/>
    <s v="Returning"/>
    <x v="4"/>
    <s v="Resistance Band Set"/>
    <n v="1"/>
    <n v="40.909999999999997"/>
    <n v="0"/>
    <n v="14.89"/>
    <n v="40.909999999999997"/>
    <n v="14.89"/>
    <n v="26.019999999999996"/>
    <n v="0.63603031043754577"/>
    <n v="2026"/>
    <s v="Q1"/>
    <n v="3"/>
    <x v="2"/>
  </r>
  <r>
    <n v="1819"/>
    <d v="2026-03-04T00:00:00"/>
    <n v="2026"/>
    <x v="0"/>
    <n v="3"/>
    <s v="Mar"/>
    <x v="3"/>
    <x v="8"/>
    <x v="3"/>
    <s v="New"/>
    <x v="0"/>
    <s v="Trail Bike Light"/>
    <n v="1"/>
    <n v="49.94"/>
    <n v="0.1"/>
    <n v="21.84"/>
    <n v="44.945999999999998"/>
    <n v="21.84"/>
    <n v="23.105999999999998"/>
    <n v="0.51408356694700308"/>
    <n v="2026"/>
    <s v="Q1"/>
    <n v="3"/>
    <x v="2"/>
  </r>
  <r>
    <n v="1992"/>
    <d v="2026-03-04T00:00:00"/>
    <n v="2026"/>
    <x v="0"/>
    <n v="3"/>
    <s v="Mar"/>
    <x v="2"/>
    <x v="5"/>
    <x v="0"/>
    <s v="Business"/>
    <x v="2"/>
    <s v="Insulated Bottle"/>
    <n v="1"/>
    <n v="35.520000000000003"/>
    <n v="0"/>
    <n v="13.21"/>
    <n v="35.520000000000003"/>
    <n v="13.21"/>
    <n v="22.310000000000002"/>
    <n v="0.62809684684684686"/>
    <n v="2026"/>
    <s v="Q1"/>
    <n v="3"/>
    <x v="2"/>
  </r>
  <r>
    <n v="2499"/>
    <d v="2026-03-04T00:00:00"/>
    <n v="2026"/>
    <x v="0"/>
    <n v="3"/>
    <s v="Mar"/>
    <x v="3"/>
    <x v="7"/>
    <x v="2"/>
    <s v="New"/>
    <x v="3"/>
    <s v="Alpine Tent 4P"/>
    <n v="2"/>
    <n v="341.1"/>
    <n v="0"/>
    <n v="200.19"/>
    <n v="682.2"/>
    <n v="400.38"/>
    <n v="281.82000000000005"/>
    <n v="0.41310466138962187"/>
    <n v="2026"/>
    <s v="Q1"/>
    <n v="3"/>
    <x v="2"/>
  </r>
  <r>
    <n v="2698"/>
    <d v="2026-03-04T00:00:00"/>
    <n v="2026"/>
    <x v="0"/>
    <n v="3"/>
    <s v="Mar"/>
    <x v="2"/>
    <x v="16"/>
    <x v="3"/>
    <s v="New"/>
    <x v="4"/>
    <s v="Recovery Roller"/>
    <n v="4"/>
    <n v="36.08"/>
    <n v="0"/>
    <n v="13.89"/>
    <n v="144.32"/>
    <n v="55.56"/>
    <n v="88.759999999999991"/>
    <n v="0.61502217294900219"/>
    <n v="2026"/>
    <s v="Q1"/>
    <n v="3"/>
    <x v="2"/>
  </r>
  <r>
    <n v="4416"/>
    <d v="2026-03-04T00:00:00"/>
    <n v="2026"/>
    <x v="0"/>
    <n v="3"/>
    <s v="Mar"/>
    <x v="3"/>
    <x v="4"/>
    <x v="0"/>
    <s v="Business"/>
    <x v="1"/>
    <s v="Summit Backpack 45L"/>
    <n v="2"/>
    <n v="151.69999999999999"/>
    <n v="0"/>
    <n v="80.44"/>
    <n v="303.39999999999998"/>
    <n v="160.88"/>
    <n v="142.51999999999998"/>
    <n v="0.46974291364535264"/>
    <n v="2026"/>
    <s v="Q1"/>
    <n v="3"/>
    <x v="2"/>
  </r>
  <r>
    <n v="4434"/>
    <d v="2026-03-04T00:00:00"/>
    <n v="2026"/>
    <x v="0"/>
    <n v="3"/>
    <s v="Mar"/>
    <x v="1"/>
    <x v="6"/>
    <x v="3"/>
    <s v="New"/>
    <x v="1"/>
    <s v="Summit Backpack 45L"/>
    <n v="2"/>
    <n v="151.55000000000001"/>
    <n v="0.1"/>
    <n v="80.680000000000007"/>
    <n v="272.79000000000002"/>
    <n v="161.36000000000001"/>
    <n v="111.43"/>
    <n v="0.40848271564206901"/>
    <n v="2026"/>
    <s v="Q1"/>
    <n v="3"/>
    <x v="2"/>
  </r>
  <r>
    <n v="4992"/>
    <d v="2026-03-04T00:00:00"/>
    <n v="2026"/>
    <x v="0"/>
    <n v="3"/>
    <s v="Mar"/>
    <x v="2"/>
    <x v="2"/>
    <x v="1"/>
    <s v="Business"/>
    <x v="0"/>
    <s v="Commuter Helmet"/>
    <n v="5"/>
    <n v="82.44"/>
    <n v="0.1"/>
    <n v="41.57"/>
    <n v="370.98"/>
    <n v="207.85"/>
    <n v="163.13000000000002"/>
    <n v="0.43972720901396306"/>
    <n v="2026"/>
    <s v="Q1"/>
    <n v="3"/>
    <x v="2"/>
  </r>
  <r>
    <n v="388"/>
    <d v="2026-03-05T00:00:00"/>
    <n v="2026"/>
    <x v="0"/>
    <n v="3"/>
    <s v="Mar"/>
    <x v="3"/>
    <x v="8"/>
    <x v="0"/>
    <s v="Returning"/>
    <x v="4"/>
    <s v="Recovery Roller"/>
    <n v="1"/>
    <n v="35.61"/>
    <n v="0.05"/>
    <n v="13.8"/>
    <n v="33.829499999999996"/>
    <n v="13.8"/>
    <n v="20.029499999999995"/>
    <n v="0.59207200815855976"/>
    <n v="2026"/>
    <s v="Q1"/>
    <n v="3"/>
    <x v="2"/>
  </r>
  <r>
    <n v="977"/>
    <d v="2026-03-05T00:00:00"/>
    <n v="2026"/>
    <x v="0"/>
    <n v="3"/>
    <s v="Mar"/>
    <x v="0"/>
    <x v="0"/>
    <x v="3"/>
    <s v="New"/>
    <x v="1"/>
    <s v="Summit Backpack 45L"/>
    <n v="5"/>
    <n v="156.13"/>
    <n v="0"/>
    <n v="77.03"/>
    <n v="780.65"/>
    <n v="385.15"/>
    <n v="395.5"/>
    <n v="0.50662909114199706"/>
    <n v="2026"/>
    <s v="Q1"/>
    <n v="3"/>
    <x v="2"/>
  </r>
  <r>
    <n v="996"/>
    <d v="2026-03-05T00:00:00"/>
    <n v="2026"/>
    <x v="0"/>
    <n v="3"/>
    <s v="Mar"/>
    <x v="0"/>
    <x v="15"/>
    <x v="0"/>
    <s v="Returning"/>
    <x v="3"/>
    <s v="Compact Sleeping Bag"/>
    <n v="1"/>
    <n v="124.31"/>
    <n v="0"/>
    <n v="61.16"/>
    <n v="124.31"/>
    <n v="61.16"/>
    <n v="63.150000000000006"/>
    <n v="0.50800418309066053"/>
    <n v="2026"/>
    <s v="Q1"/>
    <n v="3"/>
    <x v="2"/>
  </r>
  <r>
    <n v="1923"/>
    <d v="2026-03-05T00:00:00"/>
    <n v="2026"/>
    <x v="0"/>
    <n v="3"/>
    <s v="Mar"/>
    <x v="1"/>
    <x v="14"/>
    <x v="2"/>
    <s v="Business"/>
    <x v="3"/>
    <s v="Portable Camp Stove"/>
    <n v="3"/>
    <n v="82.9"/>
    <n v="0.1"/>
    <n v="38.31"/>
    <n v="223.83"/>
    <n v="114.93"/>
    <n v="108.9"/>
    <n v="0.48652995577000402"/>
    <n v="2026"/>
    <s v="Q1"/>
    <n v="3"/>
    <x v="2"/>
  </r>
  <r>
    <n v="4904"/>
    <d v="2026-03-05T00:00:00"/>
    <n v="2026"/>
    <x v="0"/>
    <n v="3"/>
    <s v="Mar"/>
    <x v="1"/>
    <x v="11"/>
    <x v="2"/>
    <s v="Business"/>
    <x v="0"/>
    <s v="Compact Repair Kit"/>
    <n v="1"/>
    <n v="41.1"/>
    <n v="0"/>
    <n v="16.34"/>
    <n v="41.1"/>
    <n v="16.34"/>
    <n v="24.76"/>
    <n v="0.60243309002433088"/>
    <n v="2026"/>
    <s v="Q1"/>
    <n v="3"/>
    <x v="2"/>
  </r>
  <r>
    <n v="1036"/>
    <d v="2026-03-06T00:00:00"/>
    <n v="2026"/>
    <x v="0"/>
    <n v="3"/>
    <s v="Mar"/>
    <x v="0"/>
    <x v="0"/>
    <x v="0"/>
    <s v="Business"/>
    <x v="0"/>
    <s v="Compact Repair Kit"/>
    <n v="1"/>
    <n v="40.380000000000003"/>
    <n v="0"/>
    <n v="16.41"/>
    <n v="40.380000000000003"/>
    <n v="16.41"/>
    <n v="23.970000000000002"/>
    <n v="0.59361069836552749"/>
    <n v="2026"/>
    <s v="Q1"/>
    <n v="3"/>
    <x v="2"/>
  </r>
  <r>
    <n v="1470"/>
    <d v="2026-03-06T00:00:00"/>
    <n v="2026"/>
    <x v="0"/>
    <n v="3"/>
    <s v="Mar"/>
    <x v="2"/>
    <x v="2"/>
    <x v="0"/>
    <s v="Returning"/>
    <x v="0"/>
    <s v="Commuter Helmet"/>
    <n v="1"/>
    <n v="80.349999999999994"/>
    <n v="0.1"/>
    <n v="42.43"/>
    <n v="72.314999999999998"/>
    <n v="42.43"/>
    <n v="29.884999999999998"/>
    <n v="0.41326142570697638"/>
    <n v="2026"/>
    <s v="Q1"/>
    <n v="3"/>
    <x v="2"/>
  </r>
  <r>
    <n v="2907"/>
    <d v="2026-03-06T00:00:00"/>
    <n v="2026"/>
    <x v="0"/>
    <n v="3"/>
    <s v="Mar"/>
    <x v="3"/>
    <x v="13"/>
    <x v="0"/>
    <s v="Returning"/>
    <x v="0"/>
    <s v="Compact Repair Kit"/>
    <n v="1"/>
    <n v="40.44"/>
    <n v="0.05"/>
    <n v="16.829999999999998"/>
    <n v="38.417999999999999"/>
    <n v="16.829999999999998"/>
    <n v="21.588000000000001"/>
    <n v="0.56192409807902555"/>
    <n v="2026"/>
    <s v="Q1"/>
    <n v="3"/>
    <x v="2"/>
  </r>
  <r>
    <n v="2997"/>
    <d v="2026-03-06T00:00:00"/>
    <n v="2026"/>
    <x v="0"/>
    <n v="3"/>
    <s v="Mar"/>
    <x v="2"/>
    <x v="16"/>
    <x v="0"/>
    <s v="Returning"/>
    <x v="2"/>
    <s v="Insulated Bottle"/>
    <n v="3"/>
    <n v="35.89"/>
    <n v="0"/>
    <n v="13.25"/>
    <n v="107.67"/>
    <n v="39.75"/>
    <n v="67.92"/>
    <n v="0.63081638339370294"/>
    <n v="2026"/>
    <s v="Q1"/>
    <n v="3"/>
    <x v="2"/>
  </r>
  <r>
    <n v="3056"/>
    <d v="2026-03-06T00:00:00"/>
    <n v="2026"/>
    <x v="0"/>
    <n v="3"/>
    <s v="Mar"/>
    <x v="1"/>
    <x v="12"/>
    <x v="3"/>
    <s v="Returning"/>
    <x v="2"/>
    <s v="Travel Backpack 35L"/>
    <n v="3"/>
    <n v="163.44999999999999"/>
    <n v="0"/>
    <n v="86.88"/>
    <n v="490.34999999999997"/>
    <n v="260.64"/>
    <n v="229.70999999999998"/>
    <n v="0.46846130315081064"/>
    <n v="2026"/>
    <s v="Q1"/>
    <n v="3"/>
    <x v="2"/>
  </r>
  <r>
    <n v="471"/>
    <d v="2026-03-07T00:00:00"/>
    <n v="2026"/>
    <x v="0"/>
    <n v="3"/>
    <s v="Mar"/>
    <x v="1"/>
    <x v="1"/>
    <x v="2"/>
    <s v="Returning"/>
    <x v="4"/>
    <s v="Resistance Band Set"/>
    <n v="2"/>
    <n v="40.020000000000003"/>
    <n v="0"/>
    <n v="14.38"/>
    <n v="80.040000000000006"/>
    <n v="28.76"/>
    <n v="51.28"/>
    <n v="0.64067966016991496"/>
    <n v="2026"/>
    <s v="Q1"/>
    <n v="3"/>
    <x v="2"/>
  </r>
  <r>
    <n v="842"/>
    <d v="2026-03-07T00:00:00"/>
    <n v="2026"/>
    <x v="0"/>
    <n v="3"/>
    <s v="Mar"/>
    <x v="0"/>
    <x v="15"/>
    <x v="0"/>
    <s v="New"/>
    <x v="4"/>
    <s v="Resistance Band Set"/>
    <n v="1"/>
    <n v="40.01"/>
    <n v="0.05"/>
    <n v="14.35"/>
    <n v="38.009499999999996"/>
    <n v="14.35"/>
    <n v="23.659499999999994"/>
    <n v="0.62246280535129372"/>
    <n v="2026"/>
    <s v="Q1"/>
    <n v="3"/>
    <x v="2"/>
  </r>
  <r>
    <n v="3386"/>
    <d v="2026-03-07T00:00:00"/>
    <n v="2026"/>
    <x v="0"/>
    <n v="3"/>
    <s v="Mar"/>
    <x v="1"/>
    <x v="12"/>
    <x v="0"/>
    <s v="Returning"/>
    <x v="1"/>
    <s v="Summit Backpack 45L"/>
    <n v="3"/>
    <n v="155.16"/>
    <n v="0"/>
    <n v="76.849999999999994"/>
    <n v="465.48"/>
    <n v="230.54999999999998"/>
    <n v="234.93000000000004"/>
    <n v="0.50470482083011092"/>
    <n v="2026"/>
    <s v="Q1"/>
    <n v="3"/>
    <x v="2"/>
  </r>
  <r>
    <n v="4505"/>
    <d v="2026-03-07T00:00:00"/>
    <n v="2026"/>
    <x v="0"/>
    <n v="3"/>
    <s v="Mar"/>
    <x v="1"/>
    <x v="14"/>
    <x v="3"/>
    <s v="New"/>
    <x v="4"/>
    <s v="Resistance Band Set"/>
    <n v="1"/>
    <n v="39.96"/>
    <n v="0"/>
    <n v="14.5"/>
    <n v="39.96"/>
    <n v="14.5"/>
    <n v="25.46"/>
    <n v="0.63713713713713716"/>
    <n v="2026"/>
    <s v="Q1"/>
    <n v="3"/>
    <x v="2"/>
  </r>
  <r>
    <n v="1286"/>
    <d v="2026-03-08T00:00:00"/>
    <n v="2026"/>
    <x v="0"/>
    <n v="3"/>
    <s v="Mar"/>
    <x v="1"/>
    <x v="1"/>
    <x v="0"/>
    <s v="New"/>
    <x v="1"/>
    <s v="Trail Boots"/>
    <n v="1"/>
    <n v="146.6"/>
    <n v="0"/>
    <n v="78.92"/>
    <n v="146.6"/>
    <n v="78.92"/>
    <n v="67.679999999999993"/>
    <n v="0.46166439290586625"/>
    <n v="2026"/>
    <s v="Q1"/>
    <n v="3"/>
    <x v="2"/>
  </r>
  <r>
    <n v="2653"/>
    <d v="2026-03-08T00:00:00"/>
    <n v="2026"/>
    <x v="0"/>
    <n v="3"/>
    <s v="Mar"/>
    <x v="1"/>
    <x v="14"/>
    <x v="2"/>
    <s v="Returning"/>
    <x v="1"/>
    <s v="Hiking Daypack 20L"/>
    <n v="1"/>
    <n v="94.38"/>
    <n v="0"/>
    <n v="44.78"/>
    <n v="94.38"/>
    <n v="44.78"/>
    <n v="49.599999999999994"/>
    <n v="0.52553507098961638"/>
    <n v="2026"/>
    <s v="Q1"/>
    <n v="3"/>
    <x v="2"/>
  </r>
  <r>
    <n v="4465"/>
    <d v="2026-03-08T00:00:00"/>
    <n v="2026"/>
    <x v="0"/>
    <n v="3"/>
    <s v="Mar"/>
    <x v="1"/>
    <x v="12"/>
    <x v="2"/>
    <s v="Returning"/>
    <x v="4"/>
    <s v="Weighted Vest"/>
    <n v="1"/>
    <n v="121.77"/>
    <n v="0"/>
    <n v="67.52"/>
    <n v="121.77"/>
    <n v="67.52"/>
    <n v="54.25"/>
    <n v="0.44551203087788455"/>
    <n v="2026"/>
    <s v="Q1"/>
    <n v="3"/>
    <x v="2"/>
  </r>
  <r>
    <n v="4576"/>
    <d v="2026-03-08T00:00:00"/>
    <n v="2026"/>
    <x v="0"/>
    <n v="3"/>
    <s v="Mar"/>
    <x v="3"/>
    <x v="8"/>
    <x v="3"/>
    <s v="Returning"/>
    <x v="3"/>
    <s v="Compact Sleeping Bag"/>
    <n v="5"/>
    <n v="123.29"/>
    <n v="0"/>
    <n v="61.34"/>
    <n v="616.45000000000005"/>
    <n v="306.70000000000005"/>
    <n v="309.75"/>
    <n v="0.50247384216075919"/>
    <n v="2026"/>
    <s v="Q1"/>
    <n v="3"/>
    <x v="2"/>
  </r>
  <r>
    <n v="718"/>
    <d v="2026-03-09T00:00:00"/>
    <n v="2026"/>
    <x v="0"/>
    <n v="3"/>
    <s v="Mar"/>
    <x v="1"/>
    <x v="12"/>
    <x v="0"/>
    <s v="New"/>
    <x v="4"/>
    <s v="Resistance Band Set"/>
    <n v="1"/>
    <n v="41.15"/>
    <n v="0.05"/>
    <n v="14.4"/>
    <n v="39.092499999999994"/>
    <n v="14.4"/>
    <n v="24.692499999999995"/>
    <n v="0.63164289825414077"/>
    <n v="2026"/>
    <s v="Q1"/>
    <n v="3"/>
    <x v="2"/>
  </r>
  <r>
    <n v="1527"/>
    <d v="2026-03-09T00:00:00"/>
    <n v="2026"/>
    <x v="0"/>
    <n v="3"/>
    <s v="Mar"/>
    <x v="3"/>
    <x v="4"/>
    <x v="3"/>
    <s v="New"/>
    <x v="2"/>
    <s v="Insulated Bottle"/>
    <n v="4"/>
    <n v="35.42"/>
    <n v="0"/>
    <n v="13.31"/>
    <n v="141.68"/>
    <n v="53.24"/>
    <n v="88.44"/>
    <n v="0.62422360248447195"/>
    <n v="2026"/>
    <s v="Q1"/>
    <n v="3"/>
    <x v="2"/>
  </r>
  <r>
    <n v="1797"/>
    <d v="2026-03-09T00:00:00"/>
    <n v="2026"/>
    <x v="0"/>
    <n v="3"/>
    <s v="Mar"/>
    <x v="1"/>
    <x v="12"/>
    <x v="0"/>
    <s v="Business"/>
    <x v="0"/>
    <s v="Cycling Pack 12L"/>
    <n v="1"/>
    <n v="103.74"/>
    <n v="0.1"/>
    <n v="51.32"/>
    <n v="93.366"/>
    <n v="51.32"/>
    <n v="42.045999999999999"/>
    <n v="0.45033523980892404"/>
    <n v="2026"/>
    <s v="Q1"/>
    <n v="3"/>
    <x v="2"/>
  </r>
  <r>
    <n v="2917"/>
    <d v="2026-03-09T00:00:00"/>
    <n v="2026"/>
    <x v="0"/>
    <n v="3"/>
    <s v="Mar"/>
    <x v="2"/>
    <x v="16"/>
    <x v="3"/>
    <s v="Business"/>
    <x v="2"/>
    <s v="Travel Backpack 35L"/>
    <n v="2"/>
    <n v="165.49"/>
    <n v="0.05"/>
    <n v="89.82"/>
    <n v="314.43099999999998"/>
    <n v="179.64"/>
    <n v="134.791"/>
    <n v="0.4286822864157796"/>
    <n v="2026"/>
    <s v="Q1"/>
    <n v="3"/>
    <x v="2"/>
  </r>
  <r>
    <n v="4095"/>
    <d v="2026-03-09T00:00:00"/>
    <n v="2026"/>
    <x v="0"/>
    <n v="3"/>
    <s v="Mar"/>
    <x v="1"/>
    <x v="6"/>
    <x v="3"/>
    <s v="New"/>
    <x v="1"/>
    <s v="Trekking Poles"/>
    <n v="1"/>
    <n v="72.87"/>
    <n v="0.05"/>
    <n v="32"/>
    <n v="69.226500000000001"/>
    <n v="32"/>
    <n v="37.226500000000001"/>
    <n v="0.53774927231623726"/>
    <n v="2026"/>
    <s v="Q1"/>
    <n v="3"/>
    <x v="2"/>
  </r>
  <r>
    <n v="5050"/>
    <d v="2026-03-09T00:00:00"/>
    <n v="2026"/>
    <x v="0"/>
    <n v="3"/>
    <s v="Mar"/>
    <x v="3"/>
    <x v="13"/>
    <x v="2"/>
    <s v="Returning"/>
    <x v="2"/>
    <s v="Travel Backpack 35L"/>
    <n v="1"/>
    <n v="161.04"/>
    <n v="0"/>
    <n v="85.83"/>
    <n v="161.04"/>
    <n v="85.83"/>
    <n v="75.209999999999994"/>
    <n v="0.46702682563338299"/>
    <n v="2026"/>
    <s v="Q1"/>
    <n v="3"/>
    <x v="2"/>
  </r>
  <r>
    <n v="709"/>
    <d v="2026-03-10T00:00:00"/>
    <n v="2026"/>
    <x v="0"/>
    <n v="3"/>
    <s v="Mar"/>
    <x v="0"/>
    <x v="0"/>
    <x v="0"/>
    <s v="New"/>
    <x v="2"/>
    <s v="Carry-On Duffel"/>
    <n v="3"/>
    <n v="130.6"/>
    <n v="0.05"/>
    <n v="65.62"/>
    <n v="372.20999999999992"/>
    <n v="196.86"/>
    <n v="175.34999999999991"/>
    <n v="0.47110502135891014"/>
    <n v="2026"/>
    <s v="Q1"/>
    <n v="3"/>
    <x v="2"/>
  </r>
  <r>
    <n v="1073"/>
    <d v="2026-03-10T00:00:00"/>
    <n v="2026"/>
    <x v="0"/>
    <n v="3"/>
    <s v="Mar"/>
    <x v="2"/>
    <x v="10"/>
    <x v="3"/>
    <s v="Returning"/>
    <x v="0"/>
    <s v="Commuter Helmet"/>
    <n v="2"/>
    <n v="81.290000000000006"/>
    <n v="0"/>
    <n v="43.9"/>
    <n v="162.58000000000001"/>
    <n v="87.8"/>
    <n v="74.780000000000015"/>
    <n v="0.45995817443720022"/>
    <n v="2026"/>
    <s v="Q1"/>
    <n v="3"/>
    <x v="2"/>
  </r>
  <r>
    <n v="2623"/>
    <d v="2026-03-10T00:00:00"/>
    <n v="2026"/>
    <x v="0"/>
    <n v="3"/>
    <s v="Mar"/>
    <x v="1"/>
    <x v="12"/>
    <x v="3"/>
    <s v="New"/>
    <x v="0"/>
    <s v="Cycling Pack 12L"/>
    <n v="2"/>
    <n v="103.33"/>
    <n v="0.05"/>
    <n v="51.58"/>
    <n v="196.327"/>
    <n v="103.16"/>
    <n v="93.167000000000002"/>
    <n v="0.47455011282197557"/>
    <n v="2026"/>
    <s v="Q1"/>
    <n v="3"/>
    <x v="2"/>
  </r>
  <r>
    <n v="2625"/>
    <d v="2026-03-10T00:00:00"/>
    <n v="2026"/>
    <x v="0"/>
    <n v="3"/>
    <s v="Mar"/>
    <x v="3"/>
    <x v="7"/>
    <x v="2"/>
    <s v="Business"/>
    <x v="4"/>
    <s v="Training Mat"/>
    <n v="2"/>
    <n v="51.14"/>
    <n v="0"/>
    <n v="21.58"/>
    <n v="102.28"/>
    <n v="43.16"/>
    <n v="59.120000000000005"/>
    <n v="0.57802111849824012"/>
    <n v="2026"/>
    <s v="Q1"/>
    <n v="3"/>
    <x v="2"/>
  </r>
  <r>
    <n v="3304"/>
    <d v="2026-03-10T00:00:00"/>
    <n v="2026"/>
    <x v="0"/>
    <n v="3"/>
    <s v="Mar"/>
    <x v="1"/>
    <x v="12"/>
    <x v="3"/>
    <s v="Returning"/>
    <x v="0"/>
    <s v="Trail Bike Light"/>
    <n v="2"/>
    <n v="49.7"/>
    <n v="0"/>
    <n v="23.14"/>
    <n v="99.4"/>
    <n v="46.28"/>
    <n v="53.120000000000005"/>
    <n v="0.53440643863179071"/>
    <n v="2026"/>
    <s v="Q1"/>
    <n v="3"/>
    <x v="2"/>
  </r>
  <r>
    <n v="4876"/>
    <d v="2026-03-10T00:00:00"/>
    <n v="2026"/>
    <x v="0"/>
    <n v="3"/>
    <s v="Mar"/>
    <x v="3"/>
    <x v="4"/>
    <x v="0"/>
    <s v="Returning"/>
    <x v="0"/>
    <s v="Compact Repair Kit"/>
    <n v="1"/>
    <n v="39.659999999999997"/>
    <n v="0.05"/>
    <n v="16.93"/>
    <n v="37.676999999999992"/>
    <n v="16.93"/>
    <n v="20.746999999999993"/>
    <n v="0.5506542452955383"/>
    <n v="2026"/>
    <s v="Q1"/>
    <n v="3"/>
    <x v="2"/>
  </r>
  <r>
    <n v="83"/>
    <d v="2026-03-11T00:00:00"/>
    <n v="2026"/>
    <x v="0"/>
    <n v="3"/>
    <s v="Mar"/>
    <x v="1"/>
    <x v="12"/>
    <x v="1"/>
    <s v="Business"/>
    <x v="4"/>
    <s v="Training Mat"/>
    <n v="4"/>
    <n v="50.65"/>
    <n v="0.15"/>
    <n v="22"/>
    <n v="172.20999999999998"/>
    <n v="88"/>
    <n v="84.20999999999998"/>
    <n v="0.48899599326403803"/>
    <n v="2026"/>
    <s v="Q1"/>
    <n v="3"/>
    <x v="2"/>
  </r>
  <r>
    <n v="863"/>
    <d v="2026-03-11T00:00:00"/>
    <n v="2026"/>
    <x v="0"/>
    <n v="3"/>
    <s v="Mar"/>
    <x v="2"/>
    <x v="2"/>
    <x v="3"/>
    <s v="Returning"/>
    <x v="4"/>
    <s v="Training Mat"/>
    <n v="2"/>
    <n v="50.72"/>
    <n v="0"/>
    <n v="21.88"/>
    <n v="101.44"/>
    <n v="43.76"/>
    <n v="57.68"/>
    <n v="0.56861198738170349"/>
    <n v="2026"/>
    <s v="Q1"/>
    <n v="3"/>
    <x v="2"/>
  </r>
  <r>
    <n v="2323"/>
    <d v="2026-03-11T00:00:00"/>
    <n v="2026"/>
    <x v="0"/>
    <n v="3"/>
    <s v="Mar"/>
    <x v="1"/>
    <x v="12"/>
    <x v="2"/>
    <s v="New"/>
    <x v="2"/>
    <s v="Insulated Bottle"/>
    <n v="2"/>
    <n v="36.08"/>
    <n v="0.05"/>
    <n v="13.19"/>
    <n v="68.551999999999992"/>
    <n v="26.38"/>
    <n v="42.171999999999997"/>
    <n v="0.61518263507993931"/>
    <n v="2026"/>
    <s v="Q1"/>
    <n v="3"/>
    <x v="2"/>
  </r>
  <r>
    <n v="3064"/>
    <d v="2026-03-11T00:00:00"/>
    <n v="2026"/>
    <x v="0"/>
    <n v="3"/>
    <s v="Mar"/>
    <x v="3"/>
    <x v="8"/>
    <x v="0"/>
    <s v="Returning"/>
    <x v="3"/>
    <s v="Compact Sleeping Bag"/>
    <n v="6"/>
    <n v="124.04"/>
    <n v="0.05"/>
    <n v="61.17"/>
    <n v="707.02800000000002"/>
    <n v="367.02"/>
    <n v="340.00800000000004"/>
    <n v="0.48089750335205966"/>
    <n v="2026"/>
    <s v="Q1"/>
    <n v="3"/>
    <x v="2"/>
  </r>
  <r>
    <n v="4995"/>
    <d v="2026-03-11T00:00:00"/>
    <n v="2026"/>
    <x v="0"/>
    <n v="3"/>
    <s v="Mar"/>
    <x v="1"/>
    <x v="12"/>
    <x v="3"/>
    <s v="New"/>
    <x v="1"/>
    <s v="Hiking Daypack 20L"/>
    <n v="3"/>
    <n v="90.31"/>
    <n v="0"/>
    <n v="44.58"/>
    <n v="270.93"/>
    <n v="133.74"/>
    <n v="137.19"/>
    <n v="0.50636695825489975"/>
    <n v="2026"/>
    <s v="Q1"/>
    <n v="3"/>
    <x v="2"/>
  </r>
  <r>
    <n v="46"/>
    <d v="2026-03-12T00:00:00"/>
    <n v="2026"/>
    <x v="0"/>
    <n v="3"/>
    <s v="Mar"/>
    <x v="3"/>
    <x v="7"/>
    <x v="0"/>
    <s v="Returning"/>
    <x v="1"/>
    <s v="Trekking Poles"/>
    <n v="4"/>
    <n v="72.63"/>
    <n v="0.1"/>
    <n v="31.45"/>
    <n v="261.46800000000002"/>
    <n v="125.8"/>
    <n v="135.66800000000001"/>
    <n v="0.51887037801948999"/>
    <n v="2026"/>
    <s v="Q1"/>
    <n v="3"/>
    <x v="2"/>
  </r>
  <r>
    <n v="443"/>
    <d v="2026-03-12T00:00:00"/>
    <n v="2026"/>
    <x v="0"/>
    <n v="3"/>
    <s v="Mar"/>
    <x v="1"/>
    <x v="14"/>
    <x v="0"/>
    <s v="Returning"/>
    <x v="4"/>
    <s v="Resistance Band Set"/>
    <n v="3"/>
    <n v="39.9"/>
    <n v="0"/>
    <n v="14.49"/>
    <n v="119.69999999999999"/>
    <n v="43.47"/>
    <n v="76.22999999999999"/>
    <n v="0.63684210526315788"/>
    <n v="2026"/>
    <s v="Q1"/>
    <n v="3"/>
    <x v="2"/>
  </r>
  <r>
    <n v="759"/>
    <d v="2026-03-12T00:00:00"/>
    <n v="2026"/>
    <x v="0"/>
    <n v="3"/>
    <s v="Mar"/>
    <x v="1"/>
    <x v="12"/>
    <x v="0"/>
    <s v="New"/>
    <x v="4"/>
    <s v="Training Mat"/>
    <n v="1"/>
    <n v="49.79"/>
    <n v="0.1"/>
    <n v="22.29"/>
    <n v="44.811"/>
    <n v="22.29"/>
    <n v="22.521000000000001"/>
    <n v="0.5025774921336279"/>
    <n v="2026"/>
    <s v="Q1"/>
    <n v="3"/>
    <x v="2"/>
  </r>
  <r>
    <n v="1097"/>
    <d v="2026-03-12T00:00:00"/>
    <n v="2026"/>
    <x v="0"/>
    <n v="3"/>
    <s v="Mar"/>
    <x v="2"/>
    <x v="2"/>
    <x v="3"/>
    <s v="New"/>
    <x v="0"/>
    <s v="Compact Repair Kit"/>
    <n v="1"/>
    <n v="41.24"/>
    <n v="0.05"/>
    <n v="16.64"/>
    <n v="39.177999999999997"/>
    <n v="16.64"/>
    <n v="22.537999999999997"/>
    <n v="0.57527183623462141"/>
    <n v="2026"/>
    <s v="Q1"/>
    <n v="3"/>
    <x v="2"/>
  </r>
  <r>
    <n v="2152"/>
    <d v="2026-03-12T00:00:00"/>
    <n v="2026"/>
    <x v="0"/>
    <n v="3"/>
    <s v="Mar"/>
    <x v="0"/>
    <x v="9"/>
    <x v="0"/>
    <s v="New"/>
    <x v="1"/>
    <s v="Trail Boots"/>
    <n v="1"/>
    <n v="142.88999999999999"/>
    <n v="0"/>
    <n v="81.099999999999994"/>
    <n v="142.88999999999999"/>
    <n v="81.099999999999994"/>
    <n v="61.789999999999992"/>
    <n v="0.43243054097557559"/>
    <n v="2026"/>
    <s v="Q1"/>
    <n v="3"/>
    <x v="2"/>
  </r>
  <r>
    <n v="2512"/>
    <d v="2026-03-12T00:00:00"/>
    <n v="2026"/>
    <x v="0"/>
    <n v="3"/>
    <s v="Mar"/>
    <x v="1"/>
    <x v="1"/>
    <x v="0"/>
    <s v="New"/>
    <x v="3"/>
    <s v="Trail Tent 2P"/>
    <n v="2"/>
    <n v="192.76"/>
    <n v="0"/>
    <n v="103.08"/>
    <n v="385.52"/>
    <n v="206.16"/>
    <n v="179.35999999999999"/>
    <n v="0.46524175140070551"/>
    <n v="2026"/>
    <s v="Q1"/>
    <n v="3"/>
    <x v="2"/>
  </r>
  <r>
    <n v="2578"/>
    <d v="2026-03-12T00:00:00"/>
    <n v="2026"/>
    <x v="0"/>
    <n v="3"/>
    <s v="Mar"/>
    <x v="2"/>
    <x v="5"/>
    <x v="0"/>
    <s v="New"/>
    <x v="2"/>
    <s v="Travel Backpack 35L"/>
    <n v="1"/>
    <n v="165.72"/>
    <n v="0"/>
    <n v="89.31"/>
    <n v="165.72"/>
    <n v="89.31"/>
    <n v="76.41"/>
    <n v="0.46107892831281677"/>
    <n v="2026"/>
    <s v="Q1"/>
    <n v="3"/>
    <x v="2"/>
  </r>
  <r>
    <n v="3302"/>
    <d v="2026-03-12T00:00:00"/>
    <n v="2026"/>
    <x v="0"/>
    <n v="3"/>
    <s v="Mar"/>
    <x v="3"/>
    <x v="7"/>
    <x v="2"/>
    <s v="Business"/>
    <x v="2"/>
    <s v="Travel Backpack 35L"/>
    <n v="2"/>
    <n v="164.33"/>
    <n v="0"/>
    <n v="86.07"/>
    <n v="328.66"/>
    <n v="172.14"/>
    <n v="156.52000000000004"/>
    <n v="0.47623684050386428"/>
    <n v="2026"/>
    <s v="Q1"/>
    <n v="3"/>
    <x v="2"/>
  </r>
  <r>
    <n v="3752"/>
    <d v="2026-03-12T00:00:00"/>
    <n v="2026"/>
    <x v="0"/>
    <n v="3"/>
    <s v="Mar"/>
    <x v="3"/>
    <x v="8"/>
    <x v="1"/>
    <s v="Business"/>
    <x v="2"/>
    <s v="Packing Cube Set"/>
    <n v="3"/>
    <n v="45.8"/>
    <n v="0.15"/>
    <n v="18.47"/>
    <n v="116.78999999999998"/>
    <n v="55.41"/>
    <n v="61.379999999999981"/>
    <n v="0.52555869509375797"/>
    <n v="2026"/>
    <s v="Q1"/>
    <n v="3"/>
    <x v="2"/>
  </r>
  <r>
    <n v="4839"/>
    <d v="2026-03-12T00:00:00"/>
    <n v="2026"/>
    <x v="0"/>
    <n v="3"/>
    <s v="Mar"/>
    <x v="1"/>
    <x v="1"/>
    <x v="0"/>
    <s v="New"/>
    <x v="0"/>
    <s v="Cycling Pack 12L"/>
    <n v="2"/>
    <n v="103.08"/>
    <n v="0.05"/>
    <n v="49.27"/>
    <n v="195.85199999999998"/>
    <n v="98.54"/>
    <n v="97.311999999999969"/>
    <n v="0.49686497967853266"/>
    <n v="2026"/>
    <s v="Q1"/>
    <n v="3"/>
    <x v="2"/>
  </r>
  <r>
    <n v="264"/>
    <d v="2026-03-13T00:00:00"/>
    <n v="2026"/>
    <x v="0"/>
    <n v="3"/>
    <s v="Mar"/>
    <x v="0"/>
    <x v="0"/>
    <x v="0"/>
    <s v="Business"/>
    <x v="2"/>
    <s v="Packing Cube Set"/>
    <n v="4"/>
    <n v="47.33"/>
    <n v="0"/>
    <n v="18.739999999999998"/>
    <n v="189.32"/>
    <n v="74.959999999999994"/>
    <n v="114.36"/>
    <n v="0.60405662370589475"/>
    <n v="2026"/>
    <s v="Q1"/>
    <n v="3"/>
    <x v="2"/>
  </r>
  <r>
    <n v="2498"/>
    <d v="2026-03-13T00:00:00"/>
    <n v="2026"/>
    <x v="0"/>
    <n v="3"/>
    <s v="Mar"/>
    <x v="2"/>
    <x v="3"/>
    <x v="2"/>
    <s v="New"/>
    <x v="0"/>
    <s v="Trail Bike Light"/>
    <n v="1"/>
    <n v="50.04"/>
    <n v="0"/>
    <n v="22.64"/>
    <n v="50.04"/>
    <n v="22.64"/>
    <n v="27.4"/>
    <n v="0.54756195043964828"/>
    <n v="2026"/>
    <s v="Q1"/>
    <n v="3"/>
    <x v="2"/>
  </r>
  <r>
    <n v="3929"/>
    <d v="2026-03-13T00:00:00"/>
    <n v="2026"/>
    <x v="0"/>
    <n v="3"/>
    <s v="Mar"/>
    <x v="3"/>
    <x v="13"/>
    <x v="0"/>
    <s v="New"/>
    <x v="4"/>
    <s v="Weighted Vest"/>
    <n v="1"/>
    <n v="125.69"/>
    <n v="0"/>
    <n v="67.150000000000006"/>
    <n v="125.69"/>
    <n v="67.150000000000006"/>
    <n v="58.539999999999992"/>
    <n v="0.465749065160315"/>
    <n v="2026"/>
    <s v="Q1"/>
    <n v="3"/>
    <x v="2"/>
  </r>
  <r>
    <n v="4195"/>
    <d v="2026-03-13T00:00:00"/>
    <n v="2026"/>
    <x v="0"/>
    <n v="3"/>
    <s v="Mar"/>
    <x v="3"/>
    <x v="13"/>
    <x v="3"/>
    <s v="New"/>
    <x v="1"/>
    <s v="Trail Boots"/>
    <n v="2"/>
    <n v="142.72999999999999"/>
    <n v="0.1"/>
    <n v="77.28"/>
    <n v="256.91399999999999"/>
    <n v="154.56"/>
    <n v="102.35399999999998"/>
    <n v="0.39839790747098247"/>
    <n v="2026"/>
    <s v="Q1"/>
    <n v="3"/>
    <x v="2"/>
  </r>
  <r>
    <n v="4684"/>
    <d v="2026-03-13T00:00:00"/>
    <n v="2026"/>
    <x v="0"/>
    <n v="3"/>
    <s v="Mar"/>
    <x v="1"/>
    <x v="12"/>
    <x v="0"/>
    <s v="Returning"/>
    <x v="4"/>
    <s v="Weighted Vest"/>
    <n v="4"/>
    <n v="124.36"/>
    <n v="0"/>
    <n v="68.790000000000006"/>
    <n v="497.44"/>
    <n v="275.16000000000003"/>
    <n v="222.27999999999997"/>
    <n v="0.44684786104856861"/>
    <n v="2026"/>
    <s v="Q1"/>
    <n v="3"/>
    <x v="2"/>
  </r>
  <r>
    <n v="313"/>
    <d v="2026-03-14T00:00:00"/>
    <n v="2026"/>
    <x v="0"/>
    <n v="3"/>
    <s v="Mar"/>
    <x v="3"/>
    <x v="8"/>
    <x v="0"/>
    <s v="New"/>
    <x v="0"/>
    <s v="Compact Repair Kit"/>
    <n v="4"/>
    <n v="40.42"/>
    <n v="0.1"/>
    <n v="16.25"/>
    <n v="145.512"/>
    <n v="65"/>
    <n v="80.512"/>
    <n v="0.5533014459288581"/>
    <n v="2026"/>
    <s v="Q1"/>
    <n v="3"/>
    <x v="2"/>
  </r>
  <r>
    <n v="1056"/>
    <d v="2026-03-14T00:00:00"/>
    <n v="2026"/>
    <x v="0"/>
    <n v="3"/>
    <s v="Mar"/>
    <x v="0"/>
    <x v="15"/>
    <x v="0"/>
    <s v="Returning"/>
    <x v="3"/>
    <s v="Trail Tent 2P"/>
    <n v="1"/>
    <n v="192.86"/>
    <n v="0"/>
    <n v="101.13"/>
    <n v="192.86"/>
    <n v="101.13"/>
    <n v="91.730000000000018"/>
    <n v="0.475629990666805"/>
    <n v="2026"/>
    <s v="Q1"/>
    <n v="3"/>
    <x v="2"/>
  </r>
  <r>
    <n v="2189"/>
    <d v="2026-03-14T00:00:00"/>
    <n v="2026"/>
    <x v="0"/>
    <n v="3"/>
    <s v="Mar"/>
    <x v="3"/>
    <x v="4"/>
    <x v="3"/>
    <s v="New"/>
    <x v="1"/>
    <s v="Trekking Poles"/>
    <n v="2"/>
    <n v="72.34"/>
    <n v="0"/>
    <n v="33.29"/>
    <n v="144.68"/>
    <n v="66.58"/>
    <n v="78.100000000000009"/>
    <n v="0.53981199889411113"/>
    <n v="2026"/>
    <s v="Q1"/>
    <n v="3"/>
    <x v="2"/>
  </r>
  <r>
    <n v="2617"/>
    <d v="2026-03-14T00:00:00"/>
    <n v="2026"/>
    <x v="0"/>
    <n v="3"/>
    <s v="Mar"/>
    <x v="3"/>
    <x v="13"/>
    <x v="0"/>
    <s v="New"/>
    <x v="2"/>
    <s v="Insulated Bottle"/>
    <n v="2"/>
    <n v="35.409999999999997"/>
    <n v="0"/>
    <n v="13.89"/>
    <n v="70.819999999999993"/>
    <n v="27.78"/>
    <n v="43.039999999999992"/>
    <n v="0.60773792713922614"/>
    <n v="2026"/>
    <s v="Q1"/>
    <n v="3"/>
    <x v="2"/>
  </r>
  <r>
    <n v="2901"/>
    <d v="2026-03-14T00:00:00"/>
    <n v="2026"/>
    <x v="0"/>
    <n v="3"/>
    <s v="Mar"/>
    <x v="3"/>
    <x v="8"/>
    <x v="1"/>
    <s v="Business"/>
    <x v="0"/>
    <s v="Cycling Pack 12L"/>
    <n v="12"/>
    <n v="102.25"/>
    <n v="0.1"/>
    <n v="51.07"/>
    <n v="1104.3"/>
    <n v="612.84"/>
    <n v="491.45999999999992"/>
    <n v="0.44504210812279266"/>
    <n v="2026"/>
    <s v="Q1"/>
    <n v="3"/>
    <x v="2"/>
  </r>
  <r>
    <n v="2952"/>
    <d v="2026-03-14T00:00:00"/>
    <n v="2026"/>
    <x v="0"/>
    <n v="3"/>
    <s v="Mar"/>
    <x v="1"/>
    <x v="1"/>
    <x v="0"/>
    <s v="New"/>
    <x v="0"/>
    <s v="Trail Bike Light"/>
    <n v="1"/>
    <n v="51.86"/>
    <n v="0.1"/>
    <n v="22.34"/>
    <n v="46.673999999999999"/>
    <n v="22.34"/>
    <n v="24.334"/>
    <n v="0.52136092899687192"/>
    <n v="2026"/>
    <s v="Q1"/>
    <n v="3"/>
    <x v="2"/>
  </r>
  <r>
    <n v="3421"/>
    <d v="2026-03-14T00:00:00"/>
    <n v="2026"/>
    <x v="0"/>
    <n v="3"/>
    <s v="Mar"/>
    <x v="3"/>
    <x v="8"/>
    <x v="0"/>
    <s v="Returning"/>
    <x v="2"/>
    <s v="Insulated Bottle"/>
    <n v="1"/>
    <n v="36.520000000000003"/>
    <n v="0.05"/>
    <n v="13.23"/>
    <n v="34.694000000000003"/>
    <n v="13.23"/>
    <n v="21.464000000000002"/>
    <n v="0.61866605176687617"/>
    <n v="2026"/>
    <s v="Q1"/>
    <n v="3"/>
    <x v="2"/>
  </r>
  <r>
    <n v="3536"/>
    <d v="2026-03-14T00:00:00"/>
    <n v="2026"/>
    <x v="0"/>
    <n v="3"/>
    <s v="Mar"/>
    <x v="2"/>
    <x v="10"/>
    <x v="0"/>
    <s v="New"/>
    <x v="1"/>
    <s v="Summit Backpack 45L"/>
    <n v="2"/>
    <n v="153.66"/>
    <n v="0.1"/>
    <n v="78.430000000000007"/>
    <n v="276.58800000000002"/>
    <n v="156.86000000000001"/>
    <n v="119.72800000000001"/>
    <n v="0.43287488972768162"/>
    <n v="2026"/>
    <s v="Q1"/>
    <n v="3"/>
    <x v="2"/>
  </r>
  <r>
    <n v="3878"/>
    <d v="2026-03-14T00:00:00"/>
    <n v="2026"/>
    <x v="0"/>
    <n v="3"/>
    <s v="Mar"/>
    <x v="1"/>
    <x v="14"/>
    <x v="3"/>
    <s v="Returning"/>
    <x v="4"/>
    <s v="Resistance Band Set"/>
    <n v="1"/>
    <n v="41.05"/>
    <n v="0.1"/>
    <n v="14.94"/>
    <n v="36.945"/>
    <n v="14.94"/>
    <n v="22.005000000000003"/>
    <n v="0.59561510353227776"/>
    <n v="2026"/>
    <s v="Q1"/>
    <n v="3"/>
    <x v="2"/>
  </r>
  <r>
    <n v="2027"/>
    <d v="2026-03-15T00:00:00"/>
    <n v="2026"/>
    <x v="0"/>
    <n v="3"/>
    <s v="Mar"/>
    <x v="2"/>
    <x v="2"/>
    <x v="0"/>
    <s v="Returning"/>
    <x v="2"/>
    <s v="Carry-On Duffel"/>
    <n v="4"/>
    <n v="136.21"/>
    <n v="0.05"/>
    <n v="68.55"/>
    <n v="517.59799999999996"/>
    <n v="274.2"/>
    <n v="243.39799999999997"/>
    <n v="0.4702452482428448"/>
    <n v="2026"/>
    <s v="Q1"/>
    <n v="3"/>
    <x v="2"/>
  </r>
  <r>
    <n v="3280"/>
    <d v="2026-03-15T00:00:00"/>
    <n v="2026"/>
    <x v="0"/>
    <n v="3"/>
    <s v="Mar"/>
    <x v="3"/>
    <x v="4"/>
    <x v="0"/>
    <s v="Returning"/>
    <x v="2"/>
    <s v="Packing Cube Set"/>
    <n v="3"/>
    <n v="46.68"/>
    <n v="0"/>
    <n v="18.760000000000002"/>
    <n v="140.04"/>
    <n v="56.28"/>
    <n v="83.759999999999991"/>
    <n v="0.59811482433590402"/>
    <n v="2026"/>
    <s v="Q1"/>
    <n v="3"/>
    <x v="2"/>
  </r>
  <r>
    <n v="5149"/>
    <d v="2026-03-15T00:00:00"/>
    <n v="2026"/>
    <x v="0"/>
    <n v="3"/>
    <s v="Mar"/>
    <x v="1"/>
    <x v="12"/>
    <x v="2"/>
    <s v="New"/>
    <x v="2"/>
    <s v="Insulated Bottle"/>
    <n v="1"/>
    <n v="35.340000000000003"/>
    <n v="0.05"/>
    <n v="13.37"/>
    <n v="33.573"/>
    <n v="13.37"/>
    <n v="20.203000000000003"/>
    <n v="0.60176332171685587"/>
    <n v="2026"/>
    <s v="Q1"/>
    <n v="3"/>
    <x v="2"/>
  </r>
  <r>
    <n v="412"/>
    <d v="2026-03-16T00:00:00"/>
    <n v="2026"/>
    <x v="0"/>
    <n v="3"/>
    <s v="Mar"/>
    <x v="3"/>
    <x v="7"/>
    <x v="2"/>
    <s v="Returning"/>
    <x v="4"/>
    <s v="Resistance Band Set"/>
    <n v="2"/>
    <n v="40.19"/>
    <n v="0"/>
    <n v="14.92"/>
    <n v="80.38"/>
    <n v="29.84"/>
    <n v="50.539999999999992"/>
    <n v="0.62876337397362525"/>
    <n v="2026"/>
    <s v="Q1"/>
    <n v="3"/>
    <x v="2"/>
  </r>
  <r>
    <n v="1161"/>
    <d v="2026-03-16T00:00:00"/>
    <n v="2026"/>
    <x v="0"/>
    <n v="3"/>
    <s v="Mar"/>
    <x v="1"/>
    <x v="12"/>
    <x v="0"/>
    <s v="New"/>
    <x v="0"/>
    <s v="Cycling Pack 12L"/>
    <n v="2"/>
    <n v="101.73"/>
    <n v="0.05"/>
    <n v="51.56"/>
    <n v="193.28700000000001"/>
    <n v="103.12"/>
    <n v="90.167000000000002"/>
    <n v="0.46649283190281809"/>
    <n v="2026"/>
    <s v="Q1"/>
    <n v="3"/>
    <x v="2"/>
  </r>
  <r>
    <n v="1320"/>
    <d v="2026-03-16T00:00:00"/>
    <n v="2026"/>
    <x v="0"/>
    <n v="3"/>
    <s v="Mar"/>
    <x v="2"/>
    <x v="3"/>
    <x v="2"/>
    <s v="Business"/>
    <x v="3"/>
    <s v="Trail Tent 2P"/>
    <n v="1"/>
    <n v="200.05"/>
    <n v="0"/>
    <n v="102.69"/>
    <n v="200.05"/>
    <n v="102.69"/>
    <n v="97.360000000000014"/>
    <n v="0.48667833041739567"/>
    <n v="2026"/>
    <s v="Q1"/>
    <n v="3"/>
    <x v="2"/>
  </r>
  <r>
    <n v="2528"/>
    <d v="2026-03-16T00:00:00"/>
    <n v="2026"/>
    <x v="0"/>
    <n v="3"/>
    <s v="Mar"/>
    <x v="3"/>
    <x v="7"/>
    <x v="0"/>
    <s v="New"/>
    <x v="1"/>
    <s v="Hiking Daypack 20L"/>
    <n v="1"/>
    <n v="90.06"/>
    <n v="0"/>
    <n v="44.49"/>
    <n v="90.06"/>
    <n v="44.49"/>
    <n v="45.57"/>
    <n v="0.50599600266489009"/>
    <n v="2026"/>
    <s v="Q1"/>
    <n v="3"/>
    <x v="2"/>
  </r>
  <r>
    <n v="2956"/>
    <d v="2026-03-16T00:00:00"/>
    <n v="2026"/>
    <x v="0"/>
    <n v="3"/>
    <s v="Mar"/>
    <x v="1"/>
    <x v="11"/>
    <x v="0"/>
    <s v="New"/>
    <x v="2"/>
    <s v="Insulated Bottle"/>
    <n v="1"/>
    <n v="37.119999999999997"/>
    <n v="0.1"/>
    <n v="13.39"/>
    <n v="33.408000000000001"/>
    <n v="13.39"/>
    <n v="20.018000000000001"/>
    <n v="0.59919779693486586"/>
    <n v="2026"/>
    <s v="Q1"/>
    <n v="3"/>
    <x v="2"/>
  </r>
  <r>
    <n v="2973"/>
    <d v="2026-03-16T00:00:00"/>
    <n v="2026"/>
    <x v="0"/>
    <n v="3"/>
    <s v="Mar"/>
    <x v="0"/>
    <x v="0"/>
    <x v="2"/>
    <s v="Returning"/>
    <x v="1"/>
    <s v="Summit Backpack 45L"/>
    <n v="2"/>
    <n v="156.09"/>
    <n v="0.1"/>
    <n v="79.72"/>
    <n v="280.96199999999999"/>
    <n v="159.44"/>
    <n v="121.52199999999999"/>
    <n v="0.43252112385304775"/>
    <n v="2026"/>
    <s v="Q1"/>
    <n v="3"/>
    <x v="2"/>
  </r>
  <r>
    <n v="3358"/>
    <d v="2026-03-16T00:00:00"/>
    <n v="2026"/>
    <x v="0"/>
    <n v="3"/>
    <s v="Mar"/>
    <x v="0"/>
    <x v="0"/>
    <x v="1"/>
    <s v="Business"/>
    <x v="4"/>
    <s v="Recovery Roller"/>
    <n v="12"/>
    <n v="36.44"/>
    <n v="0.05"/>
    <n v="13.65"/>
    <n v="415.41599999999994"/>
    <n v="163.80000000000001"/>
    <n v="251.61599999999993"/>
    <n v="0.60569645848980291"/>
    <n v="2026"/>
    <s v="Q1"/>
    <n v="3"/>
    <x v="2"/>
  </r>
  <r>
    <n v="164"/>
    <d v="2026-03-17T00:00:00"/>
    <n v="2026"/>
    <x v="0"/>
    <n v="3"/>
    <s v="Mar"/>
    <x v="0"/>
    <x v="15"/>
    <x v="3"/>
    <s v="Business"/>
    <x v="3"/>
    <s v="Compact Sleeping Bag"/>
    <n v="5"/>
    <n v="123.95"/>
    <n v="0.05"/>
    <n v="59.23"/>
    <n v="588.76249999999993"/>
    <n v="296.14999999999998"/>
    <n v="292.61249999999995"/>
    <n v="0.49699581749856692"/>
    <n v="2026"/>
    <s v="Q1"/>
    <n v="3"/>
    <x v="2"/>
  </r>
  <r>
    <n v="995"/>
    <d v="2026-03-17T00:00:00"/>
    <n v="2026"/>
    <x v="0"/>
    <n v="3"/>
    <s v="Mar"/>
    <x v="2"/>
    <x v="16"/>
    <x v="3"/>
    <s v="Business"/>
    <x v="3"/>
    <s v="Trail Tent 2P"/>
    <n v="1"/>
    <n v="192.84"/>
    <n v="0.15"/>
    <n v="101.42"/>
    <n v="163.91399999999999"/>
    <n v="101.42"/>
    <n v="62.493999999999986"/>
    <n v="0.38126090510877647"/>
    <n v="2026"/>
    <s v="Q1"/>
    <n v="3"/>
    <x v="2"/>
  </r>
  <r>
    <n v="4912"/>
    <d v="2026-03-17T00:00:00"/>
    <n v="2026"/>
    <x v="0"/>
    <n v="3"/>
    <s v="Mar"/>
    <x v="1"/>
    <x v="11"/>
    <x v="0"/>
    <s v="New"/>
    <x v="1"/>
    <s v="Summit Backpack 45L"/>
    <n v="1"/>
    <n v="152.57"/>
    <n v="0.1"/>
    <n v="80.319999999999993"/>
    <n v="137.31299999999999"/>
    <n v="80.319999999999993"/>
    <n v="56.992999999999995"/>
    <n v="0.41505902572953762"/>
    <n v="2026"/>
    <s v="Q1"/>
    <n v="3"/>
    <x v="2"/>
  </r>
  <r>
    <n v="29"/>
    <d v="2026-03-18T00:00:00"/>
    <n v="2026"/>
    <x v="0"/>
    <n v="3"/>
    <s v="Mar"/>
    <x v="3"/>
    <x v="4"/>
    <x v="0"/>
    <s v="Business"/>
    <x v="2"/>
    <s v="Carry-On Duffel"/>
    <n v="2"/>
    <n v="130.4"/>
    <n v="0"/>
    <n v="67.599999999999994"/>
    <n v="260.8"/>
    <n v="135.19999999999999"/>
    <n v="125.60000000000002"/>
    <n v="0.48159509202453993"/>
    <n v="2026"/>
    <s v="Q1"/>
    <n v="3"/>
    <x v="2"/>
  </r>
  <r>
    <n v="891"/>
    <d v="2026-03-18T00:00:00"/>
    <n v="2026"/>
    <x v="0"/>
    <n v="3"/>
    <s v="Mar"/>
    <x v="2"/>
    <x v="3"/>
    <x v="0"/>
    <s v="New"/>
    <x v="1"/>
    <s v="Hiking Daypack 20L"/>
    <n v="2"/>
    <n v="94.25"/>
    <n v="0.1"/>
    <n v="44.99"/>
    <n v="169.65"/>
    <n v="89.98"/>
    <n v="79.67"/>
    <n v="0.46961391099322131"/>
    <n v="2026"/>
    <s v="Q1"/>
    <n v="3"/>
    <x v="2"/>
  </r>
  <r>
    <n v="1143"/>
    <d v="2026-03-18T00:00:00"/>
    <n v="2026"/>
    <x v="0"/>
    <n v="3"/>
    <s v="Mar"/>
    <x v="1"/>
    <x v="12"/>
    <x v="0"/>
    <s v="Business"/>
    <x v="3"/>
    <s v="Compact Sleeping Bag"/>
    <n v="5"/>
    <n v="125.91"/>
    <n v="0"/>
    <n v="59.36"/>
    <n v="629.54999999999995"/>
    <n v="296.8"/>
    <n v="332.74999999999994"/>
    <n v="0.52855214041775866"/>
    <n v="2026"/>
    <s v="Q1"/>
    <n v="3"/>
    <x v="2"/>
  </r>
  <r>
    <n v="2478"/>
    <d v="2026-03-18T00:00:00"/>
    <n v="2026"/>
    <x v="0"/>
    <n v="3"/>
    <s v="Mar"/>
    <x v="3"/>
    <x v="7"/>
    <x v="2"/>
    <s v="Returning"/>
    <x v="4"/>
    <s v="Resistance Band Set"/>
    <n v="2"/>
    <n v="39.619999999999997"/>
    <n v="0"/>
    <n v="14.78"/>
    <n v="79.239999999999995"/>
    <n v="29.56"/>
    <n v="49.679999999999993"/>
    <n v="0.62695608278647141"/>
    <n v="2026"/>
    <s v="Q1"/>
    <n v="3"/>
    <x v="2"/>
  </r>
  <r>
    <n v="3961"/>
    <d v="2026-03-18T00:00:00"/>
    <n v="2026"/>
    <x v="0"/>
    <n v="3"/>
    <s v="Mar"/>
    <x v="0"/>
    <x v="9"/>
    <x v="0"/>
    <s v="Business"/>
    <x v="4"/>
    <s v="Recovery Roller"/>
    <n v="3"/>
    <n v="36.32"/>
    <n v="0"/>
    <n v="14.18"/>
    <n v="108.96000000000001"/>
    <n v="42.54"/>
    <n v="66.420000000000016"/>
    <n v="0.60958149779735693"/>
    <n v="2026"/>
    <s v="Q1"/>
    <n v="3"/>
    <x v="2"/>
  </r>
  <r>
    <n v="4724"/>
    <d v="2026-03-18T00:00:00"/>
    <n v="2026"/>
    <x v="0"/>
    <n v="3"/>
    <s v="Mar"/>
    <x v="0"/>
    <x v="15"/>
    <x v="2"/>
    <s v="New"/>
    <x v="4"/>
    <s v="Training Mat"/>
    <n v="1"/>
    <n v="51.16"/>
    <n v="0"/>
    <n v="22.39"/>
    <n v="51.16"/>
    <n v="22.39"/>
    <n v="28.769999999999996"/>
    <n v="0.56235340109460508"/>
    <n v="2026"/>
    <s v="Q1"/>
    <n v="3"/>
    <x v="2"/>
  </r>
  <r>
    <n v="2171"/>
    <d v="2026-03-19T00:00:00"/>
    <n v="2026"/>
    <x v="0"/>
    <n v="3"/>
    <s v="Mar"/>
    <x v="3"/>
    <x v="13"/>
    <x v="1"/>
    <s v="Business"/>
    <x v="4"/>
    <s v="Recovery Roller"/>
    <n v="5"/>
    <n v="35.65"/>
    <n v="0.1"/>
    <n v="13.64"/>
    <n v="160.42500000000001"/>
    <n v="68.2"/>
    <n v="92.225000000000009"/>
    <n v="0.5748792270531401"/>
    <n v="2026"/>
    <s v="Q1"/>
    <n v="3"/>
    <x v="2"/>
  </r>
  <r>
    <n v="2311"/>
    <d v="2026-03-19T00:00:00"/>
    <n v="2026"/>
    <x v="0"/>
    <n v="3"/>
    <s v="Mar"/>
    <x v="3"/>
    <x v="8"/>
    <x v="0"/>
    <s v="New"/>
    <x v="1"/>
    <s v="Trail Boots"/>
    <n v="1"/>
    <n v="145.19"/>
    <n v="0"/>
    <n v="80.67"/>
    <n v="145.19"/>
    <n v="80.67"/>
    <n v="64.52"/>
    <n v="0.44438322198498514"/>
    <n v="2026"/>
    <s v="Q1"/>
    <n v="3"/>
    <x v="2"/>
  </r>
  <r>
    <n v="3563"/>
    <d v="2026-03-19T00:00:00"/>
    <n v="2026"/>
    <x v="0"/>
    <n v="3"/>
    <s v="Mar"/>
    <x v="3"/>
    <x v="8"/>
    <x v="0"/>
    <s v="Returning"/>
    <x v="0"/>
    <s v="Compact Repair Kit"/>
    <n v="2"/>
    <n v="40.090000000000003"/>
    <n v="0"/>
    <n v="17.2"/>
    <n v="80.180000000000007"/>
    <n v="34.4"/>
    <n v="45.780000000000008"/>
    <n v="0.57096532801197308"/>
    <n v="2026"/>
    <s v="Q1"/>
    <n v="3"/>
    <x v="2"/>
  </r>
  <r>
    <n v="3587"/>
    <d v="2026-03-19T00:00:00"/>
    <n v="2026"/>
    <x v="0"/>
    <n v="3"/>
    <s v="Mar"/>
    <x v="3"/>
    <x v="7"/>
    <x v="0"/>
    <s v="Returning"/>
    <x v="4"/>
    <s v="Resistance Band Set"/>
    <n v="1"/>
    <n v="39.47"/>
    <n v="0"/>
    <n v="15.02"/>
    <n v="39.47"/>
    <n v="15.02"/>
    <n v="24.45"/>
    <n v="0.61945781606283257"/>
    <n v="2026"/>
    <s v="Q1"/>
    <n v="3"/>
    <x v="2"/>
  </r>
  <r>
    <n v="3706"/>
    <d v="2026-03-19T00:00:00"/>
    <n v="2026"/>
    <x v="0"/>
    <n v="3"/>
    <s v="Mar"/>
    <x v="0"/>
    <x v="0"/>
    <x v="0"/>
    <s v="Returning"/>
    <x v="0"/>
    <s v="Cycling Pack 12L"/>
    <n v="2"/>
    <n v="103.42"/>
    <n v="0"/>
    <n v="49.51"/>
    <n v="206.84"/>
    <n v="99.02"/>
    <n v="107.82000000000001"/>
    <n v="0.52127248114484626"/>
    <n v="2026"/>
    <s v="Q1"/>
    <n v="3"/>
    <x v="2"/>
  </r>
  <r>
    <n v="4121"/>
    <d v="2026-03-19T00:00:00"/>
    <n v="2026"/>
    <x v="0"/>
    <n v="3"/>
    <s v="Mar"/>
    <x v="0"/>
    <x v="0"/>
    <x v="0"/>
    <s v="Returning"/>
    <x v="2"/>
    <s v="Travel Backpack 35L"/>
    <n v="4"/>
    <n v="161.93"/>
    <n v="0.15"/>
    <n v="88"/>
    <n v="550.56200000000001"/>
    <n v="352"/>
    <n v="198.56200000000001"/>
    <n v="0.36065329608654428"/>
    <n v="2026"/>
    <s v="Q1"/>
    <n v="3"/>
    <x v="2"/>
  </r>
  <r>
    <n v="1047"/>
    <d v="2026-03-20T00:00:00"/>
    <n v="2026"/>
    <x v="0"/>
    <n v="3"/>
    <s v="Mar"/>
    <x v="0"/>
    <x v="0"/>
    <x v="0"/>
    <s v="Returning"/>
    <x v="2"/>
    <s v="Packing Cube Set"/>
    <n v="2"/>
    <n v="46.21"/>
    <n v="0.05"/>
    <n v="18.37"/>
    <n v="87.798999999999992"/>
    <n v="36.74"/>
    <n v="51.05899999999999"/>
    <n v="0.58154420893176451"/>
    <n v="2026"/>
    <s v="Q1"/>
    <n v="3"/>
    <x v="2"/>
  </r>
  <r>
    <n v="1142"/>
    <d v="2026-03-20T00:00:00"/>
    <n v="2026"/>
    <x v="0"/>
    <n v="3"/>
    <s v="Mar"/>
    <x v="1"/>
    <x v="11"/>
    <x v="0"/>
    <s v="New"/>
    <x v="3"/>
    <s v="Compact Sleeping Bag"/>
    <n v="3"/>
    <n v="125.85"/>
    <n v="0"/>
    <n v="59.19"/>
    <n v="377.54999999999995"/>
    <n v="177.57"/>
    <n v="199.97999999999996"/>
    <n v="0.52967818831942781"/>
    <n v="2026"/>
    <s v="Q1"/>
    <n v="3"/>
    <x v="2"/>
  </r>
  <r>
    <n v="2232"/>
    <d v="2026-03-20T00:00:00"/>
    <n v="2026"/>
    <x v="0"/>
    <n v="3"/>
    <s v="Mar"/>
    <x v="3"/>
    <x v="13"/>
    <x v="2"/>
    <s v="New"/>
    <x v="2"/>
    <s v="Insulated Bottle"/>
    <n v="2"/>
    <n v="36.340000000000003"/>
    <n v="0"/>
    <n v="13.8"/>
    <n v="72.680000000000007"/>
    <n v="27.6"/>
    <n v="45.080000000000005"/>
    <n v="0.620253164556962"/>
    <n v="2026"/>
    <s v="Q1"/>
    <n v="3"/>
    <x v="2"/>
  </r>
  <r>
    <n v="2339"/>
    <d v="2026-03-20T00:00:00"/>
    <n v="2026"/>
    <x v="0"/>
    <n v="3"/>
    <s v="Mar"/>
    <x v="1"/>
    <x v="12"/>
    <x v="3"/>
    <s v="New"/>
    <x v="0"/>
    <s v="Trail Bike Light"/>
    <n v="2"/>
    <n v="51.29"/>
    <n v="0"/>
    <n v="23.15"/>
    <n v="102.58"/>
    <n v="46.3"/>
    <n v="56.28"/>
    <n v="0.54864496003119523"/>
    <n v="2026"/>
    <s v="Q1"/>
    <n v="3"/>
    <x v="2"/>
  </r>
  <r>
    <n v="3611"/>
    <d v="2026-03-20T00:00:00"/>
    <n v="2026"/>
    <x v="0"/>
    <n v="3"/>
    <s v="Mar"/>
    <x v="1"/>
    <x v="1"/>
    <x v="1"/>
    <s v="Business"/>
    <x v="0"/>
    <s v="Compact Repair Kit"/>
    <n v="6"/>
    <n v="40.89"/>
    <n v="0.1"/>
    <n v="16.84"/>
    <n v="220.80600000000001"/>
    <n v="101.03999999999999"/>
    <n v="119.76600000000002"/>
    <n v="0.54240373902883077"/>
    <n v="2026"/>
    <s v="Q1"/>
    <n v="3"/>
    <x v="2"/>
  </r>
  <r>
    <n v="3953"/>
    <d v="2026-03-20T00:00:00"/>
    <n v="2026"/>
    <x v="0"/>
    <n v="3"/>
    <s v="Mar"/>
    <x v="1"/>
    <x v="14"/>
    <x v="0"/>
    <s v="New"/>
    <x v="4"/>
    <s v="Weighted Vest"/>
    <n v="1"/>
    <n v="120.63"/>
    <n v="0"/>
    <n v="70.28"/>
    <n v="120.63"/>
    <n v="70.28"/>
    <n v="50.349999999999994"/>
    <n v="0.41739202520102792"/>
    <n v="2026"/>
    <s v="Q1"/>
    <n v="3"/>
    <x v="2"/>
  </r>
  <r>
    <n v="4253"/>
    <d v="2026-03-20T00:00:00"/>
    <n v="2026"/>
    <x v="0"/>
    <n v="3"/>
    <s v="Mar"/>
    <x v="3"/>
    <x v="13"/>
    <x v="1"/>
    <s v="New"/>
    <x v="0"/>
    <s v="Commuter Helmet"/>
    <n v="5"/>
    <n v="82.64"/>
    <n v="0.1"/>
    <n v="43.52"/>
    <n v="371.88"/>
    <n v="217.60000000000002"/>
    <n v="154.27999999999997"/>
    <n v="0.41486501021834993"/>
    <n v="2026"/>
    <s v="Q1"/>
    <n v="3"/>
    <x v="2"/>
  </r>
  <r>
    <n v="4952"/>
    <d v="2026-03-20T00:00:00"/>
    <n v="2026"/>
    <x v="0"/>
    <n v="3"/>
    <s v="Mar"/>
    <x v="1"/>
    <x v="6"/>
    <x v="0"/>
    <s v="Business"/>
    <x v="1"/>
    <s v="Trekking Poles"/>
    <n v="2"/>
    <n v="72.459999999999994"/>
    <n v="0"/>
    <n v="33.31"/>
    <n v="144.91999999999999"/>
    <n v="66.62"/>
    <n v="78.299999999999983"/>
    <n v="0.54029809550096597"/>
    <n v="2026"/>
    <s v="Q1"/>
    <n v="3"/>
    <x v="2"/>
  </r>
  <r>
    <n v="5016"/>
    <d v="2026-03-20T00:00:00"/>
    <n v="2026"/>
    <x v="0"/>
    <n v="3"/>
    <s v="Mar"/>
    <x v="1"/>
    <x v="12"/>
    <x v="3"/>
    <s v="New"/>
    <x v="4"/>
    <s v="Resistance Band Set"/>
    <n v="2"/>
    <n v="40.659999999999997"/>
    <n v="0.1"/>
    <n v="14.63"/>
    <n v="73.188000000000002"/>
    <n v="29.26"/>
    <n v="43.927999999999997"/>
    <n v="0.60020768431983385"/>
    <n v="2026"/>
    <s v="Q1"/>
    <n v="3"/>
    <x v="2"/>
  </r>
  <r>
    <n v="839"/>
    <d v="2026-03-21T00:00:00"/>
    <n v="2026"/>
    <x v="0"/>
    <n v="3"/>
    <s v="Mar"/>
    <x v="1"/>
    <x v="12"/>
    <x v="3"/>
    <s v="New"/>
    <x v="0"/>
    <s v="Compact Repair Kit"/>
    <n v="1"/>
    <n v="40.5"/>
    <n v="0.05"/>
    <n v="17.16"/>
    <n v="38.475000000000001"/>
    <n v="17.16"/>
    <n v="21.315000000000001"/>
    <n v="0.55399610136452238"/>
    <n v="2026"/>
    <s v="Q1"/>
    <n v="3"/>
    <x v="2"/>
  </r>
  <r>
    <n v="1382"/>
    <d v="2026-03-21T00:00:00"/>
    <n v="2026"/>
    <x v="0"/>
    <n v="3"/>
    <s v="Mar"/>
    <x v="2"/>
    <x v="2"/>
    <x v="0"/>
    <s v="Business"/>
    <x v="1"/>
    <s v="Trekking Poles"/>
    <n v="1"/>
    <n v="72.16"/>
    <n v="0"/>
    <n v="33.11"/>
    <n v="72.16"/>
    <n v="33.11"/>
    <n v="39.049999999999997"/>
    <n v="0.54115853658536583"/>
    <n v="2026"/>
    <s v="Q1"/>
    <n v="3"/>
    <x v="2"/>
  </r>
  <r>
    <n v="1452"/>
    <d v="2026-03-21T00:00:00"/>
    <n v="2026"/>
    <x v="0"/>
    <n v="3"/>
    <s v="Mar"/>
    <x v="2"/>
    <x v="5"/>
    <x v="3"/>
    <s v="Business"/>
    <x v="2"/>
    <s v="Travel Backpack 35L"/>
    <n v="1"/>
    <n v="161.93"/>
    <n v="0.15"/>
    <n v="87.5"/>
    <n v="137.6405"/>
    <n v="87.5"/>
    <n v="50.140500000000003"/>
    <n v="0.36428594781332529"/>
    <n v="2026"/>
    <s v="Q1"/>
    <n v="3"/>
    <x v="2"/>
  </r>
  <r>
    <n v="1845"/>
    <d v="2026-03-21T00:00:00"/>
    <n v="2026"/>
    <x v="0"/>
    <n v="3"/>
    <s v="Mar"/>
    <x v="0"/>
    <x v="9"/>
    <x v="0"/>
    <s v="Returning"/>
    <x v="3"/>
    <s v="Alpine Tent 4P"/>
    <n v="3"/>
    <n v="348.54"/>
    <n v="0.1"/>
    <n v="200.3"/>
    <n v="941.05800000000011"/>
    <n v="600.90000000000009"/>
    <n v="340.15800000000002"/>
    <n v="0.36146337420222768"/>
    <n v="2026"/>
    <s v="Q1"/>
    <n v="3"/>
    <x v="2"/>
  </r>
  <r>
    <n v="3560"/>
    <d v="2026-03-21T00:00:00"/>
    <n v="2026"/>
    <x v="0"/>
    <n v="3"/>
    <s v="Mar"/>
    <x v="2"/>
    <x v="16"/>
    <x v="0"/>
    <s v="Returning"/>
    <x v="4"/>
    <s v="Training Mat"/>
    <n v="3"/>
    <n v="50.46"/>
    <n v="0.1"/>
    <n v="21.9"/>
    <n v="136.24199999999999"/>
    <n v="65.699999999999989"/>
    <n v="70.542000000000002"/>
    <n v="0.51776985070683057"/>
    <n v="2026"/>
    <s v="Q1"/>
    <n v="3"/>
    <x v="2"/>
  </r>
  <r>
    <n v="4059"/>
    <d v="2026-03-21T00:00:00"/>
    <n v="2026"/>
    <x v="0"/>
    <n v="3"/>
    <s v="Mar"/>
    <x v="3"/>
    <x v="13"/>
    <x v="3"/>
    <s v="New"/>
    <x v="3"/>
    <s v="Portable Camp Stove"/>
    <n v="1"/>
    <n v="83.62"/>
    <n v="0"/>
    <n v="39.15"/>
    <n v="83.62"/>
    <n v="39.15"/>
    <n v="44.470000000000006"/>
    <n v="0.53181057163358048"/>
    <n v="2026"/>
    <s v="Q1"/>
    <n v="3"/>
    <x v="2"/>
  </r>
  <r>
    <n v="4731"/>
    <d v="2026-03-21T00:00:00"/>
    <n v="2026"/>
    <x v="0"/>
    <n v="3"/>
    <s v="Mar"/>
    <x v="1"/>
    <x v="12"/>
    <x v="1"/>
    <s v="Business"/>
    <x v="0"/>
    <s v="Trail Bike Light"/>
    <n v="6"/>
    <n v="51.07"/>
    <n v="0.1"/>
    <n v="22.68"/>
    <n v="275.77800000000002"/>
    <n v="136.07999999999998"/>
    <n v="139.69800000000004"/>
    <n v="0.50655962404542798"/>
    <n v="2026"/>
    <s v="Q1"/>
    <n v="3"/>
    <x v="2"/>
  </r>
  <r>
    <n v="693"/>
    <d v="2026-03-22T00:00:00"/>
    <n v="2026"/>
    <x v="0"/>
    <n v="3"/>
    <s v="Mar"/>
    <x v="1"/>
    <x v="11"/>
    <x v="0"/>
    <s v="New"/>
    <x v="2"/>
    <s v="Packing Cube Set"/>
    <n v="3"/>
    <n v="47.02"/>
    <n v="0.1"/>
    <n v="17.989999999999998"/>
    <n v="126.95400000000001"/>
    <n v="53.97"/>
    <n v="72.984000000000009"/>
    <n v="0.57488539155914742"/>
    <n v="2026"/>
    <s v="Q1"/>
    <n v="3"/>
    <x v="2"/>
  </r>
  <r>
    <n v="1672"/>
    <d v="2026-03-22T00:00:00"/>
    <n v="2026"/>
    <x v="0"/>
    <n v="3"/>
    <s v="Mar"/>
    <x v="2"/>
    <x v="5"/>
    <x v="3"/>
    <s v="Returning"/>
    <x v="2"/>
    <s v="Packing Cube Set"/>
    <n v="1"/>
    <n v="47.1"/>
    <n v="0.05"/>
    <n v="18.48"/>
    <n v="44.744999999999997"/>
    <n v="18.48"/>
    <n v="26.264999999999997"/>
    <n v="0.58699296010727453"/>
    <n v="2026"/>
    <s v="Q1"/>
    <n v="3"/>
    <x v="2"/>
  </r>
  <r>
    <n v="2347"/>
    <d v="2026-03-22T00:00:00"/>
    <n v="2026"/>
    <x v="0"/>
    <n v="3"/>
    <s v="Mar"/>
    <x v="3"/>
    <x v="13"/>
    <x v="0"/>
    <s v="Returning"/>
    <x v="2"/>
    <s v="Carry-On Duffel"/>
    <n v="2"/>
    <n v="131.38999999999999"/>
    <n v="0"/>
    <n v="66.91"/>
    <n v="262.77999999999997"/>
    <n v="133.82"/>
    <n v="128.95999999999998"/>
    <n v="0.49075272090722277"/>
    <n v="2026"/>
    <s v="Q1"/>
    <n v="3"/>
    <x v="2"/>
  </r>
  <r>
    <n v="2582"/>
    <d v="2026-03-22T00:00:00"/>
    <n v="2026"/>
    <x v="0"/>
    <n v="3"/>
    <s v="Mar"/>
    <x v="1"/>
    <x v="1"/>
    <x v="3"/>
    <s v="New"/>
    <x v="4"/>
    <s v="Weighted Vest"/>
    <n v="1"/>
    <n v="120.16"/>
    <n v="0.15"/>
    <n v="68.33"/>
    <n v="102.136"/>
    <n v="68.33"/>
    <n v="33.805999999999997"/>
    <n v="0.33099005247904756"/>
    <n v="2026"/>
    <s v="Q1"/>
    <n v="3"/>
    <x v="2"/>
  </r>
  <r>
    <n v="2762"/>
    <d v="2026-03-22T00:00:00"/>
    <n v="2026"/>
    <x v="0"/>
    <n v="3"/>
    <s v="Mar"/>
    <x v="3"/>
    <x v="8"/>
    <x v="2"/>
    <s v="Returning"/>
    <x v="3"/>
    <s v="Trail Tent 2P"/>
    <n v="1"/>
    <n v="196.48"/>
    <n v="0"/>
    <n v="101.29"/>
    <n v="196.48"/>
    <n v="101.29"/>
    <n v="95.189999999999984"/>
    <n v="0.48447679153094458"/>
    <n v="2026"/>
    <s v="Q1"/>
    <n v="3"/>
    <x v="2"/>
  </r>
  <r>
    <n v="4090"/>
    <d v="2026-03-22T00:00:00"/>
    <n v="2026"/>
    <x v="0"/>
    <n v="3"/>
    <s v="Mar"/>
    <x v="1"/>
    <x v="11"/>
    <x v="3"/>
    <s v="Business"/>
    <x v="2"/>
    <s v="Insulated Bottle"/>
    <n v="1"/>
    <n v="36.520000000000003"/>
    <n v="0"/>
    <n v="13.96"/>
    <n v="36.520000000000003"/>
    <n v="13.96"/>
    <n v="22.560000000000002"/>
    <n v="0.61774370208105145"/>
    <n v="2026"/>
    <s v="Q1"/>
    <n v="3"/>
    <x v="2"/>
  </r>
  <r>
    <n v="4491"/>
    <d v="2026-03-22T00:00:00"/>
    <n v="2026"/>
    <x v="0"/>
    <n v="3"/>
    <s v="Mar"/>
    <x v="1"/>
    <x v="12"/>
    <x v="2"/>
    <s v="Business"/>
    <x v="4"/>
    <s v="Training Mat"/>
    <n v="4"/>
    <n v="49.71"/>
    <n v="0.1"/>
    <n v="22.46"/>
    <n v="178.95600000000002"/>
    <n v="89.84"/>
    <n v="89.116000000000014"/>
    <n v="0.49797715639598561"/>
    <n v="2026"/>
    <s v="Q1"/>
    <n v="3"/>
    <x v="2"/>
  </r>
  <r>
    <n v="4678"/>
    <d v="2026-03-22T00:00:00"/>
    <n v="2026"/>
    <x v="0"/>
    <n v="3"/>
    <s v="Mar"/>
    <x v="0"/>
    <x v="0"/>
    <x v="0"/>
    <s v="Returning"/>
    <x v="3"/>
    <s v="Portable Camp Stove"/>
    <n v="1"/>
    <n v="81.209999999999994"/>
    <n v="0.05"/>
    <n v="40.44"/>
    <n v="77.149499999999989"/>
    <n v="40.44"/>
    <n v="36.709499999999991"/>
    <n v="0.47582291524896464"/>
    <n v="2026"/>
    <s v="Q1"/>
    <n v="3"/>
    <x v="2"/>
  </r>
  <r>
    <n v="1189"/>
    <d v="2026-03-23T00:00:00"/>
    <n v="2026"/>
    <x v="0"/>
    <n v="3"/>
    <s v="Mar"/>
    <x v="3"/>
    <x v="13"/>
    <x v="0"/>
    <s v="New"/>
    <x v="0"/>
    <s v="Cycling Pack 12L"/>
    <n v="2"/>
    <n v="103.22"/>
    <n v="0"/>
    <n v="51.33"/>
    <n v="206.44"/>
    <n v="102.66"/>
    <n v="103.78"/>
    <n v="0.50271265258670805"/>
    <n v="2026"/>
    <s v="Q1"/>
    <n v="3"/>
    <x v="2"/>
  </r>
  <r>
    <n v="1590"/>
    <d v="2026-03-23T00:00:00"/>
    <n v="2026"/>
    <x v="0"/>
    <n v="3"/>
    <s v="Mar"/>
    <x v="0"/>
    <x v="15"/>
    <x v="3"/>
    <s v="New"/>
    <x v="1"/>
    <s v="Summit Backpack 45L"/>
    <n v="1"/>
    <n v="153.47"/>
    <n v="0"/>
    <n v="78.19"/>
    <n v="153.47"/>
    <n v="78.19"/>
    <n v="75.28"/>
    <n v="0.49051931973675639"/>
    <n v="2026"/>
    <s v="Q1"/>
    <n v="3"/>
    <x v="2"/>
  </r>
  <r>
    <n v="2309"/>
    <d v="2026-03-23T00:00:00"/>
    <n v="2026"/>
    <x v="0"/>
    <n v="3"/>
    <s v="Mar"/>
    <x v="3"/>
    <x v="7"/>
    <x v="0"/>
    <s v="Returning"/>
    <x v="3"/>
    <s v="Trail Tent 2P"/>
    <n v="6"/>
    <n v="199.75"/>
    <n v="0"/>
    <n v="105.84"/>
    <n v="1198.5"/>
    <n v="635.04"/>
    <n v="563.46"/>
    <n v="0.47013767209011265"/>
    <n v="2026"/>
    <s v="Q1"/>
    <n v="3"/>
    <x v="2"/>
  </r>
  <r>
    <n v="3628"/>
    <d v="2026-03-23T00:00:00"/>
    <n v="2026"/>
    <x v="0"/>
    <n v="3"/>
    <s v="Mar"/>
    <x v="1"/>
    <x v="12"/>
    <x v="3"/>
    <s v="New"/>
    <x v="2"/>
    <s v="Packing Cube Set"/>
    <n v="1"/>
    <n v="45.84"/>
    <n v="0"/>
    <n v="18.079999999999998"/>
    <n v="45.84"/>
    <n v="18.079999999999998"/>
    <n v="27.760000000000005"/>
    <n v="0.605584642233857"/>
    <n v="2026"/>
    <s v="Q1"/>
    <n v="3"/>
    <x v="2"/>
  </r>
  <r>
    <n v="3718"/>
    <d v="2026-03-23T00:00:00"/>
    <n v="2026"/>
    <x v="0"/>
    <n v="3"/>
    <s v="Mar"/>
    <x v="1"/>
    <x v="12"/>
    <x v="3"/>
    <s v="New"/>
    <x v="3"/>
    <s v="Compact Sleeping Bag"/>
    <n v="2"/>
    <n v="122.07"/>
    <n v="0.05"/>
    <n v="59.16"/>
    <n v="231.93299999999996"/>
    <n v="118.32"/>
    <n v="113.61299999999997"/>
    <n v="0.48985267297021118"/>
    <n v="2026"/>
    <s v="Q1"/>
    <n v="3"/>
    <x v="2"/>
  </r>
  <r>
    <n v="4198"/>
    <d v="2026-03-23T00:00:00"/>
    <n v="2026"/>
    <x v="0"/>
    <n v="3"/>
    <s v="Mar"/>
    <x v="1"/>
    <x v="14"/>
    <x v="3"/>
    <s v="New"/>
    <x v="4"/>
    <s v="Weighted Vest"/>
    <n v="3"/>
    <n v="122.4"/>
    <n v="0.15"/>
    <n v="71.150000000000006"/>
    <n v="312.12"/>
    <n v="213.45000000000002"/>
    <n v="98.669999999999987"/>
    <n v="0.31612841214917337"/>
    <n v="2026"/>
    <s v="Q1"/>
    <n v="3"/>
    <x v="2"/>
  </r>
  <r>
    <n v="4784"/>
    <d v="2026-03-23T00:00:00"/>
    <n v="2026"/>
    <x v="0"/>
    <n v="3"/>
    <s v="Mar"/>
    <x v="0"/>
    <x v="15"/>
    <x v="0"/>
    <s v="New"/>
    <x v="0"/>
    <s v="Cycling Pack 12L"/>
    <n v="1"/>
    <n v="101.43"/>
    <n v="0"/>
    <n v="51.78"/>
    <n v="101.43"/>
    <n v="51.78"/>
    <n v="49.650000000000006"/>
    <n v="0.4895001478852411"/>
    <n v="2026"/>
    <s v="Q1"/>
    <n v="3"/>
    <x v="2"/>
  </r>
  <r>
    <n v="86"/>
    <d v="2026-03-24T00:00:00"/>
    <n v="2026"/>
    <x v="0"/>
    <n v="3"/>
    <s v="Mar"/>
    <x v="1"/>
    <x v="12"/>
    <x v="1"/>
    <s v="Business"/>
    <x v="0"/>
    <s v="Cycling Pack 12L"/>
    <n v="8"/>
    <n v="104.7"/>
    <n v="0.05"/>
    <n v="49.91"/>
    <n v="795.72"/>
    <n v="399.28"/>
    <n v="396.44000000000005"/>
    <n v="0.49821545267179412"/>
    <n v="2026"/>
    <s v="Q1"/>
    <n v="3"/>
    <x v="2"/>
  </r>
  <r>
    <n v="1813"/>
    <d v="2026-03-24T00:00:00"/>
    <n v="2026"/>
    <x v="0"/>
    <n v="3"/>
    <s v="Mar"/>
    <x v="0"/>
    <x v="0"/>
    <x v="2"/>
    <s v="Returning"/>
    <x v="1"/>
    <s v="Trail Boots"/>
    <n v="4"/>
    <n v="146.34"/>
    <n v="0"/>
    <n v="79.37"/>
    <n v="585.36"/>
    <n v="317.48"/>
    <n v="267.88"/>
    <n v="0.45763290966242992"/>
    <n v="2026"/>
    <s v="Q1"/>
    <n v="3"/>
    <x v="2"/>
  </r>
  <r>
    <n v="2212"/>
    <d v="2026-03-24T00:00:00"/>
    <n v="2026"/>
    <x v="0"/>
    <n v="3"/>
    <s v="Mar"/>
    <x v="1"/>
    <x v="6"/>
    <x v="0"/>
    <s v="Returning"/>
    <x v="4"/>
    <s v="Weighted Vest"/>
    <n v="2"/>
    <n v="122.92"/>
    <n v="0.05"/>
    <n v="70.31"/>
    <n v="233.548"/>
    <n v="140.62"/>
    <n v="92.927999999999997"/>
    <n v="0.39789679209413054"/>
    <n v="2026"/>
    <s v="Q1"/>
    <n v="3"/>
    <x v="2"/>
  </r>
  <r>
    <n v="4466"/>
    <d v="2026-03-24T00:00:00"/>
    <n v="2026"/>
    <x v="0"/>
    <n v="3"/>
    <s v="Mar"/>
    <x v="2"/>
    <x v="2"/>
    <x v="0"/>
    <s v="New"/>
    <x v="1"/>
    <s v="Hiking Daypack 20L"/>
    <n v="1"/>
    <n v="91.35"/>
    <n v="0.05"/>
    <n v="45.24"/>
    <n v="86.782499999999985"/>
    <n v="45.24"/>
    <n v="41.542499999999983"/>
    <n v="0.47869674185463645"/>
    <n v="2026"/>
    <s v="Q1"/>
    <n v="3"/>
    <x v="2"/>
  </r>
  <r>
    <n v="4483"/>
    <d v="2026-03-24T00:00:00"/>
    <n v="2026"/>
    <x v="0"/>
    <n v="3"/>
    <s v="Mar"/>
    <x v="1"/>
    <x v="12"/>
    <x v="0"/>
    <s v="New"/>
    <x v="0"/>
    <s v="Trail Bike Light"/>
    <n v="3"/>
    <n v="51.01"/>
    <n v="0.15"/>
    <n v="22.84"/>
    <n v="130.07550000000001"/>
    <n v="68.52"/>
    <n v="61.555500000000009"/>
    <n v="0.47322900930613382"/>
    <n v="2026"/>
    <s v="Q1"/>
    <n v="3"/>
    <x v="2"/>
  </r>
  <r>
    <n v="273"/>
    <d v="2026-03-25T00:00:00"/>
    <n v="2026"/>
    <x v="0"/>
    <n v="3"/>
    <s v="Mar"/>
    <x v="3"/>
    <x v="8"/>
    <x v="0"/>
    <s v="New"/>
    <x v="4"/>
    <s v="Weighted Vest"/>
    <n v="2"/>
    <n v="125.04"/>
    <n v="0.05"/>
    <n v="67.680000000000007"/>
    <n v="237.57599999999999"/>
    <n v="135.36000000000001"/>
    <n v="102.21599999999998"/>
    <n v="0.43024547934134755"/>
    <n v="2026"/>
    <s v="Q1"/>
    <n v="3"/>
    <x v="2"/>
  </r>
  <r>
    <n v="578"/>
    <d v="2026-03-25T00:00:00"/>
    <n v="2026"/>
    <x v="0"/>
    <n v="3"/>
    <s v="Mar"/>
    <x v="2"/>
    <x v="5"/>
    <x v="3"/>
    <s v="Returning"/>
    <x v="0"/>
    <s v="Trail Bike Light"/>
    <n v="2"/>
    <n v="50.22"/>
    <n v="0.05"/>
    <n v="23.16"/>
    <n v="95.417999999999992"/>
    <n v="46.32"/>
    <n v="49.097999999999992"/>
    <n v="0.51455700182355524"/>
    <n v="2026"/>
    <s v="Q1"/>
    <n v="3"/>
    <x v="2"/>
  </r>
  <r>
    <n v="1290"/>
    <d v="2026-03-25T00:00:00"/>
    <n v="2026"/>
    <x v="0"/>
    <n v="3"/>
    <s v="Mar"/>
    <x v="1"/>
    <x v="1"/>
    <x v="0"/>
    <s v="Business"/>
    <x v="4"/>
    <s v="Recovery Roller"/>
    <n v="5"/>
    <n v="36.369999999999997"/>
    <n v="0.05"/>
    <n v="13.81"/>
    <n v="172.75749999999999"/>
    <n v="69.05"/>
    <n v="103.7075"/>
    <n v="0.60030678841729013"/>
    <n v="2026"/>
    <s v="Q1"/>
    <n v="3"/>
    <x v="2"/>
  </r>
  <r>
    <n v="1501"/>
    <d v="2026-03-25T00:00:00"/>
    <n v="2026"/>
    <x v="0"/>
    <n v="3"/>
    <s v="Mar"/>
    <x v="3"/>
    <x v="7"/>
    <x v="1"/>
    <s v="New"/>
    <x v="2"/>
    <s v="Insulated Bottle"/>
    <n v="3"/>
    <n v="36.43"/>
    <n v="0.1"/>
    <n v="13.23"/>
    <n v="98.36099999999999"/>
    <n v="39.69"/>
    <n v="58.670999999999992"/>
    <n v="0.59648641229755694"/>
    <n v="2026"/>
    <s v="Q1"/>
    <n v="3"/>
    <x v="2"/>
  </r>
  <r>
    <n v="1540"/>
    <d v="2026-03-25T00:00:00"/>
    <n v="2026"/>
    <x v="0"/>
    <n v="3"/>
    <s v="Mar"/>
    <x v="1"/>
    <x v="12"/>
    <x v="1"/>
    <s v="Business"/>
    <x v="0"/>
    <s v="Trail Bike Light"/>
    <n v="10"/>
    <n v="49.7"/>
    <n v="0.1"/>
    <n v="21.96"/>
    <n v="447.3"/>
    <n v="219.60000000000002"/>
    <n v="227.7"/>
    <n v="0.50905432595573441"/>
    <n v="2026"/>
    <s v="Q1"/>
    <n v="3"/>
    <x v="2"/>
  </r>
  <r>
    <n v="2541"/>
    <d v="2026-03-25T00:00:00"/>
    <n v="2026"/>
    <x v="0"/>
    <n v="3"/>
    <s v="Mar"/>
    <x v="1"/>
    <x v="12"/>
    <x v="0"/>
    <s v="Returning"/>
    <x v="2"/>
    <s v="Packing Cube Set"/>
    <n v="2"/>
    <n v="46.61"/>
    <n v="0"/>
    <n v="17.97"/>
    <n v="93.22"/>
    <n v="35.94"/>
    <n v="57.28"/>
    <n v="0.61446041621969538"/>
    <n v="2026"/>
    <s v="Q1"/>
    <n v="3"/>
    <x v="2"/>
  </r>
  <r>
    <n v="4264"/>
    <d v="2026-03-25T00:00:00"/>
    <n v="2026"/>
    <x v="0"/>
    <n v="3"/>
    <s v="Mar"/>
    <x v="2"/>
    <x v="5"/>
    <x v="0"/>
    <s v="New"/>
    <x v="2"/>
    <s v="Packing Cube Set"/>
    <n v="1"/>
    <n v="47.61"/>
    <n v="0"/>
    <n v="18.89"/>
    <n v="47.61"/>
    <n v="18.89"/>
    <n v="28.72"/>
    <n v="0.60323461457676952"/>
    <n v="2026"/>
    <s v="Q1"/>
    <n v="3"/>
    <x v="2"/>
  </r>
  <r>
    <n v="4311"/>
    <d v="2026-03-25T00:00:00"/>
    <n v="2026"/>
    <x v="0"/>
    <n v="3"/>
    <s v="Mar"/>
    <x v="2"/>
    <x v="2"/>
    <x v="0"/>
    <s v="New"/>
    <x v="0"/>
    <s v="Compact Repair Kit"/>
    <n v="2"/>
    <n v="40.880000000000003"/>
    <n v="0.05"/>
    <n v="16.39"/>
    <n v="77.671999999999997"/>
    <n v="32.78"/>
    <n v="44.891999999999996"/>
    <n v="0.57796889483983926"/>
    <n v="2026"/>
    <s v="Q1"/>
    <n v="3"/>
    <x v="2"/>
  </r>
  <r>
    <n v="4796"/>
    <d v="2026-03-25T00:00:00"/>
    <n v="2026"/>
    <x v="0"/>
    <n v="3"/>
    <s v="Mar"/>
    <x v="1"/>
    <x v="12"/>
    <x v="0"/>
    <s v="New"/>
    <x v="4"/>
    <s v="Resistance Band Set"/>
    <n v="2"/>
    <n v="39.409999999999997"/>
    <n v="0.15"/>
    <n v="14.91"/>
    <n v="66.996999999999986"/>
    <n v="29.82"/>
    <n v="37.176999999999985"/>
    <n v="0.55490544352732207"/>
    <n v="2026"/>
    <s v="Q1"/>
    <n v="3"/>
    <x v="2"/>
  </r>
  <r>
    <n v="89"/>
    <d v="2026-03-26T00:00:00"/>
    <n v="2026"/>
    <x v="0"/>
    <n v="3"/>
    <s v="Mar"/>
    <x v="2"/>
    <x v="10"/>
    <x v="0"/>
    <s v="Returning"/>
    <x v="0"/>
    <s v="Compact Repair Kit"/>
    <n v="1"/>
    <n v="40.82"/>
    <n v="0.05"/>
    <n v="16.940000000000001"/>
    <n v="38.778999999999996"/>
    <n v="16.940000000000001"/>
    <n v="21.838999999999995"/>
    <n v="0.56316563088269411"/>
    <n v="2026"/>
    <s v="Q1"/>
    <n v="3"/>
    <x v="2"/>
  </r>
  <r>
    <n v="487"/>
    <d v="2026-03-26T00:00:00"/>
    <n v="2026"/>
    <x v="0"/>
    <n v="3"/>
    <s v="Mar"/>
    <x v="3"/>
    <x v="8"/>
    <x v="2"/>
    <s v="Business"/>
    <x v="2"/>
    <s v="Insulated Bottle"/>
    <n v="3"/>
    <n v="36.979999999999997"/>
    <n v="0.1"/>
    <n v="13.65"/>
    <n v="99.846000000000004"/>
    <n v="40.950000000000003"/>
    <n v="58.896000000000001"/>
    <n v="0.58986839733189111"/>
    <n v="2026"/>
    <s v="Q1"/>
    <n v="3"/>
    <x v="2"/>
  </r>
  <r>
    <n v="1476"/>
    <d v="2026-03-26T00:00:00"/>
    <n v="2026"/>
    <x v="0"/>
    <n v="3"/>
    <s v="Mar"/>
    <x v="1"/>
    <x v="12"/>
    <x v="3"/>
    <s v="New"/>
    <x v="2"/>
    <s v="Insulated Bottle"/>
    <n v="1"/>
    <n v="35.700000000000003"/>
    <n v="0.05"/>
    <n v="13.91"/>
    <n v="33.914999999999999"/>
    <n v="13.91"/>
    <n v="20.004999999999999"/>
    <n v="0.58985699542975079"/>
    <n v="2026"/>
    <s v="Q1"/>
    <n v="3"/>
    <x v="2"/>
  </r>
  <r>
    <n v="2145"/>
    <d v="2026-03-26T00:00:00"/>
    <n v="2026"/>
    <x v="0"/>
    <n v="3"/>
    <s v="Mar"/>
    <x v="3"/>
    <x v="8"/>
    <x v="2"/>
    <s v="Returning"/>
    <x v="0"/>
    <s v="Compact Repair Kit"/>
    <n v="1"/>
    <n v="39.53"/>
    <n v="0.05"/>
    <n v="17.170000000000002"/>
    <n v="37.5535"/>
    <n v="17.170000000000002"/>
    <n v="20.383499999999998"/>
    <n v="0.54278562584046752"/>
    <n v="2026"/>
    <s v="Q1"/>
    <n v="3"/>
    <x v="2"/>
  </r>
  <r>
    <n v="2999"/>
    <d v="2026-03-26T00:00:00"/>
    <n v="2026"/>
    <x v="0"/>
    <n v="3"/>
    <s v="Mar"/>
    <x v="2"/>
    <x v="3"/>
    <x v="2"/>
    <s v="Returning"/>
    <x v="2"/>
    <s v="Insulated Bottle"/>
    <n v="2"/>
    <n v="35.75"/>
    <n v="0"/>
    <n v="13.28"/>
    <n v="71.5"/>
    <n v="26.56"/>
    <n v="44.94"/>
    <n v="0.62853146853146846"/>
    <n v="2026"/>
    <s v="Q1"/>
    <n v="3"/>
    <x v="2"/>
  </r>
  <r>
    <n v="4464"/>
    <d v="2026-03-26T00:00:00"/>
    <n v="2026"/>
    <x v="0"/>
    <n v="3"/>
    <s v="Mar"/>
    <x v="2"/>
    <x v="2"/>
    <x v="0"/>
    <s v="Business"/>
    <x v="4"/>
    <s v="Training Mat"/>
    <n v="2"/>
    <n v="50.17"/>
    <n v="0"/>
    <n v="22.37"/>
    <n v="100.34"/>
    <n v="44.74"/>
    <n v="55.6"/>
    <n v="0.55411600558102447"/>
    <n v="2026"/>
    <s v="Q1"/>
    <n v="3"/>
    <x v="2"/>
  </r>
  <r>
    <n v="4978"/>
    <d v="2026-03-26T00:00:00"/>
    <n v="2026"/>
    <x v="0"/>
    <n v="3"/>
    <s v="Mar"/>
    <x v="0"/>
    <x v="9"/>
    <x v="0"/>
    <s v="New"/>
    <x v="4"/>
    <s v="Resistance Band Set"/>
    <n v="5"/>
    <n v="41.32"/>
    <n v="0"/>
    <n v="15.09"/>
    <n v="206.6"/>
    <n v="75.45"/>
    <n v="131.14999999999998"/>
    <n v="0.63480154888673757"/>
    <n v="2026"/>
    <s v="Q1"/>
    <n v="3"/>
    <x v="2"/>
  </r>
  <r>
    <n v="130"/>
    <d v="2026-03-27T00:00:00"/>
    <n v="2026"/>
    <x v="0"/>
    <n v="3"/>
    <s v="Mar"/>
    <x v="3"/>
    <x v="7"/>
    <x v="3"/>
    <s v="New"/>
    <x v="1"/>
    <s v="Summit Backpack 45L"/>
    <n v="3"/>
    <n v="152.4"/>
    <n v="0.05"/>
    <n v="79.97"/>
    <n v="434.34000000000003"/>
    <n v="239.91"/>
    <n v="194.43000000000004"/>
    <n v="0.44764470230694853"/>
    <n v="2026"/>
    <s v="Q1"/>
    <n v="3"/>
    <x v="2"/>
  </r>
  <r>
    <n v="848"/>
    <d v="2026-03-27T00:00:00"/>
    <n v="2026"/>
    <x v="0"/>
    <n v="3"/>
    <s v="Mar"/>
    <x v="0"/>
    <x v="0"/>
    <x v="0"/>
    <s v="New"/>
    <x v="4"/>
    <s v="Recovery Roller"/>
    <n v="1"/>
    <n v="36.299999999999997"/>
    <n v="0"/>
    <n v="14.1"/>
    <n v="36.299999999999997"/>
    <n v="14.1"/>
    <n v="22.199999999999996"/>
    <n v="0.61157024793388426"/>
    <n v="2026"/>
    <s v="Q1"/>
    <n v="3"/>
    <x v="2"/>
  </r>
  <r>
    <n v="1359"/>
    <d v="2026-03-27T00:00:00"/>
    <n v="2026"/>
    <x v="0"/>
    <n v="3"/>
    <s v="Mar"/>
    <x v="2"/>
    <x v="5"/>
    <x v="0"/>
    <s v="Returning"/>
    <x v="2"/>
    <s v="Packing Cube Set"/>
    <n v="3"/>
    <n v="46.24"/>
    <n v="0.1"/>
    <n v="18.2"/>
    <n v="124.848"/>
    <n v="54.599999999999994"/>
    <n v="70.248000000000005"/>
    <n v="0.56266820453671673"/>
    <n v="2026"/>
    <s v="Q1"/>
    <n v="3"/>
    <x v="2"/>
  </r>
  <r>
    <n v="2379"/>
    <d v="2026-03-27T00:00:00"/>
    <n v="2026"/>
    <x v="0"/>
    <n v="3"/>
    <s v="Mar"/>
    <x v="0"/>
    <x v="0"/>
    <x v="2"/>
    <s v="Returning"/>
    <x v="2"/>
    <s v="Travel Backpack 35L"/>
    <n v="2"/>
    <n v="165.58"/>
    <n v="0"/>
    <n v="86.16"/>
    <n v="331.16"/>
    <n v="172.32"/>
    <n v="158.84000000000003"/>
    <n v="0.47964730039859893"/>
    <n v="2026"/>
    <s v="Q1"/>
    <n v="3"/>
    <x v="2"/>
  </r>
  <r>
    <n v="2987"/>
    <d v="2026-03-27T00:00:00"/>
    <n v="2026"/>
    <x v="0"/>
    <n v="3"/>
    <s v="Mar"/>
    <x v="0"/>
    <x v="9"/>
    <x v="0"/>
    <s v="Returning"/>
    <x v="3"/>
    <s v="Compact Sleeping Bag"/>
    <n v="4"/>
    <n v="121.49"/>
    <n v="0"/>
    <n v="62.01"/>
    <n v="485.96"/>
    <n v="248.04"/>
    <n v="237.92"/>
    <n v="0.4895876203802782"/>
    <n v="2026"/>
    <s v="Q1"/>
    <n v="3"/>
    <x v="2"/>
  </r>
  <r>
    <n v="3121"/>
    <d v="2026-03-27T00:00:00"/>
    <n v="2026"/>
    <x v="0"/>
    <n v="3"/>
    <s v="Mar"/>
    <x v="1"/>
    <x v="12"/>
    <x v="2"/>
    <s v="New"/>
    <x v="0"/>
    <s v="Commuter Helmet"/>
    <n v="5"/>
    <n v="81.84"/>
    <n v="0.1"/>
    <n v="42.7"/>
    <n v="368.28000000000003"/>
    <n v="213.5"/>
    <n v="154.78000000000003"/>
    <n v="0.42027804931030743"/>
    <n v="2026"/>
    <s v="Q1"/>
    <n v="3"/>
    <x v="2"/>
  </r>
  <r>
    <n v="4445"/>
    <d v="2026-03-27T00:00:00"/>
    <n v="2026"/>
    <x v="0"/>
    <n v="3"/>
    <s v="Mar"/>
    <x v="1"/>
    <x v="11"/>
    <x v="0"/>
    <s v="New"/>
    <x v="1"/>
    <s v="Summit Backpack 45L"/>
    <n v="1"/>
    <n v="151.47999999999999"/>
    <n v="0"/>
    <n v="79.41"/>
    <n v="151.47999999999999"/>
    <n v="79.41"/>
    <n v="72.069999999999993"/>
    <n v="0.47577237919197252"/>
    <n v="2026"/>
    <s v="Q1"/>
    <n v="3"/>
    <x v="2"/>
  </r>
  <r>
    <n v="441"/>
    <d v="2026-03-28T00:00:00"/>
    <n v="2026"/>
    <x v="0"/>
    <n v="3"/>
    <s v="Mar"/>
    <x v="0"/>
    <x v="15"/>
    <x v="2"/>
    <s v="New"/>
    <x v="4"/>
    <s v="Training Mat"/>
    <n v="1"/>
    <n v="51.02"/>
    <n v="0.05"/>
    <n v="21.94"/>
    <n v="48.469000000000001"/>
    <n v="21.94"/>
    <n v="26.529"/>
    <n v="0.54733953661102974"/>
    <n v="2026"/>
    <s v="Q1"/>
    <n v="3"/>
    <x v="2"/>
  </r>
  <r>
    <n v="4608"/>
    <d v="2026-03-28T00:00:00"/>
    <n v="2026"/>
    <x v="0"/>
    <n v="3"/>
    <s v="Mar"/>
    <x v="2"/>
    <x v="2"/>
    <x v="1"/>
    <s v="Business"/>
    <x v="0"/>
    <s v="Compact Repair Kit"/>
    <n v="8"/>
    <n v="40.86"/>
    <n v="0.1"/>
    <n v="16.34"/>
    <n v="294.19200000000001"/>
    <n v="130.72"/>
    <n v="163.47200000000001"/>
    <n v="0.55566432805786703"/>
    <n v="2026"/>
    <s v="Q1"/>
    <n v="3"/>
    <x v="2"/>
  </r>
  <r>
    <n v="4914"/>
    <d v="2026-03-28T00:00:00"/>
    <n v="2026"/>
    <x v="0"/>
    <n v="3"/>
    <s v="Mar"/>
    <x v="0"/>
    <x v="9"/>
    <x v="0"/>
    <s v="New"/>
    <x v="2"/>
    <s v="Travel Backpack 35L"/>
    <n v="5"/>
    <n v="163.33000000000001"/>
    <n v="0"/>
    <n v="87.05"/>
    <n v="816.65000000000009"/>
    <n v="435.25"/>
    <n v="381.40000000000009"/>
    <n v="0.46702993938651816"/>
    <n v="2026"/>
    <s v="Q1"/>
    <n v="3"/>
    <x v="2"/>
  </r>
  <r>
    <n v="860"/>
    <d v="2026-03-29T00:00:00"/>
    <n v="2026"/>
    <x v="0"/>
    <n v="3"/>
    <s v="Mar"/>
    <x v="1"/>
    <x v="14"/>
    <x v="3"/>
    <s v="New"/>
    <x v="1"/>
    <s v="Hiking Daypack 20L"/>
    <n v="1"/>
    <n v="90.27"/>
    <n v="0"/>
    <n v="46.38"/>
    <n v="90.27"/>
    <n v="46.38"/>
    <n v="43.889999999999993"/>
    <n v="0.48620804253904948"/>
    <n v="2026"/>
    <s v="Q1"/>
    <n v="3"/>
    <x v="2"/>
  </r>
  <r>
    <n v="920"/>
    <d v="2026-03-29T00:00:00"/>
    <n v="2026"/>
    <x v="0"/>
    <n v="3"/>
    <s v="Mar"/>
    <x v="0"/>
    <x v="9"/>
    <x v="1"/>
    <s v="Business"/>
    <x v="2"/>
    <s v="Carry-On Duffel"/>
    <n v="12"/>
    <n v="131.31"/>
    <n v="0.05"/>
    <n v="68.459999999999994"/>
    <n v="1496.934"/>
    <n v="821.52"/>
    <n v="675.41399999999999"/>
    <n v="0.45119824922140855"/>
    <n v="2026"/>
    <s v="Q1"/>
    <n v="3"/>
    <x v="2"/>
  </r>
  <r>
    <n v="1700"/>
    <d v="2026-03-29T00:00:00"/>
    <n v="2026"/>
    <x v="0"/>
    <n v="3"/>
    <s v="Mar"/>
    <x v="1"/>
    <x v="12"/>
    <x v="3"/>
    <s v="New"/>
    <x v="2"/>
    <s v="Travel Backpack 35L"/>
    <n v="1"/>
    <n v="167.27"/>
    <n v="0.05"/>
    <n v="88.19"/>
    <n v="158.90649999999999"/>
    <n v="88.19"/>
    <n v="70.716499999999996"/>
    <n v="0.44501955552478972"/>
    <n v="2026"/>
    <s v="Q1"/>
    <n v="3"/>
    <x v="2"/>
  </r>
  <r>
    <n v="1768"/>
    <d v="2026-03-29T00:00:00"/>
    <n v="2026"/>
    <x v="0"/>
    <n v="3"/>
    <s v="Mar"/>
    <x v="1"/>
    <x v="12"/>
    <x v="3"/>
    <s v="Returning"/>
    <x v="1"/>
    <s v="Trekking Poles"/>
    <n v="4"/>
    <n v="70.510000000000005"/>
    <n v="0"/>
    <n v="31.93"/>
    <n v="282.04000000000002"/>
    <n v="127.72"/>
    <n v="154.32000000000002"/>
    <n v="0.54715643171181394"/>
    <n v="2026"/>
    <s v="Q1"/>
    <n v="3"/>
    <x v="2"/>
  </r>
  <r>
    <n v="1876"/>
    <d v="2026-03-29T00:00:00"/>
    <n v="2026"/>
    <x v="0"/>
    <n v="3"/>
    <s v="Mar"/>
    <x v="1"/>
    <x v="6"/>
    <x v="1"/>
    <s v="New"/>
    <x v="0"/>
    <s v="Cycling Pack 12L"/>
    <n v="12"/>
    <n v="101.06"/>
    <n v="0.1"/>
    <n v="50.59"/>
    <n v="1091.4480000000001"/>
    <n v="607.08000000000004"/>
    <n v="484.36800000000005"/>
    <n v="0.4437847703234602"/>
    <n v="2026"/>
    <s v="Q1"/>
    <n v="3"/>
    <x v="2"/>
  </r>
  <r>
    <n v="2453"/>
    <d v="2026-03-29T00:00:00"/>
    <n v="2026"/>
    <x v="0"/>
    <n v="3"/>
    <s v="Mar"/>
    <x v="3"/>
    <x v="8"/>
    <x v="0"/>
    <s v="Business"/>
    <x v="0"/>
    <s v="Commuter Helmet"/>
    <n v="2"/>
    <n v="79.849999999999994"/>
    <n v="0.05"/>
    <n v="43.78"/>
    <n v="151.71499999999997"/>
    <n v="87.56"/>
    <n v="64.154999999999973"/>
    <n v="0.42286524074745402"/>
    <n v="2026"/>
    <s v="Q1"/>
    <n v="3"/>
    <x v="2"/>
  </r>
  <r>
    <n v="2676"/>
    <d v="2026-03-29T00:00:00"/>
    <n v="2026"/>
    <x v="0"/>
    <n v="3"/>
    <s v="Mar"/>
    <x v="2"/>
    <x v="5"/>
    <x v="2"/>
    <s v="New"/>
    <x v="3"/>
    <s v="Trail Tent 2P"/>
    <n v="4"/>
    <n v="191.99"/>
    <n v="0"/>
    <n v="104.44"/>
    <n v="767.96"/>
    <n v="417.76"/>
    <n v="350.20000000000005"/>
    <n v="0.45601333402781397"/>
    <n v="2026"/>
    <s v="Q1"/>
    <n v="3"/>
    <x v="2"/>
  </r>
  <r>
    <n v="2800"/>
    <d v="2026-03-29T00:00:00"/>
    <n v="2026"/>
    <x v="0"/>
    <n v="3"/>
    <s v="Mar"/>
    <x v="1"/>
    <x v="11"/>
    <x v="0"/>
    <s v="New"/>
    <x v="0"/>
    <s v="Trail Bike Light"/>
    <n v="1"/>
    <n v="49.81"/>
    <n v="0.05"/>
    <n v="23.12"/>
    <n v="47.319499999999998"/>
    <n v="23.12"/>
    <n v="24.199499999999997"/>
    <n v="0.51140650260463438"/>
    <n v="2026"/>
    <s v="Q1"/>
    <n v="3"/>
    <x v="2"/>
  </r>
  <r>
    <n v="2857"/>
    <d v="2026-03-29T00:00:00"/>
    <n v="2026"/>
    <x v="0"/>
    <n v="3"/>
    <s v="Mar"/>
    <x v="0"/>
    <x v="15"/>
    <x v="2"/>
    <s v="New"/>
    <x v="4"/>
    <s v="Resistance Band Set"/>
    <n v="1"/>
    <n v="40.39"/>
    <n v="0.1"/>
    <n v="14.97"/>
    <n v="36.350999999999999"/>
    <n v="14.97"/>
    <n v="21.381"/>
    <n v="0.58818189320788972"/>
    <n v="2026"/>
    <s v="Q1"/>
    <n v="3"/>
    <x v="2"/>
  </r>
  <r>
    <n v="3584"/>
    <d v="2026-03-29T00:00:00"/>
    <n v="2026"/>
    <x v="0"/>
    <n v="3"/>
    <s v="Mar"/>
    <x v="0"/>
    <x v="0"/>
    <x v="0"/>
    <s v="Returning"/>
    <x v="2"/>
    <s v="Insulated Bottle"/>
    <n v="1"/>
    <n v="35.700000000000003"/>
    <n v="0.05"/>
    <n v="13.85"/>
    <n v="33.914999999999999"/>
    <n v="13.85"/>
    <n v="20.064999999999998"/>
    <n v="0.59162612413386406"/>
    <n v="2026"/>
    <s v="Q1"/>
    <n v="3"/>
    <x v="2"/>
  </r>
  <r>
    <n v="3669"/>
    <d v="2026-03-29T00:00:00"/>
    <n v="2026"/>
    <x v="0"/>
    <n v="3"/>
    <s v="Mar"/>
    <x v="2"/>
    <x v="10"/>
    <x v="3"/>
    <s v="Returning"/>
    <x v="3"/>
    <s v="Portable Camp Stove"/>
    <n v="1"/>
    <n v="80.09"/>
    <n v="0"/>
    <n v="40.61"/>
    <n v="80.09"/>
    <n v="40.61"/>
    <n v="39.480000000000004"/>
    <n v="0.49294543638406796"/>
    <n v="2026"/>
    <s v="Q1"/>
    <n v="3"/>
    <x v="2"/>
  </r>
  <r>
    <n v="4787"/>
    <d v="2026-03-29T00:00:00"/>
    <n v="2026"/>
    <x v="0"/>
    <n v="3"/>
    <s v="Mar"/>
    <x v="3"/>
    <x v="13"/>
    <x v="3"/>
    <s v="New"/>
    <x v="1"/>
    <s v="Trail Boots"/>
    <n v="1"/>
    <n v="142.87"/>
    <n v="0.1"/>
    <n v="77.33"/>
    <n v="128.583"/>
    <n v="77.33"/>
    <n v="51.253"/>
    <n v="0.39859857057309289"/>
    <n v="2026"/>
    <s v="Q1"/>
    <n v="3"/>
    <x v="2"/>
  </r>
  <r>
    <n v="769"/>
    <d v="2026-03-30T00:00:00"/>
    <n v="2026"/>
    <x v="0"/>
    <n v="3"/>
    <s v="Mar"/>
    <x v="3"/>
    <x v="8"/>
    <x v="0"/>
    <s v="Returning"/>
    <x v="4"/>
    <s v="Resistance Band Set"/>
    <n v="1"/>
    <n v="40.53"/>
    <n v="0"/>
    <n v="14.32"/>
    <n v="40.53"/>
    <n v="14.32"/>
    <n v="26.21"/>
    <n v="0.64668147051566738"/>
    <n v="2026"/>
    <s v="Q1"/>
    <n v="3"/>
    <x v="2"/>
  </r>
  <r>
    <n v="1184"/>
    <d v="2026-03-30T00:00:00"/>
    <n v="2026"/>
    <x v="0"/>
    <n v="3"/>
    <s v="Mar"/>
    <x v="3"/>
    <x v="8"/>
    <x v="0"/>
    <s v="Returning"/>
    <x v="0"/>
    <s v="Trail Bike Light"/>
    <n v="1"/>
    <n v="49.46"/>
    <n v="0"/>
    <n v="23.04"/>
    <n v="49.46"/>
    <n v="23.04"/>
    <n v="26.42"/>
    <n v="0.53416902547513145"/>
    <n v="2026"/>
    <s v="Q1"/>
    <n v="3"/>
    <x v="2"/>
  </r>
  <r>
    <n v="1498"/>
    <d v="2026-03-30T00:00:00"/>
    <n v="2026"/>
    <x v="0"/>
    <n v="3"/>
    <s v="Mar"/>
    <x v="1"/>
    <x v="14"/>
    <x v="3"/>
    <s v="Business"/>
    <x v="1"/>
    <s v="Trail Boots"/>
    <n v="3"/>
    <n v="142.46"/>
    <n v="0"/>
    <n v="79.650000000000006"/>
    <n v="427.38"/>
    <n v="238.95000000000002"/>
    <n v="188.42999999999998"/>
    <n v="0.44089569001825069"/>
    <n v="2026"/>
    <s v="Q1"/>
    <n v="3"/>
    <x v="2"/>
  </r>
  <r>
    <n v="2054"/>
    <d v="2026-03-30T00:00:00"/>
    <n v="2026"/>
    <x v="0"/>
    <n v="3"/>
    <s v="Mar"/>
    <x v="3"/>
    <x v="13"/>
    <x v="1"/>
    <s v="Business"/>
    <x v="1"/>
    <s v="Trail Boots"/>
    <n v="6"/>
    <n v="142.18"/>
    <n v="0.05"/>
    <n v="80.94"/>
    <n v="810.42600000000004"/>
    <n v="485.64"/>
    <n v="324.78600000000006"/>
    <n v="0.40075960050640036"/>
    <n v="2026"/>
    <s v="Q1"/>
    <n v="3"/>
    <x v="2"/>
  </r>
  <r>
    <n v="2294"/>
    <d v="2026-03-30T00:00:00"/>
    <n v="2026"/>
    <x v="0"/>
    <n v="3"/>
    <s v="Mar"/>
    <x v="1"/>
    <x v="14"/>
    <x v="0"/>
    <s v="New"/>
    <x v="4"/>
    <s v="Resistance Band Set"/>
    <n v="2"/>
    <n v="41.04"/>
    <n v="0"/>
    <n v="15.03"/>
    <n v="82.08"/>
    <n v="30.06"/>
    <n v="52.019999999999996"/>
    <n v="0.63377192982456132"/>
    <n v="2026"/>
    <s v="Q1"/>
    <n v="3"/>
    <x v="2"/>
  </r>
  <r>
    <n v="2892"/>
    <d v="2026-03-30T00:00:00"/>
    <n v="2026"/>
    <x v="0"/>
    <n v="3"/>
    <s v="Mar"/>
    <x v="1"/>
    <x v="12"/>
    <x v="0"/>
    <s v="Returning"/>
    <x v="1"/>
    <s v="Trail Boots"/>
    <n v="2"/>
    <n v="145.06"/>
    <n v="0.15"/>
    <n v="77.08"/>
    <n v="246.602"/>
    <n v="154.16"/>
    <n v="92.442000000000007"/>
    <n v="0.37486313979610875"/>
    <n v="2026"/>
    <s v="Q1"/>
    <n v="3"/>
    <x v="2"/>
  </r>
  <r>
    <n v="3145"/>
    <d v="2026-03-30T00:00:00"/>
    <n v="2026"/>
    <x v="0"/>
    <n v="3"/>
    <s v="Mar"/>
    <x v="1"/>
    <x v="11"/>
    <x v="0"/>
    <s v="Returning"/>
    <x v="2"/>
    <s v="Carry-On Duffel"/>
    <n v="1"/>
    <n v="130.72999999999999"/>
    <n v="0"/>
    <n v="66.17"/>
    <n v="130.72999999999999"/>
    <n v="66.17"/>
    <n v="64.559999999999988"/>
    <n v="0.4938422703281572"/>
    <n v="2026"/>
    <s v="Q1"/>
    <n v="3"/>
    <x v="2"/>
  </r>
  <r>
    <n v="3925"/>
    <d v="2026-03-30T00:00:00"/>
    <n v="2026"/>
    <x v="0"/>
    <n v="3"/>
    <s v="Mar"/>
    <x v="3"/>
    <x v="13"/>
    <x v="0"/>
    <s v="Business"/>
    <x v="4"/>
    <s v="Recovery Roller"/>
    <n v="2"/>
    <n v="36.630000000000003"/>
    <n v="0"/>
    <n v="14.31"/>
    <n v="73.260000000000005"/>
    <n v="28.62"/>
    <n v="44.64"/>
    <n v="0.60933660933660927"/>
    <n v="2026"/>
    <s v="Q1"/>
    <n v="3"/>
    <x v="2"/>
  </r>
  <r>
    <n v="2722"/>
    <d v="2026-03-31T00:00:00"/>
    <n v="2026"/>
    <x v="0"/>
    <n v="3"/>
    <s v="Mar"/>
    <x v="3"/>
    <x v="13"/>
    <x v="3"/>
    <s v="New"/>
    <x v="0"/>
    <s v="Trail Bike Light"/>
    <n v="1"/>
    <n v="50.99"/>
    <n v="0.1"/>
    <n v="21.86"/>
    <n v="45.891000000000005"/>
    <n v="21.86"/>
    <n v="24.031000000000006"/>
    <n v="0.52365387548756848"/>
    <n v="2026"/>
    <s v="Q1"/>
    <n v="3"/>
    <x v="2"/>
  </r>
  <r>
    <n v="2767"/>
    <d v="2026-03-31T00:00:00"/>
    <n v="2026"/>
    <x v="0"/>
    <n v="3"/>
    <s v="Mar"/>
    <x v="1"/>
    <x v="6"/>
    <x v="0"/>
    <s v="Returning"/>
    <x v="2"/>
    <s v="Carry-On Duffel"/>
    <n v="4"/>
    <n v="134.18"/>
    <n v="0"/>
    <n v="66.430000000000007"/>
    <n v="536.72"/>
    <n v="265.72000000000003"/>
    <n v="271"/>
    <n v="0.5049187658369354"/>
    <n v="2026"/>
    <s v="Q1"/>
    <n v="3"/>
    <x v="2"/>
  </r>
  <r>
    <n v="3794"/>
    <d v="2026-03-31T00:00:00"/>
    <n v="2026"/>
    <x v="0"/>
    <n v="3"/>
    <s v="Mar"/>
    <x v="1"/>
    <x v="12"/>
    <x v="2"/>
    <s v="Business"/>
    <x v="4"/>
    <s v="Training Mat"/>
    <n v="2"/>
    <n v="50.86"/>
    <n v="0.1"/>
    <n v="21.76"/>
    <n v="91.548000000000002"/>
    <n v="43.52"/>
    <n v="48.027999999999999"/>
    <n v="0.52462096386595003"/>
    <n v="2026"/>
    <s v="Q1"/>
    <n v="3"/>
    <x v="2"/>
  </r>
  <r>
    <n v="3880"/>
    <d v="2026-03-31T00:00:00"/>
    <n v="2026"/>
    <x v="0"/>
    <n v="3"/>
    <s v="Mar"/>
    <x v="1"/>
    <x v="12"/>
    <x v="1"/>
    <s v="Business"/>
    <x v="3"/>
    <s v="Compact Sleeping Bag"/>
    <n v="12"/>
    <n v="124.86"/>
    <n v="0.1"/>
    <n v="60.82"/>
    <n v="1348.4880000000001"/>
    <n v="729.84"/>
    <n v="618.64800000000002"/>
    <n v="0.45877160197198641"/>
    <n v="2026"/>
    <s v="Q1"/>
    <n v="3"/>
    <x v="2"/>
  </r>
  <r>
    <n v="422"/>
    <d v="2026-04-01T00:00:00"/>
    <n v="2026"/>
    <x v="1"/>
    <n v="4"/>
    <s v="Apr"/>
    <x v="3"/>
    <x v="4"/>
    <x v="0"/>
    <s v="Business"/>
    <x v="0"/>
    <s v="Commuter Helmet"/>
    <n v="1"/>
    <n v="81.760000000000005"/>
    <n v="0.1"/>
    <n v="42.78"/>
    <n v="73.584000000000003"/>
    <n v="42.78"/>
    <n v="30.804000000000002"/>
    <n v="0.4186236138290933"/>
    <n v="2026"/>
    <s v="Q2"/>
    <n v="4"/>
    <x v="3"/>
  </r>
  <r>
    <n v="495"/>
    <d v="2026-04-01T00:00:00"/>
    <n v="2026"/>
    <x v="1"/>
    <n v="4"/>
    <s v="Apr"/>
    <x v="1"/>
    <x v="14"/>
    <x v="2"/>
    <s v="Business"/>
    <x v="2"/>
    <s v="Carry-On Duffel"/>
    <n v="1"/>
    <n v="134.65"/>
    <n v="0"/>
    <n v="68.19"/>
    <n v="134.65"/>
    <n v="68.19"/>
    <n v="66.460000000000008"/>
    <n v="0.49357593761604163"/>
    <n v="2026"/>
    <s v="Q2"/>
    <n v="4"/>
    <x v="3"/>
  </r>
  <r>
    <n v="1517"/>
    <d v="2026-04-01T00:00:00"/>
    <n v="2026"/>
    <x v="1"/>
    <n v="4"/>
    <s v="Apr"/>
    <x v="2"/>
    <x v="16"/>
    <x v="0"/>
    <s v="Business"/>
    <x v="0"/>
    <s v="Compact Repair Kit"/>
    <n v="1"/>
    <n v="41.21"/>
    <n v="0"/>
    <n v="16.34"/>
    <n v="41.21"/>
    <n v="16.34"/>
    <n v="24.87"/>
    <n v="0.60349429750060668"/>
    <n v="2026"/>
    <s v="Q2"/>
    <n v="4"/>
    <x v="3"/>
  </r>
  <r>
    <n v="2391"/>
    <d v="2026-04-01T00:00:00"/>
    <n v="2026"/>
    <x v="1"/>
    <n v="4"/>
    <s v="Apr"/>
    <x v="1"/>
    <x v="12"/>
    <x v="0"/>
    <s v="Returning"/>
    <x v="4"/>
    <s v="Resistance Band Set"/>
    <n v="2"/>
    <n v="40.590000000000003"/>
    <n v="0"/>
    <n v="15.01"/>
    <n v="81.180000000000007"/>
    <n v="30.02"/>
    <n v="51.160000000000011"/>
    <n v="0.63020448386302053"/>
    <n v="2026"/>
    <s v="Q2"/>
    <n v="4"/>
    <x v="3"/>
  </r>
  <r>
    <n v="3809"/>
    <d v="2026-04-01T00:00:00"/>
    <n v="2026"/>
    <x v="1"/>
    <n v="4"/>
    <s v="Apr"/>
    <x v="0"/>
    <x v="15"/>
    <x v="0"/>
    <s v="New"/>
    <x v="3"/>
    <s v="Compact Sleeping Bag"/>
    <n v="3"/>
    <n v="124.08"/>
    <n v="0.05"/>
    <n v="62.41"/>
    <n v="353.62799999999999"/>
    <n v="187.23"/>
    <n v="166.398"/>
    <n v="0.47054531880959655"/>
    <n v="2026"/>
    <s v="Q2"/>
    <n v="4"/>
    <x v="3"/>
  </r>
  <r>
    <n v="3958"/>
    <d v="2026-04-01T00:00:00"/>
    <n v="2026"/>
    <x v="1"/>
    <n v="4"/>
    <s v="Apr"/>
    <x v="1"/>
    <x v="1"/>
    <x v="0"/>
    <s v="Returning"/>
    <x v="3"/>
    <s v="Compact Sleeping Bag"/>
    <n v="2"/>
    <n v="125.35"/>
    <n v="0.15"/>
    <n v="60.73"/>
    <n v="213.095"/>
    <n v="121.46"/>
    <n v="91.635000000000005"/>
    <n v="0.43001947488209485"/>
    <n v="2026"/>
    <s v="Q2"/>
    <n v="4"/>
    <x v="3"/>
  </r>
  <r>
    <n v="4418"/>
    <d v="2026-04-01T00:00:00"/>
    <n v="2026"/>
    <x v="1"/>
    <n v="4"/>
    <s v="Apr"/>
    <x v="1"/>
    <x v="14"/>
    <x v="3"/>
    <s v="New"/>
    <x v="4"/>
    <s v="Recovery Roller"/>
    <n v="3"/>
    <n v="36.090000000000003"/>
    <n v="0"/>
    <n v="14.03"/>
    <n v="108.27000000000001"/>
    <n v="42.089999999999996"/>
    <n v="66.180000000000007"/>
    <n v="0.61124965364366857"/>
    <n v="2026"/>
    <s v="Q2"/>
    <n v="4"/>
    <x v="3"/>
  </r>
  <r>
    <n v="4693"/>
    <d v="2026-04-01T00:00:00"/>
    <n v="2026"/>
    <x v="1"/>
    <n v="4"/>
    <s v="Apr"/>
    <x v="1"/>
    <x v="12"/>
    <x v="1"/>
    <s v="Business"/>
    <x v="1"/>
    <s v="Hiking Daypack 20L"/>
    <n v="15"/>
    <n v="94.33"/>
    <n v="0.1"/>
    <n v="44.38"/>
    <n v="1273.4550000000002"/>
    <n v="665.7"/>
    <n v="607.75500000000011"/>
    <n v="0.47724890161018652"/>
    <n v="2026"/>
    <s v="Q2"/>
    <n v="4"/>
    <x v="3"/>
  </r>
  <r>
    <n v="193"/>
    <d v="2026-04-02T00:00:00"/>
    <n v="2026"/>
    <x v="1"/>
    <n v="4"/>
    <s v="Apr"/>
    <x v="3"/>
    <x v="4"/>
    <x v="2"/>
    <s v="Returning"/>
    <x v="2"/>
    <s v="Insulated Bottle"/>
    <n v="1"/>
    <n v="35.6"/>
    <n v="0.1"/>
    <n v="13.39"/>
    <n v="32.04"/>
    <n v="13.39"/>
    <n v="18.649999999999999"/>
    <n v="0.58208489388264661"/>
    <n v="2026"/>
    <s v="Q2"/>
    <n v="4"/>
    <x v="3"/>
  </r>
  <r>
    <n v="2246"/>
    <d v="2026-04-02T00:00:00"/>
    <n v="2026"/>
    <x v="1"/>
    <n v="4"/>
    <s v="Apr"/>
    <x v="1"/>
    <x v="12"/>
    <x v="3"/>
    <s v="Returning"/>
    <x v="0"/>
    <s v="Trail Bike Light"/>
    <n v="1"/>
    <n v="50.17"/>
    <n v="0"/>
    <n v="21.95"/>
    <n v="50.17"/>
    <n v="21.95"/>
    <n v="28.220000000000002"/>
    <n v="0.56248754235598963"/>
    <n v="2026"/>
    <s v="Q2"/>
    <n v="4"/>
    <x v="3"/>
  </r>
  <r>
    <n v="2556"/>
    <d v="2026-04-02T00:00:00"/>
    <n v="2026"/>
    <x v="1"/>
    <n v="4"/>
    <s v="Apr"/>
    <x v="3"/>
    <x v="8"/>
    <x v="0"/>
    <s v="Returning"/>
    <x v="1"/>
    <s v="Trekking Poles"/>
    <n v="2"/>
    <n v="72.900000000000006"/>
    <n v="0"/>
    <n v="31.52"/>
    <n v="145.80000000000001"/>
    <n v="63.04"/>
    <n v="82.760000000000019"/>
    <n v="0.5676268861454048"/>
    <n v="2026"/>
    <s v="Q2"/>
    <n v="4"/>
    <x v="3"/>
  </r>
  <r>
    <n v="169"/>
    <d v="2026-04-03T00:00:00"/>
    <n v="2026"/>
    <x v="1"/>
    <n v="4"/>
    <s v="Apr"/>
    <x v="2"/>
    <x v="16"/>
    <x v="0"/>
    <s v="New"/>
    <x v="1"/>
    <s v="Hiking Daypack 20L"/>
    <n v="2"/>
    <n v="93.48"/>
    <n v="0"/>
    <n v="45.15"/>
    <n v="186.96"/>
    <n v="90.3"/>
    <n v="96.660000000000011"/>
    <n v="0.51700898587933253"/>
    <n v="2026"/>
    <s v="Q2"/>
    <n v="4"/>
    <x v="3"/>
  </r>
  <r>
    <n v="877"/>
    <d v="2026-04-03T00:00:00"/>
    <n v="2026"/>
    <x v="1"/>
    <n v="4"/>
    <s v="Apr"/>
    <x v="1"/>
    <x v="12"/>
    <x v="0"/>
    <s v="New"/>
    <x v="3"/>
    <s v="Compact Sleeping Bag"/>
    <n v="1"/>
    <n v="123.63"/>
    <n v="0"/>
    <n v="58.88"/>
    <n v="123.63"/>
    <n v="58.88"/>
    <n v="64.75"/>
    <n v="0.52374019250990866"/>
    <n v="2026"/>
    <s v="Q2"/>
    <n v="4"/>
    <x v="3"/>
  </r>
  <r>
    <n v="2023"/>
    <d v="2026-04-03T00:00:00"/>
    <n v="2026"/>
    <x v="1"/>
    <n v="4"/>
    <s v="Apr"/>
    <x v="1"/>
    <x v="12"/>
    <x v="0"/>
    <s v="New"/>
    <x v="2"/>
    <s v="Travel Backpack 35L"/>
    <n v="3"/>
    <n v="168.37"/>
    <n v="0"/>
    <n v="87.15"/>
    <n v="505.11"/>
    <n v="261.45000000000005"/>
    <n v="243.65999999999997"/>
    <n v="0.4823899744610084"/>
    <n v="2026"/>
    <s v="Q2"/>
    <n v="4"/>
    <x v="3"/>
  </r>
  <r>
    <n v="2548"/>
    <d v="2026-04-03T00:00:00"/>
    <n v="2026"/>
    <x v="1"/>
    <n v="4"/>
    <s v="Apr"/>
    <x v="0"/>
    <x v="9"/>
    <x v="3"/>
    <s v="New"/>
    <x v="0"/>
    <s v="Trail Bike Light"/>
    <n v="4"/>
    <n v="51.68"/>
    <n v="0.05"/>
    <n v="23.09"/>
    <n v="196.38399999999999"/>
    <n v="92.36"/>
    <n v="104.02399999999999"/>
    <n v="0.52969692031937421"/>
    <n v="2026"/>
    <s v="Q2"/>
    <n v="4"/>
    <x v="3"/>
  </r>
  <r>
    <n v="2602"/>
    <d v="2026-04-03T00:00:00"/>
    <n v="2026"/>
    <x v="1"/>
    <n v="4"/>
    <s v="Apr"/>
    <x v="1"/>
    <x v="12"/>
    <x v="3"/>
    <s v="New"/>
    <x v="0"/>
    <s v="Compact Repair Kit"/>
    <n v="1"/>
    <n v="40.159999999999997"/>
    <n v="0"/>
    <n v="16.77"/>
    <n v="40.159999999999997"/>
    <n v="16.77"/>
    <n v="23.389999999999997"/>
    <n v="0.58242031872509958"/>
    <n v="2026"/>
    <s v="Q2"/>
    <n v="4"/>
    <x v="3"/>
  </r>
  <r>
    <n v="3229"/>
    <d v="2026-04-03T00:00:00"/>
    <n v="2026"/>
    <x v="1"/>
    <n v="4"/>
    <s v="Apr"/>
    <x v="3"/>
    <x v="13"/>
    <x v="2"/>
    <s v="Returning"/>
    <x v="2"/>
    <s v="Insulated Bottle"/>
    <n v="3"/>
    <n v="36.17"/>
    <n v="0.1"/>
    <n v="13.65"/>
    <n v="97.659000000000006"/>
    <n v="40.950000000000003"/>
    <n v="56.709000000000003"/>
    <n v="0.58068380794396834"/>
    <n v="2026"/>
    <s v="Q2"/>
    <n v="4"/>
    <x v="3"/>
  </r>
  <r>
    <n v="3261"/>
    <d v="2026-04-03T00:00:00"/>
    <n v="2026"/>
    <x v="1"/>
    <n v="4"/>
    <s v="Apr"/>
    <x v="2"/>
    <x v="10"/>
    <x v="0"/>
    <s v="New"/>
    <x v="2"/>
    <s v="Carry-On Duffel"/>
    <n v="4"/>
    <n v="130.55000000000001"/>
    <n v="0"/>
    <n v="67.66"/>
    <n v="522.20000000000005"/>
    <n v="270.64"/>
    <n v="251.56000000000006"/>
    <n v="0.48173113749521262"/>
    <n v="2026"/>
    <s v="Q2"/>
    <n v="4"/>
    <x v="3"/>
  </r>
  <r>
    <n v="3621"/>
    <d v="2026-04-03T00:00:00"/>
    <n v="2026"/>
    <x v="1"/>
    <n v="4"/>
    <s v="Apr"/>
    <x v="3"/>
    <x v="8"/>
    <x v="0"/>
    <s v="New"/>
    <x v="0"/>
    <s v="Cycling Pack 12L"/>
    <n v="2"/>
    <n v="102.63"/>
    <n v="0"/>
    <n v="50.19"/>
    <n v="205.26"/>
    <n v="100.38"/>
    <n v="104.88"/>
    <n v="0.51096170710318622"/>
    <n v="2026"/>
    <s v="Q2"/>
    <n v="4"/>
    <x v="3"/>
  </r>
  <r>
    <n v="4681"/>
    <d v="2026-04-03T00:00:00"/>
    <n v="2026"/>
    <x v="1"/>
    <n v="4"/>
    <s v="Apr"/>
    <x v="3"/>
    <x v="13"/>
    <x v="3"/>
    <s v="Returning"/>
    <x v="0"/>
    <s v="Commuter Helmet"/>
    <n v="6"/>
    <n v="81.239999999999995"/>
    <n v="0"/>
    <n v="43.28"/>
    <n v="487.43999999999994"/>
    <n v="259.68"/>
    <n v="227.75999999999993"/>
    <n v="0.46725750861644505"/>
    <n v="2026"/>
    <s v="Q2"/>
    <n v="4"/>
    <x v="3"/>
  </r>
  <r>
    <n v="4954"/>
    <d v="2026-04-03T00:00:00"/>
    <n v="2026"/>
    <x v="1"/>
    <n v="4"/>
    <s v="Apr"/>
    <x v="3"/>
    <x v="8"/>
    <x v="0"/>
    <s v="New"/>
    <x v="1"/>
    <s v="Trekking Poles"/>
    <n v="3"/>
    <n v="72.11"/>
    <n v="0.05"/>
    <n v="31.63"/>
    <n v="205.51349999999996"/>
    <n v="94.89"/>
    <n v="110.62349999999996"/>
    <n v="0.5382785072513484"/>
    <n v="2026"/>
    <s v="Q2"/>
    <n v="4"/>
    <x v="3"/>
  </r>
  <r>
    <n v="1153"/>
    <d v="2026-04-04T00:00:00"/>
    <n v="2026"/>
    <x v="1"/>
    <n v="4"/>
    <s v="Apr"/>
    <x v="2"/>
    <x v="16"/>
    <x v="2"/>
    <s v="New"/>
    <x v="1"/>
    <s v="Hiking Daypack 20L"/>
    <n v="4"/>
    <n v="90.15"/>
    <n v="0"/>
    <n v="44.9"/>
    <n v="360.6"/>
    <n v="179.6"/>
    <n v="181.00000000000003"/>
    <n v="0.50194120909595119"/>
    <n v="2026"/>
    <s v="Q2"/>
    <n v="4"/>
    <x v="3"/>
  </r>
  <r>
    <n v="1383"/>
    <d v="2026-04-04T00:00:00"/>
    <n v="2026"/>
    <x v="1"/>
    <n v="4"/>
    <s v="Apr"/>
    <x v="3"/>
    <x v="4"/>
    <x v="2"/>
    <s v="Returning"/>
    <x v="0"/>
    <s v="Trail Bike Light"/>
    <n v="1"/>
    <n v="50.7"/>
    <n v="0.05"/>
    <n v="21.85"/>
    <n v="48.164999999999999"/>
    <n v="21.85"/>
    <n v="26.314999999999998"/>
    <n v="0.54635108481262329"/>
    <n v="2026"/>
    <s v="Q2"/>
    <n v="4"/>
    <x v="3"/>
  </r>
  <r>
    <n v="2583"/>
    <d v="2026-04-04T00:00:00"/>
    <n v="2026"/>
    <x v="1"/>
    <n v="4"/>
    <s v="Apr"/>
    <x v="0"/>
    <x v="0"/>
    <x v="0"/>
    <s v="Returning"/>
    <x v="4"/>
    <s v="Resistance Band Set"/>
    <n v="1"/>
    <n v="41.13"/>
    <n v="0"/>
    <n v="15.04"/>
    <n v="41.13"/>
    <n v="15.04"/>
    <n v="26.090000000000003"/>
    <n v="0.63433017262338931"/>
    <n v="2026"/>
    <s v="Q2"/>
    <n v="4"/>
    <x v="3"/>
  </r>
  <r>
    <n v="4074"/>
    <d v="2026-04-04T00:00:00"/>
    <n v="2026"/>
    <x v="1"/>
    <n v="4"/>
    <s v="Apr"/>
    <x v="1"/>
    <x v="1"/>
    <x v="2"/>
    <s v="Returning"/>
    <x v="3"/>
    <s v="Compact Sleeping Bag"/>
    <n v="1"/>
    <n v="121.66"/>
    <n v="0"/>
    <n v="61.37"/>
    <n v="121.66"/>
    <n v="61.37"/>
    <n v="60.29"/>
    <n v="0.49556140062469178"/>
    <n v="2026"/>
    <s v="Q2"/>
    <n v="4"/>
    <x v="3"/>
  </r>
  <r>
    <n v="4301"/>
    <d v="2026-04-04T00:00:00"/>
    <n v="2026"/>
    <x v="1"/>
    <n v="4"/>
    <s v="Apr"/>
    <x v="2"/>
    <x v="16"/>
    <x v="2"/>
    <s v="New"/>
    <x v="4"/>
    <s v="Weighted Vest"/>
    <n v="1"/>
    <n v="122.77"/>
    <n v="0.1"/>
    <n v="70.59"/>
    <n v="110.49299999999999"/>
    <n v="70.59"/>
    <n v="39.902999999999992"/>
    <n v="0.36113599956558329"/>
    <n v="2026"/>
    <s v="Q2"/>
    <n v="4"/>
    <x v="3"/>
  </r>
  <r>
    <n v="4692"/>
    <d v="2026-04-04T00:00:00"/>
    <n v="2026"/>
    <x v="1"/>
    <n v="4"/>
    <s v="Apr"/>
    <x v="3"/>
    <x v="13"/>
    <x v="0"/>
    <s v="Returning"/>
    <x v="0"/>
    <s v="Trail Bike Light"/>
    <n v="1"/>
    <n v="49.96"/>
    <n v="0"/>
    <n v="22.13"/>
    <n v="49.96"/>
    <n v="22.13"/>
    <n v="27.830000000000002"/>
    <n v="0.55704563650920735"/>
    <n v="2026"/>
    <s v="Q2"/>
    <n v="4"/>
    <x v="3"/>
  </r>
  <r>
    <n v="1951"/>
    <d v="2026-04-05T00:00:00"/>
    <n v="2026"/>
    <x v="1"/>
    <n v="4"/>
    <s v="Apr"/>
    <x v="3"/>
    <x v="8"/>
    <x v="3"/>
    <s v="Returning"/>
    <x v="1"/>
    <s v="Summit Backpack 45L"/>
    <n v="2"/>
    <n v="155.13"/>
    <n v="0.15"/>
    <n v="80.959999999999994"/>
    <n v="263.721"/>
    <n v="161.91999999999999"/>
    <n v="101.80100000000002"/>
    <n v="0.38601779911345707"/>
    <n v="2026"/>
    <s v="Q2"/>
    <n v="4"/>
    <x v="3"/>
  </r>
  <r>
    <n v="2111"/>
    <d v="2026-04-05T00:00:00"/>
    <n v="2026"/>
    <x v="1"/>
    <n v="4"/>
    <s v="Apr"/>
    <x v="3"/>
    <x v="13"/>
    <x v="0"/>
    <s v="New"/>
    <x v="1"/>
    <s v="Trekking Poles"/>
    <n v="3"/>
    <n v="69.83"/>
    <n v="0.05"/>
    <n v="31.53"/>
    <n v="199.0155"/>
    <n v="94.59"/>
    <n v="104.4255"/>
    <n v="0.52471038687941396"/>
    <n v="2026"/>
    <s v="Q2"/>
    <n v="4"/>
    <x v="3"/>
  </r>
  <r>
    <n v="2933"/>
    <d v="2026-04-05T00:00:00"/>
    <n v="2026"/>
    <x v="1"/>
    <n v="4"/>
    <s v="Apr"/>
    <x v="1"/>
    <x v="6"/>
    <x v="2"/>
    <s v="Returning"/>
    <x v="2"/>
    <s v="Insulated Bottle"/>
    <n v="1"/>
    <n v="35.4"/>
    <n v="0"/>
    <n v="13.37"/>
    <n v="35.4"/>
    <n v="13.37"/>
    <n v="22.03"/>
    <n v="0.62231638418079105"/>
    <n v="2026"/>
    <s v="Q2"/>
    <n v="4"/>
    <x v="3"/>
  </r>
  <r>
    <n v="3263"/>
    <d v="2026-04-05T00:00:00"/>
    <n v="2026"/>
    <x v="1"/>
    <n v="4"/>
    <s v="Apr"/>
    <x v="3"/>
    <x v="7"/>
    <x v="0"/>
    <s v="New"/>
    <x v="4"/>
    <s v="Training Mat"/>
    <n v="1"/>
    <n v="51.75"/>
    <n v="0.1"/>
    <n v="22.1"/>
    <n v="46.575000000000003"/>
    <n v="22.1"/>
    <n v="24.475000000000001"/>
    <n v="0.52549651100375738"/>
    <n v="2026"/>
    <s v="Q2"/>
    <n v="4"/>
    <x v="3"/>
  </r>
  <r>
    <n v="4764"/>
    <d v="2026-04-05T00:00:00"/>
    <n v="2026"/>
    <x v="1"/>
    <n v="4"/>
    <s v="Apr"/>
    <x v="3"/>
    <x v="13"/>
    <x v="3"/>
    <s v="New"/>
    <x v="0"/>
    <s v="Compact Repair Kit"/>
    <n v="6"/>
    <n v="39.6"/>
    <n v="0.15"/>
    <n v="17.010000000000002"/>
    <n v="201.96"/>
    <n v="102.06"/>
    <n v="99.9"/>
    <n v="0.49465240641711233"/>
    <n v="2026"/>
    <s v="Q2"/>
    <n v="4"/>
    <x v="3"/>
  </r>
  <r>
    <n v="28"/>
    <d v="2026-04-06T00:00:00"/>
    <n v="2026"/>
    <x v="1"/>
    <n v="4"/>
    <s v="Apr"/>
    <x v="1"/>
    <x v="6"/>
    <x v="2"/>
    <s v="New"/>
    <x v="4"/>
    <s v="Weighted Vest"/>
    <n v="2"/>
    <n v="125.94"/>
    <n v="0.05"/>
    <n v="70.94"/>
    <n v="239.28599999999997"/>
    <n v="141.88"/>
    <n v="97.405999999999977"/>
    <n v="0.40706936469329585"/>
    <n v="2026"/>
    <s v="Q2"/>
    <n v="4"/>
    <x v="3"/>
  </r>
  <r>
    <n v="581"/>
    <d v="2026-04-06T00:00:00"/>
    <n v="2026"/>
    <x v="1"/>
    <n v="4"/>
    <s v="Apr"/>
    <x v="1"/>
    <x v="1"/>
    <x v="0"/>
    <s v="Returning"/>
    <x v="3"/>
    <s v="Compact Sleeping Bag"/>
    <n v="3"/>
    <n v="124.67"/>
    <n v="0"/>
    <n v="61.46"/>
    <n v="374.01"/>
    <n v="184.38"/>
    <n v="189.63"/>
    <n v="0.50701852891633914"/>
    <n v="2026"/>
    <s v="Q2"/>
    <n v="4"/>
    <x v="3"/>
  </r>
  <r>
    <n v="643"/>
    <d v="2026-04-06T00:00:00"/>
    <n v="2026"/>
    <x v="1"/>
    <n v="4"/>
    <s v="Apr"/>
    <x v="3"/>
    <x v="8"/>
    <x v="0"/>
    <s v="Returning"/>
    <x v="1"/>
    <s v="Trekking Poles"/>
    <n v="2"/>
    <n v="72.260000000000005"/>
    <n v="0"/>
    <n v="33.21"/>
    <n v="144.52000000000001"/>
    <n v="66.42"/>
    <n v="78.100000000000009"/>
    <n v="0.54040963188486024"/>
    <n v="2026"/>
    <s v="Q2"/>
    <n v="4"/>
    <x v="3"/>
  </r>
  <r>
    <n v="1907"/>
    <d v="2026-04-06T00:00:00"/>
    <n v="2026"/>
    <x v="1"/>
    <n v="4"/>
    <s v="Apr"/>
    <x v="1"/>
    <x v="12"/>
    <x v="1"/>
    <s v="Business"/>
    <x v="0"/>
    <s v="Trail Bike Light"/>
    <n v="10"/>
    <n v="50.64"/>
    <n v="0.2"/>
    <n v="22.99"/>
    <n v="405.12"/>
    <n v="229.89999999999998"/>
    <n v="175.22000000000003"/>
    <n v="0.43251382306477099"/>
    <n v="2026"/>
    <s v="Q2"/>
    <n v="4"/>
    <x v="3"/>
  </r>
  <r>
    <n v="1950"/>
    <d v="2026-04-06T00:00:00"/>
    <n v="2026"/>
    <x v="1"/>
    <n v="4"/>
    <s v="Apr"/>
    <x v="0"/>
    <x v="9"/>
    <x v="0"/>
    <s v="New"/>
    <x v="1"/>
    <s v="Trekking Poles"/>
    <n v="1"/>
    <n v="73"/>
    <n v="0"/>
    <n v="32.4"/>
    <n v="73"/>
    <n v="32.4"/>
    <n v="40.6"/>
    <n v="0.55616438356164388"/>
    <n v="2026"/>
    <s v="Q2"/>
    <n v="4"/>
    <x v="3"/>
  </r>
  <r>
    <n v="2443"/>
    <d v="2026-04-06T00:00:00"/>
    <n v="2026"/>
    <x v="1"/>
    <n v="4"/>
    <s v="Apr"/>
    <x v="0"/>
    <x v="15"/>
    <x v="0"/>
    <s v="Returning"/>
    <x v="2"/>
    <s v="Insulated Bottle"/>
    <n v="1"/>
    <n v="35.700000000000003"/>
    <n v="0"/>
    <n v="13.8"/>
    <n v="35.700000000000003"/>
    <n v="13.8"/>
    <n v="21.900000000000002"/>
    <n v="0.61344537815126055"/>
    <n v="2026"/>
    <s v="Q2"/>
    <n v="4"/>
    <x v="3"/>
  </r>
  <r>
    <n v="2480"/>
    <d v="2026-04-06T00:00:00"/>
    <n v="2026"/>
    <x v="1"/>
    <n v="4"/>
    <s v="Apr"/>
    <x v="2"/>
    <x v="16"/>
    <x v="1"/>
    <s v="New"/>
    <x v="1"/>
    <s v="Summit Backpack 45L"/>
    <n v="8"/>
    <n v="152.41999999999999"/>
    <n v="0.05"/>
    <n v="80.11"/>
    <n v="1158.3919999999998"/>
    <n v="640.88"/>
    <n v="517.51199999999983"/>
    <n v="0.44675032286134564"/>
    <n v="2026"/>
    <s v="Q2"/>
    <n v="4"/>
    <x v="3"/>
  </r>
  <r>
    <n v="2515"/>
    <d v="2026-04-06T00:00:00"/>
    <n v="2026"/>
    <x v="1"/>
    <n v="4"/>
    <s v="Apr"/>
    <x v="3"/>
    <x v="8"/>
    <x v="0"/>
    <s v="Returning"/>
    <x v="0"/>
    <s v="Commuter Helmet"/>
    <n v="1"/>
    <n v="81.78"/>
    <n v="0"/>
    <n v="42.82"/>
    <n v="81.78"/>
    <n v="42.82"/>
    <n v="38.96"/>
    <n v="0.47640009782342874"/>
    <n v="2026"/>
    <s v="Q2"/>
    <n v="4"/>
    <x v="3"/>
  </r>
  <r>
    <n v="2829"/>
    <d v="2026-04-06T00:00:00"/>
    <n v="2026"/>
    <x v="1"/>
    <n v="4"/>
    <s v="Apr"/>
    <x v="1"/>
    <x v="6"/>
    <x v="0"/>
    <s v="Business"/>
    <x v="0"/>
    <s v="Cycling Pack 12L"/>
    <n v="6"/>
    <n v="102.59"/>
    <n v="0.1"/>
    <n v="49.6"/>
    <n v="553.98599999999999"/>
    <n v="297.60000000000002"/>
    <n v="256.38599999999997"/>
    <n v="0.46280230908362302"/>
    <n v="2026"/>
    <s v="Q2"/>
    <n v="4"/>
    <x v="3"/>
  </r>
  <r>
    <n v="4086"/>
    <d v="2026-04-06T00:00:00"/>
    <n v="2026"/>
    <x v="1"/>
    <n v="4"/>
    <s v="Apr"/>
    <x v="3"/>
    <x v="8"/>
    <x v="2"/>
    <s v="Returning"/>
    <x v="1"/>
    <s v="Summit Backpack 45L"/>
    <n v="2"/>
    <n v="152.44"/>
    <n v="0.15"/>
    <n v="76.680000000000007"/>
    <n v="259.14799999999997"/>
    <n v="153.36000000000001"/>
    <n v="105.78799999999995"/>
    <n v="0.4082146109559015"/>
    <n v="2026"/>
    <s v="Q2"/>
    <n v="4"/>
    <x v="3"/>
  </r>
  <r>
    <n v="4512"/>
    <d v="2026-04-06T00:00:00"/>
    <n v="2026"/>
    <x v="1"/>
    <n v="4"/>
    <s v="Apr"/>
    <x v="1"/>
    <x v="1"/>
    <x v="0"/>
    <s v="New"/>
    <x v="2"/>
    <s v="Carry-On Duffel"/>
    <n v="6"/>
    <n v="136.29"/>
    <n v="0"/>
    <n v="68.209999999999994"/>
    <n v="817.74"/>
    <n v="409.26"/>
    <n v="408.48"/>
    <n v="0.49952307579426225"/>
    <n v="2026"/>
    <s v="Q2"/>
    <n v="4"/>
    <x v="3"/>
  </r>
  <r>
    <n v="4837"/>
    <d v="2026-04-06T00:00:00"/>
    <n v="2026"/>
    <x v="1"/>
    <n v="4"/>
    <s v="Apr"/>
    <x v="0"/>
    <x v="9"/>
    <x v="1"/>
    <s v="Business"/>
    <x v="1"/>
    <s v="Summit Backpack 45L"/>
    <n v="4"/>
    <n v="157.51"/>
    <n v="0.2"/>
    <n v="79.209999999999994"/>
    <n v="504.03199999999998"/>
    <n v="316.83999999999997"/>
    <n v="187.19200000000001"/>
    <n v="0.37138911815122855"/>
    <n v="2026"/>
    <s v="Q2"/>
    <n v="4"/>
    <x v="3"/>
  </r>
  <r>
    <n v="1580"/>
    <d v="2026-04-07T00:00:00"/>
    <n v="2026"/>
    <x v="1"/>
    <n v="4"/>
    <s v="Apr"/>
    <x v="2"/>
    <x v="3"/>
    <x v="0"/>
    <s v="New"/>
    <x v="3"/>
    <s v="Compact Sleeping Bag"/>
    <n v="2"/>
    <n v="120.5"/>
    <n v="0"/>
    <n v="61.42"/>
    <n v="241"/>
    <n v="122.84"/>
    <n v="118.16"/>
    <n v="0.49029045643153524"/>
    <n v="2026"/>
    <s v="Q2"/>
    <n v="4"/>
    <x v="3"/>
  </r>
  <r>
    <n v="1962"/>
    <d v="2026-04-07T00:00:00"/>
    <n v="2026"/>
    <x v="1"/>
    <n v="4"/>
    <s v="Apr"/>
    <x v="0"/>
    <x v="0"/>
    <x v="0"/>
    <s v="Returning"/>
    <x v="1"/>
    <s v="Summit Backpack 45L"/>
    <n v="3"/>
    <n v="152.62"/>
    <n v="0.05"/>
    <n v="77.75"/>
    <n v="434.96699999999998"/>
    <n v="233.25"/>
    <n v="201.71699999999998"/>
    <n v="0.46375242259757637"/>
    <n v="2026"/>
    <s v="Q2"/>
    <n v="4"/>
    <x v="3"/>
  </r>
  <r>
    <n v="2381"/>
    <d v="2026-04-07T00:00:00"/>
    <n v="2026"/>
    <x v="1"/>
    <n v="4"/>
    <s v="Apr"/>
    <x v="1"/>
    <x v="11"/>
    <x v="0"/>
    <s v="Returning"/>
    <x v="2"/>
    <s v="Carry-On Duffel"/>
    <n v="2"/>
    <n v="134.16"/>
    <n v="0.05"/>
    <n v="67.08"/>
    <n v="254.90399999999997"/>
    <n v="134.16"/>
    <n v="120.74399999999997"/>
    <n v="0.47368421052631576"/>
    <n v="2026"/>
    <s v="Q2"/>
    <n v="4"/>
    <x v="3"/>
  </r>
  <r>
    <n v="2655"/>
    <d v="2026-04-07T00:00:00"/>
    <n v="2026"/>
    <x v="1"/>
    <n v="4"/>
    <s v="Apr"/>
    <x v="3"/>
    <x v="13"/>
    <x v="2"/>
    <s v="Business"/>
    <x v="0"/>
    <s v="Cycling Pack 12L"/>
    <n v="1"/>
    <n v="101.13"/>
    <n v="0"/>
    <n v="50.8"/>
    <n v="101.13"/>
    <n v="50.8"/>
    <n v="50.33"/>
    <n v="0.49767625828141998"/>
    <n v="2026"/>
    <s v="Q2"/>
    <n v="4"/>
    <x v="3"/>
  </r>
  <r>
    <n v="2944"/>
    <d v="2026-04-07T00:00:00"/>
    <n v="2026"/>
    <x v="1"/>
    <n v="4"/>
    <s v="Apr"/>
    <x v="1"/>
    <x v="14"/>
    <x v="2"/>
    <s v="New"/>
    <x v="4"/>
    <s v="Training Mat"/>
    <n v="1"/>
    <n v="51.36"/>
    <n v="0"/>
    <n v="22.21"/>
    <n v="51.36"/>
    <n v="22.21"/>
    <n v="29.15"/>
    <n v="0.56756230529595009"/>
    <n v="2026"/>
    <s v="Q2"/>
    <n v="4"/>
    <x v="3"/>
  </r>
  <r>
    <n v="4756"/>
    <d v="2026-04-07T00:00:00"/>
    <n v="2026"/>
    <x v="1"/>
    <n v="4"/>
    <s v="Apr"/>
    <x v="2"/>
    <x v="16"/>
    <x v="0"/>
    <s v="Business"/>
    <x v="1"/>
    <s v="Summit Backpack 45L"/>
    <n v="5"/>
    <n v="151.88"/>
    <n v="0"/>
    <n v="80.56"/>
    <n v="759.4"/>
    <n v="402.8"/>
    <n v="356.59999999999997"/>
    <n v="0.46958124835396364"/>
    <n v="2026"/>
    <s v="Q2"/>
    <n v="4"/>
    <x v="3"/>
  </r>
  <r>
    <n v="52"/>
    <d v="2026-04-08T00:00:00"/>
    <n v="2026"/>
    <x v="1"/>
    <n v="4"/>
    <s v="Apr"/>
    <x v="1"/>
    <x v="12"/>
    <x v="0"/>
    <s v="New"/>
    <x v="2"/>
    <s v="Carry-On Duffel"/>
    <n v="2"/>
    <n v="133.59"/>
    <n v="0"/>
    <n v="66.83"/>
    <n v="267.18"/>
    <n v="133.66"/>
    <n v="133.52000000000001"/>
    <n v="0.49973800434164234"/>
    <n v="2026"/>
    <s v="Q2"/>
    <n v="4"/>
    <x v="3"/>
  </r>
  <r>
    <n v="556"/>
    <d v="2026-04-08T00:00:00"/>
    <n v="2026"/>
    <x v="1"/>
    <n v="4"/>
    <s v="Apr"/>
    <x v="3"/>
    <x v="8"/>
    <x v="0"/>
    <s v="New"/>
    <x v="3"/>
    <s v="Compact Sleeping Bag"/>
    <n v="2"/>
    <n v="124.39"/>
    <n v="0"/>
    <n v="61.27"/>
    <n v="248.78"/>
    <n v="122.54"/>
    <n v="126.24"/>
    <n v="0.50743628909076288"/>
    <n v="2026"/>
    <s v="Q2"/>
    <n v="4"/>
    <x v="3"/>
  </r>
  <r>
    <n v="1233"/>
    <d v="2026-04-08T00:00:00"/>
    <n v="2026"/>
    <x v="1"/>
    <n v="4"/>
    <s v="Apr"/>
    <x v="0"/>
    <x v="15"/>
    <x v="0"/>
    <s v="New"/>
    <x v="0"/>
    <s v="Trail Bike Light"/>
    <n v="5"/>
    <n v="50.22"/>
    <n v="0.1"/>
    <n v="22.31"/>
    <n v="225.99"/>
    <n v="111.55"/>
    <n v="114.44000000000001"/>
    <n v="0.50639408823399268"/>
    <n v="2026"/>
    <s v="Q2"/>
    <n v="4"/>
    <x v="3"/>
  </r>
  <r>
    <n v="1492"/>
    <d v="2026-04-08T00:00:00"/>
    <n v="2026"/>
    <x v="1"/>
    <n v="4"/>
    <s v="Apr"/>
    <x v="1"/>
    <x v="14"/>
    <x v="0"/>
    <s v="Returning"/>
    <x v="0"/>
    <s v="Compact Repair Kit"/>
    <n v="2"/>
    <n v="41.08"/>
    <n v="0"/>
    <n v="16.79"/>
    <n v="82.16"/>
    <n v="33.58"/>
    <n v="48.58"/>
    <n v="0.59128529698149956"/>
    <n v="2026"/>
    <s v="Q2"/>
    <n v="4"/>
    <x v="3"/>
  </r>
  <r>
    <n v="1619"/>
    <d v="2026-04-08T00:00:00"/>
    <n v="2026"/>
    <x v="1"/>
    <n v="4"/>
    <s v="Apr"/>
    <x v="3"/>
    <x v="8"/>
    <x v="2"/>
    <s v="New"/>
    <x v="2"/>
    <s v="Packing Cube Set"/>
    <n v="5"/>
    <n v="46.11"/>
    <n v="0"/>
    <n v="18.88"/>
    <n v="230.55"/>
    <n v="94.399999999999991"/>
    <n v="136.15000000000003"/>
    <n v="0.5905443504662764"/>
    <n v="2026"/>
    <s v="Q2"/>
    <n v="4"/>
    <x v="3"/>
  </r>
  <r>
    <n v="1631"/>
    <d v="2026-04-08T00:00:00"/>
    <n v="2026"/>
    <x v="1"/>
    <n v="4"/>
    <s v="Apr"/>
    <x v="3"/>
    <x v="8"/>
    <x v="0"/>
    <s v="Returning"/>
    <x v="2"/>
    <s v="Packing Cube Set"/>
    <n v="1"/>
    <n v="45.54"/>
    <n v="0"/>
    <n v="18.36"/>
    <n v="45.54"/>
    <n v="18.36"/>
    <n v="27.18"/>
    <n v="0.59683794466403162"/>
    <n v="2026"/>
    <s v="Q2"/>
    <n v="4"/>
    <x v="3"/>
  </r>
  <r>
    <n v="1844"/>
    <d v="2026-04-08T00:00:00"/>
    <n v="2026"/>
    <x v="1"/>
    <n v="4"/>
    <s v="Apr"/>
    <x v="1"/>
    <x v="14"/>
    <x v="2"/>
    <s v="New"/>
    <x v="4"/>
    <s v="Recovery Roller"/>
    <n v="2"/>
    <n v="37.1"/>
    <n v="0.1"/>
    <n v="14.17"/>
    <n v="66.78"/>
    <n v="28.34"/>
    <n v="38.44"/>
    <n v="0.57562144354597178"/>
    <n v="2026"/>
    <s v="Q2"/>
    <n v="4"/>
    <x v="3"/>
  </r>
  <r>
    <n v="4246"/>
    <d v="2026-04-08T00:00:00"/>
    <n v="2026"/>
    <x v="1"/>
    <n v="4"/>
    <s v="Apr"/>
    <x v="3"/>
    <x v="8"/>
    <x v="1"/>
    <s v="Business"/>
    <x v="1"/>
    <s v="Summit Backpack 45L"/>
    <n v="5"/>
    <n v="156.57"/>
    <n v="0.15"/>
    <n v="80.849999999999994"/>
    <n v="665.4224999999999"/>
    <n v="404.25"/>
    <n v="261.1724999999999"/>
    <n v="0.39249123677062309"/>
    <n v="2026"/>
    <s v="Q2"/>
    <n v="4"/>
    <x v="3"/>
  </r>
  <r>
    <n v="5139"/>
    <d v="2026-04-08T00:00:00"/>
    <n v="2026"/>
    <x v="1"/>
    <n v="4"/>
    <s v="Apr"/>
    <x v="0"/>
    <x v="15"/>
    <x v="0"/>
    <s v="Returning"/>
    <x v="4"/>
    <s v="Training Mat"/>
    <n v="2"/>
    <n v="51.4"/>
    <n v="0"/>
    <n v="21.99"/>
    <n v="102.8"/>
    <n v="43.98"/>
    <n v="58.82"/>
    <n v="0.57217898832684821"/>
    <n v="2026"/>
    <s v="Q2"/>
    <n v="4"/>
    <x v="3"/>
  </r>
  <r>
    <n v="186"/>
    <d v="2026-04-09T00:00:00"/>
    <n v="2026"/>
    <x v="1"/>
    <n v="4"/>
    <s v="Apr"/>
    <x v="0"/>
    <x v="0"/>
    <x v="0"/>
    <s v="New"/>
    <x v="2"/>
    <s v="Packing Cube Set"/>
    <n v="2"/>
    <n v="46.42"/>
    <n v="0.1"/>
    <n v="18.73"/>
    <n v="83.556000000000012"/>
    <n v="37.46"/>
    <n v="46.096000000000011"/>
    <n v="0.55167791660682663"/>
    <n v="2026"/>
    <s v="Q2"/>
    <n v="4"/>
    <x v="3"/>
  </r>
  <r>
    <n v="1742"/>
    <d v="2026-04-09T00:00:00"/>
    <n v="2026"/>
    <x v="1"/>
    <n v="4"/>
    <s v="Apr"/>
    <x v="3"/>
    <x v="4"/>
    <x v="3"/>
    <s v="Returning"/>
    <x v="3"/>
    <s v="Compact Sleeping Bag"/>
    <n v="2"/>
    <n v="120.75"/>
    <n v="0.05"/>
    <n v="60.31"/>
    <n v="229.42499999999998"/>
    <n v="120.62"/>
    <n v="108.80499999999998"/>
    <n v="0.47425084450256066"/>
    <n v="2026"/>
    <s v="Q2"/>
    <n v="4"/>
    <x v="3"/>
  </r>
  <r>
    <n v="3189"/>
    <d v="2026-04-09T00:00:00"/>
    <n v="2026"/>
    <x v="1"/>
    <n v="4"/>
    <s v="Apr"/>
    <x v="1"/>
    <x v="11"/>
    <x v="1"/>
    <s v="Business"/>
    <x v="1"/>
    <s v="Summit Backpack 45L"/>
    <n v="6"/>
    <n v="157.38999999999999"/>
    <n v="0.05"/>
    <n v="79.239999999999995"/>
    <n v="897.12299999999993"/>
    <n v="475.43999999999994"/>
    <n v="421.68299999999999"/>
    <n v="0.47003922539049831"/>
    <n v="2026"/>
    <s v="Q2"/>
    <n v="4"/>
    <x v="3"/>
  </r>
  <r>
    <n v="3747"/>
    <d v="2026-04-09T00:00:00"/>
    <n v="2026"/>
    <x v="1"/>
    <n v="4"/>
    <s v="Apr"/>
    <x v="3"/>
    <x v="7"/>
    <x v="2"/>
    <s v="Returning"/>
    <x v="3"/>
    <s v="Compact Sleeping Bag"/>
    <n v="2"/>
    <n v="122.36"/>
    <n v="0.05"/>
    <n v="59.06"/>
    <n v="232.48399999999998"/>
    <n v="118.12"/>
    <n v="114.36399999999998"/>
    <n v="0.49192202474148755"/>
    <n v="2026"/>
    <s v="Q2"/>
    <n v="4"/>
    <x v="3"/>
  </r>
  <r>
    <n v="3782"/>
    <d v="2026-04-09T00:00:00"/>
    <n v="2026"/>
    <x v="1"/>
    <n v="4"/>
    <s v="Apr"/>
    <x v="0"/>
    <x v="0"/>
    <x v="2"/>
    <s v="Returning"/>
    <x v="4"/>
    <s v="Resistance Band Set"/>
    <n v="2"/>
    <n v="39.68"/>
    <n v="0.05"/>
    <n v="14.98"/>
    <n v="75.391999999999996"/>
    <n v="29.96"/>
    <n v="45.431999999999995"/>
    <n v="0.60261035653650252"/>
    <n v="2026"/>
    <s v="Q2"/>
    <n v="4"/>
    <x v="3"/>
  </r>
  <r>
    <n v="4344"/>
    <d v="2026-04-09T00:00:00"/>
    <n v="2026"/>
    <x v="1"/>
    <n v="4"/>
    <s v="Apr"/>
    <x v="2"/>
    <x v="5"/>
    <x v="2"/>
    <s v="Business"/>
    <x v="3"/>
    <s v="Compact Sleeping Bag"/>
    <n v="3"/>
    <n v="121.56"/>
    <n v="0.15"/>
    <n v="61.31"/>
    <n v="309.97800000000001"/>
    <n v="183.93"/>
    <n v="126.048"/>
    <n v="0.40663530960261696"/>
    <n v="2026"/>
    <s v="Q2"/>
    <n v="4"/>
    <x v="3"/>
  </r>
  <r>
    <n v="4901"/>
    <d v="2026-04-09T00:00:00"/>
    <n v="2026"/>
    <x v="1"/>
    <n v="4"/>
    <s v="Apr"/>
    <x v="0"/>
    <x v="0"/>
    <x v="3"/>
    <s v="New"/>
    <x v="0"/>
    <s v="Commuter Helmet"/>
    <n v="1"/>
    <n v="80.19"/>
    <n v="0.1"/>
    <n v="42.15"/>
    <n v="72.171000000000006"/>
    <n v="42.15"/>
    <n v="30.021000000000008"/>
    <n v="0.4159704036247247"/>
    <n v="2026"/>
    <s v="Q2"/>
    <n v="4"/>
    <x v="3"/>
  </r>
  <r>
    <n v="4969"/>
    <d v="2026-04-09T00:00:00"/>
    <n v="2026"/>
    <x v="1"/>
    <n v="4"/>
    <s v="Apr"/>
    <x v="3"/>
    <x v="7"/>
    <x v="3"/>
    <s v="Business"/>
    <x v="0"/>
    <s v="Commuter Helmet"/>
    <n v="2"/>
    <n v="81.14"/>
    <n v="0"/>
    <n v="43.43"/>
    <n v="162.28"/>
    <n v="86.86"/>
    <n v="75.42"/>
    <n v="0.46475228000985952"/>
    <n v="2026"/>
    <s v="Q2"/>
    <n v="4"/>
    <x v="3"/>
  </r>
  <r>
    <n v="673"/>
    <d v="2026-04-10T00:00:00"/>
    <n v="2026"/>
    <x v="1"/>
    <n v="4"/>
    <s v="Apr"/>
    <x v="3"/>
    <x v="8"/>
    <x v="2"/>
    <s v="New"/>
    <x v="3"/>
    <s v="Trail Tent 2P"/>
    <n v="2"/>
    <n v="191.11"/>
    <n v="0"/>
    <n v="103.58"/>
    <n v="382.22"/>
    <n v="207.16"/>
    <n v="175.06000000000003"/>
    <n v="0.45800847679346979"/>
    <n v="2026"/>
    <s v="Q2"/>
    <n v="4"/>
    <x v="3"/>
  </r>
  <r>
    <n v="888"/>
    <d v="2026-04-10T00:00:00"/>
    <n v="2026"/>
    <x v="1"/>
    <n v="4"/>
    <s v="Apr"/>
    <x v="3"/>
    <x v="7"/>
    <x v="2"/>
    <s v="New"/>
    <x v="0"/>
    <s v="Compact Repair Kit"/>
    <n v="2"/>
    <n v="40.58"/>
    <n v="0.05"/>
    <n v="17.149999999999999"/>
    <n v="77.10199999999999"/>
    <n v="34.299999999999997"/>
    <n v="42.801999999999992"/>
    <n v="0.55513475655625011"/>
    <n v="2026"/>
    <s v="Q2"/>
    <n v="4"/>
    <x v="3"/>
  </r>
  <r>
    <n v="1541"/>
    <d v="2026-04-10T00:00:00"/>
    <n v="2026"/>
    <x v="1"/>
    <n v="4"/>
    <s v="Apr"/>
    <x v="0"/>
    <x v="15"/>
    <x v="3"/>
    <s v="Returning"/>
    <x v="3"/>
    <s v="Portable Camp Stove"/>
    <n v="1"/>
    <n v="83.44"/>
    <n v="0"/>
    <n v="40.299999999999997"/>
    <n v="83.44"/>
    <n v="40.299999999999997"/>
    <n v="43.14"/>
    <n v="0.51701821668264625"/>
    <n v="2026"/>
    <s v="Q2"/>
    <n v="4"/>
    <x v="3"/>
  </r>
  <r>
    <n v="1881"/>
    <d v="2026-04-10T00:00:00"/>
    <n v="2026"/>
    <x v="1"/>
    <n v="4"/>
    <s v="Apr"/>
    <x v="3"/>
    <x v="7"/>
    <x v="3"/>
    <s v="New"/>
    <x v="4"/>
    <s v="Training Mat"/>
    <n v="1"/>
    <n v="49.61"/>
    <n v="0"/>
    <n v="21.92"/>
    <n v="49.61"/>
    <n v="21.92"/>
    <n v="27.689999999999998"/>
    <n v="0.55815359806490628"/>
    <n v="2026"/>
    <s v="Q2"/>
    <n v="4"/>
    <x v="3"/>
  </r>
  <r>
    <n v="2007"/>
    <d v="2026-04-10T00:00:00"/>
    <n v="2026"/>
    <x v="1"/>
    <n v="4"/>
    <s v="Apr"/>
    <x v="3"/>
    <x v="8"/>
    <x v="0"/>
    <s v="Returning"/>
    <x v="4"/>
    <s v="Weighted Vest"/>
    <n v="2"/>
    <n v="123.31"/>
    <n v="0"/>
    <n v="69.239999999999995"/>
    <n v="246.62"/>
    <n v="138.47999999999999"/>
    <n v="108.14000000000001"/>
    <n v="0.43848836266320662"/>
    <n v="2026"/>
    <s v="Q2"/>
    <n v="4"/>
    <x v="3"/>
  </r>
  <r>
    <n v="2312"/>
    <d v="2026-04-10T00:00:00"/>
    <n v="2026"/>
    <x v="1"/>
    <n v="4"/>
    <s v="Apr"/>
    <x v="0"/>
    <x v="15"/>
    <x v="2"/>
    <s v="New"/>
    <x v="1"/>
    <s v="Hiking Daypack 20L"/>
    <n v="1"/>
    <n v="93.35"/>
    <n v="0.1"/>
    <n v="45.54"/>
    <n v="84.015000000000001"/>
    <n v="45.54"/>
    <n v="38.475000000000001"/>
    <n v="0.45795393679700053"/>
    <n v="2026"/>
    <s v="Q2"/>
    <n v="4"/>
    <x v="3"/>
  </r>
  <r>
    <n v="4493"/>
    <d v="2026-04-10T00:00:00"/>
    <n v="2026"/>
    <x v="1"/>
    <n v="4"/>
    <s v="Apr"/>
    <x v="0"/>
    <x v="0"/>
    <x v="1"/>
    <s v="Business"/>
    <x v="1"/>
    <s v="Hiking Daypack 20L"/>
    <n v="5"/>
    <n v="92.63"/>
    <n v="0.15"/>
    <n v="46.33"/>
    <n v="393.67749999999995"/>
    <n v="231.64999999999998"/>
    <n v="162.02749999999997"/>
    <n v="0.41157419461361139"/>
    <n v="2026"/>
    <s v="Q2"/>
    <n v="4"/>
    <x v="3"/>
  </r>
  <r>
    <n v="2072"/>
    <d v="2026-04-11T00:00:00"/>
    <n v="2026"/>
    <x v="1"/>
    <n v="4"/>
    <s v="Apr"/>
    <x v="0"/>
    <x v="9"/>
    <x v="0"/>
    <s v="New"/>
    <x v="3"/>
    <s v="Compact Sleeping Bag"/>
    <n v="4"/>
    <n v="124.87"/>
    <n v="0.1"/>
    <n v="62.03"/>
    <n v="449.53200000000004"/>
    <n v="248.12"/>
    <n v="201.41200000000003"/>
    <n v="0.44804819234225823"/>
    <n v="2026"/>
    <s v="Q2"/>
    <n v="4"/>
    <x v="3"/>
  </r>
  <r>
    <n v="2142"/>
    <d v="2026-04-11T00:00:00"/>
    <n v="2026"/>
    <x v="1"/>
    <n v="4"/>
    <s v="Apr"/>
    <x v="3"/>
    <x v="4"/>
    <x v="3"/>
    <s v="New"/>
    <x v="3"/>
    <s v="Alpine Tent 4P"/>
    <n v="1"/>
    <n v="339.64"/>
    <n v="0.1"/>
    <n v="195.81"/>
    <n v="305.67599999999999"/>
    <n v="195.81"/>
    <n v="109.86599999999999"/>
    <n v="0.35941977780394924"/>
    <n v="2026"/>
    <s v="Q2"/>
    <n v="4"/>
    <x v="3"/>
  </r>
  <r>
    <n v="2911"/>
    <d v="2026-04-11T00:00:00"/>
    <n v="2026"/>
    <x v="1"/>
    <n v="4"/>
    <s v="Apr"/>
    <x v="2"/>
    <x v="2"/>
    <x v="2"/>
    <s v="New"/>
    <x v="0"/>
    <s v="Trail Bike Light"/>
    <n v="1"/>
    <n v="50.86"/>
    <n v="0.05"/>
    <n v="22.1"/>
    <n v="48.317"/>
    <n v="22.1"/>
    <n v="26.216999999999999"/>
    <n v="0.54260405240391574"/>
    <n v="2026"/>
    <s v="Q2"/>
    <n v="4"/>
    <x v="3"/>
  </r>
  <r>
    <n v="4276"/>
    <d v="2026-04-11T00:00:00"/>
    <n v="2026"/>
    <x v="1"/>
    <n v="4"/>
    <s v="Apr"/>
    <x v="3"/>
    <x v="8"/>
    <x v="0"/>
    <s v="New"/>
    <x v="2"/>
    <s v="Travel Backpack 35L"/>
    <n v="2"/>
    <n v="167.01"/>
    <n v="0"/>
    <n v="89.8"/>
    <n v="334.02"/>
    <n v="179.6"/>
    <n v="154.41999999999999"/>
    <n v="0.46230764624872761"/>
    <n v="2026"/>
    <s v="Q2"/>
    <n v="4"/>
    <x v="3"/>
  </r>
  <r>
    <n v="5077"/>
    <d v="2026-04-11T00:00:00"/>
    <n v="2026"/>
    <x v="1"/>
    <n v="4"/>
    <s v="Apr"/>
    <x v="3"/>
    <x v="8"/>
    <x v="3"/>
    <s v="Returning"/>
    <x v="1"/>
    <s v="Hiking Daypack 20L"/>
    <n v="2"/>
    <n v="92.63"/>
    <n v="0.15"/>
    <n v="44.96"/>
    <n v="157.47099999999998"/>
    <n v="89.92"/>
    <n v="67.550999999999974"/>
    <n v="0.42897422382533917"/>
    <n v="2026"/>
    <s v="Q2"/>
    <n v="4"/>
    <x v="3"/>
  </r>
  <r>
    <n v="1259"/>
    <d v="2026-04-12T00:00:00"/>
    <n v="2026"/>
    <x v="1"/>
    <n v="4"/>
    <s v="Apr"/>
    <x v="1"/>
    <x v="12"/>
    <x v="3"/>
    <s v="New"/>
    <x v="1"/>
    <s v="Summit Backpack 45L"/>
    <n v="2"/>
    <n v="151.01"/>
    <n v="0"/>
    <n v="80.209999999999994"/>
    <n v="302.02"/>
    <n v="160.41999999999999"/>
    <n v="141.6"/>
    <n v="0.4688431229719886"/>
    <n v="2026"/>
    <s v="Q2"/>
    <n v="4"/>
    <x v="3"/>
  </r>
  <r>
    <n v="1720"/>
    <d v="2026-04-12T00:00:00"/>
    <n v="2026"/>
    <x v="1"/>
    <n v="4"/>
    <s v="Apr"/>
    <x v="0"/>
    <x v="15"/>
    <x v="0"/>
    <s v="New"/>
    <x v="1"/>
    <s v="Hiking Daypack 20L"/>
    <n v="2"/>
    <n v="92.07"/>
    <n v="0"/>
    <n v="44.1"/>
    <n v="184.14"/>
    <n v="88.2"/>
    <n v="95.939999999999984"/>
    <n v="0.52101661779081132"/>
    <n v="2026"/>
    <s v="Q2"/>
    <n v="4"/>
    <x v="3"/>
  </r>
  <r>
    <n v="1975"/>
    <d v="2026-04-12T00:00:00"/>
    <n v="2026"/>
    <x v="1"/>
    <n v="4"/>
    <s v="Apr"/>
    <x v="0"/>
    <x v="15"/>
    <x v="0"/>
    <s v="Returning"/>
    <x v="4"/>
    <s v="Recovery Roller"/>
    <n v="1"/>
    <n v="36.840000000000003"/>
    <n v="0.1"/>
    <n v="13.86"/>
    <n v="33.156000000000006"/>
    <n v="13.86"/>
    <n v="19.296000000000006"/>
    <n v="0.58197611292073836"/>
    <n v="2026"/>
    <s v="Q2"/>
    <n v="4"/>
    <x v="3"/>
  </r>
  <r>
    <n v="2848"/>
    <d v="2026-04-12T00:00:00"/>
    <n v="2026"/>
    <x v="1"/>
    <n v="4"/>
    <s v="Apr"/>
    <x v="1"/>
    <x v="6"/>
    <x v="0"/>
    <s v="New"/>
    <x v="1"/>
    <s v="Trekking Poles"/>
    <n v="1"/>
    <n v="71.64"/>
    <n v="0.05"/>
    <n v="32.729999999999997"/>
    <n v="68.057999999999993"/>
    <n v="32.729999999999997"/>
    <n v="35.327999999999996"/>
    <n v="0.51908666137706072"/>
    <n v="2026"/>
    <s v="Q2"/>
    <n v="4"/>
    <x v="3"/>
  </r>
  <r>
    <n v="2979"/>
    <d v="2026-04-12T00:00:00"/>
    <n v="2026"/>
    <x v="1"/>
    <n v="4"/>
    <s v="Apr"/>
    <x v="1"/>
    <x v="14"/>
    <x v="0"/>
    <s v="New"/>
    <x v="4"/>
    <s v="Weighted Vest"/>
    <n v="1"/>
    <n v="124.18"/>
    <n v="0"/>
    <n v="67.42"/>
    <n v="124.18"/>
    <n v="67.42"/>
    <n v="56.760000000000005"/>
    <n v="0.45707843453052022"/>
    <n v="2026"/>
    <s v="Q2"/>
    <n v="4"/>
    <x v="3"/>
  </r>
  <r>
    <n v="2996"/>
    <d v="2026-04-12T00:00:00"/>
    <n v="2026"/>
    <x v="1"/>
    <n v="4"/>
    <s v="Apr"/>
    <x v="1"/>
    <x v="12"/>
    <x v="2"/>
    <s v="New"/>
    <x v="2"/>
    <s v="Carry-On Duffel"/>
    <n v="1"/>
    <n v="134.94999999999999"/>
    <n v="0"/>
    <n v="67.849999999999994"/>
    <n v="134.94999999999999"/>
    <n v="67.849999999999994"/>
    <n v="67.099999999999994"/>
    <n v="0.49722119303445722"/>
    <n v="2026"/>
    <s v="Q2"/>
    <n v="4"/>
    <x v="3"/>
  </r>
  <r>
    <n v="749"/>
    <d v="2026-04-13T00:00:00"/>
    <n v="2026"/>
    <x v="1"/>
    <n v="4"/>
    <s v="Apr"/>
    <x v="0"/>
    <x v="15"/>
    <x v="0"/>
    <s v="New"/>
    <x v="3"/>
    <s v="Compact Sleeping Bag"/>
    <n v="2"/>
    <n v="124"/>
    <n v="0"/>
    <n v="60.14"/>
    <n v="248"/>
    <n v="120.28"/>
    <n v="127.72"/>
    <n v="0.51500000000000001"/>
    <n v="2026"/>
    <s v="Q2"/>
    <n v="4"/>
    <x v="3"/>
  </r>
  <r>
    <n v="1928"/>
    <d v="2026-04-13T00:00:00"/>
    <n v="2026"/>
    <x v="1"/>
    <n v="4"/>
    <s v="Apr"/>
    <x v="3"/>
    <x v="13"/>
    <x v="3"/>
    <s v="Returning"/>
    <x v="4"/>
    <s v="Training Mat"/>
    <n v="2"/>
    <n v="50.2"/>
    <n v="0.1"/>
    <n v="21.48"/>
    <n v="90.360000000000014"/>
    <n v="42.96"/>
    <n v="47.400000000000013"/>
    <n v="0.5245683930942896"/>
    <n v="2026"/>
    <s v="Q2"/>
    <n v="4"/>
    <x v="3"/>
  </r>
  <r>
    <n v="2486"/>
    <d v="2026-04-13T00:00:00"/>
    <n v="2026"/>
    <x v="1"/>
    <n v="4"/>
    <s v="Apr"/>
    <x v="1"/>
    <x v="11"/>
    <x v="0"/>
    <s v="Business"/>
    <x v="1"/>
    <s v="Hiking Daypack 20L"/>
    <n v="1"/>
    <n v="93.65"/>
    <n v="0"/>
    <n v="44.15"/>
    <n v="93.65"/>
    <n v="44.15"/>
    <n v="49.500000000000007"/>
    <n v="0.5285638013881474"/>
    <n v="2026"/>
    <s v="Q2"/>
    <n v="4"/>
    <x v="3"/>
  </r>
  <r>
    <n v="2688"/>
    <d v="2026-04-13T00:00:00"/>
    <n v="2026"/>
    <x v="1"/>
    <n v="4"/>
    <s v="Apr"/>
    <x v="2"/>
    <x v="16"/>
    <x v="3"/>
    <s v="New"/>
    <x v="2"/>
    <s v="Packing Cube Set"/>
    <n v="5"/>
    <n v="47.25"/>
    <n v="0.1"/>
    <n v="17.93"/>
    <n v="212.625"/>
    <n v="89.65"/>
    <n v="122.97499999999999"/>
    <n v="0.57836566725455607"/>
    <n v="2026"/>
    <s v="Q2"/>
    <n v="4"/>
    <x v="3"/>
  </r>
  <r>
    <n v="2712"/>
    <d v="2026-04-13T00:00:00"/>
    <n v="2026"/>
    <x v="1"/>
    <n v="4"/>
    <s v="Apr"/>
    <x v="2"/>
    <x v="5"/>
    <x v="0"/>
    <s v="Returning"/>
    <x v="4"/>
    <s v="Recovery Roller"/>
    <n v="1"/>
    <n v="35.69"/>
    <n v="0.05"/>
    <n v="13.53"/>
    <n v="33.905499999999996"/>
    <n v="13.53"/>
    <n v="20.375499999999995"/>
    <n v="0.60094969842650892"/>
    <n v="2026"/>
    <s v="Q2"/>
    <n v="4"/>
    <x v="3"/>
  </r>
  <r>
    <n v="3853"/>
    <d v="2026-04-13T00:00:00"/>
    <n v="2026"/>
    <x v="1"/>
    <n v="4"/>
    <s v="Apr"/>
    <x v="3"/>
    <x v="13"/>
    <x v="0"/>
    <s v="Returning"/>
    <x v="2"/>
    <s v="Carry-On Duffel"/>
    <n v="3"/>
    <n v="136.12"/>
    <n v="0"/>
    <n v="66.58"/>
    <n v="408.36"/>
    <n v="199.74"/>
    <n v="208.62"/>
    <n v="0.51087275933000298"/>
    <n v="2026"/>
    <s v="Q2"/>
    <n v="4"/>
    <x v="3"/>
  </r>
  <r>
    <n v="4043"/>
    <d v="2026-04-13T00:00:00"/>
    <n v="2026"/>
    <x v="1"/>
    <n v="4"/>
    <s v="Apr"/>
    <x v="3"/>
    <x v="7"/>
    <x v="3"/>
    <s v="New"/>
    <x v="1"/>
    <s v="Summit Backpack 45L"/>
    <n v="1"/>
    <n v="155.88999999999999"/>
    <n v="0"/>
    <n v="77.260000000000005"/>
    <n v="155.88999999999999"/>
    <n v="77.260000000000005"/>
    <n v="78.629999999999981"/>
    <n v="0.50439412406183837"/>
    <n v="2026"/>
    <s v="Q2"/>
    <n v="4"/>
    <x v="3"/>
  </r>
  <r>
    <n v="290"/>
    <d v="2026-04-14T00:00:00"/>
    <n v="2026"/>
    <x v="1"/>
    <n v="4"/>
    <s v="Apr"/>
    <x v="0"/>
    <x v="15"/>
    <x v="0"/>
    <s v="Business"/>
    <x v="2"/>
    <s v="Carry-On Duffel"/>
    <n v="1"/>
    <n v="130.81"/>
    <n v="0"/>
    <n v="67.86"/>
    <n v="130.81"/>
    <n v="67.86"/>
    <n v="62.95"/>
    <n v="0.48123232168794439"/>
    <n v="2026"/>
    <s v="Q2"/>
    <n v="4"/>
    <x v="3"/>
  </r>
  <r>
    <n v="2953"/>
    <d v="2026-04-14T00:00:00"/>
    <n v="2026"/>
    <x v="1"/>
    <n v="4"/>
    <s v="Apr"/>
    <x v="0"/>
    <x v="0"/>
    <x v="0"/>
    <s v="Returning"/>
    <x v="2"/>
    <s v="Packing Cube Set"/>
    <n v="2"/>
    <n v="47.56"/>
    <n v="0.05"/>
    <n v="18.649999999999999"/>
    <n v="90.364000000000004"/>
    <n v="37.299999999999997"/>
    <n v="53.064000000000007"/>
    <n v="0.58722500110663545"/>
    <n v="2026"/>
    <s v="Q2"/>
    <n v="4"/>
    <x v="3"/>
  </r>
  <r>
    <n v="3179"/>
    <d v="2026-04-14T00:00:00"/>
    <n v="2026"/>
    <x v="1"/>
    <n v="4"/>
    <s v="Apr"/>
    <x v="1"/>
    <x v="14"/>
    <x v="0"/>
    <s v="New"/>
    <x v="1"/>
    <s v="Trail Boots"/>
    <n v="2"/>
    <n v="140.65"/>
    <n v="0.05"/>
    <n v="78.900000000000006"/>
    <n v="267.23500000000001"/>
    <n v="157.80000000000001"/>
    <n v="109.435"/>
    <n v="0.40950848504125581"/>
    <n v="2026"/>
    <s v="Q2"/>
    <n v="4"/>
    <x v="3"/>
  </r>
  <r>
    <n v="3301"/>
    <d v="2026-04-14T00:00:00"/>
    <n v="2026"/>
    <x v="1"/>
    <n v="4"/>
    <s v="Apr"/>
    <x v="3"/>
    <x v="4"/>
    <x v="2"/>
    <s v="New"/>
    <x v="0"/>
    <s v="Commuter Helmet"/>
    <n v="1"/>
    <n v="82.75"/>
    <n v="0"/>
    <n v="43.18"/>
    <n v="82.75"/>
    <n v="43.18"/>
    <n v="39.57"/>
    <n v="0.47818731117824775"/>
    <n v="2026"/>
    <s v="Q2"/>
    <n v="4"/>
    <x v="3"/>
  </r>
  <r>
    <n v="3349"/>
    <d v="2026-04-14T00:00:00"/>
    <n v="2026"/>
    <x v="1"/>
    <n v="4"/>
    <s v="Apr"/>
    <x v="3"/>
    <x v="8"/>
    <x v="0"/>
    <s v="Returning"/>
    <x v="4"/>
    <s v="Resistance Band Set"/>
    <n v="2"/>
    <n v="40.909999999999997"/>
    <n v="0.1"/>
    <n v="14.95"/>
    <n v="73.637999999999991"/>
    <n v="29.9"/>
    <n v="43.737999999999992"/>
    <n v="0.59395964040305271"/>
    <n v="2026"/>
    <s v="Q2"/>
    <n v="4"/>
    <x v="3"/>
  </r>
  <r>
    <n v="4874"/>
    <d v="2026-04-14T00:00:00"/>
    <n v="2026"/>
    <x v="1"/>
    <n v="4"/>
    <s v="Apr"/>
    <x v="0"/>
    <x v="0"/>
    <x v="2"/>
    <s v="Returning"/>
    <x v="2"/>
    <s v="Packing Cube Set"/>
    <n v="1"/>
    <n v="46.62"/>
    <n v="0"/>
    <n v="18.86"/>
    <n v="46.62"/>
    <n v="18.86"/>
    <n v="27.759999999999998"/>
    <n v="0.59545259545259543"/>
    <n v="2026"/>
    <s v="Q2"/>
    <n v="4"/>
    <x v="3"/>
  </r>
  <r>
    <n v="1045"/>
    <d v="2026-04-15T00:00:00"/>
    <n v="2026"/>
    <x v="1"/>
    <n v="4"/>
    <s v="Apr"/>
    <x v="0"/>
    <x v="15"/>
    <x v="0"/>
    <s v="Returning"/>
    <x v="3"/>
    <s v="Trail Tent 2P"/>
    <n v="2"/>
    <n v="196.57"/>
    <n v="0.05"/>
    <n v="106.2"/>
    <n v="373.48299999999995"/>
    <n v="212.4"/>
    <n v="161.08299999999994"/>
    <n v="0.43129941657317727"/>
    <n v="2026"/>
    <s v="Q2"/>
    <n v="4"/>
    <x v="3"/>
  </r>
  <r>
    <n v="1703"/>
    <d v="2026-04-15T00:00:00"/>
    <n v="2026"/>
    <x v="1"/>
    <n v="4"/>
    <s v="Apr"/>
    <x v="1"/>
    <x v="1"/>
    <x v="0"/>
    <s v="Returning"/>
    <x v="1"/>
    <s v="Hiking Daypack 20L"/>
    <n v="1"/>
    <n v="90.52"/>
    <n v="0"/>
    <n v="46.5"/>
    <n v="90.52"/>
    <n v="46.5"/>
    <n v="44.019999999999996"/>
    <n v="0.4863013698630137"/>
    <n v="2026"/>
    <s v="Q2"/>
    <n v="4"/>
    <x v="3"/>
  </r>
  <r>
    <n v="2107"/>
    <d v="2026-04-15T00:00:00"/>
    <n v="2026"/>
    <x v="1"/>
    <n v="4"/>
    <s v="Apr"/>
    <x v="0"/>
    <x v="15"/>
    <x v="0"/>
    <s v="Returning"/>
    <x v="2"/>
    <s v="Travel Backpack 35L"/>
    <n v="5"/>
    <n v="165.35"/>
    <n v="0.05"/>
    <n v="89.38"/>
    <n v="785.41249999999991"/>
    <n v="446.9"/>
    <n v="338.51249999999993"/>
    <n v="0.43099963395031271"/>
    <n v="2026"/>
    <s v="Q2"/>
    <n v="4"/>
    <x v="3"/>
  </r>
  <r>
    <n v="2265"/>
    <d v="2026-04-15T00:00:00"/>
    <n v="2026"/>
    <x v="1"/>
    <n v="4"/>
    <s v="Apr"/>
    <x v="1"/>
    <x v="11"/>
    <x v="2"/>
    <s v="Returning"/>
    <x v="2"/>
    <s v="Insulated Bottle"/>
    <n v="2"/>
    <n v="36.35"/>
    <n v="0"/>
    <n v="13.55"/>
    <n v="72.7"/>
    <n v="27.1"/>
    <n v="45.6"/>
    <n v="0.6272352132049519"/>
    <n v="2026"/>
    <s v="Q2"/>
    <n v="4"/>
    <x v="3"/>
  </r>
  <r>
    <n v="2839"/>
    <d v="2026-04-15T00:00:00"/>
    <n v="2026"/>
    <x v="1"/>
    <n v="4"/>
    <s v="Apr"/>
    <x v="1"/>
    <x v="14"/>
    <x v="2"/>
    <s v="New"/>
    <x v="2"/>
    <s v="Packing Cube Set"/>
    <n v="1"/>
    <n v="47"/>
    <n v="0"/>
    <n v="18.64"/>
    <n v="47"/>
    <n v="18.64"/>
    <n v="28.36"/>
    <n v="0.60340425531914887"/>
    <n v="2026"/>
    <s v="Q2"/>
    <n v="4"/>
    <x v="3"/>
  </r>
  <r>
    <n v="4742"/>
    <d v="2026-04-15T00:00:00"/>
    <n v="2026"/>
    <x v="1"/>
    <n v="4"/>
    <s v="Apr"/>
    <x v="3"/>
    <x v="13"/>
    <x v="3"/>
    <s v="Returning"/>
    <x v="2"/>
    <s v="Packing Cube Set"/>
    <n v="1"/>
    <n v="46.86"/>
    <n v="0"/>
    <n v="18.190000000000001"/>
    <n v="46.86"/>
    <n v="18.190000000000001"/>
    <n v="28.669999999999998"/>
    <n v="0.61182244985061884"/>
    <n v="2026"/>
    <s v="Q2"/>
    <n v="4"/>
    <x v="3"/>
  </r>
  <r>
    <n v="4899"/>
    <d v="2026-04-15T00:00:00"/>
    <n v="2026"/>
    <x v="1"/>
    <n v="4"/>
    <s v="Apr"/>
    <x v="0"/>
    <x v="9"/>
    <x v="0"/>
    <s v="New"/>
    <x v="3"/>
    <s v="Portable Camp Stove"/>
    <n v="2"/>
    <n v="82.13"/>
    <n v="0.05"/>
    <n v="39.909999999999997"/>
    <n v="156.047"/>
    <n v="79.819999999999993"/>
    <n v="76.227000000000004"/>
    <n v="0.48848744288579726"/>
    <n v="2026"/>
    <s v="Q2"/>
    <n v="4"/>
    <x v="3"/>
  </r>
  <r>
    <n v="5042"/>
    <d v="2026-04-15T00:00:00"/>
    <n v="2026"/>
    <x v="1"/>
    <n v="4"/>
    <s v="Apr"/>
    <x v="1"/>
    <x v="6"/>
    <x v="2"/>
    <s v="Business"/>
    <x v="2"/>
    <s v="Travel Backpack 35L"/>
    <n v="1"/>
    <n v="163.16"/>
    <n v="0"/>
    <n v="88.78"/>
    <n v="163.16"/>
    <n v="88.78"/>
    <n v="74.38"/>
    <n v="0.45587153714145623"/>
    <n v="2026"/>
    <s v="Q2"/>
    <n v="4"/>
    <x v="3"/>
  </r>
  <r>
    <n v="2248"/>
    <d v="2026-04-16T00:00:00"/>
    <n v="2026"/>
    <x v="1"/>
    <n v="4"/>
    <s v="Apr"/>
    <x v="0"/>
    <x v="15"/>
    <x v="2"/>
    <s v="New"/>
    <x v="2"/>
    <s v="Insulated Bottle"/>
    <n v="2"/>
    <n v="36.68"/>
    <n v="0.1"/>
    <n v="13.92"/>
    <n v="66.024000000000001"/>
    <n v="27.84"/>
    <n v="38.183999999999997"/>
    <n v="0.57833515085423481"/>
    <n v="2026"/>
    <s v="Q2"/>
    <n v="4"/>
    <x v="3"/>
  </r>
  <r>
    <n v="2427"/>
    <d v="2026-04-16T00:00:00"/>
    <n v="2026"/>
    <x v="1"/>
    <n v="4"/>
    <s v="Apr"/>
    <x v="3"/>
    <x v="13"/>
    <x v="0"/>
    <s v="New"/>
    <x v="2"/>
    <s v="Packing Cube Set"/>
    <n v="1"/>
    <n v="45.82"/>
    <n v="0.1"/>
    <n v="18.48"/>
    <n v="41.238"/>
    <n v="18.48"/>
    <n v="22.757999999999999"/>
    <n v="0.55186963480285167"/>
    <n v="2026"/>
    <s v="Q2"/>
    <n v="4"/>
    <x v="3"/>
  </r>
  <r>
    <n v="2445"/>
    <d v="2026-04-16T00:00:00"/>
    <n v="2026"/>
    <x v="1"/>
    <n v="4"/>
    <s v="Apr"/>
    <x v="0"/>
    <x v="15"/>
    <x v="0"/>
    <s v="Returning"/>
    <x v="1"/>
    <s v="Trekking Poles"/>
    <n v="1"/>
    <n v="70.95"/>
    <n v="0"/>
    <n v="31.43"/>
    <n v="70.95"/>
    <n v="31.43"/>
    <n v="39.520000000000003"/>
    <n v="0.55701198026779419"/>
    <n v="2026"/>
    <s v="Q2"/>
    <n v="4"/>
    <x v="3"/>
  </r>
  <r>
    <n v="3311"/>
    <d v="2026-04-16T00:00:00"/>
    <n v="2026"/>
    <x v="1"/>
    <n v="4"/>
    <s v="Apr"/>
    <x v="1"/>
    <x v="11"/>
    <x v="0"/>
    <s v="New"/>
    <x v="2"/>
    <s v="Packing Cube Set"/>
    <n v="1"/>
    <n v="46.68"/>
    <n v="0.05"/>
    <n v="18.350000000000001"/>
    <n v="44.345999999999997"/>
    <n v="18.350000000000001"/>
    <n v="25.995999999999995"/>
    <n v="0.58620845172056102"/>
    <n v="2026"/>
    <s v="Q2"/>
    <n v="4"/>
    <x v="3"/>
  </r>
  <r>
    <n v="3320"/>
    <d v="2026-04-16T00:00:00"/>
    <n v="2026"/>
    <x v="1"/>
    <n v="4"/>
    <s v="Apr"/>
    <x v="2"/>
    <x v="16"/>
    <x v="0"/>
    <s v="Business"/>
    <x v="2"/>
    <s v="Travel Backpack 35L"/>
    <n v="5"/>
    <n v="164.31"/>
    <n v="0.05"/>
    <n v="85.41"/>
    <n v="780.47249999999997"/>
    <n v="427.04999999999995"/>
    <n v="353.42250000000001"/>
    <n v="0.45283145786686912"/>
    <n v="2026"/>
    <s v="Q2"/>
    <n v="4"/>
    <x v="3"/>
  </r>
  <r>
    <n v="3321"/>
    <d v="2026-04-16T00:00:00"/>
    <n v="2026"/>
    <x v="1"/>
    <n v="4"/>
    <s v="Apr"/>
    <x v="1"/>
    <x v="6"/>
    <x v="0"/>
    <s v="Business"/>
    <x v="2"/>
    <s v="Insulated Bottle"/>
    <n v="3"/>
    <n v="35.57"/>
    <n v="0"/>
    <n v="13.67"/>
    <n v="106.71000000000001"/>
    <n v="41.01"/>
    <n v="65.700000000000017"/>
    <n v="0.61568737700309262"/>
    <n v="2026"/>
    <s v="Q2"/>
    <n v="4"/>
    <x v="3"/>
  </r>
  <r>
    <n v="5181"/>
    <d v="2026-04-16T00:00:00"/>
    <n v="2026"/>
    <x v="1"/>
    <n v="4"/>
    <s v="Apr"/>
    <x v="0"/>
    <x v="0"/>
    <x v="3"/>
    <s v="New"/>
    <x v="2"/>
    <s v="Packing Cube Set"/>
    <n v="2"/>
    <n v="45.51"/>
    <n v="0.1"/>
    <n v="18.809999999999999"/>
    <n v="81.917999999999992"/>
    <n v="37.619999999999997"/>
    <n v="44.297999999999995"/>
    <n v="0.54076027246758951"/>
    <n v="2026"/>
    <s v="Q2"/>
    <n v="4"/>
    <x v="3"/>
  </r>
  <r>
    <n v="5187"/>
    <d v="2026-04-16T00:00:00"/>
    <n v="2026"/>
    <x v="1"/>
    <n v="4"/>
    <s v="Apr"/>
    <x v="3"/>
    <x v="8"/>
    <x v="0"/>
    <s v="Returning"/>
    <x v="3"/>
    <s v="Trail Tent 2P"/>
    <n v="2"/>
    <n v="198.32"/>
    <n v="0"/>
    <n v="106.8"/>
    <n v="396.64"/>
    <n v="213.6"/>
    <n v="183.04"/>
    <n v="0.46147640177490923"/>
    <n v="2026"/>
    <s v="Q2"/>
    <n v="4"/>
    <x v="3"/>
  </r>
  <r>
    <n v="605"/>
    <d v="2026-04-17T00:00:00"/>
    <n v="2026"/>
    <x v="1"/>
    <n v="4"/>
    <s v="Apr"/>
    <x v="3"/>
    <x v="8"/>
    <x v="3"/>
    <s v="Business"/>
    <x v="2"/>
    <s v="Carry-On Duffel"/>
    <n v="2"/>
    <n v="130.94"/>
    <n v="0"/>
    <n v="67.459999999999994"/>
    <n v="261.88"/>
    <n v="134.91999999999999"/>
    <n v="126.96000000000001"/>
    <n v="0.48480219948067821"/>
    <n v="2026"/>
    <s v="Q2"/>
    <n v="4"/>
    <x v="3"/>
  </r>
  <r>
    <n v="3244"/>
    <d v="2026-04-17T00:00:00"/>
    <n v="2026"/>
    <x v="1"/>
    <n v="4"/>
    <s v="Apr"/>
    <x v="1"/>
    <x v="11"/>
    <x v="3"/>
    <s v="Returning"/>
    <x v="2"/>
    <s v="Carry-On Duffel"/>
    <n v="1"/>
    <n v="131.62"/>
    <n v="0"/>
    <n v="66.95"/>
    <n v="131.62"/>
    <n v="66.95"/>
    <n v="64.67"/>
    <n v="0.49133870232487464"/>
    <n v="2026"/>
    <s v="Q2"/>
    <n v="4"/>
    <x v="3"/>
  </r>
  <r>
    <n v="4047"/>
    <d v="2026-04-17T00:00:00"/>
    <n v="2026"/>
    <x v="1"/>
    <n v="4"/>
    <s v="Apr"/>
    <x v="0"/>
    <x v="0"/>
    <x v="1"/>
    <s v="Business"/>
    <x v="2"/>
    <s v="Travel Backpack 35L"/>
    <n v="8"/>
    <n v="168.34"/>
    <n v="0.15"/>
    <n v="88.7"/>
    <n v="1144.712"/>
    <n v="709.6"/>
    <n v="435.11199999999997"/>
    <n v="0.38010608781946897"/>
    <n v="2026"/>
    <s v="Q2"/>
    <n v="4"/>
    <x v="3"/>
  </r>
  <r>
    <n v="4101"/>
    <d v="2026-04-17T00:00:00"/>
    <n v="2026"/>
    <x v="1"/>
    <n v="4"/>
    <s v="Apr"/>
    <x v="1"/>
    <x v="6"/>
    <x v="0"/>
    <s v="Returning"/>
    <x v="3"/>
    <s v="Portable Camp Stove"/>
    <n v="1"/>
    <n v="81.040000000000006"/>
    <n v="0"/>
    <n v="39.97"/>
    <n v="81.040000000000006"/>
    <n v="39.97"/>
    <n v="41.070000000000007"/>
    <n v="0.50678677196446209"/>
    <n v="2026"/>
    <s v="Q2"/>
    <n v="4"/>
    <x v="3"/>
  </r>
  <r>
    <n v="4537"/>
    <d v="2026-04-17T00:00:00"/>
    <n v="2026"/>
    <x v="1"/>
    <n v="4"/>
    <s v="Apr"/>
    <x v="3"/>
    <x v="8"/>
    <x v="0"/>
    <s v="Business"/>
    <x v="3"/>
    <s v="Portable Camp Stove"/>
    <n v="3"/>
    <n v="81.53"/>
    <n v="0.05"/>
    <n v="38.630000000000003"/>
    <n v="232.3605"/>
    <n v="115.89000000000001"/>
    <n v="116.47049999999999"/>
    <n v="0.50124913657872139"/>
    <n v="2026"/>
    <s v="Q2"/>
    <n v="4"/>
    <x v="3"/>
  </r>
  <r>
    <n v="754"/>
    <d v="2026-04-18T00:00:00"/>
    <n v="2026"/>
    <x v="1"/>
    <n v="4"/>
    <s v="Apr"/>
    <x v="2"/>
    <x v="10"/>
    <x v="3"/>
    <s v="Returning"/>
    <x v="0"/>
    <s v="Cycling Pack 12L"/>
    <n v="3"/>
    <n v="104.8"/>
    <n v="0.1"/>
    <n v="50.59"/>
    <n v="282.95999999999998"/>
    <n v="151.77000000000001"/>
    <n v="131.18999999999997"/>
    <n v="0.46363443596268017"/>
    <n v="2026"/>
    <s v="Q2"/>
    <n v="4"/>
    <x v="3"/>
  </r>
  <r>
    <n v="1340"/>
    <d v="2026-04-18T00:00:00"/>
    <n v="2026"/>
    <x v="1"/>
    <n v="4"/>
    <s v="Apr"/>
    <x v="3"/>
    <x v="8"/>
    <x v="0"/>
    <s v="New"/>
    <x v="4"/>
    <s v="Training Mat"/>
    <n v="2"/>
    <n v="51.24"/>
    <n v="0"/>
    <n v="22.52"/>
    <n v="102.48"/>
    <n v="45.04"/>
    <n v="57.440000000000005"/>
    <n v="0.56049960967993762"/>
    <n v="2026"/>
    <s v="Q2"/>
    <n v="4"/>
    <x v="3"/>
  </r>
  <r>
    <n v="1444"/>
    <d v="2026-04-18T00:00:00"/>
    <n v="2026"/>
    <x v="1"/>
    <n v="4"/>
    <s v="Apr"/>
    <x v="2"/>
    <x v="10"/>
    <x v="2"/>
    <s v="Returning"/>
    <x v="3"/>
    <s v="Compact Sleeping Bag"/>
    <n v="1"/>
    <n v="120.52"/>
    <n v="0.1"/>
    <n v="59.01"/>
    <n v="108.468"/>
    <n v="59.01"/>
    <n v="49.458000000000006"/>
    <n v="0.45596858059519862"/>
    <n v="2026"/>
    <s v="Q2"/>
    <n v="4"/>
    <x v="3"/>
  </r>
  <r>
    <n v="2390"/>
    <d v="2026-04-18T00:00:00"/>
    <n v="2026"/>
    <x v="1"/>
    <n v="4"/>
    <s v="Apr"/>
    <x v="3"/>
    <x v="8"/>
    <x v="2"/>
    <s v="Returning"/>
    <x v="3"/>
    <s v="Portable Camp Stove"/>
    <n v="1"/>
    <n v="80.98"/>
    <n v="0"/>
    <n v="40.19"/>
    <n v="80.98"/>
    <n v="40.19"/>
    <n v="40.790000000000006"/>
    <n v="0.50370461842430236"/>
    <n v="2026"/>
    <s v="Q2"/>
    <n v="4"/>
    <x v="3"/>
  </r>
  <r>
    <n v="3076"/>
    <d v="2026-04-18T00:00:00"/>
    <n v="2026"/>
    <x v="1"/>
    <n v="4"/>
    <s v="Apr"/>
    <x v="2"/>
    <x v="2"/>
    <x v="0"/>
    <s v="Business"/>
    <x v="3"/>
    <s v="Portable Camp Stove"/>
    <n v="2"/>
    <n v="82.58"/>
    <n v="0.1"/>
    <n v="39.93"/>
    <n v="148.64400000000001"/>
    <n v="79.86"/>
    <n v="68.784000000000006"/>
    <n v="0.46274319851457174"/>
    <n v="2026"/>
    <s v="Q2"/>
    <n v="4"/>
    <x v="3"/>
  </r>
  <r>
    <n v="3157"/>
    <d v="2026-04-18T00:00:00"/>
    <n v="2026"/>
    <x v="1"/>
    <n v="4"/>
    <s v="Apr"/>
    <x v="3"/>
    <x v="8"/>
    <x v="0"/>
    <s v="New"/>
    <x v="3"/>
    <s v="Trail Tent 2P"/>
    <n v="2"/>
    <n v="200.36"/>
    <n v="0"/>
    <n v="105.12"/>
    <n v="400.72"/>
    <n v="210.24"/>
    <n v="190.48000000000002"/>
    <n v="0.47534438011579161"/>
    <n v="2026"/>
    <s v="Q2"/>
    <n v="4"/>
    <x v="3"/>
  </r>
  <r>
    <n v="4516"/>
    <d v="2026-04-18T00:00:00"/>
    <n v="2026"/>
    <x v="1"/>
    <n v="4"/>
    <s v="Apr"/>
    <x v="2"/>
    <x v="5"/>
    <x v="0"/>
    <s v="Returning"/>
    <x v="3"/>
    <s v="Trail Tent 2P"/>
    <n v="1"/>
    <n v="196.24"/>
    <n v="0"/>
    <n v="106.34"/>
    <n v="196.24"/>
    <n v="106.34"/>
    <n v="89.9"/>
    <n v="0.45811251528740321"/>
    <n v="2026"/>
    <s v="Q2"/>
    <n v="4"/>
    <x v="3"/>
  </r>
  <r>
    <n v="5119"/>
    <d v="2026-04-18T00:00:00"/>
    <n v="2026"/>
    <x v="1"/>
    <n v="4"/>
    <s v="Apr"/>
    <x v="0"/>
    <x v="15"/>
    <x v="0"/>
    <s v="Business"/>
    <x v="1"/>
    <s v="Hiking Daypack 20L"/>
    <n v="1"/>
    <n v="93.32"/>
    <n v="0"/>
    <n v="44.82"/>
    <n v="93.32"/>
    <n v="44.82"/>
    <n v="48.499999999999993"/>
    <n v="0.51971710244320612"/>
    <n v="2026"/>
    <s v="Q2"/>
    <n v="4"/>
    <x v="3"/>
  </r>
  <r>
    <n v="125"/>
    <d v="2026-04-19T00:00:00"/>
    <n v="2026"/>
    <x v="1"/>
    <n v="4"/>
    <s v="Apr"/>
    <x v="3"/>
    <x v="7"/>
    <x v="0"/>
    <s v="Returning"/>
    <x v="0"/>
    <s v="Cycling Pack 12L"/>
    <n v="2"/>
    <n v="101.61"/>
    <n v="0"/>
    <n v="49.9"/>
    <n v="203.22"/>
    <n v="99.8"/>
    <n v="103.42"/>
    <n v="0.50890660368074014"/>
    <n v="2026"/>
    <s v="Q2"/>
    <n v="4"/>
    <x v="3"/>
  </r>
  <r>
    <n v="728"/>
    <d v="2026-04-19T00:00:00"/>
    <n v="2026"/>
    <x v="1"/>
    <n v="4"/>
    <s v="Apr"/>
    <x v="1"/>
    <x v="14"/>
    <x v="0"/>
    <s v="Returning"/>
    <x v="0"/>
    <s v="Cycling Pack 12L"/>
    <n v="1"/>
    <n v="104.91"/>
    <n v="0"/>
    <n v="51.68"/>
    <n v="104.91"/>
    <n v="51.68"/>
    <n v="53.23"/>
    <n v="0.50738728433895719"/>
    <n v="2026"/>
    <s v="Q2"/>
    <n v="4"/>
    <x v="3"/>
  </r>
  <r>
    <n v="1271"/>
    <d v="2026-04-19T00:00:00"/>
    <n v="2026"/>
    <x v="1"/>
    <n v="4"/>
    <s v="Apr"/>
    <x v="2"/>
    <x v="2"/>
    <x v="1"/>
    <s v="Business"/>
    <x v="4"/>
    <s v="Resistance Band Set"/>
    <n v="8"/>
    <n v="39.99"/>
    <n v="0.15"/>
    <n v="14.92"/>
    <n v="271.93200000000002"/>
    <n v="119.36"/>
    <n v="152.572"/>
    <n v="0.56106673727255341"/>
    <n v="2026"/>
    <s v="Q2"/>
    <n v="4"/>
    <x v="3"/>
  </r>
  <r>
    <n v="1284"/>
    <d v="2026-04-19T00:00:00"/>
    <n v="2026"/>
    <x v="1"/>
    <n v="4"/>
    <s v="Apr"/>
    <x v="1"/>
    <x v="12"/>
    <x v="2"/>
    <s v="New"/>
    <x v="2"/>
    <s v="Carry-On Duffel"/>
    <n v="1"/>
    <n v="136.01"/>
    <n v="0"/>
    <n v="66.59"/>
    <n v="136.01"/>
    <n v="66.59"/>
    <n v="69.419999999999987"/>
    <n v="0.51040364679067707"/>
    <n v="2026"/>
    <s v="Q2"/>
    <n v="4"/>
    <x v="3"/>
  </r>
  <r>
    <n v="1657"/>
    <d v="2026-04-19T00:00:00"/>
    <n v="2026"/>
    <x v="1"/>
    <n v="4"/>
    <s v="Apr"/>
    <x v="0"/>
    <x v="0"/>
    <x v="1"/>
    <s v="Business"/>
    <x v="3"/>
    <s v="Compact Sleeping Bag"/>
    <n v="15"/>
    <n v="122.1"/>
    <n v="0.15"/>
    <n v="62.33"/>
    <n v="1556.7749999999999"/>
    <n v="934.94999999999993"/>
    <n v="621.82499999999993"/>
    <n v="0.39943151707857588"/>
    <n v="2026"/>
    <s v="Q2"/>
    <n v="4"/>
    <x v="3"/>
  </r>
  <r>
    <n v="2240"/>
    <d v="2026-04-19T00:00:00"/>
    <n v="2026"/>
    <x v="1"/>
    <n v="4"/>
    <s v="Apr"/>
    <x v="0"/>
    <x v="15"/>
    <x v="3"/>
    <s v="Returning"/>
    <x v="3"/>
    <s v="Alpine Tent 4P"/>
    <n v="4"/>
    <n v="341.75"/>
    <n v="0.1"/>
    <n v="191.91"/>
    <n v="1230.3"/>
    <n v="767.64"/>
    <n v="462.65999999999997"/>
    <n v="0.37605462082418922"/>
    <n v="2026"/>
    <s v="Q2"/>
    <n v="4"/>
    <x v="3"/>
  </r>
  <r>
    <n v="3050"/>
    <d v="2026-04-19T00:00:00"/>
    <n v="2026"/>
    <x v="1"/>
    <n v="4"/>
    <s v="Apr"/>
    <x v="3"/>
    <x v="13"/>
    <x v="2"/>
    <s v="Returning"/>
    <x v="1"/>
    <s v="Summit Backpack 45L"/>
    <n v="3"/>
    <n v="156.16"/>
    <n v="0.05"/>
    <n v="77.81"/>
    <n v="445.05599999999998"/>
    <n v="233.43"/>
    <n v="211.62599999999998"/>
    <n v="0.47550420621225192"/>
    <n v="2026"/>
    <s v="Q2"/>
    <n v="4"/>
    <x v="3"/>
  </r>
  <r>
    <n v="3213"/>
    <d v="2026-04-19T00:00:00"/>
    <n v="2026"/>
    <x v="1"/>
    <n v="4"/>
    <s v="Apr"/>
    <x v="0"/>
    <x v="15"/>
    <x v="0"/>
    <s v="Returning"/>
    <x v="2"/>
    <s v="Carry-On Duffel"/>
    <n v="2"/>
    <n v="132.53"/>
    <n v="0.05"/>
    <n v="66.39"/>
    <n v="251.80699999999999"/>
    <n v="132.78"/>
    <n v="119.02699999999999"/>
    <n v="0.47269138665724142"/>
    <n v="2026"/>
    <s v="Q2"/>
    <n v="4"/>
    <x v="3"/>
  </r>
  <r>
    <n v="3367"/>
    <d v="2026-04-19T00:00:00"/>
    <n v="2026"/>
    <x v="1"/>
    <n v="4"/>
    <s v="Apr"/>
    <x v="2"/>
    <x v="3"/>
    <x v="0"/>
    <s v="Returning"/>
    <x v="2"/>
    <s v="Packing Cube Set"/>
    <n v="3"/>
    <n v="45.79"/>
    <n v="0"/>
    <n v="17.98"/>
    <n v="137.37"/>
    <n v="53.94"/>
    <n v="83.43"/>
    <n v="0.60733784669141733"/>
    <n v="2026"/>
    <s v="Q2"/>
    <n v="4"/>
    <x v="3"/>
  </r>
  <r>
    <n v="3885"/>
    <d v="2026-04-19T00:00:00"/>
    <n v="2026"/>
    <x v="1"/>
    <n v="4"/>
    <s v="Apr"/>
    <x v="0"/>
    <x v="15"/>
    <x v="0"/>
    <s v="New"/>
    <x v="2"/>
    <s v="Carry-On Duffel"/>
    <n v="2"/>
    <n v="133.97"/>
    <n v="0.15"/>
    <n v="67.36"/>
    <n v="227.749"/>
    <n v="134.72"/>
    <n v="93.028999999999996"/>
    <n v="0.40847160690057915"/>
    <n v="2026"/>
    <s v="Q2"/>
    <n v="4"/>
    <x v="3"/>
  </r>
  <r>
    <n v="4372"/>
    <d v="2026-04-19T00:00:00"/>
    <n v="2026"/>
    <x v="1"/>
    <n v="4"/>
    <s v="Apr"/>
    <x v="0"/>
    <x v="15"/>
    <x v="0"/>
    <s v="New"/>
    <x v="4"/>
    <s v="Recovery Roller"/>
    <n v="1"/>
    <n v="37.11"/>
    <n v="0.1"/>
    <n v="14.27"/>
    <n v="33.399000000000001"/>
    <n v="14.27"/>
    <n v="19.129000000000001"/>
    <n v="0.5727416988532591"/>
    <n v="2026"/>
    <s v="Q2"/>
    <n v="4"/>
    <x v="3"/>
  </r>
  <r>
    <n v="4417"/>
    <d v="2026-04-19T00:00:00"/>
    <n v="2026"/>
    <x v="1"/>
    <n v="4"/>
    <s v="Apr"/>
    <x v="3"/>
    <x v="8"/>
    <x v="2"/>
    <s v="New"/>
    <x v="3"/>
    <s v="Alpine Tent 4P"/>
    <n v="3"/>
    <n v="334.01"/>
    <n v="0.15"/>
    <n v="192.17"/>
    <n v="851.72550000000001"/>
    <n v="576.51"/>
    <n v="275.21550000000002"/>
    <n v="0.32312699337990941"/>
    <n v="2026"/>
    <s v="Q2"/>
    <n v="4"/>
    <x v="3"/>
  </r>
  <r>
    <n v="1147"/>
    <d v="2026-04-20T00:00:00"/>
    <n v="2026"/>
    <x v="1"/>
    <n v="4"/>
    <s v="Apr"/>
    <x v="3"/>
    <x v="7"/>
    <x v="0"/>
    <s v="New"/>
    <x v="2"/>
    <s v="Carry-On Duffel"/>
    <n v="1"/>
    <n v="131.46"/>
    <n v="0"/>
    <n v="67.77"/>
    <n v="131.46"/>
    <n v="67.77"/>
    <n v="63.690000000000012"/>
    <n v="0.48448197170241902"/>
    <n v="2026"/>
    <s v="Q2"/>
    <n v="4"/>
    <x v="3"/>
  </r>
  <r>
    <n v="1514"/>
    <d v="2026-04-20T00:00:00"/>
    <n v="2026"/>
    <x v="1"/>
    <n v="4"/>
    <s v="Apr"/>
    <x v="2"/>
    <x v="3"/>
    <x v="2"/>
    <s v="Returning"/>
    <x v="1"/>
    <s v="Trekking Poles"/>
    <n v="3"/>
    <n v="72.48"/>
    <n v="0"/>
    <n v="32.36"/>
    <n v="217.44"/>
    <n v="97.08"/>
    <n v="120.36"/>
    <n v="0.55353200883002207"/>
    <n v="2026"/>
    <s v="Q2"/>
    <n v="4"/>
    <x v="3"/>
  </r>
  <r>
    <n v="1538"/>
    <d v="2026-04-20T00:00:00"/>
    <n v="2026"/>
    <x v="1"/>
    <n v="4"/>
    <s v="Apr"/>
    <x v="2"/>
    <x v="2"/>
    <x v="3"/>
    <s v="New"/>
    <x v="0"/>
    <s v="Commuter Helmet"/>
    <n v="1"/>
    <n v="81.98"/>
    <n v="0"/>
    <n v="43.15"/>
    <n v="81.98"/>
    <n v="43.15"/>
    <n v="38.830000000000005"/>
    <n v="0.47365211027079779"/>
    <n v="2026"/>
    <s v="Q2"/>
    <n v="4"/>
    <x v="3"/>
  </r>
  <r>
    <n v="1679"/>
    <d v="2026-04-20T00:00:00"/>
    <n v="2026"/>
    <x v="1"/>
    <n v="4"/>
    <s v="Apr"/>
    <x v="3"/>
    <x v="13"/>
    <x v="3"/>
    <s v="Returning"/>
    <x v="2"/>
    <s v="Packing Cube Set"/>
    <n v="1"/>
    <n v="46.71"/>
    <n v="0"/>
    <n v="18.18"/>
    <n v="46.71"/>
    <n v="18.18"/>
    <n v="28.53"/>
    <n v="0.61078998073217727"/>
    <n v="2026"/>
    <s v="Q2"/>
    <n v="4"/>
    <x v="3"/>
  </r>
  <r>
    <n v="1708"/>
    <d v="2026-04-20T00:00:00"/>
    <n v="2026"/>
    <x v="1"/>
    <n v="4"/>
    <s v="Apr"/>
    <x v="2"/>
    <x v="5"/>
    <x v="3"/>
    <s v="New"/>
    <x v="4"/>
    <s v="Resistance Band Set"/>
    <n v="1"/>
    <n v="41.01"/>
    <n v="0"/>
    <n v="14.5"/>
    <n v="41.01"/>
    <n v="14.5"/>
    <n v="26.509999999999998"/>
    <n v="0.64642770056083876"/>
    <n v="2026"/>
    <s v="Q2"/>
    <n v="4"/>
    <x v="3"/>
  </r>
  <r>
    <n v="2686"/>
    <d v="2026-04-20T00:00:00"/>
    <n v="2026"/>
    <x v="1"/>
    <n v="4"/>
    <s v="Apr"/>
    <x v="1"/>
    <x v="12"/>
    <x v="0"/>
    <s v="Returning"/>
    <x v="1"/>
    <s v="Trekking Poles"/>
    <n v="1"/>
    <n v="70.45"/>
    <n v="0.05"/>
    <n v="31.98"/>
    <n v="66.927499999999995"/>
    <n v="31.98"/>
    <n v="34.947499999999991"/>
    <n v="0.52216951178514059"/>
    <n v="2026"/>
    <s v="Q2"/>
    <n v="4"/>
    <x v="3"/>
  </r>
  <r>
    <n v="3307"/>
    <d v="2026-04-20T00:00:00"/>
    <n v="2026"/>
    <x v="1"/>
    <n v="4"/>
    <s v="Apr"/>
    <x v="3"/>
    <x v="13"/>
    <x v="2"/>
    <s v="Business"/>
    <x v="0"/>
    <s v="Trail Bike Light"/>
    <n v="2"/>
    <n v="51.39"/>
    <n v="0.05"/>
    <n v="22.28"/>
    <n v="97.640999999999991"/>
    <n v="44.56"/>
    <n v="53.080999999999989"/>
    <n v="0.54363433393758764"/>
    <n v="2026"/>
    <s v="Q2"/>
    <n v="4"/>
    <x v="3"/>
  </r>
  <r>
    <n v="3772"/>
    <d v="2026-04-20T00:00:00"/>
    <n v="2026"/>
    <x v="1"/>
    <n v="4"/>
    <s v="Apr"/>
    <x v="0"/>
    <x v="15"/>
    <x v="2"/>
    <s v="Returning"/>
    <x v="3"/>
    <s v="Compact Sleeping Bag"/>
    <n v="2"/>
    <n v="122.03"/>
    <n v="0"/>
    <n v="59.43"/>
    <n v="244.06"/>
    <n v="118.86"/>
    <n v="125.2"/>
    <n v="0.51298860935835455"/>
    <n v="2026"/>
    <s v="Q2"/>
    <n v="4"/>
    <x v="3"/>
  </r>
  <r>
    <n v="3877"/>
    <d v="2026-04-20T00:00:00"/>
    <n v="2026"/>
    <x v="1"/>
    <n v="4"/>
    <s v="Apr"/>
    <x v="3"/>
    <x v="4"/>
    <x v="0"/>
    <s v="New"/>
    <x v="2"/>
    <s v="Carry-On Duffel"/>
    <n v="3"/>
    <n v="132.07"/>
    <n v="0.05"/>
    <n v="66.41"/>
    <n v="376.39949999999999"/>
    <n v="199.23"/>
    <n v="177.1695"/>
    <n v="0.47069536489819991"/>
    <n v="2026"/>
    <s v="Q2"/>
    <n v="4"/>
    <x v="3"/>
  </r>
  <r>
    <n v="4117"/>
    <d v="2026-04-20T00:00:00"/>
    <n v="2026"/>
    <x v="1"/>
    <n v="4"/>
    <s v="Apr"/>
    <x v="3"/>
    <x v="7"/>
    <x v="3"/>
    <s v="Returning"/>
    <x v="0"/>
    <s v="Compact Repair Kit"/>
    <n v="1"/>
    <n v="41.04"/>
    <n v="0.1"/>
    <n v="17.02"/>
    <n v="36.936"/>
    <n v="17.02"/>
    <n v="19.916"/>
    <n v="0.53920294563569415"/>
    <n v="2026"/>
    <s v="Q2"/>
    <n v="4"/>
    <x v="3"/>
  </r>
  <r>
    <n v="4562"/>
    <d v="2026-04-20T00:00:00"/>
    <n v="2026"/>
    <x v="1"/>
    <n v="4"/>
    <s v="Apr"/>
    <x v="1"/>
    <x v="1"/>
    <x v="2"/>
    <s v="New"/>
    <x v="4"/>
    <s v="Resistance Band Set"/>
    <n v="2"/>
    <n v="40.56"/>
    <n v="0"/>
    <n v="15.09"/>
    <n v="81.12"/>
    <n v="30.18"/>
    <n v="50.940000000000005"/>
    <n v="0.62795857988165682"/>
    <n v="2026"/>
    <s v="Q2"/>
    <n v="4"/>
    <x v="3"/>
  </r>
  <r>
    <n v="4683"/>
    <d v="2026-04-20T00:00:00"/>
    <n v="2026"/>
    <x v="1"/>
    <n v="4"/>
    <s v="Apr"/>
    <x v="2"/>
    <x v="16"/>
    <x v="0"/>
    <s v="Business"/>
    <x v="4"/>
    <s v="Training Mat"/>
    <n v="3"/>
    <n v="51.36"/>
    <n v="0"/>
    <n v="22.05"/>
    <n v="154.07999999999998"/>
    <n v="66.150000000000006"/>
    <n v="87.929999999999978"/>
    <n v="0.57067757009345788"/>
    <n v="2026"/>
    <s v="Q2"/>
    <n v="4"/>
    <x v="3"/>
  </r>
  <r>
    <n v="308"/>
    <d v="2026-04-21T00:00:00"/>
    <n v="2026"/>
    <x v="1"/>
    <n v="4"/>
    <s v="Apr"/>
    <x v="3"/>
    <x v="7"/>
    <x v="0"/>
    <s v="Returning"/>
    <x v="1"/>
    <s v="Hiking Daypack 20L"/>
    <n v="6"/>
    <n v="93.58"/>
    <n v="0"/>
    <n v="46.68"/>
    <n v="561.48"/>
    <n v="280.08"/>
    <n v="281.40000000000003"/>
    <n v="0.5011754648429152"/>
    <n v="2026"/>
    <s v="Q2"/>
    <n v="4"/>
    <x v="3"/>
  </r>
  <r>
    <n v="773"/>
    <d v="2026-04-21T00:00:00"/>
    <n v="2026"/>
    <x v="1"/>
    <n v="4"/>
    <s v="Apr"/>
    <x v="3"/>
    <x v="7"/>
    <x v="0"/>
    <s v="Business"/>
    <x v="0"/>
    <s v="Commuter Helmet"/>
    <n v="5"/>
    <n v="80.16"/>
    <n v="0.1"/>
    <n v="42.5"/>
    <n v="360.71999999999997"/>
    <n v="212.5"/>
    <n v="148.21999999999997"/>
    <n v="0.41090042137946325"/>
    <n v="2026"/>
    <s v="Q2"/>
    <n v="4"/>
    <x v="3"/>
  </r>
  <r>
    <n v="1303"/>
    <d v="2026-04-21T00:00:00"/>
    <n v="2026"/>
    <x v="1"/>
    <n v="4"/>
    <s v="Apr"/>
    <x v="1"/>
    <x v="12"/>
    <x v="0"/>
    <s v="New"/>
    <x v="1"/>
    <s v="Trail Boots"/>
    <n v="1"/>
    <n v="142.22999999999999"/>
    <n v="0.05"/>
    <n v="77.66"/>
    <n v="135.11849999999998"/>
    <n v="77.66"/>
    <n v="57.458499999999987"/>
    <n v="0.42524524768999061"/>
    <n v="2026"/>
    <s v="Q2"/>
    <n v="4"/>
    <x v="3"/>
  </r>
  <r>
    <n v="1348"/>
    <d v="2026-04-21T00:00:00"/>
    <n v="2026"/>
    <x v="1"/>
    <n v="4"/>
    <s v="Apr"/>
    <x v="1"/>
    <x v="14"/>
    <x v="0"/>
    <s v="Returning"/>
    <x v="1"/>
    <s v="Trekking Poles"/>
    <n v="2"/>
    <n v="71.77"/>
    <n v="0"/>
    <n v="32.450000000000003"/>
    <n v="143.54"/>
    <n v="64.900000000000006"/>
    <n v="78.639999999999986"/>
    <n v="0.54786122335237553"/>
    <n v="2026"/>
    <s v="Q2"/>
    <n v="4"/>
    <x v="3"/>
  </r>
  <r>
    <n v="1496"/>
    <d v="2026-04-21T00:00:00"/>
    <n v="2026"/>
    <x v="1"/>
    <n v="4"/>
    <s v="Apr"/>
    <x v="0"/>
    <x v="0"/>
    <x v="3"/>
    <s v="Returning"/>
    <x v="1"/>
    <s v="Trekking Poles"/>
    <n v="1"/>
    <n v="71.23"/>
    <n v="0.05"/>
    <n v="33.28"/>
    <n v="67.668499999999995"/>
    <n v="33.28"/>
    <n v="34.388499999999993"/>
    <n v="0.50819066478494423"/>
    <n v="2026"/>
    <s v="Q2"/>
    <n v="4"/>
    <x v="3"/>
  </r>
  <r>
    <n v="1695"/>
    <d v="2026-04-21T00:00:00"/>
    <n v="2026"/>
    <x v="1"/>
    <n v="4"/>
    <s v="Apr"/>
    <x v="0"/>
    <x v="0"/>
    <x v="2"/>
    <s v="Returning"/>
    <x v="1"/>
    <s v="Trekking Poles"/>
    <n v="1"/>
    <n v="71.239999999999995"/>
    <n v="0.1"/>
    <n v="33.07"/>
    <n v="64.116"/>
    <n v="33.07"/>
    <n v="31.045999999999999"/>
    <n v="0.48421610830369954"/>
    <n v="2026"/>
    <s v="Q2"/>
    <n v="4"/>
    <x v="3"/>
  </r>
  <r>
    <n v="2812"/>
    <d v="2026-04-21T00:00:00"/>
    <n v="2026"/>
    <x v="1"/>
    <n v="4"/>
    <s v="Apr"/>
    <x v="1"/>
    <x v="6"/>
    <x v="0"/>
    <s v="New"/>
    <x v="0"/>
    <s v="Trail Bike Light"/>
    <n v="1"/>
    <n v="51.39"/>
    <n v="0"/>
    <n v="22.08"/>
    <n v="51.39"/>
    <n v="22.08"/>
    <n v="29.310000000000002"/>
    <n v="0.57034442498540572"/>
    <n v="2026"/>
    <s v="Q2"/>
    <n v="4"/>
    <x v="3"/>
  </r>
  <r>
    <n v="3017"/>
    <d v="2026-04-21T00:00:00"/>
    <n v="2026"/>
    <x v="1"/>
    <n v="4"/>
    <s v="Apr"/>
    <x v="1"/>
    <x v="12"/>
    <x v="0"/>
    <s v="Returning"/>
    <x v="0"/>
    <s v="Cycling Pack 12L"/>
    <n v="1"/>
    <n v="102.64"/>
    <n v="0"/>
    <n v="51.86"/>
    <n v="102.64"/>
    <n v="51.86"/>
    <n v="50.78"/>
    <n v="0.49473889321901793"/>
    <n v="2026"/>
    <s v="Q2"/>
    <n v="4"/>
    <x v="3"/>
  </r>
  <r>
    <n v="3719"/>
    <d v="2026-04-21T00:00:00"/>
    <n v="2026"/>
    <x v="1"/>
    <n v="4"/>
    <s v="Apr"/>
    <x v="2"/>
    <x v="2"/>
    <x v="0"/>
    <s v="New"/>
    <x v="4"/>
    <s v="Recovery Roller"/>
    <n v="2"/>
    <n v="35.56"/>
    <n v="0.1"/>
    <n v="13.85"/>
    <n v="64.00800000000001"/>
    <n v="27.7"/>
    <n v="36.308000000000007"/>
    <n v="0.56724159480064995"/>
    <n v="2026"/>
    <s v="Q2"/>
    <n v="4"/>
    <x v="3"/>
  </r>
  <r>
    <n v="3920"/>
    <d v="2026-04-21T00:00:00"/>
    <n v="2026"/>
    <x v="1"/>
    <n v="4"/>
    <s v="Apr"/>
    <x v="1"/>
    <x v="11"/>
    <x v="0"/>
    <s v="Returning"/>
    <x v="0"/>
    <s v="Cycling Pack 12L"/>
    <n v="2"/>
    <n v="100.39"/>
    <n v="0"/>
    <n v="49.05"/>
    <n v="200.78"/>
    <n v="98.1"/>
    <n v="102.68"/>
    <n v="0.51140551847793603"/>
    <n v="2026"/>
    <s v="Q2"/>
    <n v="4"/>
    <x v="3"/>
  </r>
  <r>
    <n v="4654"/>
    <d v="2026-04-21T00:00:00"/>
    <n v="2026"/>
    <x v="1"/>
    <n v="4"/>
    <s v="Apr"/>
    <x v="0"/>
    <x v="15"/>
    <x v="2"/>
    <s v="Returning"/>
    <x v="3"/>
    <s v="Trail Tent 2P"/>
    <n v="2"/>
    <n v="191.51"/>
    <n v="0.1"/>
    <n v="101.25"/>
    <n v="344.71800000000002"/>
    <n v="202.5"/>
    <n v="142.21800000000002"/>
    <n v="0.41256331262075091"/>
    <n v="2026"/>
    <s v="Q2"/>
    <n v="4"/>
    <x v="3"/>
  </r>
  <r>
    <n v="4920"/>
    <d v="2026-04-21T00:00:00"/>
    <n v="2026"/>
    <x v="1"/>
    <n v="4"/>
    <s v="Apr"/>
    <x v="1"/>
    <x v="12"/>
    <x v="2"/>
    <s v="New"/>
    <x v="1"/>
    <s v="Trail Boots"/>
    <n v="2"/>
    <n v="147.30000000000001"/>
    <n v="0"/>
    <n v="81.2"/>
    <n v="294.60000000000002"/>
    <n v="162.4"/>
    <n v="132.20000000000002"/>
    <n v="0.44874405974202308"/>
    <n v="2026"/>
    <s v="Q2"/>
    <n v="4"/>
    <x v="3"/>
  </r>
  <r>
    <n v="5191"/>
    <d v="2026-04-21T00:00:00"/>
    <n v="2026"/>
    <x v="1"/>
    <n v="4"/>
    <s v="Apr"/>
    <x v="1"/>
    <x v="11"/>
    <x v="2"/>
    <s v="Returning"/>
    <x v="0"/>
    <s v="Commuter Helmet"/>
    <n v="1"/>
    <n v="79.92"/>
    <n v="0.1"/>
    <n v="43.13"/>
    <n v="71.927999999999997"/>
    <n v="43.13"/>
    <n v="28.797999999999995"/>
    <n v="0.40037259481703918"/>
    <n v="2026"/>
    <s v="Q2"/>
    <n v="4"/>
    <x v="3"/>
  </r>
  <r>
    <n v="413"/>
    <d v="2026-04-22T00:00:00"/>
    <n v="2026"/>
    <x v="1"/>
    <n v="4"/>
    <s v="Apr"/>
    <x v="1"/>
    <x v="1"/>
    <x v="0"/>
    <s v="Returning"/>
    <x v="3"/>
    <s v="Alpine Tent 4P"/>
    <n v="2"/>
    <n v="344.29"/>
    <n v="0.1"/>
    <n v="192.66"/>
    <n v="619.72200000000009"/>
    <n v="385.32"/>
    <n v="234.4020000000001"/>
    <n v="0.37823733867766524"/>
    <n v="2026"/>
    <s v="Q2"/>
    <n v="4"/>
    <x v="3"/>
  </r>
  <r>
    <n v="1658"/>
    <d v="2026-04-22T00:00:00"/>
    <n v="2026"/>
    <x v="1"/>
    <n v="4"/>
    <s v="Apr"/>
    <x v="2"/>
    <x v="5"/>
    <x v="0"/>
    <s v="Returning"/>
    <x v="1"/>
    <s v="Summit Backpack 45L"/>
    <n v="1"/>
    <n v="151.15"/>
    <n v="0"/>
    <n v="77.680000000000007"/>
    <n v="151.15"/>
    <n v="77.680000000000007"/>
    <n v="73.47"/>
    <n v="0.48607343698312933"/>
    <n v="2026"/>
    <s v="Q2"/>
    <n v="4"/>
    <x v="3"/>
  </r>
  <r>
    <n v="2024"/>
    <d v="2026-04-22T00:00:00"/>
    <n v="2026"/>
    <x v="1"/>
    <n v="4"/>
    <s v="Apr"/>
    <x v="1"/>
    <x v="6"/>
    <x v="2"/>
    <s v="New"/>
    <x v="3"/>
    <s v="Portable Camp Stove"/>
    <n v="1"/>
    <n v="81.73"/>
    <n v="0.05"/>
    <n v="39.979999999999997"/>
    <n v="77.643500000000003"/>
    <n v="39.979999999999997"/>
    <n v="37.663500000000006"/>
    <n v="0.48508246021882068"/>
    <n v="2026"/>
    <s v="Q2"/>
    <n v="4"/>
    <x v="3"/>
  </r>
  <r>
    <n v="3980"/>
    <d v="2026-04-22T00:00:00"/>
    <n v="2026"/>
    <x v="1"/>
    <n v="4"/>
    <s v="Apr"/>
    <x v="3"/>
    <x v="4"/>
    <x v="2"/>
    <s v="New"/>
    <x v="1"/>
    <s v="Trail Boots"/>
    <n v="1"/>
    <n v="142.53"/>
    <n v="0.05"/>
    <n v="77.77"/>
    <n v="135.40350000000001"/>
    <n v="77.77"/>
    <n v="57.633500000000012"/>
    <n v="0.4256426163282338"/>
    <n v="2026"/>
    <s v="Q2"/>
    <n v="4"/>
    <x v="3"/>
  </r>
  <r>
    <n v="4239"/>
    <d v="2026-04-22T00:00:00"/>
    <n v="2026"/>
    <x v="1"/>
    <n v="4"/>
    <s v="Apr"/>
    <x v="1"/>
    <x v="1"/>
    <x v="0"/>
    <s v="New"/>
    <x v="3"/>
    <s v="Portable Camp Stove"/>
    <n v="2"/>
    <n v="83.24"/>
    <n v="0"/>
    <n v="40.03"/>
    <n v="166.48"/>
    <n v="80.06"/>
    <n v="86.419999999999987"/>
    <n v="0.51910139356078799"/>
    <n v="2026"/>
    <s v="Q2"/>
    <n v="4"/>
    <x v="3"/>
  </r>
  <r>
    <n v="4761"/>
    <d v="2026-04-22T00:00:00"/>
    <n v="2026"/>
    <x v="1"/>
    <n v="4"/>
    <s v="Apr"/>
    <x v="0"/>
    <x v="0"/>
    <x v="3"/>
    <s v="New"/>
    <x v="1"/>
    <s v="Trail Boots"/>
    <n v="1"/>
    <n v="141.99"/>
    <n v="0.05"/>
    <n v="79.7"/>
    <n v="134.8905"/>
    <n v="79.7"/>
    <n v="55.1905"/>
    <n v="0.40915038494186023"/>
    <n v="2026"/>
    <s v="Q2"/>
    <n v="4"/>
    <x v="3"/>
  </r>
  <r>
    <n v="5160"/>
    <d v="2026-04-22T00:00:00"/>
    <n v="2026"/>
    <x v="1"/>
    <n v="4"/>
    <s v="Apr"/>
    <x v="1"/>
    <x v="12"/>
    <x v="0"/>
    <s v="New"/>
    <x v="4"/>
    <s v="Recovery Roller"/>
    <n v="2"/>
    <n v="35.94"/>
    <n v="0.05"/>
    <n v="14.17"/>
    <n v="68.285999999999987"/>
    <n v="28.34"/>
    <n v="39.945999999999984"/>
    <n v="0.5849808159798493"/>
    <n v="2026"/>
    <s v="Q2"/>
    <n v="4"/>
    <x v="3"/>
  </r>
  <r>
    <n v="2224"/>
    <d v="2026-04-23T00:00:00"/>
    <n v="2026"/>
    <x v="1"/>
    <n v="4"/>
    <s v="Apr"/>
    <x v="1"/>
    <x v="1"/>
    <x v="0"/>
    <s v="New"/>
    <x v="4"/>
    <s v="Training Mat"/>
    <n v="3"/>
    <n v="49.55"/>
    <n v="0"/>
    <n v="22.55"/>
    <n v="148.64999999999998"/>
    <n v="67.650000000000006"/>
    <n v="80.999999999999972"/>
    <n v="0.54490413723511588"/>
    <n v="2026"/>
    <s v="Q2"/>
    <n v="4"/>
    <x v="3"/>
  </r>
  <r>
    <n v="2832"/>
    <d v="2026-04-23T00:00:00"/>
    <n v="2026"/>
    <x v="1"/>
    <n v="4"/>
    <s v="Apr"/>
    <x v="3"/>
    <x v="8"/>
    <x v="3"/>
    <s v="Returning"/>
    <x v="4"/>
    <s v="Resistance Band Set"/>
    <n v="1"/>
    <n v="39.89"/>
    <n v="0.05"/>
    <n v="15.06"/>
    <n v="37.895499999999998"/>
    <n v="15.06"/>
    <n v="22.835499999999996"/>
    <n v="0.60259133670224685"/>
    <n v="2026"/>
    <s v="Q2"/>
    <n v="4"/>
    <x v="3"/>
  </r>
  <r>
    <n v="3000"/>
    <d v="2026-04-23T00:00:00"/>
    <n v="2026"/>
    <x v="1"/>
    <n v="4"/>
    <s v="Apr"/>
    <x v="3"/>
    <x v="7"/>
    <x v="3"/>
    <s v="New"/>
    <x v="4"/>
    <s v="Resistance Band Set"/>
    <n v="1"/>
    <n v="40.630000000000003"/>
    <n v="0.1"/>
    <n v="14.67"/>
    <n v="36.567"/>
    <n v="14.67"/>
    <n v="21.896999999999998"/>
    <n v="0.59881860694068423"/>
    <n v="2026"/>
    <s v="Q2"/>
    <n v="4"/>
    <x v="3"/>
  </r>
  <r>
    <n v="3206"/>
    <d v="2026-04-23T00:00:00"/>
    <n v="2026"/>
    <x v="1"/>
    <n v="4"/>
    <s v="Apr"/>
    <x v="3"/>
    <x v="8"/>
    <x v="3"/>
    <s v="Returning"/>
    <x v="0"/>
    <s v="Compact Repair Kit"/>
    <n v="4"/>
    <n v="39.78"/>
    <n v="0.05"/>
    <n v="16.7"/>
    <n v="151.16399999999999"/>
    <n v="66.8"/>
    <n v="84.36399999999999"/>
    <n v="0.55809584292556425"/>
    <n v="2026"/>
    <s v="Q2"/>
    <n v="4"/>
    <x v="3"/>
  </r>
  <r>
    <n v="3777"/>
    <d v="2026-04-23T00:00:00"/>
    <n v="2026"/>
    <x v="1"/>
    <n v="4"/>
    <s v="Apr"/>
    <x v="3"/>
    <x v="4"/>
    <x v="3"/>
    <s v="Business"/>
    <x v="1"/>
    <s v="Hiking Daypack 20L"/>
    <n v="1"/>
    <n v="92.74"/>
    <n v="0"/>
    <n v="46.1"/>
    <n v="92.74"/>
    <n v="46.1"/>
    <n v="46.639999999999993"/>
    <n v="0.50291136510675005"/>
    <n v="2026"/>
    <s v="Q2"/>
    <n v="4"/>
    <x v="3"/>
  </r>
  <r>
    <n v="4980"/>
    <d v="2026-04-23T00:00:00"/>
    <n v="2026"/>
    <x v="1"/>
    <n v="4"/>
    <s v="Apr"/>
    <x v="1"/>
    <x v="6"/>
    <x v="2"/>
    <s v="Returning"/>
    <x v="3"/>
    <s v="Compact Sleeping Bag"/>
    <n v="2"/>
    <n v="120.49"/>
    <n v="0.1"/>
    <n v="62.23"/>
    <n v="216.88200000000001"/>
    <n v="124.46"/>
    <n v="92.422000000000011"/>
    <n v="0.42613955976060719"/>
    <n v="2026"/>
    <s v="Q2"/>
    <n v="4"/>
    <x v="3"/>
  </r>
  <r>
    <n v="1102"/>
    <d v="2026-04-24T00:00:00"/>
    <n v="2026"/>
    <x v="1"/>
    <n v="4"/>
    <s v="Apr"/>
    <x v="1"/>
    <x v="6"/>
    <x v="0"/>
    <s v="Business"/>
    <x v="1"/>
    <s v="Trekking Poles"/>
    <n v="2"/>
    <n v="70.53"/>
    <n v="0"/>
    <n v="32.229999999999997"/>
    <n v="141.06"/>
    <n v="64.459999999999994"/>
    <n v="76.600000000000009"/>
    <n v="0.54303133418403526"/>
    <n v="2026"/>
    <s v="Q2"/>
    <n v="4"/>
    <x v="3"/>
  </r>
  <r>
    <n v="1333"/>
    <d v="2026-04-24T00:00:00"/>
    <n v="2026"/>
    <x v="1"/>
    <n v="4"/>
    <s v="Apr"/>
    <x v="1"/>
    <x v="14"/>
    <x v="0"/>
    <s v="New"/>
    <x v="1"/>
    <s v="Hiking Daypack 20L"/>
    <n v="1"/>
    <n v="90.87"/>
    <n v="0.1"/>
    <n v="44.4"/>
    <n v="81.783000000000001"/>
    <n v="44.4"/>
    <n v="37.383000000000003"/>
    <n v="0.45709988628443565"/>
    <n v="2026"/>
    <s v="Q2"/>
    <n v="4"/>
    <x v="3"/>
  </r>
  <r>
    <n v="1369"/>
    <d v="2026-04-24T00:00:00"/>
    <n v="2026"/>
    <x v="1"/>
    <n v="4"/>
    <s v="Apr"/>
    <x v="1"/>
    <x v="14"/>
    <x v="1"/>
    <s v="Returning"/>
    <x v="4"/>
    <s v="Weighted Vest"/>
    <n v="3"/>
    <n v="124.31"/>
    <n v="0.2"/>
    <n v="67.97"/>
    <n v="298.34399999999999"/>
    <n v="203.91"/>
    <n v="94.433999999999997"/>
    <n v="0.31652723031131846"/>
    <n v="2026"/>
    <s v="Q2"/>
    <n v="4"/>
    <x v="3"/>
  </r>
  <r>
    <n v="1712"/>
    <d v="2026-04-24T00:00:00"/>
    <n v="2026"/>
    <x v="1"/>
    <n v="4"/>
    <s v="Apr"/>
    <x v="1"/>
    <x v="1"/>
    <x v="1"/>
    <s v="Returning"/>
    <x v="0"/>
    <s v="Compact Repair Kit"/>
    <n v="15"/>
    <n v="41.21"/>
    <n v="0.15"/>
    <n v="16.760000000000002"/>
    <n v="525.42750000000001"/>
    <n v="251.40000000000003"/>
    <n v="274.02749999999997"/>
    <n v="0.52153246642020068"/>
    <n v="2026"/>
    <s v="Q2"/>
    <n v="4"/>
    <x v="3"/>
  </r>
  <r>
    <n v="2229"/>
    <d v="2026-04-24T00:00:00"/>
    <n v="2026"/>
    <x v="1"/>
    <n v="4"/>
    <s v="Apr"/>
    <x v="0"/>
    <x v="0"/>
    <x v="0"/>
    <s v="New"/>
    <x v="1"/>
    <s v="Trail Boots"/>
    <n v="2"/>
    <n v="145.75"/>
    <n v="0.1"/>
    <n v="78.900000000000006"/>
    <n v="262.35000000000002"/>
    <n v="157.80000000000001"/>
    <n v="104.55000000000001"/>
    <n v="0.39851343624928531"/>
    <n v="2026"/>
    <s v="Q2"/>
    <n v="4"/>
    <x v="3"/>
  </r>
  <r>
    <n v="3458"/>
    <d v="2026-04-24T00:00:00"/>
    <n v="2026"/>
    <x v="1"/>
    <n v="4"/>
    <s v="Apr"/>
    <x v="2"/>
    <x v="3"/>
    <x v="0"/>
    <s v="New"/>
    <x v="2"/>
    <s v="Carry-On Duffel"/>
    <n v="1"/>
    <n v="134.86000000000001"/>
    <n v="0"/>
    <n v="66.040000000000006"/>
    <n v="134.86000000000001"/>
    <n v="66.040000000000006"/>
    <n v="68.820000000000007"/>
    <n v="0.51030698502150373"/>
    <n v="2026"/>
    <s v="Q2"/>
    <n v="4"/>
    <x v="3"/>
  </r>
  <r>
    <n v="4637"/>
    <d v="2026-04-24T00:00:00"/>
    <n v="2026"/>
    <x v="1"/>
    <n v="4"/>
    <s v="Apr"/>
    <x v="3"/>
    <x v="13"/>
    <x v="2"/>
    <s v="New"/>
    <x v="2"/>
    <s v="Carry-On Duffel"/>
    <n v="1"/>
    <n v="136.07"/>
    <n v="0"/>
    <n v="65.17"/>
    <n v="136.07"/>
    <n v="65.17"/>
    <n v="70.899999999999991"/>
    <n v="0.52105533916366575"/>
    <n v="2026"/>
    <s v="Q2"/>
    <n v="4"/>
    <x v="3"/>
  </r>
  <r>
    <n v="4726"/>
    <d v="2026-04-24T00:00:00"/>
    <n v="2026"/>
    <x v="1"/>
    <n v="4"/>
    <s v="Apr"/>
    <x v="0"/>
    <x v="15"/>
    <x v="2"/>
    <s v="Business"/>
    <x v="2"/>
    <s v="Packing Cube Set"/>
    <n v="1"/>
    <n v="47.25"/>
    <n v="0.1"/>
    <n v="18.25"/>
    <n v="42.524999999999999"/>
    <n v="18.25"/>
    <n v="24.274999999999999"/>
    <n v="0.57084068195179305"/>
    <n v="2026"/>
    <s v="Q2"/>
    <n v="4"/>
    <x v="3"/>
  </r>
  <r>
    <n v="4838"/>
    <d v="2026-04-24T00:00:00"/>
    <n v="2026"/>
    <x v="1"/>
    <n v="4"/>
    <s v="Apr"/>
    <x v="0"/>
    <x v="0"/>
    <x v="0"/>
    <s v="Business"/>
    <x v="0"/>
    <s v="Compact Repair Kit"/>
    <n v="2"/>
    <n v="41.32"/>
    <n v="0.1"/>
    <n v="16.66"/>
    <n v="74.376000000000005"/>
    <n v="33.32"/>
    <n v="41.056000000000004"/>
    <n v="0.5520060234484242"/>
    <n v="2026"/>
    <s v="Q2"/>
    <n v="4"/>
    <x v="3"/>
  </r>
  <r>
    <n v="5075"/>
    <d v="2026-04-24T00:00:00"/>
    <n v="2026"/>
    <x v="1"/>
    <n v="4"/>
    <s v="Apr"/>
    <x v="0"/>
    <x v="15"/>
    <x v="3"/>
    <s v="New"/>
    <x v="0"/>
    <s v="Commuter Helmet"/>
    <n v="2"/>
    <n v="81.75"/>
    <n v="0"/>
    <n v="41.92"/>
    <n v="163.5"/>
    <n v="83.84"/>
    <n v="79.66"/>
    <n v="0.48721712538226297"/>
    <n v="2026"/>
    <s v="Q2"/>
    <n v="4"/>
    <x v="3"/>
  </r>
  <r>
    <n v="149"/>
    <d v="2026-04-25T00:00:00"/>
    <n v="2026"/>
    <x v="1"/>
    <n v="4"/>
    <s v="Apr"/>
    <x v="1"/>
    <x v="12"/>
    <x v="0"/>
    <s v="Returning"/>
    <x v="2"/>
    <s v="Insulated Bottle"/>
    <n v="1"/>
    <n v="36.020000000000003"/>
    <n v="0.05"/>
    <n v="13.72"/>
    <n v="34.219000000000001"/>
    <n v="13.72"/>
    <n v="20.499000000000002"/>
    <n v="0.59905315760250155"/>
    <n v="2026"/>
    <s v="Q2"/>
    <n v="4"/>
    <x v="3"/>
  </r>
  <r>
    <n v="449"/>
    <d v="2026-04-25T00:00:00"/>
    <n v="2026"/>
    <x v="1"/>
    <n v="4"/>
    <s v="Apr"/>
    <x v="2"/>
    <x v="5"/>
    <x v="0"/>
    <s v="Business"/>
    <x v="2"/>
    <s v="Insulated Bottle"/>
    <n v="1"/>
    <n v="36.68"/>
    <n v="0"/>
    <n v="13.27"/>
    <n v="36.68"/>
    <n v="13.27"/>
    <n v="23.41"/>
    <n v="0.63822246455834242"/>
    <n v="2026"/>
    <s v="Q2"/>
    <n v="4"/>
    <x v="3"/>
  </r>
  <r>
    <n v="1422"/>
    <d v="2026-04-25T00:00:00"/>
    <n v="2026"/>
    <x v="1"/>
    <n v="4"/>
    <s v="Apr"/>
    <x v="3"/>
    <x v="8"/>
    <x v="1"/>
    <s v="Business"/>
    <x v="3"/>
    <s v="Alpine Tent 4P"/>
    <n v="6"/>
    <n v="348.16"/>
    <n v="0.1"/>
    <n v="198.24"/>
    <n v="1880.0640000000001"/>
    <n v="1189.44"/>
    <n v="690.62400000000002"/>
    <n v="0.36734068627450978"/>
    <n v="2026"/>
    <s v="Q2"/>
    <n v="4"/>
    <x v="3"/>
  </r>
  <r>
    <n v="3248"/>
    <d v="2026-04-25T00:00:00"/>
    <n v="2026"/>
    <x v="1"/>
    <n v="4"/>
    <s v="Apr"/>
    <x v="2"/>
    <x v="16"/>
    <x v="0"/>
    <s v="Returning"/>
    <x v="0"/>
    <s v="Compact Repair Kit"/>
    <n v="2"/>
    <n v="39.799999999999997"/>
    <n v="0.05"/>
    <n v="16.23"/>
    <n v="75.61999999999999"/>
    <n v="32.46"/>
    <n v="43.159999999999989"/>
    <n v="0.57074847923829664"/>
    <n v="2026"/>
    <s v="Q2"/>
    <n v="4"/>
    <x v="3"/>
  </r>
  <r>
    <n v="3445"/>
    <d v="2026-04-25T00:00:00"/>
    <n v="2026"/>
    <x v="1"/>
    <n v="4"/>
    <s v="Apr"/>
    <x v="0"/>
    <x v="15"/>
    <x v="0"/>
    <s v="Returning"/>
    <x v="0"/>
    <s v="Compact Repair Kit"/>
    <n v="5"/>
    <n v="39.369999999999997"/>
    <n v="0.05"/>
    <n v="16.760000000000002"/>
    <n v="187.00749999999999"/>
    <n v="83.800000000000011"/>
    <n v="103.20749999999998"/>
    <n v="0.55188963009504954"/>
    <n v="2026"/>
    <s v="Q2"/>
    <n v="4"/>
    <x v="3"/>
  </r>
  <r>
    <n v="3930"/>
    <d v="2026-04-25T00:00:00"/>
    <n v="2026"/>
    <x v="1"/>
    <n v="4"/>
    <s v="Apr"/>
    <x v="1"/>
    <x v="12"/>
    <x v="3"/>
    <s v="Returning"/>
    <x v="4"/>
    <s v="Resistance Band Set"/>
    <n v="2"/>
    <n v="40.85"/>
    <n v="0"/>
    <n v="14.99"/>
    <n v="81.7"/>
    <n v="29.98"/>
    <n v="51.72"/>
    <n v="0.633047735618115"/>
    <n v="2026"/>
    <s v="Q2"/>
    <n v="4"/>
    <x v="3"/>
  </r>
  <r>
    <n v="3969"/>
    <d v="2026-04-25T00:00:00"/>
    <n v="2026"/>
    <x v="1"/>
    <n v="4"/>
    <s v="Apr"/>
    <x v="3"/>
    <x v="8"/>
    <x v="3"/>
    <s v="Returning"/>
    <x v="1"/>
    <s v="Hiking Daypack 20L"/>
    <n v="1"/>
    <n v="92.91"/>
    <n v="0.05"/>
    <n v="46"/>
    <n v="88.264499999999998"/>
    <n v="46"/>
    <n v="42.264499999999998"/>
    <n v="0.4788391709010984"/>
    <n v="2026"/>
    <s v="Q2"/>
    <n v="4"/>
    <x v="3"/>
  </r>
  <r>
    <n v="4190"/>
    <d v="2026-04-25T00:00:00"/>
    <n v="2026"/>
    <x v="1"/>
    <n v="4"/>
    <s v="Apr"/>
    <x v="3"/>
    <x v="13"/>
    <x v="0"/>
    <s v="New"/>
    <x v="1"/>
    <s v="Summit Backpack 45L"/>
    <n v="1"/>
    <n v="152.01"/>
    <n v="0"/>
    <n v="80.33"/>
    <n v="152.01"/>
    <n v="80.33"/>
    <n v="71.679999999999993"/>
    <n v="0.47154792447865268"/>
    <n v="2026"/>
    <s v="Q2"/>
    <n v="4"/>
    <x v="3"/>
  </r>
  <r>
    <n v="4442"/>
    <d v="2026-04-25T00:00:00"/>
    <n v="2026"/>
    <x v="1"/>
    <n v="4"/>
    <s v="Apr"/>
    <x v="1"/>
    <x v="6"/>
    <x v="3"/>
    <s v="New"/>
    <x v="2"/>
    <s v="Insulated Bottle"/>
    <n v="1"/>
    <n v="36.65"/>
    <n v="0"/>
    <n v="13.28"/>
    <n v="36.65"/>
    <n v="13.28"/>
    <n v="23.369999999999997"/>
    <n v="0.63765347885402446"/>
    <n v="2026"/>
    <s v="Q2"/>
    <n v="4"/>
    <x v="3"/>
  </r>
  <r>
    <n v="228"/>
    <d v="2026-04-26T00:00:00"/>
    <n v="2026"/>
    <x v="1"/>
    <n v="4"/>
    <s v="Apr"/>
    <x v="3"/>
    <x v="8"/>
    <x v="0"/>
    <s v="Returning"/>
    <x v="3"/>
    <s v="Portable Camp Stove"/>
    <n v="5"/>
    <n v="80.819999999999993"/>
    <n v="0"/>
    <n v="40.47"/>
    <n v="404.09999999999997"/>
    <n v="202.35"/>
    <n v="201.74999999999997"/>
    <n v="0.49925760950259834"/>
    <n v="2026"/>
    <s v="Q2"/>
    <n v="4"/>
    <x v="3"/>
  </r>
  <r>
    <n v="2101"/>
    <d v="2026-04-26T00:00:00"/>
    <n v="2026"/>
    <x v="1"/>
    <n v="4"/>
    <s v="Apr"/>
    <x v="3"/>
    <x v="4"/>
    <x v="0"/>
    <s v="New"/>
    <x v="1"/>
    <s v="Trail Boots"/>
    <n v="4"/>
    <n v="144.69999999999999"/>
    <n v="0"/>
    <n v="79.41"/>
    <n v="578.79999999999995"/>
    <n v="317.64"/>
    <n v="261.15999999999997"/>
    <n v="0.45120939875604699"/>
    <n v="2026"/>
    <s v="Q2"/>
    <n v="4"/>
    <x v="3"/>
  </r>
  <r>
    <n v="2590"/>
    <d v="2026-04-26T00:00:00"/>
    <n v="2026"/>
    <x v="1"/>
    <n v="4"/>
    <s v="Apr"/>
    <x v="1"/>
    <x v="6"/>
    <x v="2"/>
    <s v="New"/>
    <x v="4"/>
    <s v="Recovery Roller"/>
    <n v="2"/>
    <n v="36.51"/>
    <n v="0.1"/>
    <n v="14.18"/>
    <n v="65.718000000000004"/>
    <n v="28.36"/>
    <n v="37.358000000000004"/>
    <n v="0.56845917404668433"/>
    <n v="2026"/>
    <s v="Q2"/>
    <n v="4"/>
    <x v="3"/>
  </r>
  <r>
    <n v="2957"/>
    <d v="2026-04-26T00:00:00"/>
    <n v="2026"/>
    <x v="1"/>
    <n v="4"/>
    <s v="Apr"/>
    <x v="3"/>
    <x v="7"/>
    <x v="3"/>
    <s v="New"/>
    <x v="2"/>
    <s v="Insulated Bottle"/>
    <n v="3"/>
    <n v="36.58"/>
    <n v="0.05"/>
    <n v="13.71"/>
    <n v="104.25299999999999"/>
    <n v="41.13"/>
    <n v="63.122999999999983"/>
    <n v="0.60547897902218628"/>
    <n v="2026"/>
    <s v="Q2"/>
    <n v="4"/>
    <x v="3"/>
  </r>
  <r>
    <n v="4270"/>
    <d v="2026-04-26T00:00:00"/>
    <n v="2026"/>
    <x v="1"/>
    <n v="4"/>
    <s v="Apr"/>
    <x v="3"/>
    <x v="7"/>
    <x v="2"/>
    <s v="Business"/>
    <x v="3"/>
    <s v="Trail Tent 2P"/>
    <n v="2"/>
    <n v="191.59"/>
    <n v="0"/>
    <n v="102.52"/>
    <n v="383.18"/>
    <n v="205.04"/>
    <n v="178.14000000000001"/>
    <n v="0.46489900307949272"/>
    <n v="2026"/>
    <s v="Q2"/>
    <n v="4"/>
    <x v="3"/>
  </r>
  <r>
    <n v="4324"/>
    <d v="2026-04-26T00:00:00"/>
    <n v="2026"/>
    <x v="1"/>
    <n v="4"/>
    <s v="Apr"/>
    <x v="3"/>
    <x v="8"/>
    <x v="1"/>
    <s v="Business"/>
    <x v="3"/>
    <s v="Alpine Tent 4P"/>
    <n v="6"/>
    <n v="337.24"/>
    <n v="0.05"/>
    <n v="198.63"/>
    <n v="1922.268"/>
    <n v="1191.78"/>
    <n v="730.48800000000006"/>
    <n v="0.38001360892445801"/>
    <n v="2026"/>
    <s v="Q2"/>
    <n v="4"/>
    <x v="3"/>
  </r>
  <r>
    <n v="5010"/>
    <d v="2026-04-26T00:00:00"/>
    <n v="2026"/>
    <x v="1"/>
    <n v="4"/>
    <s v="Apr"/>
    <x v="3"/>
    <x v="7"/>
    <x v="1"/>
    <s v="Business"/>
    <x v="2"/>
    <s v="Packing Cube Set"/>
    <n v="3"/>
    <n v="46.2"/>
    <n v="0.1"/>
    <n v="18.149999999999999"/>
    <n v="124.74000000000002"/>
    <n v="54.449999999999996"/>
    <n v="70.29000000000002"/>
    <n v="0.5634920634920636"/>
    <n v="2026"/>
    <s v="Q2"/>
    <n v="4"/>
    <x v="3"/>
  </r>
  <r>
    <n v="5092"/>
    <d v="2026-04-26T00:00:00"/>
    <n v="2026"/>
    <x v="1"/>
    <n v="4"/>
    <s v="Apr"/>
    <x v="1"/>
    <x v="1"/>
    <x v="3"/>
    <s v="Business"/>
    <x v="4"/>
    <s v="Training Mat"/>
    <n v="4"/>
    <n v="50.84"/>
    <n v="0.05"/>
    <n v="22.63"/>
    <n v="193.19200000000001"/>
    <n v="90.52"/>
    <n v="102.67200000000001"/>
    <n v="0.53145057766367143"/>
    <n v="2026"/>
    <s v="Q2"/>
    <n v="4"/>
    <x v="3"/>
  </r>
  <r>
    <n v="1061"/>
    <d v="2026-04-27T00:00:00"/>
    <n v="2026"/>
    <x v="1"/>
    <n v="4"/>
    <s v="Apr"/>
    <x v="3"/>
    <x v="13"/>
    <x v="0"/>
    <s v="Returning"/>
    <x v="2"/>
    <s v="Travel Backpack 35L"/>
    <n v="1"/>
    <n v="166.5"/>
    <n v="0"/>
    <n v="85.55"/>
    <n v="166.5"/>
    <n v="85.55"/>
    <n v="80.95"/>
    <n v="0.4861861861861862"/>
    <n v="2026"/>
    <s v="Q2"/>
    <n v="4"/>
    <x v="3"/>
  </r>
  <r>
    <n v="1099"/>
    <d v="2026-04-27T00:00:00"/>
    <n v="2026"/>
    <x v="1"/>
    <n v="4"/>
    <s v="Apr"/>
    <x v="3"/>
    <x v="4"/>
    <x v="3"/>
    <s v="New"/>
    <x v="1"/>
    <s v="Trekking Poles"/>
    <n v="1"/>
    <n v="70.2"/>
    <n v="0"/>
    <n v="32.06"/>
    <n v="70.2"/>
    <n v="32.06"/>
    <n v="38.14"/>
    <n v="0.5433048433048433"/>
    <n v="2026"/>
    <s v="Q2"/>
    <n v="4"/>
    <x v="3"/>
  </r>
  <r>
    <n v="3500"/>
    <d v="2026-04-27T00:00:00"/>
    <n v="2026"/>
    <x v="1"/>
    <n v="4"/>
    <s v="Apr"/>
    <x v="1"/>
    <x v="12"/>
    <x v="0"/>
    <s v="New"/>
    <x v="4"/>
    <s v="Training Mat"/>
    <n v="4"/>
    <n v="50.67"/>
    <n v="0"/>
    <n v="22.62"/>
    <n v="202.68"/>
    <n v="90.48"/>
    <n v="112.2"/>
    <n v="0.55358200118413259"/>
    <n v="2026"/>
    <s v="Q2"/>
    <n v="4"/>
    <x v="3"/>
  </r>
  <r>
    <n v="3856"/>
    <d v="2026-04-27T00:00:00"/>
    <n v="2026"/>
    <x v="1"/>
    <n v="4"/>
    <s v="Apr"/>
    <x v="1"/>
    <x v="11"/>
    <x v="2"/>
    <s v="New"/>
    <x v="2"/>
    <s v="Travel Backpack 35L"/>
    <n v="3"/>
    <n v="161.05000000000001"/>
    <n v="0.05"/>
    <n v="87.43"/>
    <n v="458.99250000000001"/>
    <n v="262.29000000000002"/>
    <n v="196.70249999999999"/>
    <n v="0.4285527541299694"/>
    <n v="2026"/>
    <s v="Q2"/>
    <n v="4"/>
    <x v="3"/>
  </r>
  <r>
    <n v="4044"/>
    <d v="2026-04-27T00:00:00"/>
    <n v="2026"/>
    <x v="1"/>
    <n v="4"/>
    <s v="Apr"/>
    <x v="1"/>
    <x v="6"/>
    <x v="1"/>
    <s v="New"/>
    <x v="4"/>
    <s v="Weighted Vest"/>
    <n v="10"/>
    <n v="124.59"/>
    <n v="0.15"/>
    <n v="67.14"/>
    <n v="1059.0150000000001"/>
    <n v="671.4"/>
    <n v="387.61500000000012"/>
    <n v="0.36601464568490538"/>
    <n v="2026"/>
    <s v="Q2"/>
    <n v="4"/>
    <x v="3"/>
  </r>
  <r>
    <n v="4235"/>
    <d v="2026-04-27T00:00:00"/>
    <n v="2026"/>
    <x v="1"/>
    <n v="4"/>
    <s v="Apr"/>
    <x v="2"/>
    <x v="16"/>
    <x v="0"/>
    <s v="Business"/>
    <x v="4"/>
    <s v="Training Mat"/>
    <n v="1"/>
    <n v="50.18"/>
    <n v="0"/>
    <n v="22.05"/>
    <n v="50.18"/>
    <n v="22.05"/>
    <n v="28.13"/>
    <n v="0.56058190514149064"/>
    <n v="2026"/>
    <s v="Q2"/>
    <n v="4"/>
    <x v="3"/>
  </r>
  <r>
    <n v="122"/>
    <d v="2026-04-28T00:00:00"/>
    <n v="2026"/>
    <x v="1"/>
    <n v="4"/>
    <s v="Apr"/>
    <x v="1"/>
    <x v="11"/>
    <x v="0"/>
    <s v="New"/>
    <x v="3"/>
    <s v="Portable Camp Stove"/>
    <n v="1"/>
    <n v="83.38"/>
    <n v="0"/>
    <n v="38.979999999999997"/>
    <n v="83.38"/>
    <n v="38.979999999999997"/>
    <n v="44.4"/>
    <n v="0.53250179899256422"/>
    <n v="2026"/>
    <s v="Q2"/>
    <n v="4"/>
    <x v="3"/>
  </r>
  <r>
    <n v="239"/>
    <d v="2026-04-28T00:00:00"/>
    <n v="2026"/>
    <x v="1"/>
    <n v="4"/>
    <s v="Apr"/>
    <x v="3"/>
    <x v="7"/>
    <x v="0"/>
    <s v="Returning"/>
    <x v="2"/>
    <s v="Insulated Bottle"/>
    <n v="1"/>
    <n v="35.549999999999997"/>
    <n v="0.05"/>
    <n v="13.25"/>
    <n v="33.772499999999994"/>
    <n v="13.25"/>
    <n v="20.522499999999994"/>
    <n v="0.60766896143311855"/>
    <n v="2026"/>
    <s v="Q2"/>
    <n v="4"/>
    <x v="3"/>
  </r>
  <r>
    <n v="356"/>
    <d v="2026-04-28T00:00:00"/>
    <n v="2026"/>
    <x v="1"/>
    <n v="4"/>
    <s v="Apr"/>
    <x v="3"/>
    <x v="8"/>
    <x v="2"/>
    <s v="New"/>
    <x v="1"/>
    <s v="Summit Backpack 45L"/>
    <n v="1"/>
    <n v="154.36000000000001"/>
    <n v="0"/>
    <n v="77.760000000000005"/>
    <n v="154.36000000000001"/>
    <n v="77.760000000000005"/>
    <n v="76.600000000000009"/>
    <n v="0.49624254988338951"/>
    <n v="2026"/>
    <s v="Q2"/>
    <n v="4"/>
    <x v="3"/>
  </r>
  <r>
    <n v="785"/>
    <d v="2026-04-28T00:00:00"/>
    <n v="2026"/>
    <x v="1"/>
    <n v="4"/>
    <s v="Apr"/>
    <x v="0"/>
    <x v="9"/>
    <x v="3"/>
    <s v="New"/>
    <x v="1"/>
    <s v="Summit Backpack 45L"/>
    <n v="1"/>
    <n v="155.68"/>
    <n v="0"/>
    <n v="77.97"/>
    <n v="155.68"/>
    <n v="77.97"/>
    <n v="77.710000000000008"/>
    <n v="0.49916495375128472"/>
    <n v="2026"/>
    <s v="Q2"/>
    <n v="4"/>
    <x v="3"/>
  </r>
  <r>
    <n v="2325"/>
    <d v="2026-04-28T00:00:00"/>
    <n v="2026"/>
    <x v="1"/>
    <n v="4"/>
    <s v="Apr"/>
    <x v="0"/>
    <x v="0"/>
    <x v="0"/>
    <s v="Returning"/>
    <x v="4"/>
    <s v="Resistance Band Set"/>
    <n v="1"/>
    <n v="40.950000000000003"/>
    <n v="0.15"/>
    <n v="14.89"/>
    <n v="34.807500000000005"/>
    <n v="14.89"/>
    <n v="19.917500000000004"/>
    <n v="0.57221863104216053"/>
    <n v="2026"/>
    <s v="Q2"/>
    <n v="4"/>
    <x v="3"/>
  </r>
  <r>
    <n v="2566"/>
    <d v="2026-04-28T00:00:00"/>
    <n v="2026"/>
    <x v="1"/>
    <n v="4"/>
    <s v="Apr"/>
    <x v="3"/>
    <x v="13"/>
    <x v="3"/>
    <s v="Returning"/>
    <x v="2"/>
    <s v="Packing Cube Set"/>
    <n v="3"/>
    <n v="47.28"/>
    <n v="0.05"/>
    <n v="18.52"/>
    <n v="134.74799999999999"/>
    <n v="55.56"/>
    <n v="79.187999999999988"/>
    <n v="0.58767477068305274"/>
    <n v="2026"/>
    <s v="Q2"/>
    <n v="4"/>
    <x v="3"/>
  </r>
  <r>
    <n v="3105"/>
    <d v="2026-04-28T00:00:00"/>
    <n v="2026"/>
    <x v="1"/>
    <n v="4"/>
    <s v="Apr"/>
    <x v="3"/>
    <x v="7"/>
    <x v="0"/>
    <s v="Returning"/>
    <x v="4"/>
    <s v="Training Mat"/>
    <n v="4"/>
    <n v="51.57"/>
    <n v="0.1"/>
    <n v="22.58"/>
    <n v="185.65200000000002"/>
    <n v="90.32"/>
    <n v="95.332000000000022"/>
    <n v="0.51349837330058401"/>
    <n v="2026"/>
    <s v="Q2"/>
    <n v="4"/>
    <x v="3"/>
  </r>
  <r>
    <n v="3167"/>
    <d v="2026-04-28T00:00:00"/>
    <n v="2026"/>
    <x v="1"/>
    <n v="4"/>
    <s v="Apr"/>
    <x v="3"/>
    <x v="8"/>
    <x v="0"/>
    <s v="Business"/>
    <x v="0"/>
    <s v="Trail Bike Light"/>
    <n v="1"/>
    <n v="51.61"/>
    <n v="0"/>
    <n v="23"/>
    <n v="51.61"/>
    <n v="23"/>
    <n v="28.61"/>
    <n v="0.55434993218368533"/>
    <n v="2026"/>
    <s v="Q2"/>
    <n v="4"/>
    <x v="3"/>
  </r>
  <r>
    <n v="4396"/>
    <d v="2026-04-28T00:00:00"/>
    <n v="2026"/>
    <x v="1"/>
    <n v="4"/>
    <s v="Apr"/>
    <x v="0"/>
    <x v="15"/>
    <x v="2"/>
    <s v="Returning"/>
    <x v="4"/>
    <s v="Training Mat"/>
    <n v="1"/>
    <n v="50.56"/>
    <n v="0.05"/>
    <n v="22.06"/>
    <n v="48.031999999999996"/>
    <n v="22.06"/>
    <n v="25.971999999999998"/>
    <n v="0.54072285143237842"/>
    <n v="2026"/>
    <s v="Q2"/>
    <n v="4"/>
    <x v="3"/>
  </r>
  <r>
    <n v="4475"/>
    <d v="2026-04-28T00:00:00"/>
    <n v="2026"/>
    <x v="1"/>
    <n v="4"/>
    <s v="Apr"/>
    <x v="2"/>
    <x v="5"/>
    <x v="3"/>
    <s v="Business"/>
    <x v="2"/>
    <s v="Travel Backpack 35L"/>
    <n v="2"/>
    <n v="165.74"/>
    <n v="0"/>
    <n v="87.73"/>
    <n v="331.48"/>
    <n v="175.46"/>
    <n v="156.02000000000001"/>
    <n v="0.47067696391939184"/>
    <n v="2026"/>
    <s v="Q2"/>
    <n v="4"/>
    <x v="3"/>
  </r>
  <r>
    <n v="4482"/>
    <d v="2026-04-28T00:00:00"/>
    <n v="2026"/>
    <x v="1"/>
    <n v="4"/>
    <s v="Apr"/>
    <x v="2"/>
    <x v="2"/>
    <x v="0"/>
    <s v="Business"/>
    <x v="4"/>
    <s v="Recovery Roller"/>
    <n v="3"/>
    <n v="36.770000000000003"/>
    <n v="0"/>
    <n v="13.63"/>
    <n v="110.31"/>
    <n v="40.89"/>
    <n v="69.42"/>
    <n v="0.62931737829752521"/>
    <n v="2026"/>
    <s v="Q2"/>
    <n v="4"/>
    <x v="3"/>
  </r>
  <r>
    <n v="5022"/>
    <d v="2026-04-28T00:00:00"/>
    <n v="2026"/>
    <x v="1"/>
    <n v="4"/>
    <s v="Apr"/>
    <x v="3"/>
    <x v="7"/>
    <x v="0"/>
    <s v="Business"/>
    <x v="3"/>
    <s v="Trail Tent 2P"/>
    <n v="2"/>
    <n v="196.37"/>
    <n v="0"/>
    <n v="101.73"/>
    <n v="392.74"/>
    <n v="203.46"/>
    <n v="189.28"/>
    <n v="0.48194734429902736"/>
    <n v="2026"/>
    <s v="Q2"/>
    <n v="4"/>
    <x v="3"/>
  </r>
  <r>
    <n v="1304"/>
    <d v="2026-04-29T00:00:00"/>
    <n v="2026"/>
    <x v="1"/>
    <n v="4"/>
    <s v="Apr"/>
    <x v="0"/>
    <x v="0"/>
    <x v="3"/>
    <s v="Returning"/>
    <x v="2"/>
    <s v="Insulated Bottle"/>
    <n v="2"/>
    <n v="35.33"/>
    <n v="0"/>
    <n v="13.69"/>
    <n v="70.66"/>
    <n v="27.38"/>
    <n v="43.28"/>
    <n v="0.61251061420888764"/>
    <n v="2026"/>
    <s v="Q2"/>
    <n v="4"/>
    <x v="3"/>
  </r>
  <r>
    <n v="3008"/>
    <d v="2026-04-29T00:00:00"/>
    <n v="2026"/>
    <x v="1"/>
    <n v="4"/>
    <s v="Apr"/>
    <x v="2"/>
    <x v="2"/>
    <x v="1"/>
    <s v="Business"/>
    <x v="2"/>
    <s v="Packing Cube Set"/>
    <n v="4"/>
    <n v="46.43"/>
    <n v="0.1"/>
    <n v="18.04"/>
    <n v="167.148"/>
    <n v="72.16"/>
    <n v="94.988"/>
    <n v="0.56828678775695796"/>
    <n v="2026"/>
    <s v="Q2"/>
    <n v="4"/>
    <x v="3"/>
  </r>
  <r>
    <n v="4140"/>
    <d v="2026-04-29T00:00:00"/>
    <n v="2026"/>
    <x v="1"/>
    <n v="4"/>
    <s v="Apr"/>
    <x v="3"/>
    <x v="7"/>
    <x v="3"/>
    <s v="New"/>
    <x v="4"/>
    <s v="Weighted Vest"/>
    <n v="1"/>
    <n v="125.25"/>
    <n v="0"/>
    <n v="70.88"/>
    <n v="125.25"/>
    <n v="70.88"/>
    <n v="54.370000000000005"/>
    <n v="0.43409181636726552"/>
    <n v="2026"/>
    <s v="Q2"/>
    <n v="4"/>
    <x v="3"/>
  </r>
  <r>
    <n v="4151"/>
    <d v="2026-04-29T00:00:00"/>
    <n v="2026"/>
    <x v="1"/>
    <n v="4"/>
    <s v="Apr"/>
    <x v="1"/>
    <x v="14"/>
    <x v="0"/>
    <s v="Returning"/>
    <x v="3"/>
    <s v="Alpine Tent 4P"/>
    <n v="1"/>
    <n v="341.98"/>
    <n v="0"/>
    <n v="192.43"/>
    <n v="341.98"/>
    <n v="192.43"/>
    <n v="149.55000000000001"/>
    <n v="0.43730627522077314"/>
    <n v="2026"/>
    <s v="Q2"/>
    <n v="4"/>
    <x v="3"/>
  </r>
  <r>
    <n v="4650"/>
    <d v="2026-04-29T00:00:00"/>
    <n v="2026"/>
    <x v="1"/>
    <n v="4"/>
    <s v="Apr"/>
    <x v="1"/>
    <x v="6"/>
    <x v="3"/>
    <s v="Business"/>
    <x v="4"/>
    <s v="Resistance Band Set"/>
    <n v="1"/>
    <n v="40.04"/>
    <n v="0"/>
    <n v="14.72"/>
    <n v="40.04"/>
    <n v="14.72"/>
    <n v="25.32"/>
    <n v="0.63236763236763238"/>
    <n v="2026"/>
    <s v="Q2"/>
    <n v="4"/>
    <x v="3"/>
  </r>
  <r>
    <n v="4897"/>
    <d v="2026-04-29T00:00:00"/>
    <n v="2026"/>
    <x v="1"/>
    <n v="4"/>
    <s v="Apr"/>
    <x v="3"/>
    <x v="13"/>
    <x v="0"/>
    <s v="Returning"/>
    <x v="0"/>
    <s v="Compact Repair Kit"/>
    <n v="3"/>
    <n v="40.47"/>
    <n v="0.05"/>
    <n v="17.14"/>
    <n v="115.33949999999999"/>
    <n v="51.42"/>
    <n v="63.919499999999985"/>
    <n v="0.5541856866034619"/>
    <n v="2026"/>
    <s v="Q2"/>
    <n v="4"/>
    <x v="3"/>
  </r>
  <r>
    <n v="792"/>
    <d v="2026-04-30T00:00:00"/>
    <n v="2026"/>
    <x v="1"/>
    <n v="4"/>
    <s v="Apr"/>
    <x v="3"/>
    <x v="8"/>
    <x v="1"/>
    <s v="Returning"/>
    <x v="3"/>
    <s v="Portable Camp Stove"/>
    <n v="6"/>
    <n v="83.7"/>
    <n v="0.2"/>
    <n v="38.58"/>
    <n v="401.76000000000005"/>
    <n v="231.48"/>
    <n v="170.28000000000006"/>
    <n v="0.42383512544802876"/>
    <n v="2026"/>
    <s v="Q2"/>
    <n v="4"/>
    <x v="3"/>
  </r>
  <r>
    <n v="1796"/>
    <d v="2026-04-30T00:00:00"/>
    <n v="2026"/>
    <x v="1"/>
    <n v="4"/>
    <s v="Apr"/>
    <x v="0"/>
    <x v="15"/>
    <x v="0"/>
    <s v="Returning"/>
    <x v="3"/>
    <s v="Portable Camp Stove"/>
    <n v="4"/>
    <n v="83.27"/>
    <n v="0"/>
    <n v="39.979999999999997"/>
    <n v="333.08"/>
    <n v="159.91999999999999"/>
    <n v="173.16"/>
    <n v="0.51987510507986068"/>
    <n v="2026"/>
    <s v="Q2"/>
    <n v="4"/>
    <x v="3"/>
  </r>
  <r>
    <n v="3222"/>
    <d v="2026-04-30T00:00:00"/>
    <n v="2026"/>
    <x v="1"/>
    <n v="4"/>
    <s v="Apr"/>
    <x v="2"/>
    <x v="16"/>
    <x v="1"/>
    <s v="Business"/>
    <x v="3"/>
    <s v="Compact Sleeping Bag"/>
    <n v="3"/>
    <n v="126.03"/>
    <n v="0.1"/>
    <n v="61.75"/>
    <n v="340.28100000000006"/>
    <n v="185.25"/>
    <n v="155.03100000000006"/>
    <n v="0.45559699189787273"/>
    <n v="2026"/>
    <s v="Q2"/>
    <n v="4"/>
    <x v="3"/>
  </r>
  <r>
    <n v="3237"/>
    <d v="2026-04-30T00:00:00"/>
    <n v="2026"/>
    <x v="1"/>
    <n v="4"/>
    <s v="Apr"/>
    <x v="1"/>
    <x v="14"/>
    <x v="0"/>
    <s v="New"/>
    <x v="3"/>
    <s v="Compact Sleeping Bag"/>
    <n v="1"/>
    <n v="122.86"/>
    <n v="0.05"/>
    <n v="59.22"/>
    <n v="116.717"/>
    <n v="59.22"/>
    <n v="57.497"/>
    <n v="0.49261889870370212"/>
    <n v="2026"/>
    <s v="Q2"/>
    <n v="4"/>
    <x v="3"/>
  </r>
  <r>
    <n v="3695"/>
    <d v="2026-04-30T00:00:00"/>
    <n v="2026"/>
    <x v="1"/>
    <n v="4"/>
    <s v="Apr"/>
    <x v="2"/>
    <x v="2"/>
    <x v="0"/>
    <s v="New"/>
    <x v="0"/>
    <s v="Compact Repair Kit"/>
    <n v="1"/>
    <n v="39.44"/>
    <n v="0.1"/>
    <n v="16.63"/>
    <n v="35.496000000000002"/>
    <n v="16.63"/>
    <n v="18.866000000000003"/>
    <n v="0.53149650664863657"/>
    <n v="2026"/>
    <s v="Q2"/>
    <n v="4"/>
    <x v="3"/>
  </r>
  <r>
    <n v="5148"/>
    <d v="2026-04-30T00:00:00"/>
    <n v="2026"/>
    <x v="1"/>
    <n v="4"/>
    <s v="Apr"/>
    <x v="2"/>
    <x v="10"/>
    <x v="0"/>
    <s v="Returning"/>
    <x v="2"/>
    <s v="Carry-On Duffel"/>
    <n v="1"/>
    <n v="130.34"/>
    <n v="0.1"/>
    <n v="66.680000000000007"/>
    <n v="117.30600000000001"/>
    <n v="66.680000000000007"/>
    <n v="50.626000000000005"/>
    <n v="0.43157212759790631"/>
    <n v="2026"/>
    <s v="Q2"/>
    <n v="4"/>
    <x v="3"/>
  </r>
  <r>
    <n v="534"/>
    <d v="2026-05-01T00:00:00"/>
    <n v="2026"/>
    <x v="1"/>
    <n v="5"/>
    <s v="May"/>
    <x v="1"/>
    <x v="12"/>
    <x v="0"/>
    <s v="Business"/>
    <x v="1"/>
    <s v="Summit Backpack 45L"/>
    <n v="1"/>
    <n v="154.86000000000001"/>
    <n v="0"/>
    <n v="78.37"/>
    <n v="154.86000000000001"/>
    <n v="78.37"/>
    <n v="76.490000000000009"/>
    <n v="0.49393000129148912"/>
    <n v="2026"/>
    <s v="Q2"/>
    <n v="5"/>
    <x v="4"/>
  </r>
  <r>
    <n v="551"/>
    <d v="2026-05-01T00:00:00"/>
    <n v="2026"/>
    <x v="1"/>
    <n v="5"/>
    <s v="May"/>
    <x v="3"/>
    <x v="8"/>
    <x v="2"/>
    <s v="Returning"/>
    <x v="0"/>
    <s v="Cycling Pack 12L"/>
    <n v="4"/>
    <n v="103.64"/>
    <n v="0"/>
    <n v="50.59"/>
    <n v="414.56"/>
    <n v="202.36"/>
    <n v="212.2"/>
    <n v="0.51186800463141646"/>
    <n v="2026"/>
    <s v="Q2"/>
    <n v="5"/>
    <x v="4"/>
  </r>
  <r>
    <n v="2110"/>
    <d v="2026-05-01T00:00:00"/>
    <n v="2026"/>
    <x v="1"/>
    <n v="5"/>
    <s v="May"/>
    <x v="0"/>
    <x v="15"/>
    <x v="0"/>
    <s v="Returning"/>
    <x v="2"/>
    <s v="Travel Backpack 35L"/>
    <n v="1"/>
    <n v="164.49"/>
    <n v="0.05"/>
    <n v="87.81"/>
    <n v="156.2655"/>
    <n v="87.81"/>
    <n v="68.455500000000001"/>
    <n v="0.43807174328306631"/>
    <n v="2026"/>
    <s v="Q2"/>
    <n v="5"/>
    <x v="4"/>
  </r>
  <r>
    <n v="2217"/>
    <d v="2026-05-01T00:00:00"/>
    <n v="2026"/>
    <x v="1"/>
    <n v="5"/>
    <s v="May"/>
    <x v="3"/>
    <x v="8"/>
    <x v="1"/>
    <s v="Returning"/>
    <x v="2"/>
    <s v="Travel Backpack 35L"/>
    <n v="3"/>
    <n v="163.44999999999999"/>
    <n v="0.05"/>
    <n v="87.54"/>
    <n v="465.83249999999992"/>
    <n v="262.62"/>
    <n v="203.21249999999992"/>
    <n v="0.4362351274331438"/>
    <n v="2026"/>
    <s v="Q2"/>
    <n v="5"/>
    <x v="4"/>
  </r>
  <r>
    <n v="2544"/>
    <d v="2026-05-01T00:00:00"/>
    <n v="2026"/>
    <x v="1"/>
    <n v="5"/>
    <s v="May"/>
    <x v="3"/>
    <x v="4"/>
    <x v="0"/>
    <s v="Returning"/>
    <x v="1"/>
    <s v="Trekking Poles"/>
    <n v="1"/>
    <n v="71.87"/>
    <n v="0.05"/>
    <n v="31.97"/>
    <n v="68.276499999999999"/>
    <n v="31.97"/>
    <n v="36.3065"/>
    <n v="0.53175690025118449"/>
    <n v="2026"/>
    <s v="Q2"/>
    <n v="5"/>
    <x v="4"/>
  </r>
  <r>
    <n v="3678"/>
    <d v="2026-05-01T00:00:00"/>
    <n v="2026"/>
    <x v="1"/>
    <n v="5"/>
    <s v="May"/>
    <x v="1"/>
    <x v="14"/>
    <x v="3"/>
    <s v="Returning"/>
    <x v="3"/>
    <s v="Trail Tent 2P"/>
    <n v="2"/>
    <n v="194.97"/>
    <n v="0"/>
    <n v="101.14"/>
    <n v="389.94"/>
    <n v="202.28"/>
    <n v="187.66"/>
    <n v="0.48125352618351541"/>
    <n v="2026"/>
    <s v="Q2"/>
    <n v="5"/>
    <x v="4"/>
  </r>
  <r>
    <n v="3726"/>
    <d v="2026-05-01T00:00:00"/>
    <n v="2026"/>
    <x v="1"/>
    <n v="5"/>
    <s v="May"/>
    <x v="3"/>
    <x v="8"/>
    <x v="3"/>
    <s v="Returning"/>
    <x v="0"/>
    <s v="Trail Bike Light"/>
    <n v="2"/>
    <n v="49.53"/>
    <n v="0"/>
    <n v="22.91"/>
    <n v="99.06"/>
    <n v="45.82"/>
    <n v="53.24"/>
    <n v="0.53745204926307288"/>
    <n v="2026"/>
    <s v="Q2"/>
    <n v="5"/>
    <x v="4"/>
  </r>
  <r>
    <n v="3897"/>
    <d v="2026-05-01T00:00:00"/>
    <n v="2026"/>
    <x v="1"/>
    <n v="5"/>
    <s v="May"/>
    <x v="3"/>
    <x v="8"/>
    <x v="1"/>
    <s v="Business"/>
    <x v="4"/>
    <s v="Recovery Roller"/>
    <n v="4"/>
    <n v="35.619999999999997"/>
    <n v="0.15"/>
    <n v="13.76"/>
    <n v="121.10799999999999"/>
    <n v="55.04"/>
    <n v="66.067999999999984"/>
    <n v="0.54552960993493405"/>
    <n v="2026"/>
    <s v="Q2"/>
    <n v="5"/>
    <x v="4"/>
  </r>
  <r>
    <n v="1262"/>
    <d v="2026-05-02T00:00:00"/>
    <n v="2026"/>
    <x v="1"/>
    <n v="5"/>
    <s v="May"/>
    <x v="3"/>
    <x v="7"/>
    <x v="2"/>
    <s v="Returning"/>
    <x v="2"/>
    <s v="Packing Cube Set"/>
    <n v="2"/>
    <n v="45.47"/>
    <n v="0"/>
    <n v="18.37"/>
    <n v="90.94"/>
    <n v="36.74"/>
    <n v="54.199999999999996"/>
    <n v="0.59599736089729494"/>
    <n v="2026"/>
    <s v="Q2"/>
    <n v="5"/>
    <x v="4"/>
  </r>
  <r>
    <n v="2657"/>
    <d v="2026-05-02T00:00:00"/>
    <n v="2026"/>
    <x v="1"/>
    <n v="5"/>
    <s v="May"/>
    <x v="0"/>
    <x v="0"/>
    <x v="2"/>
    <s v="New"/>
    <x v="1"/>
    <s v="Trail Boots"/>
    <n v="1"/>
    <n v="145.68"/>
    <n v="0"/>
    <n v="77.8"/>
    <n v="145.68"/>
    <n v="77.8"/>
    <n v="67.88000000000001"/>
    <n v="0.46595277320153766"/>
    <n v="2026"/>
    <s v="Q2"/>
    <n v="5"/>
    <x v="4"/>
  </r>
  <r>
    <n v="3238"/>
    <d v="2026-05-02T00:00:00"/>
    <n v="2026"/>
    <x v="1"/>
    <n v="5"/>
    <s v="May"/>
    <x v="3"/>
    <x v="8"/>
    <x v="3"/>
    <s v="Returning"/>
    <x v="3"/>
    <s v="Portable Camp Stove"/>
    <n v="2"/>
    <n v="82.65"/>
    <n v="0.05"/>
    <n v="40.46"/>
    <n v="157.035"/>
    <n v="80.92"/>
    <n v="76.114999999999995"/>
    <n v="0.48470086286496639"/>
    <n v="2026"/>
    <s v="Q2"/>
    <n v="5"/>
    <x v="4"/>
  </r>
  <r>
    <n v="3607"/>
    <d v="2026-05-02T00:00:00"/>
    <n v="2026"/>
    <x v="1"/>
    <n v="5"/>
    <s v="May"/>
    <x v="1"/>
    <x v="6"/>
    <x v="0"/>
    <s v="Business"/>
    <x v="2"/>
    <s v="Insulated Bottle"/>
    <n v="1"/>
    <n v="36.270000000000003"/>
    <n v="0"/>
    <n v="13.8"/>
    <n v="36.270000000000003"/>
    <n v="13.8"/>
    <n v="22.470000000000002"/>
    <n v="0.61952026468155497"/>
    <n v="2026"/>
    <s v="Q2"/>
    <n v="5"/>
    <x v="4"/>
  </r>
  <r>
    <n v="5070"/>
    <d v="2026-05-02T00:00:00"/>
    <n v="2026"/>
    <x v="1"/>
    <n v="5"/>
    <s v="May"/>
    <x v="2"/>
    <x v="16"/>
    <x v="2"/>
    <s v="New"/>
    <x v="3"/>
    <s v="Portable Camp Stove"/>
    <n v="1"/>
    <n v="80.819999999999993"/>
    <n v="0"/>
    <n v="39.950000000000003"/>
    <n v="80.819999999999993"/>
    <n v="39.950000000000003"/>
    <n v="40.86999999999999"/>
    <n v="0.50569166048007907"/>
    <n v="2026"/>
    <s v="Q2"/>
    <n v="5"/>
    <x v="4"/>
  </r>
  <r>
    <n v="5171"/>
    <d v="2026-05-02T00:00:00"/>
    <n v="2026"/>
    <x v="1"/>
    <n v="5"/>
    <s v="May"/>
    <x v="1"/>
    <x v="1"/>
    <x v="2"/>
    <s v="New"/>
    <x v="1"/>
    <s v="Summit Backpack 45L"/>
    <n v="2"/>
    <n v="157.84"/>
    <n v="0.1"/>
    <n v="79.28"/>
    <n v="284.11200000000002"/>
    <n v="158.56"/>
    <n v="125.55200000000002"/>
    <n v="0.44191023258433298"/>
    <n v="2026"/>
    <s v="Q2"/>
    <n v="5"/>
    <x v="4"/>
  </r>
  <r>
    <n v="617"/>
    <d v="2026-05-03T00:00:00"/>
    <n v="2026"/>
    <x v="1"/>
    <n v="5"/>
    <s v="May"/>
    <x v="1"/>
    <x v="14"/>
    <x v="3"/>
    <s v="Returning"/>
    <x v="4"/>
    <s v="Recovery Roller"/>
    <n v="4"/>
    <n v="36.909999999999997"/>
    <n v="0.1"/>
    <n v="13.85"/>
    <n v="132.876"/>
    <n v="55.4"/>
    <n v="77.475999999999999"/>
    <n v="0.58306992985941775"/>
    <n v="2026"/>
    <s v="Q2"/>
    <n v="5"/>
    <x v="4"/>
  </r>
  <r>
    <n v="849"/>
    <d v="2026-05-03T00:00:00"/>
    <n v="2026"/>
    <x v="1"/>
    <n v="5"/>
    <s v="May"/>
    <x v="1"/>
    <x v="14"/>
    <x v="1"/>
    <s v="Business"/>
    <x v="3"/>
    <s v="Trail Tent 2P"/>
    <n v="3"/>
    <n v="193.18"/>
    <n v="0.1"/>
    <n v="102.31"/>
    <n v="521.58600000000001"/>
    <n v="306.93"/>
    <n v="214.65600000000001"/>
    <n v="0.41154478839539405"/>
    <n v="2026"/>
    <s v="Q2"/>
    <n v="5"/>
    <x v="4"/>
  </r>
  <r>
    <n v="956"/>
    <d v="2026-05-03T00:00:00"/>
    <n v="2026"/>
    <x v="1"/>
    <n v="5"/>
    <s v="May"/>
    <x v="0"/>
    <x v="15"/>
    <x v="0"/>
    <s v="Business"/>
    <x v="1"/>
    <s v="Summit Backpack 45L"/>
    <n v="1"/>
    <n v="157.59"/>
    <n v="0.05"/>
    <n v="77.599999999999994"/>
    <n v="149.7105"/>
    <n v="77.599999999999994"/>
    <n v="72.110500000000002"/>
    <n v="0.48166628259206939"/>
    <n v="2026"/>
    <s v="Q2"/>
    <n v="5"/>
    <x v="4"/>
  </r>
  <r>
    <n v="1896"/>
    <d v="2026-05-03T00:00:00"/>
    <n v="2026"/>
    <x v="1"/>
    <n v="5"/>
    <s v="May"/>
    <x v="1"/>
    <x v="12"/>
    <x v="3"/>
    <s v="New"/>
    <x v="4"/>
    <s v="Training Mat"/>
    <n v="2"/>
    <n v="49.97"/>
    <n v="0"/>
    <n v="22.63"/>
    <n v="99.94"/>
    <n v="45.26"/>
    <n v="54.68"/>
    <n v="0.54712827696617972"/>
    <n v="2026"/>
    <s v="Q2"/>
    <n v="5"/>
    <x v="4"/>
  </r>
  <r>
    <n v="2317"/>
    <d v="2026-05-03T00:00:00"/>
    <n v="2026"/>
    <x v="1"/>
    <n v="5"/>
    <s v="May"/>
    <x v="0"/>
    <x v="15"/>
    <x v="1"/>
    <s v="Business"/>
    <x v="1"/>
    <s v="Summit Backpack 45L"/>
    <n v="5"/>
    <n v="155.54"/>
    <n v="0.1"/>
    <n v="78.02"/>
    <n v="699.93"/>
    <n v="390.09999999999997"/>
    <n v="309.83"/>
    <n v="0.44265855156944267"/>
    <n v="2026"/>
    <s v="Q2"/>
    <n v="5"/>
    <x v="4"/>
  </r>
  <r>
    <n v="2542"/>
    <d v="2026-05-03T00:00:00"/>
    <n v="2026"/>
    <x v="1"/>
    <n v="5"/>
    <s v="May"/>
    <x v="3"/>
    <x v="8"/>
    <x v="2"/>
    <s v="New"/>
    <x v="2"/>
    <s v="Carry-On Duffel"/>
    <n v="1"/>
    <n v="131.13"/>
    <n v="0.05"/>
    <n v="67.010000000000005"/>
    <n v="124.5735"/>
    <n v="67.010000000000005"/>
    <n v="57.563499999999991"/>
    <n v="0.46208463276700096"/>
    <n v="2026"/>
    <s v="Q2"/>
    <n v="5"/>
    <x v="4"/>
  </r>
  <r>
    <n v="4535"/>
    <d v="2026-05-03T00:00:00"/>
    <n v="2026"/>
    <x v="1"/>
    <n v="5"/>
    <s v="May"/>
    <x v="2"/>
    <x v="5"/>
    <x v="0"/>
    <s v="New"/>
    <x v="2"/>
    <s v="Insulated Bottle"/>
    <n v="1"/>
    <n v="36.82"/>
    <n v="0.1"/>
    <n v="13.4"/>
    <n v="33.137999999999998"/>
    <n v="13.4"/>
    <n v="19.738"/>
    <n v="0.5956303941094816"/>
    <n v="2026"/>
    <s v="Q2"/>
    <n v="5"/>
    <x v="4"/>
  </r>
  <r>
    <n v="4988"/>
    <d v="2026-05-03T00:00:00"/>
    <n v="2026"/>
    <x v="1"/>
    <n v="5"/>
    <s v="May"/>
    <x v="2"/>
    <x v="10"/>
    <x v="2"/>
    <s v="New"/>
    <x v="4"/>
    <s v="Weighted Vest"/>
    <n v="1"/>
    <n v="122.28"/>
    <n v="0"/>
    <n v="67.28"/>
    <n v="122.28"/>
    <n v="67.28"/>
    <n v="55"/>
    <n v="0.44978737324174028"/>
    <n v="2026"/>
    <s v="Q2"/>
    <n v="5"/>
    <x v="4"/>
  </r>
  <r>
    <n v="253"/>
    <d v="2026-05-04T00:00:00"/>
    <n v="2026"/>
    <x v="1"/>
    <n v="5"/>
    <s v="May"/>
    <x v="2"/>
    <x v="10"/>
    <x v="2"/>
    <s v="Business"/>
    <x v="1"/>
    <s v="Hiking Daypack 20L"/>
    <n v="1"/>
    <n v="90.92"/>
    <n v="0.15"/>
    <n v="44.93"/>
    <n v="77.281999999999996"/>
    <n v="44.93"/>
    <n v="32.351999999999997"/>
    <n v="0.41862270645169636"/>
    <n v="2026"/>
    <s v="Q2"/>
    <n v="5"/>
    <x v="4"/>
  </r>
  <r>
    <n v="1743"/>
    <d v="2026-05-04T00:00:00"/>
    <n v="2026"/>
    <x v="1"/>
    <n v="5"/>
    <s v="May"/>
    <x v="1"/>
    <x v="12"/>
    <x v="0"/>
    <s v="New"/>
    <x v="4"/>
    <s v="Training Mat"/>
    <n v="1"/>
    <n v="51.02"/>
    <n v="0"/>
    <n v="21.83"/>
    <n v="51.02"/>
    <n v="21.83"/>
    <n v="29.190000000000005"/>
    <n v="0.5721285770286163"/>
    <n v="2026"/>
    <s v="Q2"/>
    <n v="5"/>
    <x v="4"/>
  </r>
  <r>
    <n v="1801"/>
    <d v="2026-05-04T00:00:00"/>
    <n v="2026"/>
    <x v="1"/>
    <n v="5"/>
    <s v="May"/>
    <x v="2"/>
    <x v="2"/>
    <x v="0"/>
    <s v="Business"/>
    <x v="2"/>
    <s v="Insulated Bottle"/>
    <n v="2"/>
    <n v="36.299999999999997"/>
    <n v="0.05"/>
    <n v="13.9"/>
    <n v="68.969999999999985"/>
    <n v="27.8"/>
    <n v="41.169999999999987"/>
    <n v="0.59692619979701311"/>
    <n v="2026"/>
    <s v="Q2"/>
    <n v="5"/>
    <x v="4"/>
  </r>
  <r>
    <n v="2511"/>
    <d v="2026-05-04T00:00:00"/>
    <n v="2026"/>
    <x v="1"/>
    <n v="5"/>
    <s v="May"/>
    <x v="2"/>
    <x v="10"/>
    <x v="1"/>
    <s v="Business"/>
    <x v="3"/>
    <s v="Trail Tent 2P"/>
    <n v="8"/>
    <n v="195.03"/>
    <n v="0.15"/>
    <n v="101.13"/>
    <n v="1326.204"/>
    <n v="809.04"/>
    <n v="517.16399999999999"/>
    <n v="0.38995810599274322"/>
    <n v="2026"/>
    <s v="Q2"/>
    <n v="5"/>
    <x v="4"/>
  </r>
  <r>
    <n v="3186"/>
    <d v="2026-05-04T00:00:00"/>
    <n v="2026"/>
    <x v="1"/>
    <n v="5"/>
    <s v="May"/>
    <x v="1"/>
    <x v="6"/>
    <x v="0"/>
    <s v="New"/>
    <x v="1"/>
    <s v="Trail Boots"/>
    <n v="1"/>
    <n v="143.66"/>
    <n v="0.1"/>
    <n v="79.25"/>
    <n v="129.29400000000001"/>
    <n v="79.25"/>
    <n v="50.044000000000011"/>
    <n v="0.38705585719368268"/>
    <n v="2026"/>
    <s v="Q2"/>
    <n v="5"/>
    <x v="4"/>
  </r>
  <r>
    <n v="3378"/>
    <d v="2026-05-04T00:00:00"/>
    <n v="2026"/>
    <x v="1"/>
    <n v="5"/>
    <s v="May"/>
    <x v="0"/>
    <x v="0"/>
    <x v="1"/>
    <s v="Business"/>
    <x v="4"/>
    <s v="Weighted Vest"/>
    <n v="3"/>
    <n v="120.28"/>
    <n v="0.2"/>
    <n v="69.23"/>
    <n v="288.67200000000003"/>
    <n v="207.69"/>
    <n v="80.982000000000028"/>
    <n v="0.28053292317924849"/>
    <n v="2026"/>
    <s v="Q2"/>
    <n v="5"/>
    <x v="4"/>
  </r>
  <r>
    <n v="4255"/>
    <d v="2026-05-04T00:00:00"/>
    <n v="2026"/>
    <x v="1"/>
    <n v="5"/>
    <s v="May"/>
    <x v="3"/>
    <x v="7"/>
    <x v="3"/>
    <s v="Returning"/>
    <x v="2"/>
    <s v="Insulated Bottle"/>
    <n v="6"/>
    <n v="36.04"/>
    <n v="0"/>
    <n v="13.38"/>
    <n v="216.24"/>
    <n v="80.28"/>
    <n v="135.96"/>
    <n v="0.62874583795782468"/>
    <n v="2026"/>
    <s v="Q2"/>
    <n v="5"/>
    <x v="4"/>
  </r>
  <r>
    <n v="4587"/>
    <d v="2026-05-04T00:00:00"/>
    <n v="2026"/>
    <x v="1"/>
    <n v="5"/>
    <s v="May"/>
    <x v="2"/>
    <x v="2"/>
    <x v="3"/>
    <s v="Returning"/>
    <x v="1"/>
    <s v="Hiking Daypack 20L"/>
    <n v="2"/>
    <n v="91.72"/>
    <n v="0"/>
    <n v="45.67"/>
    <n v="183.44"/>
    <n v="91.34"/>
    <n v="92.1"/>
    <n v="0.50207152202354988"/>
    <n v="2026"/>
    <s v="Q2"/>
    <n v="5"/>
    <x v="4"/>
  </r>
  <r>
    <n v="830"/>
    <d v="2026-05-05T00:00:00"/>
    <n v="2026"/>
    <x v="1"/>
    <n v="5"/>
    <s v="May"/>
    <x v="3"/>
    <x v="8"/>
    <x v="0"/>
    <s v="Business"/>
    <x v="0"/>
    <s v="Trail Bike Light"/>
    <n v="2"/>
    <n v="50.4"/>
    <n v="0"/>
    <n v="22.21"/>
    <n v="100.8"/>
    <n v="44.42"/>
    <n v="56.379999999999995"/>
    <n v="0.55932539682539684"/>
    <n v="2026"/>
    <s v="Q2"/>
    <n v="5"/>
    <x v="4"/>
  </r>
  <r>
    <n v="4320"/>
    <d v="2026-05-05T00:00:00"/>
    <n v="2026"/>
    <x v="1"/>
    <n v="5"/>
    <s v="May"/>
    <x v="1"/>
    <x v="6"/>
    <x v="0"/>
    <s v="Returning"/>
    <x v="2"/>
    <s v="Travel Backpack 35L"/>
    <n v="2"/>
    <n v="165.17"/>
    <n v="0"/>
    <n v="87.78"/>
    <n v="330.34"/>
    <n v="175.56"/>
    <n v="154.77999999999997"/>
    <n v="0.46854755706242052"/>
    <n v="2026"/>
    <s v="Q2"/>
    <n v="5"/>
    <x v="4"/>
  </r>
  <r>
    <n v="4386"/>
    <d v="2026-05-05T00:00:00"/>
    <n v="2026"/>
    <x v="1"/>
    <n v="5"/>
    <s v="May"/>
    <x v="0"/>
    <x v="15"/>
    <x v="0"/>
    <s v="Returning"/>
    <x v="1"/>
    <s v="Trekking Poles"/>
    <n v="1"/>
    <n v="69.819999999999993"/>
    <n v="0.05"/>
    <n v="33.29"/>
    <n v="66.328999999999994"/>
    <n v="33.29"/>
    <n v="33.038999999999994"/>
    <n v="0.49810791659756665"/>
    <n v="2026"/>
    <s v="Q2"/>
    <n v="5"/>
    <x v="4"/>
  </r>
  <r>
    <n v="4602"/>
    <d v="2026-05-05T00:00:00"/>
    <n v="2026"/>
    <x v="1"/>
    <n v="5"/>
    <s v="May"/>
    <x v="1"/>
    <x v="12"/>
    <x v="3"/>
    <s v="New"/>
    <x v="2"/>
    <s v="Carry-On Duffel"/>
    <n v="2"/>
    <n v="131.36000000000001"/>
    <n v="0.1"/>
    <n v="65.3"/>
    <n v="236.44800000000004"/>
    <n v="130.6"/>
    <n v="105.84800000000004"/>
    <n v="0.4476586818243336"/>
    <n v="2026"/>
    <s v="Q2"/>
    <n v="5"/>
    <x v="4"/>
  </r>
  <r>
    <n v="5190"/>
    <d v="2026-05-05T00:00:00"/>
    <n v="2026"/>
    <x v="1"/>
    <n v="5"/>
    <s v="May"/>
    <x v="3"/>
    <x v="8"/>
    <x v="1"/>
    <s v="Returning"/>
    <x v="1"/>
    <s v="Hiking Daypack 20L"/>
    <n v="15"/>
    <n v="93.65"/>
    <n v="0.1"/>
    <n v="44.89"/>
    <n v="1264.2750000000001"/>
    <n v="673.35"/>
    <n v="590.92500000000007"/>
    <n v="0.46740226612089936"/>
    <n v="2026"/>
    <s v="Q2"/>
    <n v="5"/>
    <x v="4"/>
  </r>
  <r>
    <n v="393"/>
    <d v="2026-05-06T00:00:00"/>
    <n v="2026"/>
    <x v="1"/>
    <n v="5"/>
    <s v="May"/>
    <x v="1"/>
    <x v="12"/>
    <x v="3"/>
    <s v="New"/>
    <x v="3"/>
    <s v="Trail Tent 2P"/>
    <n v="3"/>
    <n v="199.93"/>
    <n v="0"/>
    <n v="104.86"/>
    <n v="599.79"/>
    <n v="314.58"/>
    <n v="285.20999999999998"/>
    <n v="0.47551643075076278"/>
    <n v="2026"/>
    <s v="Q2"/>
    <n v="5"/>
    <x v="4"/>
  </r>
  <r>
    <n v="812"/>
    <d v="2026-05-06T00:00:00"/>
    <n v="2026"/>
    <x v="1"/>
    <n v="5"/>
    <s v="May"/>
    <x v="0"/>
    <x v="0"/>
    <x v="0"/>
    <s v="New"/>
    <x v="1"/>
    <s v="Trekking Poles"/>
    <n v="5"/>
    <n v="70.150000000000006"/>
    <n v="0"/>
    <n v="32.700000000000003"/>
    <n v="350.75"/>
    <n v="163.5"/>
    <n v="187.25"/>
    <n v="0.53385602280826805"/>
    <n v="2026"/>
    <s v="Q2"/>
    <n v="5"/>
    <x v="4"/>
  </r>
  <r>
    <n v="1297"/>
    <d v="2026-05-06T00:00:00"/>
    <n v="2026"/>
    <x v="1"/>
    <n v="5"/>
    <s v="May"/>
    <x v="2"/>
    <x v="2"/>
    <x v="2"/>
    <s v="New"/>
    <x v="4"/>
    <s v="Recovery Roller"/>
    <n v="2"/>
    <n v="35.86"/>
    <n v="0"/>
    <n v="13.9"/>
    <n v="71.72"/>
    <n v="27.8"/>
    <n v="43.92"/>
    <n v="0.61238148354712774"/>
    <n v="2026"/>
    <s v="Q2"/>
    <n v="5"/>
    <x v="4"/>
  </r>
  <r>
    <n v="1574"/>
    <d v="2026-05-06T00:00:00"/>
    <n v="2026"/>
    <x v="1"/>
    <n v="5"/>
    <s v="May"/>
    <x v="1"/>
    <x v="6"/>
    <x v="0"/>
    <s v="Returning"/>
    <x v="1"/>
    <s v="Hiking Daypack 20L"/>
    <n v="1"/>
    <n v="92.27"/>
    <n v="0"/>
    <n v="46.5"/>
    <n v="92.27"/>
    <n v="46.5"/>
    <n v="45.769999999999996"/>
    <n v="0.49604421805570603"/>
    <n v="2026"/>
    <s v="Q2"/>
    <n v="5"/>
    <x v="4"/>
  </r>
  <r>
    <n v="3060"/>
    <d v="2026-05-06T00:00:00"/>
    <n v="2026"/>
    <x v="1"/>
    <n v="5"/>
    <s v="May"/>
    <x v="1"/>
    <x v="6"/>
    <x v="1"/>
    <s v="Business"/>
    <x v="1"/>
    <s v="Summit Backpack 45L"/>
    <n v="6"/>
    <n v="157.31"/>
    <n v="0.15"/>
    <n v="80.34"/>
    <n v="802.28099999999995"/>
    <n v="482.04"/>
    <n v="320.24099999999993"/>
    <n v="0.3991631361081715"/>
    <n v="2026"/>
    <s v="Q2"/>
    <n v="5"/>
    <x v="4"/>
  </r>
  <r>
    <n v="3490"/>
    <d v="2026-05-06T00:00:00"/>
    <n v="2026"/>
    <x v="1"/>
    <n v="5"/>
    <s v="May"/>
    <x v="1"/>
    <x v="11"/>
    <x v="0"/>
    <s v="New"/>
    <x v="2"/>
    <s v="Packing Cube Set"/>
    <n v="2"/>
    <n v="46.18"/>
    <n v="0.05"/>
    <n v="17.899999999999999"/>
    <n v="87.74199999999999"/>
    <n v="35.799999999999997"/>
    <n v="51.941999999999993"/>
    <n v="0.59198559412823959"/>
    <n v="2026"/>
    <s v="Q2"/>
    <n v="5"/>
    <x v="4"/>
  </r>
  <r>
    <n v="3654"/>
    <d v="2026-05-06T00:00:00"/>
    <n v="2026"/>
    <x v="1"/>
    <n v="5"/>
    <s v="May"/>
    <x v="2"/>
    <x v="10"/>
    <x v="0"/>
    <s v="Business"/>
    <x v="0"/>
    <s v="Trail Bike Light"/>
    <n v="1"/>
    <n v="51.44"/>
    <n v="0.1"/>
    <n v="22.88"/>
    <n v="46.295999999999999"/>
    <n v="22.88"/>
    <n v="23.416"/>
    <n v="0.50578883704855715"/>
    <n v="2026"/>
    <s v="Q2"/>
    <n v="5"/>
    <x v="4"/>
  </r>
  <r>
    <n v="4209"/>
    <d v="2026-05-06T00:00:00"/>
    <n v="2026"/>
    <x v="1"/>
    <n v="5"/>
    <s v="May"/>
    <x v="1"/>
    <x v="1"/>
    <x v="0"/>
    <s v="New"/>
    <x v="4"/>
    <s v="Training Mat"/>
    <n v="2"/>
    <n v="50.97"/>
    <n v="0.05"/>
    <n v="21.67"/>
    <n v="96.842999999999989"/>
    <n v="43.34"/>
    <n v="53.502999999999986"/>
    <n v="0.55247152607829153"/>
    <n v="2026"/>
    <s v="Q2"/>
    <n v="5"/>
    <x v="4"/>
  </r>
  <r>
    <n v="4227"/>
    <d v="2026-05-06T00:00:00"/>
    <n v="2026"/>
    <x v="1"/>
    <n v="5"/>
    <s v="May"/>
    <x v="1"/>
    <x v="1"/>
    <x v="0"/>
    <s v="New"/>
    <x v="0"/>
    <s v="Compact Repair Kit"/>
    <n v="2"/>
    <n v="40.549999999999997"/>
    <n v="0"/>
    <n v="16.52"/>
    <n v="81.099999999999994"/>
    <n v="33.04"/>
    <n v="48.059999999999995"/>
    <n v="0.59260172626387175"/>
    <n v="2026"/>
    <s v="Q2"/>
    <n v="5"/>
    <x v="4"/>
  </r>
  <r>
    <n v="4247"/>
    <d v="2026-05-06T00:00:00"/>
    <n v="2026"/>
    <x v="1"/>
    <n v="5"/>
    <s v="May"/>
    <x v="2"/>
    <x v="16"/>
    <x v="0"/>
    <s v="New"/>
    <x v="0"/>
    <s v="Trail Bike Light"/>
    <n v="2"/>
    <n v="51.3"/>
    <n v="0"/>
    <n v="23.12"/>
    <n v="102.6"/>
    <n v="46.24"/>
    <n v="56.359999999999992"/>
    <n v="0.54931773879142298"/>
    <n v="2026"/>
    <s v="Q2"/>
    <n v="5"/>
    <x v="4"/>
  </r>
  <r>
    <n v="5196"/>
    <d v="2026-05-06T00:00:00"/>
    <n v="2026"/>
    <x v="1"/>
    <n v="5"/>
    <s v="May"/>
    <x v="3"/>
    <x v="8"/>
    <x v="0"/>
    <s v="New"/>
    <x v="3"/>
    <s v="Portable Camp Stove"/>
    <n v="3"/>
    <n v="82.56"/>
    <n v="0"/>
    <n v="39.99"/>
    <n v="247.68"/>
    <n v="119.97"/>
    <n v="127.71000000000001"/>
    <n v="0.515625"/>
    <n v="2026"/>
    <s v="Q2"/>
    <n v="5"/>
    <x v="4"/>
  </r>
  <r>
    <n v="400"/>
    <d v="2026-05-07T00:00:00"/>
    <n v="2026"/>
    <x v="1"/>
    <n v="5"/>
    <s v="May"/>
    <x v="1"/>
    <x v="12"/>
    <x v="1"/>
    <s v="Business"/>
    <x v="1"/>
    <s v="Hiking Daypack 20L"/>
    <n v="6"/>
    <n v="92.66"/>
    <n v="0.15"/>
    <n v="44.71"/>
    <n v="472.56600000000003"/>
    <n v="268.26"/>
    <n v="204.30600000000004"/>
    <n v="0.43233326138571126"/>
    <n v="2026"/>
    <s v="Q2"/>
    <n v="5"/>
    <x v="4"/>
  </r>
  <r>
    <n v="829"/>
    <d v="2026-05-07T00:00:00"/>
    <n v="2026"/>
    <x v="1"/>
    <n v="5"/>
    <s v="May"/>
    <x v="2"/>
    <x v="16"/>
    <x v="3"/>
    <s v="New"/>
    <x v="4"/>
    <s v="Resistance Band Set"/>
    <n v="1"/>
    <n v="39.42"/>
    <n v="0"/>
    <n v="14.86"/>
    <n v="39.42"/>
    <n v="14.86"/>
    <n v="24.560000000000002"/>
    <n v="0.62303399289700667"/>
    <n v="2026"/>
    <s v="Q2"/>
    <n v="5"/>
    <x v="4"/>
  </r>
  <r>
    <n v="1236"/>
    <d v="2026-05-07T00:00:00"/>
    <n v="2026"/>
    <x v="1"/>
    <n v="5"/>
    <s v="May"/>
    <x v="0"/>
    <x v="9"/>
    <x v="2"/>
    <s v="Returning"/>
    <x v="4"/>
    <s v="Weighted Vest"/>
    <n v="2"/>
    <n v="124.25"/>
    <n v="0"/>
    <n v="69.510000000000005"/>
    <n v="248.5"/>
    <n v="139.02000000000001"/>
    <n v="109.47999999999999"/>
    <n v="0.44056338028169012"/>
    <n v="2026"/>
    <s v="Q2"/>
    <n v="5"/>
    <x v="4"/>
  </r>
  <r>
    <n v="1364"/>
    <d v="2026-05-07T00:00:00"/>
    <n v="2026"/>
    <x v="1"/>
    <n v="5"/>
    <s v="May"/>
    <x v="1"/>
    <x v="14"/>
    <x v="0"/>
    <s v="New"/>
    <x v="1"/>
    <s v="Summit Backpack 45L"/>
    <n v="2"/>
    <n v="156.43"/>
    <n v="0"/>
    <n v="78.569999999999993"/>
    <n v="312.86"/>
    <n v="157.13999999999999"/>
    <n v="155.72000000000003"/>
    <n v="0.49773061433228927"/>
    <n v="2026"/>
    <s v="Q2"/>
    <n v="5"/>
    <x v="4"/>
  </r>
  <r>
    <n v="2105"/>
    <d v="2026-05-07T00:00:00"/>
    <n v="2026"/>
    <x v="1"/>
    <n v="5"/>
    <s v="May"/>
    <x v="1"/>
    <x v="14"/>
    <x v="2"/>
    <s v="New"/>
    <x v="3"/>
    <s v="Portable Camp Stove"/>
    <n v="1"/>
    <n v="80.3"/>
    <n v="0"/>
    <n v="40.020000000000003"/>
    <n v="80.3"/>
    <n v="40.020000000000003"/>
    <n v="40.279999999999994"/>
    <n v="0.50161892901618921"/>
    <n v="2026"/>
    <s v="Q2"/>
    <n v="5"/>
    <x v="4"/>
  </r>
  <r>
    <n v="4706"/>
    <d v="2026-05-07T00:00:00"/>
    <n v="2026"/>
    <x v="1"/>
    <n v="5"/>
    <s v="May"/>
    <x v="3"/>
    <x v="13"/>
    <x v="2"/>
    <s v="New"/>
    <x v="3"/>
    <s v="Portable Camp Stove"/>
    <n v="1"/>
    <n v="79.89"/>
    <n v="0"/>
    <n v="39.549999999999997"/>
    <n v="79.89"/>
    <n v="39.549999999999997"/>
    <n v="40.340000000000003"/>
    <n v="0.50494429841031419"/>
    <n v="2026"/>
    <s v="Q2"/>
    <n v="5"/>
    <x v="4"/>
  </r>
  <r>
    <n v="68"/>
    <d v="2026-05-08T00:00:00"/>
    <n v="2026"/>
    <x v="1"/>
    <n v="5"/>
    <s v="May"/>
    <x v="3"/>
    <x v="7"/>
    <x v="2"/>
    <s v="New"/>
    <x v="4"/>
    <s v="Resistance Band Set"/>
    <n v="1"/>
    <n v="39.5"/>
    <n v="0"/>
    <n v="14.68"/>
    <n v="39.5"/>
    <n v="14.68"/>
    <n v="24.82"/>
    <n v="0.62835443037974681"/>
    <n v="2026"/>
    <s v="Q2"/>
    <n v="5"/>
    <x v="4"/>
  </r>
  <r>
    <n v="1352"/>
    <d v="2026-05-08T00:00:00"/>
    <n v="2026"/>
    <x v="1"/>
    <n v="5"/>
    <s v="May"/>
    <x v="3"/>
    <x v="7"/>
    <x v="0"/>
    <s v="Returning"/>
    <x v="0"/>
    <s v="Commuter Helmet"/>
    <n v="1"/>
    <n v="80.7"/>
    <n v="0"/>
    <n v="41.88"/>
    <n v="80.7"/>
    <n v="41.88"/>
    <n v="38.82"/>
    <n v="0.48104089219330853"/>
    <n v="2026"/>
    <s v="Q2"/>
    <n v="5"/>
    <x v="4"/>
  </r>
  <r>
    <n v="2526"/>
    <d v="2026-05-08T00:00:00"/>
    <n v="2026"/>
    <x v="1"/>
    <n v="5"/>
    <s v="May"/>
    <x v="1"/>
    <x v="14"/>
    <x v="0"/>
    <s v="New"/>
    <x v="3"/>
    <s v="Portable Camp Stove"/>
    <n v="1"/>
    <n v="80.86"/>
    <n v="0"/>
    <n v="38.44"/>
    <n v="80.86"/>
    <n v="38.44"/>
    <n v="42.42"/>
    <n v="0.52461043779371752"/>
    <n v="2026"/>
    <s v="Q2"/>
    <n v="5"/>
    <x v="4"/>
  </r>
  <r>
    <n v="3298"/>
    <d v="2026-05-08T00:00:00"/>
    <n v="2026"/>
    <x v="1"/>
    <n v="5"/>
    <s v="May"/>
    <x v="1"/>
    <x v="14"/>
    <x v="3"/>
    <s v="New"/>
    <x v="3"/>
    <s v="Alpine Tent 4P"/>
    <n v="2"/>
    <n v="337.7"/>
    <n v="0.1"/>
    <n v="192.16"/>
    <n v="607.86"/>
    <n v="384.32"/>
    <n v="223.54000000000002"/>
    <n v="0.36774915276543946"/>
    <n v="2026"/>
    <s v="Q2"/>
    <n v="5"/>
    <x v="4"/>
  </r>
  <r>
    <n v="3510"/>
    <d v="2026-05-08T00:00:00"/>
    <n v="2026"/>
    <x v="1"/>
    <n v="5"/>
    <s v="May"/>
    <x v="2"/>
    <x v="2"/>
    <x v="0"/>
    <s v="Returning"/>
    <x v="3"/>
    <s v="Compact Sleeping Bag"/>
    <n v="4"/>
    <n v="121.81"/>
    <n v="0"/>
    <n v="58.95"/>
    <n v="487.24"/>
    <n v="235.8"/>
    <n v="251.44"/>
    <n v="0.5160495854199163"/>
    <n v="2026"/>
    <s v="Q2"/>
    <n v="5"/>
    <x v="4"/>
  </r>
  <r>
    <n v="3638"/>
    <d v="2026-05-08T00:00:00"/>
    <n v="2026"/>
    <x v="1"/>
    <n v="5"/>
    <s v="May"/>
    <x v="3"/>
    <x v="7"/>
    <x v="1"/>
    <s v="Business"/>
    <x v="2"/>
    <s v="Travel Backpack 35L"/>
    <n v="10"/>
    <n v="168.55"/>
    <n v="0.1"/>
    <n v="88.85"/>
    <n v="1516.95"/>
    <n v="888.5"/>
    <n v="628.45000000000005"/>
    <n v="0.41428524341606515"/>
    <n v="2026"/>
    <s v="Q2"/>
    <n v="5"/>
    <x v="4"/>
  </r>
  <r>
    <n v="3754"/>
    <d v="2026-05-08T00:00:00"/>
    <n v="2026"/>
    <x v="1"/>
    <n v="5"/>
    <s v="May"/>
    <x v="1"/>
    <x v="12"/>
    <x v="0"/>
    <s v="Returning"/>
    <x v="0"/>
    <s v="Compact Repair Kit"/>
    <n v="1"/>
    <n v="39.42"/>
    <n v="0.05"/>
    <n v="16.77"/>
    <n v="37.448999999999998"/>
    <n v="16.77"/>
    <n v="20.678999999999998"/>
    <n v="0.55219097973243614"/>
    <n v="2026"/>
    <s v="Q2"/>
    <n v="5"/>
    <x v="4"/>
  </r>
  <r>
    <n v="4029"/>
    <d v="2026-05-08T00:00:00"/>
    <n v="2026"/>
    <x v="1"/>
    <n v="5"/>
    <s v="May"/>
    <x v="3"/>
    <x v="13"/>
    <x v="2"/>
    <s v="New"/>
    <x v="2"/>
    <s v="Travel Backpack 35L"/>
    <n v="1"/>
    <n v="161.36000000000001"/>
    <n v="0"/>
    <n v="87"/>
    <n v="161.36000000000001"/>
    <n v="87"/>
    <n v="74.360000000000014"/>
    <n v="0.46083292017848293"/>
    <n v="2026"/>
    <s v="Q2"/>
    <n v="5"/>
    <x v="4"/>
  </r>
  <r>
    <n v="4651"/>
    <d v="2026-05-08T00:00:00"/>
    <n v="2026"/>
    <x v="1"/>
    <n v="5"/>
    <s v="May"/>
    <x v="1"/>
    <x v="11"/>
    <x v="0"/>
    <s v="Business"/>
    <x v="3"/>
    <s v="Compact Sleeping Bag"/>
    <n v="1"/>
    <n v="123.68"/>
    <n v="0"/>
    <n v="59.26"/>
    <n v="123.68"/>
    <n v="59.26"/>
    <n v="64.420000000000016"/>
    <n v="0.52086028460543343"/>
    <n v="2026"/>
    <s v="Q2"/>
    <n v="5"/>
    <x v="4"/>
  </r>
  <r>
    <n v="4886"/>
    <d v="2026-05-08T00:00:00"/>
    <n v="2026"/>
    <x v="1"/>
    <n v="5"/>
    <s v="May"/>
    <x v="3"/>
    <x v="8"/>
    <x v="3"/>
    <s v="Returning"/>
    <x v="1"/>
    <s v="Trail Boots"/>
    <n v="1"/>
    <n v="146.29"/>
    <n v="0"/>
    <n v="81.16"/>
    <n v="146.29"/>
    <n v="81.16"/>
    <n v="65.13"/>
    <n v="0.44521156606740037"/>
    <n v="2026"/>
    <s v="Q2"/>
    <n v="5"/>
    <x v="4"/>
  </r>
  <r>
    <n v="162"/>
    <d v="2026-05-09T00:00:00"/>
    <n v="2026"/>
    <x v="1"/>
    <n v="5"/>
    <s v="May"/>
    <x v="0"/>
    <x v="0"/>
    <x v="0"/>
    <s v="New"/>
    <x v="2"/>
    <s v="Travel Backpack 35L"/>
    <n v="2"/>
    <n v="164.95"/>
    <n v="0.1"/>
    <n v="86.27"/>
    <n v="296.90999999999997"/>
    <n v="172.54"/>
    <n v="124.36999999999998"/>
    <n v="0.41888114243373409"/>
    <n v="2026"/>
    <s v="Q2"/>
    <n v="5"/>
    <x v="4"/>
  </r>
  <r>
    <n v="184"/>
    <d v="2026-05-09T00:00:00"/>
    <n v="2026"/>
    <x v="1"/>
    <n v="5"/>
    <s v="May"/>
    <x v="0"/>
    <x v="15"/>
    <x v="2"/>
    <s v="Business"/>
    <x v="1"/>
    <s v="Hiking Daypack 20L"/>
    <n v="2"/>
    <n v="91.59"/>
    <n v="0"/>
    <n v="44.97"/>
    <n v="183.18"/>
    <n v="89.94"/>
    <n v="93.240000000000009"/>
    <n v="0.50900753357353423"/>
    <n v="2026"/>
    <s v="Q2"/>
    <n v="5"/>
    <x v="4"/>
  </r>
  <r>
    <n v="328"/>
    <d v="2026-05-09T00:00:00"/>
    <n v="2026"/>
    <x v="1"/>
    <n v="5"/>
    <s v="May"/>
    <x v="3"/>
    <x v="13"/>
    <x v="0"/>
    <s v="Returning"/>
    <x v="4"/>
    <s v="Training Mat"/>
    <n v="1"/>
    <n v="51.78"/>
    <n v="0.1"/>
    <n v="21.63"/>
    <n v="46.602000000000004"/>
    <n v="21.63"/>
    <n v="24.972000000000005"/>
    <n v="0.53585683017896235"/>
    <n v="2026"/>
    <s v="Q2"/>
    <n v="5"/>
    <x v="4"/>
  </r>
  <r>
    <n v="908"/>
    <d v="2026-05-09T00:00:00"/>
    <n v="2026"/>
    <x v="1"/>
    <n v="5"/>
    <s v="May"/>
    <x v="3"/>
    <x v="8"/>
    <x v="2"/>
    <s v="Returning"/>
    <x v="2"/>
    <s v="Packing Cube Set"/>
    <n v="2"/>
    <n v="46.25"/>
    <n v="0"/>
    <n v="18.12"/>
    <n v="92.5"/>
    <n v="36.24"/>
    <n v="56.26"/>
    <n v="0.60821621621621624"/>
    <n v="2026"/>
    <s v="Q2"/>
    <n v="5"/>
    <x v="4"/>
  </r>
  <r>
    <n v="3159"/>
    <d v="2026-05-09T00:00:00"/>
    <n v="2026"/>
    <x v="1"/>
    <n v="5"/>
    <s v="May"/>
    <x v="0"/>
    <x v="0"/>
    <x v="0"/>
    <s v="Returning"/>
    <x v="3"/>
    <s v="Trail Tent 2P"/>
    <n v="3"/>
    <n v="198.5"/>
    <n v="0"/>
    <n v="102.23"/>
    <n v="595.5"/>
    <n v="306.69"/>
    <n v="288.81"/>
    <n v="0.48498740554156172"/>
    <n v="2026"/>
    <s v="Q2"/>
    <n v="5"/>
    <x v="4"/>
  </r>
  <r>
    <n v="4509"/>
    <d v="2026-05-09T00:00:00"/>
    <n v="2026"/>
    <x v="1"/>
    <n v="5"/>
    <s v="May"/>
    <x v="3"/>
    <x v="8"/>
    <x v="0"/>
    <s v="New"/>
    <x v="1"/>
    <s v="Summit Backpack 45L"/>
    <n v="1"/>
    <n v="152.80000000000001"/>
    <n v="0.1"/>
    <n v="77.67"/>
    <n v="137.52000000000001"/>
    <n v="77.67"/>
    <n v="59.850000000000009"/>
    <n v="0.43520942408376967"/>
    <n v="2026"/>
    <s v="Q2"/>
    <n v="5"/>
    <x v="4"/>
  </r>
  <r>
    <n v="4677"/>
    <d v="2026-05-09T00:00:00"/>
    <n v="2026"/>
    <x v="1"/>
    <n v="5"/>
    <s v="May"/>
    <x v="1"/>
    <x v="14"/>
    <x v="0"/>
    <s v="Business"/>
    <x v="2"/>
    <s v="Travel Backpack 35L"/>
    <n v="2"/>
    <n v="161.47999999999999"/>
    <n v="0"/>
    <n v="85.03"/>
    <n v="322.95999999999998"/>
    <n v="170.06"/>
    <n v="152.89999999999998"/>
    <n v="0.47343324250681196"/>
    <n v="2026"/>
    <s v="Q2"/>
    <n v="5"/>
    <x v="4"/>
  </r>
  <r>
    <n v="4867"/>
    <d v="2026-05-09T00:00:00"/>
    <n v="2026"/>
    <x v="1"/>
    <n v="5"/>
    <s v="May"/>
    <x v="1"/>
    <x v="6"/>
    <x v="2"/>
    <s v="Returning"/>
    <x v="0"/>
    <s v="Commuter Helmet"/>
    <n v="1"/>
    <n v="82.86"/>
    <n v="0"/>
    <n v="42.67"/>
    <n v="82.86"/>
    <n v="42.67"/>
    <n v="40.19"/>
    <n v="0.48503499879314504"/>
    <n v="2026"/>
    <s v="Q2"/>
    <n v="5"/>
    <x v="4"/>
  </r>
  <r>
    <n v="1615"/>
    <d v="2026-05-10T00:00:00"/>
    <n v="2026"/>
    <x v="1"/>
    <n v="5"/>
    <s v="May"/>
    <x v="3"/>
    <x v="4"/>
    <x v="0"/>
    <s v="New"/>
    <x v="4"/>
    <s v="Training Mat"/>
    <n v="1"/>
    <n v="51.15"/>
    <n v="0"/>
    <n v="21.39"/>
    <n v="51.15"/>
    <n v="21.39"/>
    <n v="29.759999999999998"/>
    <n v="0.58181818181818179"/>
    <n v="2026"/>
    <s v="Q2"/>
    <n v="5"/>
    <x v="4"/>
  </r>
  <r>
    <n v="1812"/>
    <d v="2026-05-10T00:00:00"/>
    <n v="2026"/>
    <x v="1"/>
    <n v="5"/>
    <s v="May"/>
    <x v="2"/>
    <x v="2"/>
    <x v="1"/>
    <s v="Business"/>
    <x v="4"/>
    <s v="Training Mat"/>
    <n v="12"/>
    <n v="50.53"/>
    <n v="0.1"/>
    <n v="22.09"/>
    <n v="545.72400000000005"/>
    <n v="265.08"/>
    <n v="280.64400000000006"/>
    <n v="0.5142599555819426"/>
    <n v="2026"/>
    <s v="Q2"/>
    <n v="5"/>
    <x v="4"/>
  </r>
  <r>
    <n v="3645"/>
    <d v="2026-05-10T00:00:00"/>
    <n v="2026"/>
    <x v="1"/>
    <n v="5"/>
    <s v="May"/>
    <x v="1"/>
    <x v="1"/>
    <x v="3"/>
    <s v="Returning"/>
    <x v="0"/>
    <s v="Trail Bike Light"/>
    <n v="2"/>
    <n v="50.93"/>
    <n v="0"/>
    <n v="22.91"/>
    <n v="101.86"/>
    <n v="45.82"/>
    <n v="56.04"/>
    <n v="0.55016689573924993"/>
    <n v="2026"/>
    <s v="Q2"/>
    <n v="5"/>
    <x v="4"/>
  </r>
  <r>
    <n v="3804"/>
    <d v="2026-05-10T00:00:00"/>
    <n v="2026"/>
    <x v="1"/>
    <n v="5"/>
    <s v="May"/>
    <x v="2"/>
    <x v="5"/>
    <x v="0"/>
    <s v="Returning"/>
    <x v="4"/>
    <s v="Training Mat"/>
    <n v="2"/>
    <n v="50.79"/>
    <n v="0.05"/>
    <n v="21.83"/>
    <n v="96.500999999999991"/>
    <n v="43.66"/>
    <n v="52.840999999999994"/>
    <n v="0.54756945523880585"/>
    <n v="2026"/>
    <s v="Q2"/>
    <n v="5"/>
    <x v="4"/>
  </r>
  <r>
    <n v="4367"/>
    <d v="2026-05-10T00:00:00"/>
    <n v="2026"/>
    <x v="1"/>
    <n v="5"/>
    <s v="May"/>
    <x v="3"/>
    <x v="8"/>
    <x v="0"/>
    <s v="Business"/>
    <x v="2"/>
    <s v="Travel Backpack 35L"/>
    <n v="5"/>
    <n v="160.94"/>
    <n v="0.1"/>
    <n v="88.89"/>
    <n v="724.23"/>
    <n v="444.45"/>
    <n v="279.78000000000003"/>
    <n v="0.38631374011018604"/>
    <n v="2026"/>
    <s v="Q2"/>
    <n v="5"/>
    <x v="4"/>
  </r>
  <r>
    <n v="4746"/>
    <d v="2026-05-10T00:00:00"/>
    <n v="2026"/>
    <x v="1"/>
    <n v="5"/>
    <s v="May"/>
    <x v="1"/>
    <x v="1"/>
    <x v="0"/>
    <s v="Returning"/>
    <x v="4"/>
    <s v="Recovery Roller"/>
    <n v="2"/>
    <n v="36.409999999999997"/>
    <n v="0"/>
    <n v="13.92"/>
    <n v="72.819999999999993"/>
    <n v="27.84"/>
    <n v="44.97999999999999"/>
    <n v="0.61768744850315838"/>
    <n v="2026"/>
    <s v="Q2"/>
    <n v="5"/>
    <x v="4"/>
  </r>
  <r>
    <n v="4795"/>
    <d v="2026-05-10T00:00:00"/>
    <n v="2026"/>
    <x v="1"/>
    <n v="5"/>
    <s v="May"/>
    <x v="3"/>
    <x v="4"/>
    <x v="3"/>
    <s v="Returning"/>
    <x v="1"/>
    <s v="Trekking Poles"/>
    <n v="2"/>
    <n v="72.25"/>
    <n v="0"/>
    <n v="32.25"/>
    <n v="144.5"/>
    <n v="64.5"/>
    <n v="80"/>
    <n v="0.55363321799307963"/>
    <n v="2026"/>
    <s v="Q2"/>
    <n v="5"/>
    <x v="4"/>
  </r>
  <r>
    <n v="4800"/>
    <d v="2026-05-10T00:00:00"/>
    <n v="2026"/>
    <x v="1"/>
    <n v="5"/>
    <s v="May"/>
    <x v="3"/>
    <x v="8"/>
    <x v="2"/>
    <s v="New"/>
    <x v="0"/>
    <s v="Cycling Pack 12L"/>
    <n v="4"/>
    <n v="103.36"/>
    <n v="0"/>
    <n v="51.59"/>
    <n v="413.44"/>
    <n v="206.36"/>
    <n v="207.07999999999998"/>
    <n v="0.50087074303405565"/>
    <n v="2026"/>
    <s v="Q2"/>
    <n v="5"/>
    <x v="4"/>
  </r>
  <r>
    <n v="5018"/>
    <d v="2026-05-10T00:00:00"/>
    <n v="2026"/>
    <x v="1"/>
    <n v="5"/>
    <s v="May"/>
    <x v="2"/>
    <x v="2"/>
    <x v="1"/>
    <s v="Business"/>
    <x v="1"/>
    <s v="Trail Boots"/>
    <n v="4"/>
    <n v="145.85"/>
    <n v="0.15"/>
    <n v="79.69"/>
    <n v="495.89"/>
    <n v="318.76"/>
    <n v="177.13"/>
    <n v="0.35719615237250196"/>
    <n v="2026"/>
    <s v="Q2"/>
    <n v="5"/>
    <x v="4"/>
  </r>
  <r>
    <n v="474"/>
    <d v="2026-05-11T00:00:00"/>
    <n v="2026"/>
    <x v="1"/>
    <n v="5"/>
    <s v="May"/>
    <x v="1"/>
    <x v="12"/>
    <x v="0"/>
    <s v="Returning"/>
    <x v="0"/>
    <s v="Cycling Pack 12L"/>
    <n v="2"/>
    <n v="100.49"/>
    <n v="0.1"/>
    <n v="50.11"/>
    <n v="180.88200000000001"/>
    <n v="100.22"/>
    <n v="80.662000000000006"/>
    <n v="0.44593713028383147"/>
    <n v="2026"/>
    <s v="Q2"/>
    <n v="5"/>
    <x v="4"/>
  </r>
  <r>
    <n v="1175"/>
    <d v="2026-05-11T00:00:00"/>
    <n v="2026"/>
    <x v="1"/>
    <n v="5"/>
    <s v="May"/>
    <x v="2"/>
    <x v="16"/>
    <x v="1"/>
    <s v="Returning"/>
    <x v="3"/>
    <s v="Alpine Tent 4P"/>
    <n v="4"/>
    <n v="332.89"/>
    <n v="0.1"/>
    <n v="198.06"/>
    <n v="1198.404"/>
    <n v="792.24"/>
    <n v="406.16399999999999"/>
    <n v="0.33892076461694054"/>
    <n v="2026"/>
    <s v="Q2"/>
    <n v="5"/>
    <x v="4"/>
  </r>
  <r>
    <n v="2015"/>
    <d v="2026-05-11T00:00:00"/>
    <n v="2026"/>
    <x v="1"/>
    <n v="5"/>
    <s v="May"/>
    <x v="1"/>
    <x v="12"/>
    <x v="0"/>
    <s v="New"/>
    <x v="1"/>
    <s v="Summit Backpack 45L"/>
    <n v="1"/>
    <n v="154.6"/>
    <n v="0"/>
    <n v="80.05"/>
    <n v="154.6"/>
    <n v="80.05"/>
    <n v="74.55"/>
    <n v="0.48221216041397152"/>
    <n v="2026"/>
    <s v="Q2"/>
    <n v="5"/>
    <x v="4"/>
  </r>
  <r>
    <n v="2196"/>
    <d v="2026-05-11T00:00:00"/>
    <n v="2026"/>
    <x v="1"/>
    <n v="5"/>
    <s v="May"/>
    <x v="3"/>
    <x v="4"/>
    <x v="3"/>
    <s v="Returning"/>
    <x v="0"/>
    <s v="Commuter Helmet"/>
    <n v="1"/>
    <n v="83.23"/>
    <n v="0.05"/>
    <n v="43.82"/>
    <n v="79.0685"/>
    <n v="43.82"/>
    <n v="35.2485"/>
    <n v="0.44579699880483376"/>
    <n v="2026"/>
    <s v="Q2"/>
    <n v="5"/>
    <x v="4"/>
  </r>
  <r>
    <n v="3508"/>
    <d v="2026-05-11T00:00:00"/>
    <n v="2026"/>
    <x v="1"/>
    <n v="5"/>
    <s v="May"/>
    <x v="1"/>
    <x v="12"/>
    <x v="3"/>
    <s v="Returning"/>
    <x v="2"/>
    <s v="Packing Cube Set"/>
    <n v="3"/>
    <n v="46.23"/>
    <n v="0"/>
    <n v="18.47"/>
    <n v="138.69"/>
    <n v="55.41"/>
    <n v="83.28"/>
    <n v="0.60047588146225395"/>
    <n v="2026"/>
    <s v="Q2"/>
    <n v="5"/>
    <x v="4"/>
  </r>
  <r>
    <n v="3516"/>
    <d v="2026-05-11T00:00:00"/>
    <n v="2026"/>
    <x v="1"/>
    <n v="5"/>
    <s v="May"/>
    <x v="3"/>
    <x v="7"/>
    <x v="3"/>
    <s v="Returning"/>
    <x v="3"/>
    <s v="Compact Sleeping Bag"/>
    <n v="1"/>
    <n v="125.3"/>
    <n v="0.05"/>
    <n v="59.62"/>
    <n v="119.035"/>
    <n v="59.62"/>
    <n v="59.414999999999999"/>
    <n v="0.49913890872432476"/>
    <n v="2026"/>
    <s v="Q2"/>
    <n v="5"/>
    <x v="4"/>
  </r>
  <r>
    <n v="3570"/>
    <d v="2026-05-11T00:00:00"/>
    <n v="2026"/>
    <x v="1"/>
    <n v="5"/>
    <s v="May"/>
    <x v="1"/>
    <x v="12"/>
    <x v="0"/>
    <s v="Business"/>
    <x v="2"/>
    <s v="Insulated Bottle"/>
    <n v="1"/>
    <n v="36.159999999999997"/>
    <n v="0.1"/>
    <n v="13.38"/>
    <n v="32.543999999999997"/>
    <n v="13.38"/>
    <n v="19.163999999999994"/>
    <n v="0.58886430678466062"/>
    <n v="2026"/>
    <s v="Q2"/>
    <n v="5"/>
    <x v="4"/>
  </r>
  <r>
    <n v="4799"/>
    <d v="2026-05-11T00:00:00"/>
    <n v="2026"/>
    <x v="1"/>
    <n v="5"/>
    <s v="May"/>
    <x v="3"/>
    <x v="13"/>
    <x v="0"/>
    <s v="Returning"/>
    <x v="3"/>
    <s v="Compact Sleeping Bag"/>
    <n v="1"/>
    <n v="121.41"/>
    <n v="0.05"/>
    <n v="60.75"/>
    <n v="115.33949999999999"/>
    <n v="60.75"/>
    <n v="54.589499999999987"/>
    <n v="0.47329405797666879"/>
    <n v="2026"/>
    <s v="Q2"/>
    <n v="5"/>
    <x v="4"/>
  </r>
  <r>
    <n v="5156"/>
    <d v="2026-05-11T00:00:00"/>
    <n v="2026"/>
    <x v="1"/>
    <n v="5"/>
    <s v="May"/>
    <x v="0"/>
    <x v="0"/>
    <x v="2"/>
    <s v="New"/>
    <x v="2"/>
    <s v="Carry-On Duffel"/>
    <n v="3"/>
    <n v="132.58000000000001"/>
    <n v="0.1"/>
    <n v="67.88"/>
    <n v="357.96600000000001"/>
    <n v="203.64"/>
    <n v="154.32600000000002"/>
    <n v="0.43111915656794225"/>
    <n v="2026"/>
    <s v="Q2"/>
    <n v="5"/>
    <x v="4"/>
  </r>
  <r>
    <n v="526"/>
    <d v="2026-05-12T00:00:00"/>
    <n v="2026"/>
    <x v="1"/>
    <n v="5"/>
    <s v="May"/>
    <x v="1"/>
    <x v="1"/>
    <x v="2"/>
    <s v="Returning"/>
    <x v="3"/>
    <s v="Portable Camp Stove"/>
    <n v="2"/>
    <n v="81.11"/>
    <n v="0.05"/>
    <n v="40.049999999999997"/>
    <n v="154.10899999999998"/>
    <n v="80.099999999999994"/>
    <n v="74.008999999999986"/>
    <n v="0.48023801335418437"/>
    <n v="2026"/>
    <s v="Q2"/>
    <n v="5"/>
    <x v="4"/>
  </r>
  <r>
    <n v="712"/>
    <d v="2026-05-12T00:00:00"/>
    <n v="2026"/>
    <x v="1"/>
    <n v="5"/>
    <s v="May"/>
    <x v="1"/>
    <x v="14"/>
    <x v="3"/>
    <s v="Business"/>
    <x v="0"/>
    <s v="Cycling Pack 12L"/>
    <n v="3"/>
    <n v="104.54"/>
    <n v="0"/>
    <n v="51.45"/>
    <n v="313.62"/>
    <n v="154.35000000000002"/>
    <n v="159.26999999999998"/>
    <n v="0.50784388750717424"/>
    <n v="2026"/>
    <s v="Q2"/>
    <n v="5"/>
    <x v="4"/>
  </r>
  <r>
    <n v="1533"/>
    <d v="2026-05-12T00:00:00"/>
    <n v="2026"/>
    <x v="1"/>
    <n v="5"/>
    <s v="May"/>
    <x v="2"/>
    <x v="16"/>
    <x v="2"/>
    <s v="New"/>
    <x v="1"/>
    <s v="Trail Boots"/>
    <n v="3"/>
    <n v="143.87"/>
    <n v="0"/>
    <n v="79.2"/>
    <n v="431.61"/>
    <n v="237.60000000000002"/>
    <n v="194.01"/>
    <n v="0.44950302356293875"/>
    <n v="2026"/>
    <s v="Q2"/>
    <n v="5"/>
    <x v="4"/>
  </r>
  <r>
    <n v="1933"/>
    <d v="2026-05-12T00:00:00"/>
    <n v="2026"/>
    <x v="1"/>
    <n v="5"/>
    <s v="May"/>
    <x v="3"/>
    <x v="13"/>
    <x v="0"/>
    <s v="Returning"/>
    <x v="2"/>
    <s v="Insulated Bottle"/>
    <n v="1"/>
    <n v="36.950000000000003"/>
    <n v="0.1"/>
    <n v="13.26"/>
    <n v="33.255000000000003"/>
    <n v="13.26"/>
    <n v="19.995000000000005"/>
    <n v="0.60126296797474077"/>
    <n v="2026"/>
    <s v="Q2"/>
    <n v="5"/>
    <x v="4"/>
  </r>
  <r>
    <n v="3128"/>
    <d v="2026-05-12T00:00:00"/>
    <n v="2026"/>
    <x v="1"/>
    <n v="5"/>
    <s v="May"/>
    <x v="2"/>
    <x v="5"/>
    <x v="0"/>
    <s v="New"/>
    <x v="3"/>
    <s v="Compact Sleeping Bag"/>
    <n v="1"/>
    <n v="121.38"/>
    <n v="0"/>
    <n v="59.68"/>
    <n v="121.38"/>
    <n v="59.68"/>
    <n v="61.699999999999996"/>
    <n v="0.50832097544900312"/>
    <n v="2026"/>
    <s v="Q2"/>
    <n v="5"/>
    <x v="4"/>
  </r>
  <r>
    <n v="4922"/>
    <d v="2026-05-12T00:00:00"/>
    <n v="2026"/>
    <x v="1"/>
    <n v="5"/>
    <s v="May"/>
    <x v="3"/>
    <x v="8"/>
    <x v="0"/>
    <s v="Returning"/>
    <x v="4"/>
    <s v="Resistance Band Set"/>
    <n v="2"/>
    <n v="39.79"/>
    <n v="0.1"/>
    <n v="14.33"/>
    <n v="71.622"/>
    <n v="28.66"/>
    <n v="42.962000000000003"/>
    <n v="0.59984362346764963"/>
    <n v="2026"/>
    <s v="Q2"/>
    <n v="5"/>
    <x v="4"/>
  </r>
  <r>
    <n v="5051"/>
    <d v="2026-05-12T00:00:00"/>
    <n v="2026"/>
    <x v="1"/>
    <n v="5"/>
    <s v="May"/>
    <x v="0"/>
    <x v="15"/>
    <x v="2"/>
    <s v="Returning"/>
    <x v="0"/>
    <s v="Trail Bike Light"/>
    <n v="4"/>
    <n v="51.31"/>
    <n v="0"/>
    <n v="22.19"/>
    <n v="205.24"/>
    <n v="88.76"/>
    <n v="116.48"/>
    <n v="0.56753069577080495"/>
    <n v="2026"/>
    <s v="Q2"/>
    <n v="5"/>
    <x v="4"/>
  </r>
  <r>
    <n v="5182"/>
    <d v="2026-05-12T00:00:00"/>
    <n v="2026"/>
    <x v="1"/>
    <n v="5"/>
    <s v="May"/>
    <x v="3"/>
    <x v="7"/>
    <x v="0"/>
    <s v="Returning"/>
    <x v="4"/>
    <s v="Training Mat"/>
    <n v="2"/>
    <n v="51.15"/>
    <n v="0"/>
    <n v="22.53"/>
    <n v="102.3"/>
    <n v="45.06"/>
    <n v="57.239999999999995"/>
    <n v="0.55953079178885623"/>
    <n v="2026"/>
    <s v="Q2"/>
    <n v="5"/>
    <x v="4"/>
  </r>
  <r>
    <n v="1071"/>
    <d v="2026-05-13T00:00:00"/>
    <n v="2026"/>
    <x v="1"/>
    <n v="5"/>
    <s v="May"/>
    <x v="1"/>
    <x v="12"/>
    <x v="2"/>
    <s v="Business"/>
    <x v="4"/>
    <s v="Training Mat"/>
    <n v="1"/>
    <n v="50.83"/>
    <n v="0.1"/>
    <n v="21.82"/>
    <n v="45.747"/>
    <n v="21.82"/>
    <n v="23.927"/>
    <n v="0.52302883249174803"/>
    <n v="2026"/>
    <s v="Q2"/>
    <n v="5"/>
    <x v="4"/>
  </r>
  <r>
    <n v="1210"/>
    <d v="2026-05-13T00:00:00"/>
    <n v="2026"/>
    <x v="1"/>
    <n v="5"/>
    <s v="May"/>
    <x v="2"/>
    <x v="2"/>
    <x v="1"/>
    <s v="Business"/>
    <x v="1"/>
    <s v="Trail Boots"/>
    <n v="6"/>
    <n v="141.9"/>
    <n v="0.1"/>
    <n v="79.64"/>
    <n v="766.2600000000001"/>
    <n v="477.84000000000003"/>
    <n v="288.42000000000007"/>
    <n v="0.37639965546942294"/>
    <n v="2026"/>
    <s v="Q2"/>
    <n v="5"/>
    <x v="4"/>
  </r>
  <r>
    <n v="1244"/>
    <d v="2026-05-13T00:00:00"/>
    <n v="2026"/>
    <x v="1"/>
    <n v="5"/>
    <s v="May"/>
    <x v="3"/>
    <x v="8"/>
    <x v="0"/>
    <s v="Returning"/>
    <x v="3"/>
    <s v="Compact Sleeping Bag"/>
    <n v="1"/>
    <n v="122.11"/>
    <n v="0"/>
    <n v="59.86"/>
    <n v="122.11"/>
    <n v="59.86"/>
    <n v="62.25"/>
    <n v="0.50978625829170421"/>
    <n v="2026"/>
    <s v="Q2"/>
    <n v="5"/>
    <x v="4"/>
  </r>
  <r>
    <n v="1403"/>
    <d v="2026-05-13T00:00:00"/>
    <n v="2026"/>
    <x v="1"/>
    <n v="5"/>
    <s v="May"/>
    <x v="1"/>
    <x v="11"/>
    <x v="0"/>
    <s v="Returning"/>
    <x v="0"/>
    <s v="Cycling Pack 12L"/>
    <n v="1"/>
    <n v="102.38"/>
    <n v="0"/>
    <n v="50.82"/>
    <n v="102.38"/>
    <n v="50.82"/>
    <n v="51.559999999999995"/>
    <n v="0.50361398710685679"/>
    <n v="2026"/>
    <s v="Q2"/>
    <n v="5"/>
    <x v="4"/>
  </r>
  <r>
    <n v="1592"/>
    <d v="2026-05-13T00:00:00"/>
    <n v="2026"/>
    <x v="1"/>
    <n v="5"/>
    <s v="May"/>
    <x v="2"/>
    <x v="16"/>
    <x v="2"/>
    <s v="Returning"/>
    <x v="4"/>
    <s v="Recovery Roller"/>
    <n v="5"/>
    <n v="37.119999999999997"/>
    <n v="0.1"/>
    <n v="13.96"/>
    <n v="167.04"/>
    <n v="69.800000000000011"/>
    <n v="97.239999999999981"/>
    <n v="0.58213601532567039"/>
    <n v="2026"/>
    <s v="Q2"/>
    <n v="5"/>
    <x v="4"/>
  </r>
  <r>
    <n v="2581"/>
    <d v="2026-05-13T00:00:00"/>
    <n v="2026"/>
    <x v="1"/>
    <n v="5"/>
    <s v="May"/>
    <x v="1"/>
    <x v="12"/>
    <x v="0"/>
    <s v="New"/>
    <x v="1"/>
    <s v="Hiking Daypack 20L"/>
    <n v="2"/>
    <n v="91.76"/>
    <n v="0.05"/>
    <n v="46.31"/>
    <n v="174.34399999999999"/>
    <n v="92.62"/>
    <n v="81.72399999999999"/>
    <n v="0.46875143394668006"/>
    <n v="2026"/>
    <s v="Q2"/>
    <n v="5"/>
    <x v="4"/>
  </r>
  <r>
    <n v="3428"/>
    <d v="2026-05-13T00:00:00"/>
    <n v="2026"/>
    <x v="1"/>
    <n v="5"/>
    <s v="May"/>
    <x v="3"/>
    <x v="4"/>
    <x v="0"/>
    <s v="Returning"/>
    <x v="1"/>
    <s v="Trail Boots"/>
    <n v="1"/>
    <n v="144.51"/>
    <n v="0"/>
    <n v="79.22"/>
    <n v="144.51"/>
    <n v="79.22"/>
    <n v="65.289999999999992"/>
    <n v="0.45180264341568055"/>
    <n v="2026"/>
    <s v="Q2"/>
    <n v="5"/>
    <x v="4"/>
  </r>
  <r>
    <n v="765"/>
    <d v="2026-05-14T00:00:00"/>
    <n v="2026"/>
    <x v="1"/>
    <n v="5"/>
    <s v="May"/>
    <x v="1"/>
    <x v="6"/>
    <x v="1"/>
    <s v="Business"/>
    <x v="4"/>
    <s v="Training Mat"/>
    <n v="3"/>
    <n v="49.7"/>
    <n v="0.1"/>
    <n v="21.84"/>
    <n v="134.19000000000003"/>
    <n v="65.52"/>
    <n v="68.67000000000003"/>
    <n v="0.5117370892018781"/>
    <n v="2026"/>
    <s v="Q2"/>
    <n v="5"/>
    <x v="4"/>
  </r>
  <r>
    <n v="854"/>
    <d v="2026-05-14T00:00:00"/>
    <n v="2026"/>
    <x v="1"/>
    <n v="5"/>
    <s v="May"/>
    <x v="0"/>
    <x v="0"/>
    <x v="0"/>
    <s v="Returning"/>
    <x v="3"/>
    <s v="Compact Sleeping Bag"/>
    <n v="1"/>
    <n v="120.9"/>
    <n v="0"/>
    <n v="59.31"/>
    <n v="120.9"/>
    <n v="59.31"/>
    <n v="61.59"/>
    <n v="0.50942928039702229"/>
    <n v="2026"/>
    <s v="Q2"/>
    <n v="5"/>
    <x v="4"/>
  </r>
  <r>
    <n v="1087"/>
    <d v="2026-05-14T00:00:00"/>
    <n v="2026"/>
    <x v="1"/>
    <n v="5"/>
    <s v="May"/>
    <x v="2"/>
    <x v="10"/>
    <x v="0"/>
    <s v="Returning"/>
    <x v="3"/>
    <s v="Trail Tent 2P"/>
    <n v="1"/>
    <n v="195.72"/>
    <n v="0.05"/>
    <n v="105.73"/>
    <n v="185.934"/>
    <n v="105.73"/>
    <n v="80.203999999999994"/>
    <n v="0.43135736336549524"/>
    <n v="2026"/>
    <s v="Q2"/>
    <n v="5"/>
    <x v="4"/>
  </r>
  <r>
    <n v="1150"/>
    <d v="2026-05-14T00:00:00"/>
    <n v="2026"/>
    <x v="1"/>
    <n v="5"/>
    <s v="May"/>
    <x v="0"/>
    <x v="0"/>
    <x v="1"/>
    <s v="Returning"/>
    <x v="0"/>
    <s v="Compact Repair Kit"/>
    <n v="8"/>
    <n v="40.15"/>
    <n v="0.15"/>
    <n v="16.91"/>
    <n v="273.02"/>
    <n v="135.28"/>
    <n v="137.73999999999998"/>
    <n v="0.50450516445681637"/>
    <n v="2026"/>
    <s v="Q2"/>
    <n v="5"/>
    <x v="4"/>
  </r>
  <r>
    <n v="1902"/>
    <d v="2026-05-14T00:00:00"/>
    <n v="2026"/>
    <x v="1"/>
    <n v="5"/>
    <s v="May"/>
    <x v="1"/>
    <x v="14"/>
    <x v="2"/>
    <s v="Business"/>
    <x v="2"/>
    <s v="Carry-On Duffel"/>
    <n v="4"/>
    <n v="130.83000000000001"/>
    <n v="0"/>
    <n v="66.959999999999994"/>
    <n v="523.32000000000005"/>
    <n v="267.83999999999997"/>
    <n v="255.48000000000008"/>
    <n v="0.48819078193074994"/>
    <n v="2026"/>
    <s v="Q2"/>
    <n v="5"/>
    <x v="4"/>
  </r>
  <r>
    <n v="3913"/>
    <d v="2026-05-14T00:00:00"/>
    <n v="2026"/>
    <x v="1"/>
    <n v="5"/>
    <s v="May"/>
    <x v="1"/>
    <x v="12"/>
    <x v="0"/>
    <s v="New"/>
    <x v="0"/>
    <s v="Trail Bike Light"/>
    <n v="1"/>
    <n v="50.34"/>
    <n v="0.05"/>
    <n v="22.23"/>
    <n v="47.823"/>
    <n v="22.23"/>
    <n v="25.593"/>
    <n v="0.53516090584028608"/>
    <n v="2026"/>
    <s v="Q2"/>
    <n v="5"/>
    <x v="4"/>
  </r>
  <r>
    <n v="4378"/>
    <d v="2026-05-14T00:00:00"/>
    <n v="2026"/>
    <x v="1"/>
    <n v="5"/>
    <s v="May"/>
    <x v="2"/>
    <x v="10"/>
    <x v="0"/>
    <s v="Returning"/>
    <x v="0"/>
    <s v="Cycling Pack 12L"/>
    <n v="2"/>
    <n v="103.37"/>
    <n v="0"/>
    <n v="50.49"/>
    <n v="206.74"/>
    <n v="100.98"/>
    <n v="105.76"/>
    <n v="0.51156041404662866"/>
    <n v="2026"/>
    <s v="Q2"/>
    <n v="5"/>
    <x v="4"/>
  </r>
  <r>
    <n v="4551"/>
    <d v="2026-05-14T00:00:00"/>
    <n v="2026"/>
    <x v="1"/>
    <n v="5"/>
    <s v="May"/>
    <x v="1"/>
    <x v="14"/>
    <x v="2"/>
    <s v="Business"/>
    <x v="4"/>
    <s v="Weighted Vest"/>
    <n v="3"/>
    <n v="122.31"/>
    <n v="0.05"/>
    <n v="71.11"/>
    <n v="348.58350000000002"/>
    <n v="213.32999999999998"/>
    <n v="135.25350000000003"/>
    <n v="0.38800889887214979"/>
    <n v="2026"/>
    <s v="Q2"/>
    <n v="5"/>
    <x v="4"/>
  </r>
  <r>
    <n v="787"/>
    <d v="2026-05-15T00:00:00"/>
    <n v="2026"/>
    <x v="1"/>
    <n v="5"/>
    <s v="May"/>
    <x v="0"/>
    <x v="9"/>
    <x v="0"/>
    <s v="Business"/>
    <x v="2"/>
    <s v="Travel Backpack 35L"/>
    <n v="1"/>
    <n v="166.48"/>
    <n v="0"/>
    <n v="89.42"/>
    <n v="166.48"/>
    <n v="89.42"/>
    <n v="77.059999999999988"/>
    <n v="0.4628784238346948"/>
    <n v="2026"/>
    <s v="Q2"/>
    <n v="5"/>
    <x v="4"/>
  </r>
  <r>
    <n v="1133"/>
    <d v="2026-05-15T00:00:00"/>
    <n v="2026"/>
    <x v="1"/>
    <n v="5"/>
    <s v="May"/>
    <x v="0"/>
    <x v="15"/>
    <x v="2"/>
    <s v="New"/>
    <x v="3"/>
    <s v="Trail Tent 2P"/>
    <n v="3"/>
    <n v="192.21"/>
    <n v="0"/>
    <n v="103.51"/>
    <n v="576.63"/>
    <n v="310.53000000000003"/>
    <n v="266.09999999999997"/>
    <n v="0.46147442900993701"/>
    <n v="2026"/>
    <s v="Q2"/>
    <n v="5"/>
    <x v="4"/>
  </r>
  <r>
    <n v="2075"/>
    <d v="2026-05-15T00:00:00"/>
    <n v="2026"/>
    <x v="1"/>
    <n v="5"/>
    <s v="May"/>
    <x v="0"/>
    <x v="9"/>
    <x v="1"/>
    <s v="Business"/>
    <x v="3"/>
    <s v="Portable Camp Stove"/>
    <n v="6"/>
    <n v="81.13"/>
    <n v="0.05"/>
    <n v="39.409999999999997"/>
    <n v="462.44099999999997"/>
    <n v="236.45999999999998"/>
    <n v="225.98099999999999"/>
    <n v="0.48866990599881932"/>
    <n v="2026"/>
    <s v="Q2"/>
    <n v="5"/>
    <x v="4"/>
  </r>
  <r>
    <n v="2172"/>
    <d v="2026-05-15T00:00:00"/>
    <n v="2026"/>
    <x v="1"/>
    <n v="5"/>
    <s v="May"/>
    <x v="2"/>
    <x v="10"/>
    <x v="1"/>
    <s v="Business"/>
    <x v="2"/>
    <s v="Insulated Bottle"/>
    <n v="6"/>
    <n v="37.1"/>
    <n v="0.1"/>
    <n v="13.63"/>
    <n v="200.34000000000003"/>
    <n v="81.78"/>
    <n v="118.56000000000003"/>
    <n v="0.59179395028451642"/>
    <n v="2026"/>
    <s v="Q2"/>
    <n v="5"/>
    <x v="4"/>
  </r>
  <r>
    <n v="2977"/>
    <d v="2026-05-15T00:00:00"/>
    <n v="2026"/>
    <x v="1"/>
    <n v="5"/>
    <s v="May"/>
    <x v="1"/>
    <x v="14"/>
    <x v="1"/>
    <s v="Business"/>
    <x v="2"/>
    <s v="Insulated Bottle"/>
    <n v="6"/>
    <n v="35.92"/>
    <n v="0.15"/>
    <n v="13.3"/>
    <n v="183.19200000000001"/>
    <n v="79.800000000000011"/>
    <n v="103.392"/>
    <n v="0.56439145814227687"/>
    <n v="2026"/>
    <s v="Q2"/>
    <n v="5"/>
    <x v="4"/>
  </r>
  <r>
    <n v="3531"/>
    <d v="2026-05-15T00:00:00"/>
    <n v="2026"/>
    <x v="1"/>
    <n v="5"/>
    <s v="May"/>
    <x v="3"/>
    <x v="13"/>
    <x v="2"/>
    <s v="Business"/>
    <x v="4"/>
    <s v="Recovery Roller"/>
    <n v="4"/>
    <n v="36.21"/>
    <n v="0"/>
    <n v="14.3"/>
    <n v="144.84"/>
    <n v="57.2"/>
    <n v="87.64"/>
    <n v="0.60508146920740125"/>
    <n v="2026"/>
    <s v="Q2"/>
    <n v="5"/>
    <x v="4"/>
  </r>
  <r>
    <n v="3881"/>
    <d v="2026-05-15T00:00:00"/>
    <n v="2026"/>
    <x v="1"/>
    <n v="5"/>
    <s v="May"/>
    <x v="2"/>
    <x v="10"/>
    <x v="0"/>
    <s v="Business"/>
    <x v="1"/>
    <s v="Trekking Poles"/>
    <n v="3"/>
    <n v="73.03"/>
    <n v="0.05"/>
    <n v="33.200000000000003"/>
    <n v="208.13550000000001"/>
    <n v="99.600000000000009"/>
    <n v="108.5355"/>
    <n v="0.52146558371829888"/>
    <n v="2026"/>
    <s v="Q2"/>
    <n v="5"/>
    <x v="4"/>
  </r>
  <r>
    <n v="4469"/>
    <d v="2026-05-15T00:00:00"/>
    <n v="2026"/>
    <x v="1"/>
    <n v="5"/>
    <s v="May"/>
    <x v="2"/>
    <x v="5"/>
    <x v="2"/>
    <s v="Returning"/>
    <x v="0"/>
    <s v="Commuter Helmet"/>
    <n v="2"/>
    <n v="80.81"/>
    <n v="0"/>
    <n v="42.53"/>
    <n v="161.62"/>
    <n v="85.06"/>
    <n v="76.56"/>
    <n v="0.47370374953594852"/>
    <n v="2026"/>
    <s v="Q2"/>
    <n v="5"/>
    <x v="4"/>
  </r>
  <r>
    <n v="5037"/>
    <d v="2026-05-15T00:00:00"/>
    <n v="2026"/>
    <x v="1"/>
    <n v="5"/>
    <s v="May"/>
    <x v="1"/>
    <x v="11"/>
    <x v="0"/>
    <s v="New"/>
    <x v="0"/>
    <s v="Trail Bike Light"/>
    <n v="1"/>
    <n v="51.53"/>
    <n v="0.1"/>
    <n v="23.06"/>
    <n v="46.377000000000002"/>
    <n v="23.06"/>
    <n v="23.317000000000004"/>
    <n v="0.50277076999374692"/>
    <n v="2026"/>
    <s v="Q2"/>
    <n v="5"/>
    <x v="4"/>
  </r>
  <r>
    <n v="35"/>
    <d v="2026-05-16T00:00:00"/>
    <n v="2026"/>
    <x v="1"/>
    <n v="5"/>
    <s v="May"/>
    <x v="3"/>
    <x v="13"/>
    <x v="1"/>
    <s v="Business"/>
    <x v="3"/>
    <s v="Portable Camp Stove"/>
    <n v="5"/>
    <n v="81.75"/>
    <n v="0.05"/>
    <n v="39.159999999999997"/>
    <n v="388.3125"/>
    <n v="195.79999999999998"/>
    <n v="192.51250000000002"/>
    <n v="0.49576694028649609"/>
    <n v="2026"/>
    <s v="Q2"/>
    <n v="5"/>
    <x v="4"/>
  </r>
  <r>
    <n v="226"/>
    <d v="2026-05-16T00:00:00"/>
    <n v="2026"/>
    <x v="1"/>
    <n v="5"/>
    <s v="May"/>
    <x v="2"/>
    <x v="10"/>
    <x v="0"/>
    <s v="New"/>
    <x v="2"/>
    <s v="Travel Backpack 35L"/>
    <n v="1"/>
    <n v="165.99"/>
    <n v="0.1"/>
    <n v="89.9"/>
    <n v="149.39100000000002"/>
    <n v="89.9"/>
    <n v="59.491000000000014"/>
    <n v="0.3982234538894579"/>
    <n v="2026"/>
    <s v="Q2"/>
    <n v="5"/>
    <x v="4"/>
  </r>
  <r>
    <n v="1713"/>
    <d v="2026-05-16T00:00:00"/>
    <n v="2026"/>
    <x v="1"/>
    <n v="5"/>
    <s v="May"/>
    <x v="0"/>
    <x v="15"/>
    <x v="2"/>
    <s v="New"/>
    <x v="3"/>
    <s v="Compact Sleeping Bag"/>
    <n v="2"/>
    <n v="121.22"/>
    <n v="0"/>
    <n v="60.38"/>
    <n v="242.44"/>
    <n v="120.76"/>
    <n v="121.67999999999999"/>
    <n v="0.50189737667051637"/>
    <n v="2026"/>
    <s v="Q2"/>
    <n v="5"/>
    <x v="4"/>
  </r>
  <r>
    <n v="2320"/>
    <d v="2026-05-16T00:00:00"/>
    <n v="2026"/>
    <x v="1"/>
    <n v="5"/>
    <s v="May"/>
    <x v="1"/>
    <x v="12"/>
    <x v="2"/>
    <s v="Business"/>
    <x v="2"/>
    <s v="Carry-On Duffel"/>
    <n v="2"/>
    <n v="131.1"/>
    <n v="0"/>
    <n v="65.55"/>
    <n v="262.2"/>
    <n v="131.1"/>
    <n v="131.1"/>
    <n v="0.5"/>
    <n v="2026"/>
    <s v="Q2"/>
    <n v="5"/>
    <x v="4"/>
  </r>
  <r>
    <n v="2496"/>
    <d v="2026-05-16T00:00:00"/>
    <n v="2026"/>
    <x v="1"/>
    <n v="5"/>
    <s v="May"/>
    <x v="1"/>
    <x v="6"/>
    <x v="0"/>
    <s v="Returning"/>
    <x v="2"/>
    <s v="Packing Cube Set"/>
    <n v="2"/>
    <n v="46.44"/>
    <n v="0"/>
    <n v="18.63"/>
    <n v="92.88"/>
    <n v="37.26"/>
    <n v="55.62"/>
    <n v="0.59883720930232553"/>
    <n v="2026"/>
    <s v="Q2"/>
    <n v="5"/>
    <x v="4"/>
  </r>
  <r>
    <n v="2504"/>
    <d v="2026-05-16T00:00:00"/>
    <n v="2026"/>
    <x v="1"/>
    <n v="5"/>
    <s v="May"/>
    <x v="3"/>
    <x v="7"/>
    <x v="0"/>
    <s v="New"/>
    <x v="2"/>
    <s v="Insulated Bottle"/>
    <n v="1"/>
    <n v="36.659999999999997"/>
    <n v="0"/>
    <n v="13.61"/>
    <n v="36.659999999999997"/>
    <n v="13.61"/>
    <n v="23.049999999999997"/>
    <n v="0.62875068194217132"/>
    <n v="2026"/>
    <s v="Q2"/>
    <n v="5"/>
    <x v="4"/>
  </r>
  <r>
    <n v="2598"/>
    <d v="2026-05-16T00:00:00"/>
    <n v="2026"/>
    <x v="1"/>
    <n v="5"/>
    <s v="May"/>
    <x v="3"/>
    <x v="8"/>
    <x v="0"/>
    <s v="New"/>
    <x v="1"/>
    <s v="Summit Backpack 45L"/>
    <n v="5"/>
    <n v="156.16999999999999"/>
    <n v="0.1"/>
    <n v="80.59"/>
    <n v="702.76499999999999"/>
    <n v="402.95000000000005"/>
    <n v="299.81499999999994"/>
    <n v="0.42662198601239382"/>
    <n v="2026"/>
    <s v="Q2"/>
    <n v="5"/>
    <x v="4"/>
  </r>
  <r>
    <n v="2600"/>
    <d v="2026-05-16T00:00:00"/>
    <n v="2026"/>
    <x v="1"/>
    <n v="5"/>
    <s v="May"/>
    <x v="1"/>
    <x v="12"/>
    <x v="2"/>
    <s v="New"/>
    <x v="2"/>
    <s v="Insulated Bottle"/>
    <n v="1"/>
    <n v="35.97"/>
    <n v="0.1"/>
    <n v="13.54"/>
    <n v="32.372999999999998"/>
    <n v="13.54"/>
    <n v="18.832999999999998"/>
    <n v="0.58175022395205878"/>
    <n v="2026"/>
    <s v="Q2"/>
    <n v="5"/>
    <x v="4"/>
  </r>
  <r>
    <n v="2856"/>
    <d v="2026-05-16T00:00:00"/>
    <n v="2026"/>
    <x v="1"/>
    <n v="5"/>
    <s v="May"/>
    <x v="1"/>
    <x v="11"/>
    <x v="1"/>
    <s v="Business"/>
    <x v="4"/>
    <s v="Weighted Vest"/>
    <n v="4"/>
    <n v="125.11"/>
    <n v="0.15"/>
    <n v="70.010000000000005"/>
    <n v="425.37399999999997"/>
    <n v="280.04000000000002"/>
    <n v="145.33399999999995"/>
    <n v="0.34166169065340135"/>
    <n v="2026"/>
    <s v="Q2"/>
    <n v="5"/>
    <x v="4"/>
  </r>
  <r>
    <n v="3478"/>
    <d v="2026-05-16T00:00:00"/>
    <n v="2026"/>
    <x v="1"/>
    <n v="5"/>
    <s v="May"/>
    <x v="3"/>
    <x v="8"/>
    <x v="0"/>
    <s v="New"/>
    <x v="4"/>
    <s v="Recovery Roller"/>
    <n v="4"/>
    <n v="36.29"/>
    <n v="0.1"/>
    <n v="13.77"/>
    <n v="130.64400000000001"/>
    <n v="55.08"/>
    <n v="75.564000000000007"/>
    <n v="0.57839625241113257"/>
    <n v="2026"/>
    <s v="Q2"/>
    <n v="5"/>
    <x v="4"/>
  </r>
  <r>
    <n v="3599"/>
    <d v="2026-05-16T00:00:00"/>
    <n v="2026"/>
    <x v="1"/>
    <n v="5"/>
    <s v="May"/>
    <x v="1"/>
    <x v="6"/>
    <x v="0"/>
    <s v="New"/>
    <x v="1"/>
    <s v="Trail Boots"/>
    <n v="4"/>
    <n v="143.34"/>
    <n v="0"/>
    <n v="80.55"/>
    <n v="573.36"/>
    <n v="322.2"/>
    <n v="251.16000000000003"/>
    <n v="0.43804939305148599"/>
    <n v="2026"/>
    <s v="Q2"/>
    <n v="5"/>
    <x v="4"/>
  </r>
  <r>
    <n v="282"/>
    <d v="2026-05-17T00:00:00"/>
    <n v="2026"/>
    <x v="1"/>
    <n v="5"/>
    <s v="May"/>
    <x v="1"/>
    <x v="12"/>
    <x v="3"/>
    <s v="New"/>
    <x v="0"/>
    <s v="Trail Bike Light"/>
    <n v="3"/>
    <n v="51.68"/>
    <n v="0"/>
    <n v="22.4"/>
    <n v="155.04"/>
    <n v="67.199999999999989"/>
    <n v="87.84"/>
    <n v="0.56656346749226016"/>
    <n v="2026"/>
    <s v="Q2"/>
    <n v="5"/>
    <x v="4"/>
  </r>
  <r>
    <n v="980"/>
    <d v="2026-05-17T00:00:00"/>
    <n v="2026"/>
    <x v="1"/>
    <n v="5"/>
    <s v="May"/>
    <x v="3"/>
    <x v="7"/>
    <x v="0"/>
    <s v="Returning"/>
    <x v="2"/>
    <s v="Packing Cube Set"/>
    <n v="1"/>
    <n v="46.84"/>
    <n v="0"/>
    <n v="17.93"/>
    <n v="46.84"/>
    <n v="17.93"/>
    <n v="28.910000000000004"/>
    <n v="0.61720751494449189"/>
    <n v="2026"/>
    <s v="Q2"/>
    <n v="5"/>
    <x v="4"/>
  </r>
  <r>
    <n v="1155"/>
    <d v="2026-05-17T00:00:00"/>
    <n v="2026"/>
    <x v="1"/>
    <n v="5"/>
    <s v="May"/>
    <x v="2"/>
    <x v="2"/>
    <x v="3"/>
    <s v="New"/>
    <x v="1"/>
    <s v="Trekking Poles"/>
    <n v="5"/>
    <n v="72.900000000000006"/>
    <n v="0.05"/>
    <n v="31.57"/>
    <n v="346.27499999999998"/>
    <n v="157.85"/>
    <n v="188.42499999999998"/>
    <n v="0.54414843693596127"/>
    <n v="2026"/>
    <s v="Q2"/>
    <n v="5"/>
    <x v="4"/>
  </r>
  <r>
    <n v="1816"/>
    <d v="2026-05-17T00:00:00"/>
    <n v="2026"/>
    <x v="1"/>
    <n v="5"/>
    <s v="May"/>
    <x v="3"/>
    <x v="7"/>
    <x v="0"/>
    <s v="New"/>
    <x v="1"/>
    <s v="Hiking Daypack 20L"/>
    <n v="1"/>
    <n v="91.07"/>
    <n v="0"/>
    <n v="45.3"/>
    <n v="91.07"/>
    <n v="45.3"/>
    <n v="45.769999999999996"/>
    <n v="0.50258043263423735"/>
    <n v="2026"/>
    <s v="Q2"/>
    <n v="5"/>
    <x v="4"/>
  </r>
  <r>
    <n v="2128"/>
    <d v="2026-05-17T00:00:00"/>
    <n v="2026"/>
    <x v="1"/>
    <n v="5"/>
    <s v="May"/>
    <x v="2"/>
    <x v="10"/>
    <x v="2"/>
    <s v="New"/>
    <x v="0"/>
    <s v="Commuter Helmet"/>
    <n v="1"/>
    <n v="81.86"/>
    <n v="0"/>
    <n v="43.14"/>
    <n v="81.86"/>
    <n v="43.14"/>
    <n v="38.72"/>
    <n v="0.47300268751526997"/>
    <n v="2026"/>
    <s v="Q2"/>
    <n v="5"/>
    <x v="4"/>
  </r>
  <r>
    <n v="2296"/>
    <d v="2026-05-17T00:00:00"/>
    <n v="2026"/>
    <x v="1"/>
    <n v="5"/>
    <s v="May"/>
    <x v="3"/>
    <x v="8"/>
    <x v="0"/>
    <s v="Returning"/>
    <x v="2"/>
    <s v="Packing Cube Set"/>
    <n v="1"/>
    <n v="45.45"/>
    <n v="0"/>
    <n v="17.93"/>
    <n v="45.45"/>
    <n v="17.93"/>
    <n v="27.520000000000003"/>
    <n v="0.60550055005500558"/>
    <n v="2026"/>
    <s v="Q2"/>
    <n v="5"/>
    <x v="4"/>
  </r>
  <r>
    <n v="2322"/>
    <d v="2026-05-17T00:00:00"/>
    <n v="2026"/>
    <x v="1"/>
    <n v="5"/>
    <s v="May"/>
    <x v="2"/>
    <x v="10"/>
    <x v="2"/>
    <s v="Business"/>
    <x v="1"/>
    <s v="Trekking Poles"/>
    <n v="1"/>
    <n v="70.62"/>
    <n v="0"/>
    <n v="32.53"/>
    <n v="70.62"/>
    <n v="32.53"/>
    <n v="38.090000000000003"/>
    <n v="0.53936561880487111"/>
    <n v="2026"/>
    <s v="Q2"/>
    <n v="5"/>
    <x v="4"/>
  </r>
  <r>
    <n v="3480"/>
    <d v="2026-05-17T00:00:00"/>
    <n v="2026"/>
    <x v="1"/>
    <n v="5"/>
    <s v="May"/>
    <x v="3"/>
    <x v="8"/>
    <x v="0"/>
    <s v="New"/>
    <x v="4"/>
    <s v="Training Mat"/>
    <n v="2"/>
    <n v="51.56"/>
    <n v="0"/>
    <n v="22.46"/>
    <n v="103.12"/>
    <n v="44.92"/>
    <n v="58.2"/>
    <n v="0.56439100077579518"/>
    <n v="2026"/>
    <s v="Q2"/>
    <n v="5"/>
    <x v="4"/>
  </r>
  <r>
    <n v="4426"/>
    <d v="2026-05-17T00:00:00"/>
    <n v="2026"/>
    <x v="1"/>
    <n v="5"/>
    <s v="May"/>
    <x v="3"/>
    <x v="8"/>
    <x v="0"/>
    <s v="New"/>
    <x v="1"/>
    <s v="Trail Boots"/>
    <n v="2"/>
    <n v="146.22"/>
    <n v="0"/>
    <n v="81.069999999999993"/>
    <n v="292.44"/>
    <n v="162.13999999999999"/>
    <n v="130.30000000000001"/>
    <n v="0.4455614826973055"/>
    <n v="2026"/>
    <s v="Q2"/>
    <n v="5"/>
    <x v="4"/>
  </r>
  <r>
    <n v="4938"/>
    <d v="2026-05-17T00:00:00"/>
    <n v="2026"/>
    <x v="1"/>
    <n v="5"/>
    <s v="May"/>
    <x v="3"/>
    <x v="13"/>
    <x v="2"/>
    <s v="Returning"/>
    <x v="4"/>
    <s v="Training Mat"/>
    <n v="2"/>
    <n v="51.34"/>
    <n v="0"/>
    <n v="22.17"/>
    <n v="102.68"/>
    <n v="44.34"/>
    <n v="58.34"/>
    <n v="0.56817296455005839"/>
    <n v="2026"/>
    <s v="Q2"/>
    <n v="5"/>
    <x v="4"/>
  </r>
  <r>
    <n v="915"/>
    <d v="2026-05-18T00:00:00"/>
    <n v="2026"/>
    <x v="1"/>
    <n v="5"/>
    <s v="May"/>
    <x v="3"/>
    <x v="8"/>
    <x v="0"/>
    <s v="New"/>
    <x v="1"/>
    <s v="Summit Backpack 45L"/>
    <n v="1"/>
    <n v="153.61000000000001"/>
    <n v="0.05"/>
    <n v="79.94"/>
    <n v="145.92950000000002"/>
    <n v="79.94"/>
    <n v="65.989500000000021"/>
    <n v="0.45220123415758989"/>
    <n v="2026"/>
    <s v="Q2"/>
    <n v="5"/>
    <x v="4"/>
  </r>
  <r>
    <n v="1188"/>
    <d v="2026-05-18T00:00:00"/>
    <n v="2026"/>
    <x v="1"/>
    <n v="5"/>
    <s v="May"/>
    <x v="1"/>
    <x v="6"/>
    <x v="0"/>
    <s v="Returning"/>
    <x v="3"/>
    <s v="Portable Camp Stove"/>
    <n v="1"/>
    <n v="82.44"/>
    <n v="0.15"/>
    <n v="39.380000000000003"/>
    <n v="70.073999999999998"/>
    <n v="39.380000000000003"/>
    <n v="30.693999999999996"/>
    <n v="0.43802266175757054"/>
    <n v="2026"/>
    <s v="Q2"/>
    <n v="5"/>
    <x v="4"/>
  </r>
  <r>
    <n v="1594"/>
    <d v="2026-05-18T00:00:00"/>
    <n v="2026"/>
    <x v="1"/>
    <n v="5"/>
    <s v="May"/>
    <x v="0"/>
    <x v="0"/>
    <x v="1"/>
    <s v="Business"/>
    <x v="1"/>
    <s v="Hiking Daypack 20L"/>
    <n v="10"/>
    <n v="92.09"/>
    <n v="0.15"/>
    <n v="45.13"/>
    <n v="782.7650000000001"/>
    <n v="451.3"/>
    <n v="331.46500000000009"/>
    <n v="0.42345403792964686"/>
    <n v="2026"/>
    <s v="Q2"/>
    <n v="5"/>
    <x v="4"/>
  </r>
  <r>
    <n v="3022"/>
    <d v="2026-05-18T00:00:00"/>
    <n v="2026"/>
    <x v="1"/>
    <n v="5"/>
    <s v="May"/>
    <x v="3"/>
    <x v="8"/>
    <x v="3"/>
    <s v="New"/>
    <x v="2"/>
    <s v="Insulated Bottle"/>
    <n v="1"/>
    <n v="36.72"/>
    <n v="0"/>
    <n v="13.67"/>
    <n v="36.72"/>
    <n v="13.67"/>
    <n v="23.049999999999997"/>
    <n v="0.62772331154684091"/>
    <n v="2026"/>
    <s v="Q2"/>
    <n v="5"/>
    <x v="4"/>
  </r>
  <r>
    <n v="588"/>
    <d v="2026-05-19T00:00:00"/>
    <n v="2026"/>
    <x v="1"/>
    <n v="5"/>
    <s v="May"/>
    <x v="1"/>
    <x v="1"/>
    <x v="1"/>
    <s v="Business"/>
    <x v="2"/>
    <s v="Carry-On Duffel"/>
    <n v="3"/>
    <n v="132.41999999999999"/>
    <n v="0.05"/>
    <n v="67.09"/>
    <n v="377.39699999999999"/>
    <n v="201.27"/>
    <n v="176.12699999999998"/>
    <n v="0.46668892439526544"/>
    <n v="2026"/>
    <s v="Q2"/>
    <n v="5"/>
    <x v="4"/>
  </r>
  <r>
    <n v="1016"/>
    <d v="2026-05-19T00:00:00"/>
    <n v="2026"/>
    <x v="1"/>
    <n v="5"/>
    <s v="May"/>
    <x v="3"/>
    <x v="13"/>
    <x v="2"/>
    <s v="Returning"/>
    <x v="3"/>
    <s v="Trail Tent 2P"/>
    <n v="2"/>
    <n v="192.1"/>
    <n v="0.05"/>
    <n v="106.07"/>
    <n v="364.98999999999995"/>
    <n v="212.14"/>
    <n v="152.84999999999997"/>
    <n v="0.41877859667388145"/>
    <n v="2026"/>
    <s v="Q2"/>
    <n v="5"/>
    <x v="4"/>
  </r>
  <r>
    <n v="1930"/>
    <d v="2026-05-19T00:00:00"/>
    <n v="2026"/>
    <x v="1"/>
    <n v="5"/>
    <s v="May"/>
    <x v="2"/>
    <x v="16"/>
    <x v="2"/>
    <s v="New"/>
    <x v="2"/>
    <s v="Insulated Bottle"/>
    <n v="4"/>
    <n v="36.94"/>
    <n v="0"/>
    <n v="13.63"/>
    <n v="147.76"/>
    <n v="54.52"/>
    <n v="93.239999999999981"/>
    <n v="0.63102328099620997"/>
    <n v="2026"/>
    <s v="Q2"/>
    <n v="5"/>
    <x v="4"/>
  </r>
  <r>
    <n v="2658"/>
    <d v="2026-05-19T00:00:00"/>
    <n v="2026"/>
    <x v="1"/>
    <n v="5"/>
    <s v="May"/>
    <x v="0"/>
    <x v="15"/>
    <x v="0"/>
    <s v="Business"/>
    <x v="1"/>
    <s v="Summit Backpack 45L"/>
    <n v="1"/>
    <n v="153.16999999999999"/>
    <n v="0"/>
    <n v="78.489999999999995"/>
    <n v="153.16999999999999"/>
    <n v="78.489999999999995"/>
    <n v="74.679999999999993"/>
    <n v="0.48756283867598094"/>
    <n v="2026"/>
    <s v="Q2"/>
    <n v="5"/>
    <x v="4"/>
  </r>
  <r>
    <n v="2951"/>
    <d v="2026-05-19T00:00:00"/>
    <n v="2026"/>
    <x v="1"/>
    <n v="5"/>
    <s v="May"/>
    <x v="0"/>
    <x v="0"/>
    <x v="0"/>
    <s v="Business"/>
    <x v="0"/>
    <s v="Commuter Helmet"/>
    <n v="2"/>
    <n v="82.85"/>
    <n v="0"/>
    <n v="42.53"/>
    <n v="165.7"/>
    <n v="85.06"/>
    <n v="80.639999999999986"/>
    <n v="0.48666264333132164"/>
    <n v="2026"/>
    <s v="Q2"/>
    <n v="5"/>
    <x v="4"/>
  </r>
  <r>
    <n v="4328"/>
    <d v="2026-05-19T00:00:00"/>
    <n v="2026"/>
    <x v="1"/>
    <n v="5"/>
    <s v="May"/>
    <x v="2"/>
    <x v="5"/>
    <x v="3"/>
    <s v="New"/>
    <x v="1"/>
    <s v="Trail Boots"/>
    <n v="1"/>
    <n v="143.52000000000001"/>
    <n v="0"/>
    <n v="81.040000000000006"/>
    <n v="143.52000000000001"/>
    <n v="81.040000000000006"/>
    <n v="62.480000000000004"/>
    <n v="0.435340022296544"/>
    <n v="2026"/>
    <s v="Q2"/>
    <n v="5"/>
    <x v="4"/>
  </r>
  <r>
    <n v="4591"/>
    <d v="2026-05-19T00:00:00"/>
    <n v="2026"/>
    <x v="1"/>
    <n v="5"/>
    <s v="May"/>
    <x v="2"/>
    <x v="16"/>
    <x v="2"/>
    <s v="New"/>
    <x v="3"/>
    <s v="Trail Tent 2P"/>
    <n v="1"/>
    <n v="192.94"/>
    <n v="0"/>
    <n v="105.15"/>
    <n v="192.94"/>
    <n v="105.15"/>
    <n v="87.789999999999992"/>
    <n v="0.45501192080439512"/>
    <n v="2026"/>
    <s v="Q2"/>
    <n v="5"/>
    <x v="4"/>
  </r>
  <r>
    <n v="280"/>
    <d v="2026-05-20T00:00:00"/>
    <n v="2026"/>
    <x v="1"/>
    <n v="5"/>
    <s v="May"/>
    <x v="3"/>
    <x v="8"/>
    <x v="2"/>
    <s v="Business"/>
    <x v="2"/>
    <s v="Travel Backpack 35L"/>
    <n v="1"/>
    <n v="168.56"/>
    <n v="0"/>
    <n v="85.46"/>
    <n v="168.56"/>
    <n v="85.46"/>
    <n v="83.100000000000009"/>
    <n v="0.49299952539155201"/>
    <n v="2026"/>
    <s v="Q2"/>
    <n v="5"/>
    <x v="4"/>
  </r>
  <r>
    <n v="409"/>
    <d v="2026-05-20T00:00:00"/>
    <n v="2026"/>
    <x v="1"/>
    <n v="5"/>
    <s v="May"/>
    <x v="0"/>
    <x v="0"/>
    <x v="0"/>
    <s v="New"/>
    <x v="3"/>
    <s v="Compact Sleeping Bag"/>
    <n v="2"/>
    <n v="123.9"/>
    <n v="0"/>
    <n v="58.95"/>
    <n v="247.8"/>
    <n v="117.9"/>
    <n v="129.9"/>
    <n v="0.52421307506053272"/>
    <n v="2026"/>
    <s v="Q2"/>
    <n v="5"/>
    <x v="4"/>
  </r>
  <r>
    <n v="1372"/>
    <d v="2026-05-20T00:00:00"/>
    <n v="2026"/>
    <x v="1"/>
    <n v="5"/>
    <s v="May"/>
    <x v="0"/>
    <x v="9"/>
    <x v="0"/>
    <s v="New"/>
    <x v="1"/>
    <s v="Trail Boots"/>
    <n v="2"/>
    <n v="140.93"/>
    <n v="0"/>
    <n v="81.040000000000006"/>
    <n v="281.86"/>
    <n v="162.08000000000001"/>
    <n v="119.78"/>
    <n v="0.42496274746327961"/>
    <n v="2026"/>
    <s v="Q2"/>
    <n v="5"/>
    <x v="4"/>
  </r>
  <r>
    <n v="2327"/>
    <d v="2026-05-20T00:00:00"/>
    <n v="2026"/>
    <x v="1"/>
    <n v="5"/>
    <s v="May"/>
    <x v="2"/>
    <x v="5"/>
    <x v="2"/>
    <s v="Returning"/>
    <x v="1"/>
    <s v="Trekking Poles"/>
    <n v="1"/>
    <n v="73.150000000000006"/>
    <n v="0"/>
    <n v="32.950000000000003"/>
    <n v="73.150000000000006"/>
    <n v="32.950000000000003"/>
    <n v="40.200000000000003"/>
    <n v="0.54955570745044424"/>
    <n v="2026"/>
    <s v="Q2"/>
    <n v="5"/>
    <x v="4"/>
  </r>
  <r>
    <n v="2703"/>
    <d v="2026-05-20T00:00:00"/>
    <n v="2026"/>
    <x v="1"/>
    <n v="5"/>
    <s v="May"/>
    <x v="3"/>
    <x v="8"/>
    <x v="2"/>
    <s v="Business"/>
    <x v="3"/>
    <s v="Trail Tent 2P"/>
    <n v="2"/>
    <n v="197.35"/>
    <n v="0.05"/>
    <n v="102.63"/>
    <n v="374.96499999999997"/>
    <n v="205.26"/>
    <n v="169.70499999999998"/>
    <n v="0.45258890829810783"/>
    <n v="2026"/>
    <s v="Q2"/>
    <n v="5"/>
    <x v="4"/>
  </r>
  <r>
    <n v="2776"/>
    <d v="2026-05-20T00:00:00"/>
    <n v="2026"/>
    <x v="1"/>
    <n v="5"/>
    <s v="May"/>
    <x v="3"/>
    <x v="4"/>
    <x v="0"/>
    <s v="Business"/>
    <x v="2"/>
    <s v="Insulated Bottle"/>
    <n v="3"/>
    <n v="36.74"/>
    <n v="0.05"/>
    <n v="13.97"/>
    <n v="104.70899999999999"/>
    <n v="41.910000000000004"/>
    <n v="62.798999999999985"/>
    <n v="0.59974787267570118"/>
    <n v="2026"/>
    <s v="Q2"/>
    <n v="5"/>
    <x v="4"/>
  </r>
  <r>
    <n v="3411"/>
    <d v="2026-05-20T00:00:00"/>
    <n v="2026"/>
    <x v="1"/>
    <n v="5"/>
    <s v="May"/>
    <x v="1"/>
    <x v="11"/>
    <x v="0"/>
    <s v="Returning"/>
    <x v="1"/>
    <s v="Summit Backpack 45L"/>
    <n v="2"/>
    <n v="151.35"/>
    <n v="0.05"/>
    <n v="77.150000000000006"/>
    <n v="287.565"/>
    <n v="154.30000000000001"/>
    <n v="133.26499999999999"/>
    <n v="0.46342566028550064"/>
    <n v="2026"/>
    <s v="Q2"/>
    <n v="5"/>
    <x v="4"/>
  </r>
  <r>
    <n v="3841"/>
    <d v="2026-05-20T00:00:00"/>
    <n v="2026"/>
    <x v="1"/>
    <n v="5"/>
    <s v="May"/>
    <x v="0"/>
    <x v="15"/>
    <x v="2"/>
    <s v="New"/>
    <x v="0"/>
    <s v="Trail Bike Light"/>
    <n v="2"/>
    <n v="50.09"/>
    <n v="0.05"/>
    <n v="23.16"/>
    <n v="95.171000000000006"/>
    <n v="46.32"/>
    <n v="48.851000000000006"/>
    <n v="0.51329711781950382"/>
    <n v="2026"/>
    <s v="Q2"/>
    <n v="5"/>
    <x v="4"/>
  </r>
  <r>
    <n v="5121"/>
    <d v="2026-05-20T00:00:00"/>
    <n v="2026"/>
    <x v="1"/>
    <n v="5"/>
    <s v="May"/>
    <x v="0"/>
    <x v="9"/>
    <x v="0"/>
    <s v="New"/>
    <x v="4"/>
    <s v="Weighted Vest"/>
    <n v="2"/>
    <n v="121.96"/>
    <n v="0.05"/>
    <n v="71.2"/>
    <n v="231.72399999999999"/>
    <n v="142.4"/>
    <n v="89.323999999999984"/>
    <n v="0.38547582468799085"/>
    <n v="2026"/>
    <s v="Q2"/>
    <n v="5"/>
    <x v="4"/>
  </r>
  <r>
    <n v="53"/>
    <d v="2026-05-21T00:00:00"/>
    <n v="2026"/>
    <x v="1"/>
    <n v="5"/>
    <s v="May"/>
    <x v="3"/>
    <x v="13"/>
    <x v="0"/>
    <s v="Business"/>
    <x v="2"/>
    <s v="Carry-On Duffel"/>
    <n v="1"/>
    <n v="134.28"/>
    <n v="0.05"/>
    <n v="65.44"/>
    <n v="127.56599999999999"/>
    <n v="65.44"/>
    <n v="62.125999999999991"/>
    <n v="0.487010645469796"/>
    <n v="2026"/>
    <s v="Q2"/>
    <n v="5"/>
    <x v="4"/>
  </r>
  <r>
    <n v="127"/>
    <d v="2026-05-21T00:00:00"/>
    <n v="2026"/>
    <x v="1"/>
    <n v="5"/>
    <s v="May"/>
    <x v="3"/>
    <x v="7"/>
    <x v="0"/>
    <s v="Business"/>
    <x v="0"/>
    <s v="Cycling Pack 12L"/>
    <n v="3"/>
    <n v="100.48"/>
    <n v="0.05"/>
    <n v="50.68"/>
    <n v="286.36799999999999"/>
    <n v="152.04"/>
    <n v="134.328"/>
    <n v="0.46907475695608447"/>
    <n v="2026"/>
    <s v="Q2"/>
    <n v="5"/>
    <x v="4"/>
  </r>
  <r>
    <n v="1092"/>
    <d v="2026-05-21T00:00:00"/>
    <n v="2026"/>
    <x v="1"/>
    <n v="5"/>
    <s v="May"/>
    <x v="3"/>
    <x v="8"/>
    <x v="0"/>
    <s v="New"/>
    <x v="4"/>
    <s v="Recovery Roller"/>
    <n v="3"/>
    <n v="36.229999999999997"/>
    <n v="0"/>
    <n v="13.55"/>
    <n v="108.69"/>
    <n v="40.650000000000006"/>
    <n v="68.039999999999992"/>
    <n v="0.62600055202870541"/>
    <n v="2026"/>
    <s v="Q2"/>
    <n v="5"/>
    <x v="4"/>
  </r>
  <r>
    <n v="1213"/>
    <d v="2026-05-21T00:00:00"/>
    <n v="2026"/>
    <x v="1"/>
    <n v="5"/>
    <s v="May"/>
    <x v="2"/>
    <x v="2"/>
    <x v="3"/>
    <s v="Returning"/>
    <x v="3"/>
    <s v="Compact Sleeping Bag"/>
    <n v="3"/>
    <n v="120.61"/>
    <n v="0"/>
    <n v="60.17"/>
    <n v="361.83"/>
    <n v="180.51"/>
    <n v="181.32"/>
    <n v="0.50111931017328581"/>
    <n v="2026"/>
    <s v="Q2"/>
    <n v="5"/>
    <x v="4"/>
  </r>
  <r>
    <n v="1849"/>
    <d v="2026-05-21T00:00:00"/>
    <n v="2026"/>
    <x v="1"/>
    <n v="5"/>
    <s v="May"/>
    <x v="2"/>
    <x v="5"/>
    <x v="3"/>
    <s v="Returning"/>
    <x v="2"/>
    <s v="Packing Cube Set"/>
    <n v="3"/>
    <n v="46.46"/>
    <n v="0"/>
    <n v="18.71"/>
    <n v="139.38"/>
    <n v="56.13"/>
    <n v="83.25"/>
    <n v="0.59728798966853214"/>
    <n v="2026"/>
    <s v="Q2"/>
    <n v="5"/>
    <x v="4"/>
  </r>
  <r>
    <n v="2395"/>
    <d v="2026-05-21T00:00:00"/>
    <n v="2026"/>
    <x v="1"/>
    <n v="5"/>
    <s v="May"/>
    <x v="1"/>
    <x v="12"/>
    <x v="0"/>
    <s v="Business"/>
    <x v="4"/>
    <s v="Recovery Roller"/>
    <n v="1"/>
    <n v="36.9"/>
    <n v="0.05"/>
    <n v="13.89"/>
    <n v="35.055"/>
    <n v="13.89"/>
    <n v="21.164999999999999"/>
    <n v="0.60376551133932388"/>
    <n v="2026"/>
    <s v="Q2"/>
    <n v="5"/>
    <x v="4"/>
  </r>
  <r>
    <n v="4166"/>
    <d v="2026-05-21T00:00:00"/>
    <n v="2026"/>
    <x v="1"/>
    <n v="5"/>
    <s v="May"/>
    <x v="2"/>
    <x v="3"/>
    <x v="0"/>
    <s v="New"/>
    <x v="4"/>
    <s v="Resistance Band Set"/>
    <n v="6"/>
    <n v="40.61"/>
    <n v="0.05"/>
    <n v="15.14"/>
    <n v="231.47699999999998"/>
    <n v="90.84"/>
    <n v="140.63699999999997"/>
    <n v="0.607563602431343"/>
    <n v="2026"/>
    <s v="Q2"/>
    <n v="5"/>
    <x v="4"/>
  </r>
  <r>
    <n v="1004"/>
    <d v="2026-05-22T00:00:00"/>
    <n v="2026"/>
    <x v="1"/>
    <n v="5"/>
    <s v="May"/>
    <x v="3"/>
    <x v="13"/>
    <x v="0"/>
    <s v="Business"/>
    <x v="2"/>
    <s v="Insulated Bottle"/>
    <n v="2"/>
    <n v="36.86"/>
    <n v="0.05"/>
    <n v="13.85"/>
    <n v="70.033999999999992"/>
    <n v="27.7"/>
    <n v="42.333999999999989"/>
    <n v="0.60447782505640113"/>
    <n v="2026"/>
    <s v="Q2"/>
    <n v="5"/>
    <x v="4"/>
  </r>
  <r>
    <n v="1012"/>
    <d v="2026-05-22T00:00:00"/>
    <n v="2026"/>
    <x v="1"/>
    <n v="5"/>
    <s v="May"/>
    <x v="1"/>
    <x v="6"/>
    <x v="0"/>
    <s v="New"/>
    <x v="1"/>
    <s v="Summit Backpack 45L"/>
    <n v="3"/>
    <n v="156.74"/>
    <n v="0"/>
    <n v="79.819999999999993"/>
    <n v="470.22"/>
    <n v="239.45999999999998"/>
    <n v="230.76000000000005"/>
    <n v="0.49074901110118674"/>
    <n v="2026"/>
    <s v="Q2"/>
    <n v="5"/>
    <x v="4"/>
  </r>
  <r>
    <n v="2180"/>
    <d v="2026-05-22T00:00:00"/>
    <n v="2026"/>
    <x v="1"/>
    <n v="5"/>
    <s v="May"/>
    <x v="0"/>
    <x v="9"/>
    <x v="1"/>
    <s v="Returning"/>
    <x v="0"/>
    <s v="Trail Bike Light"/>
    <n v="3"/>
    <n v="51.04"/>
    <n v="0.2"/>
    <n v="22.32"/>
    <n v="122.49600000000001"/>
    <n v="66.960000000000008"/>
    <n v="55.536000000000001"/>
    <n v="0.45336990595611282"/>
    <n v="2026"/>
    <s v="Q2"/>
    <n v="5"/>
    <x v="4"/>
  </r>
  <r>
    <n v="3659"/>
    <d v="2026-05-22T00:00:00"/>
    <n v="2026"/>
    <x v="1"/>
    <n v="5"/>
    <s v="May"/>
    <x v="3"/>
    <x v="13"/>
    <x v="2"/>
    <s v="New"/>
    <x v="1"/>
    <s v="Hiking Daypack 20L"/>
    <n v="2"/>
    <n v="93.55"/>
    <n v="0"/>
    <n v="44.31"/>
    <n v="187.1"/>
    <n v="88.62"/>
    <n v="98.47999999999999"/>
    <n v="0.52634954569748793"/>
    <n v="2026"/>
    <s v="Q2"/>
    <n v="5"/>
    <x v="4"/>
  </r>
  <r>
    <n v="3775"/>
    <d v="2026-05-22T00:00:00"/>
    <n v="2026"/>
    <x v="1"/>
    <n v="5"/>
    <s v="May"/>
    <x v="2"/>
    <x v="2"/>
    <x v="0"/>
    <s v="Business"/>
    <x v="2"/>
    <s v="Carry-On Duffel"/>
    <n v="1"/>
    <n v="131.74"/>
    <n v="0"/>
    <n v="66.650000000000006"/>
    <n v="131.74"/>
    <n v="66.650000000000006"/>
    <n v="65.09"/>
    <n v="0.49407924700166994"/>
    <n v="2026"/>
    <s v="Q2"/>
    <n v="5"/>
    <x v="4"/>
  </r>
  <r>
    <n v="4071"/>
    <d v="2026-05-22T00:00:00"/>
    <n v="2026"/>
    <x v="1"/>
    <n v="5"/>
    <s v="May"/>
    <x v="3"/>
    <x v="8"/>
    <x v="0"/>
    <s v="New"/>
    <x v="1"/>
    <s v="Hiking Daypack 20L"/>
    <n v="5"/>
    <n v="91.79"/>
    <n v="0.05"/>
    <n v="44.48"/>
    <n v="436.0025"/>
    <n v="222.39999999999998"/>
    <n v="213.60250000000002"/>
    <n v="0.48991118170193981"/>
    <n v="2026"/>
    <s v="Q2"/>
    <n v="5"/>
    <x v="4"/>
  </r>
  <r>
    <n v="5137"/>
    <d v="2026-05-22T00:00:00"/>
    <n v="2026"/>
    <x v="1"/>
    <n v="5"/>
    <s v="May"/>
    <x v="3"/>
    <x v="13"/>
    <x v="0"/>
    <s v="Business"/>
    <x v="1"/>
    <s v="Summit Backpack 45L"/>
    <n v="4"/>
    <n v="155.4"/>
    <n v="0.05"/>
    <n v="77.31"/>
    <n v="590.52"/>
    <n v="309.24"/>
    <n v="281.27999999999997"/>
    <n v="0.47632595001016048"/>
    <n v="2026"/>
    <s v="Q2"/>
    <n v="5"/>
    <x v="4"/>
  </r>
  <r>
    <n v="133"/>
    <d v="2026-05-23T00:00:00"/>
    <n v="2026"/>
    <x v="1"/>
    <n v="5"/>
    <s v="May"/>
    <x v="1"/>
    <x v="1"/>
    <x v="0"/>
    <s v="New"/>
    <x v="2"/>
    <s v="Insulated Bottle"/>
    <n v="1"/>
    <n v="36.57"/>
    <n v="0.05"/>
    <n v="13.33"/>
    <n v="34.741500000000002"/>
    <n v="13.33"/>
    <n v="21.411500000000004"/>
    <n v="0.61630902522919284"/>
    <n v="2026"/>
    <s v="Q2"/>
    <n v="5"/>
    <x v="4"/>
  </r>
  <r>
    <n v="1385"/>
    <d v="2026-05-23T00:00:00"/>
    <n v="2026"/>
    <x v="1"/>
    <n v="5"/>
    <s v="May"/>
    <x v="2"/>
    <x v="16"/>
    <x v="0"/>
    <s v="New"/>
    <x v="0"/>
    <s v="Compact Repair Kit"/>
    <n v="2"/>
    <n v="41.19"/>
    <n v="0"/>
    <n v="17.190000000000001"/>
    <n v="82.38"/>
    <n v="34.380000000000003"/>
    <n v="47.999999999999993"/>
    <n v="0.58266569555717407"/>
    <n v="2026"/>
    <s v="Q2"/>
    <n v="5"/>
    <x v="4"/>
  </r>
  <r>
    <n v="1597"/>
    <d v="2026-05-23T00:00:00"/>
    <n v="2026"/>
    <x v="1"/>
    <n v="5"/>
    <s v="May"/>
    <x v="3"/>
    <x v="8"/>
    <x v="0"/>
    <s v="Returning"/>
    <x v="2"/>
    <s v="Carry-On Duffel"/>
    <n v="1"/>
    <n v="136.66999999999999"/>
    <n v="0.05"/>
    <n v="67.099999999999994"/>
    <n v="129.83649999999997"/>
    <n v="67.099999999999994"/>
    <n v="62.736499999999978"/>
    <n v="0.48319617364916639"/>
    <n v="2026"/>
    <s v="Q2"/>
    <n v="5"/>
    <x v="4"/>
  </r>
  <r>
    <n v="2273"/>
    <d v="2026-05-23T00:00:00"/>
    <n v="2026"/>
    <x v="1"/>
    <n v="5"/>
    <s v="May"/>
    <x v="2"/>
    <x v="2"/>
    <x v="2"/>
    <s v="New"/>
    <x v="4"/>
    <s v="Recovery Roller"/>
    <n v="2"/>
    <n v="35.700000000000003"/>
    <n v="0"/>
    <n v="13.52"/>
    <n v="71.400000000000006"/>
    <n v="27.04"/>
    <n v="44.360000000000007"/>
    <n v="0.62128851540616248"/>
    <n v="2026"/>
    <s v="Q2"/>
    <n v="5"/>
    <x v="4"/>
  </r>
  <r>
    <n v="2931"/>
    <d v="2026-05-23T00:00:00"/>
    <n v="2026"/>
    <x v="1"/>
    <n v="5"/>
    <s v="May"/>
    <x v="0"/>
    <x v="0"/>
    <x v="0"/>
    <s v="Returning"/>
    <x v="0"/>
    <s v="Cycling Pack 12L"/>
    <n v="1"/>
    <n v="100.87"/>
    <n v="0"/>
    <n v="50.4"/>
    <n v="100.87"/>
    <n v="50.4"/>
    <n v="50.470000000000006"/>
    <n v="0.5003469812630118"/>
    <n v="2026"/>
    <s v="Q2"/>
    <n v="5"/>
    <x v="4"/>
  </r>
  <r>
    <n v="4143"/>
    <d v="2026-05-23T00:00:00"/>
    <n v="2026"/>
    <x v="1"/>
    <n v="5"/>
    <s v="May"/>
    <x v="2"/>
    <x v="16"/>
    <x v="2"/>
    <s v="Returning"/>
    <x v="2"/>
    <s v="Carry-On Duffel"/>
    <n v="1"/>
    <n v="130.80000000000001"/>
    <n v="0"/>
    <n v="68.7"/>
    <n v="130.80000000000001"/>
    <n v="68.7"/>
    <n v="62.100000000000009"/>
    <n v="0.4747706422018349"/>
    <n v="2026"/>
    <s v="Q2"/>
    <n v="5"/>
    <x v="4"/>
  </r>
  <r>
    <n v="4504"/>
    <d v="2026-05-23T00:00:00"/>
    <n v="2026"/>
    <x v="1"/>
    <n v="5"/>
    <s v="May"/>
    <x v="0"/>
    <x v="9"/>
    <x v="3"/>
    <s v="Returning"/>
    <x v="1"/>
    <s v="Summit Backpack 45L"/>
    <n v="1"/>
    <n v="153.88999999999999"/>
    <n v="0"/>
    <n v="79.64"/>
    <n v="153.88999999999999"/>
    <n v="79.64"/>
    <n v="74.249999999999986"/>
    <n v="0.4824874910650464"/>
    <n v="2026"/>
    <s v="Q2"/>
    <n v="5"/>
    <x v="4"/>
  </r>
  <r>
    <n v="656"/>
    <d v="2026-05-24T00:00:00"/>
    <n v="2026"/>
    <x v="1"/>
    <n v="5"/>
    <s v="May"/>
    <x v="3"/>
    <x v="7"/>
    <x v="0"/>
    <s v="New"/>
    <x v="3"/>
    <s v="Compact Sleeping Bag"/>
    <n v="1"/>
    <n v="122.51"/>
    <n v="0.15"/>
    <n v="62.2"/>
    <n v="104.1335"/>
    <n v="62.2"/>
    <n v="41.933499999999995"/>
    <n v="0.40268981643755369"/>
    <n v="2026"/>
    <s v="Q2"/>
    <n v="5"/>
    <x v="4"/>
  </r>
  <r>
    <n v="979"/>
    <d v="2026-05-24T00:00:00"/>
    <n v="2026"/>
    <x v="1"/>
    <n v="5"/>
    <s v="May"/>
    <x v="3"/>
    <x v="4"/>
    <x v="1"/>
    <s v="Returning"/>
    <x v="0"/>
    <s v="Commuter Helmet"/>
    <n v="8"/>
    <n v="79.94"/>
    <n v="0.15"/>
    <n v="41.65"/>
    <n v="543.59199999999998"/>
    <n v="333.2"/>
    <n v="210.392"/>
    <n v="0.38704028021015763"/>
    <n v="2026"/>
    <s v="Q2"/>
    <n v="5"/>
    <x v="4"/>
  </r>
  <r>
    <n v="1510"/>
    <d v="2026-05-24T00:00:00"/>
    <n v="2026"/>
    <x v="1"/>
    <n v="5"/>
    <s v="May"/>
    <x v="3"/>
    <x v="7"/>
    <x v="0"/>
    <s v="New"/>
    <x v="0"/>
    <s v="Trail Bike Light"/>
    <n v="2"/>
    <n v="50.78"/>
    <n v="0.05"/>
    <n v="23.03"/>
    <n v="96.481999999999999"/>
    <n v="46.06"/>
    <n v="50.421999999999997"/>
    <n v="0.52260525279326708"/>
    <n v="2026"/>
    <s v="Q2"/>
    <n v="5"/>
    <x v="4"/>
  </r>
  <r>
    <n v="1959"/>
    <d v="2026-05-24T00:00:00"/>
    <n v="2026"/>
    <x v="1"/>
    <n v="5"/>
    <s v="May"/>
    <x v="0"/>
    <x v="15"/>
    <x v="3"/>
    <s v="Business"/>
    <x v="0"/>
    <s v="Commuter Helmet"/>
    <n v="2"/>
    <n v="80.59"/>
    <n v="0.05"/>
    <n v="41.44"/>
    <n v="153.12100000000001"/>
    <n v="82.88"/>
    <n v="70.241000000000014"/>
    <n v="0.45872871781140412"/>
    <n v="2026"/>
    <s v="Q2"/>
    <n v="5"/>
    <x v="4"/>
  </r>
  <r>
    <n v="2089"/>
    <d v="2026-05-24T00:00:00"/>
    <n v="2026"/>
    <x v="1"/>
    <n v="5"/>
    <s v="May"/>
    <x v="0"/>
    <x v="15"/>
    <x v="3"/>
    <s v="New"/>
    <x v="4"/>
    <s v="Recovery Roller"/>
    <n v="3"/>
    <n v="35.75"/>
    <n v="0.15"/>
    <n v="13.54"/>
    <n v="91.162499999999994"/>
    <n v="40.619999999999997"/>
    <n v="50.542499999999997"/>
    <n v="0.55442204853969557"/>
    <n v="2026"/>
    <s v="Q2"/>
    <n v="5"/>
    <x v="4"/>
  </r>
  <r>
    <n v="2446"/>
    <d v="2026-05-24T00:00:00"/>
    <n v="2026"/>
    <x v="1"/>
    <n v="5"/>
    <s v="May"/>
    <x v="1"/>
    <x v="12"/>
    <x v="0"/>
    <s v="New"/>
    <x v="3"/>
    <s v="Trail Tent 2P"/>
    <n v="5"/>
    <n v="195.78"/>
    <n v="0.1"/>
    <n v="101.98"/>
    <n v="881.01"/>
    <n v="509.90000000000003"/>
    <n v="371.10999999999996"/>
    <n v="0.4212324491208953"/>
    <n v="2026"/>
    <s v="Q2"/>
    <n v="5"/>
    <x v="4"/>
  </r>
  <r>
    <n v="2847"/>
    <d v="2026-05-24T00:00:00"/>
    <n v="2026"/>
    <x v="1"/>
    <n v="5"/>
    <s v="May"/>
    <x v="3"/>
    <x v="13"/>
    <x v="0"/>
    <s v="Returning"/>
    <x v="3"/>
    <s v="Compact Sleeping Bag"/>
    <n v="2"/>
    <n v="125.95"/>
    <n v="0.05"/>
    <n v="61.74"/>
    <n v="239.30500000000001"/>
    <n v="123.48"/>
    <n v="115.825"/>
    <n v="0.48400576669940032"/>
    <n v="2026"/>
    <s v="Q2"/>
    <n v="5"/>
    <x v="4"/>
  </r>
  <r>
    <n v="3454"/>
    <d v="2026-05-24T00:00:00"/>
    <n v="2026"/>
    <x v="1"/>
    <n v="5"/>
    <s v="May"/>
    <x v="3"/>
    <x v="7"/>
    <x v="0"/>
    <s v="New"/>
    <x v="4"/>
    <s v="Resistance Band Set"/>
    <n v="2"/>
    <n v="41.32"/>
    <n v="0"/>
    <n v="14.91"/>
    <n v="82.64"/>
    <n v="29.82"/>
    <n v="52.82"/>
    <n v="0.63915779283639884"/>
    <n v="2026"/>
    <s v="Q2"/>
    <n v="5"/>
    <x v="4"/>
  </r>
  <r>
    <n v="4472"/>
    <d v="2026-05-24T00:00:00"/>
    <n v="2026"/>
    <x v="1"/>
    <n v="5"/>
    <s v="May"/>
    <x v="3"/>
    <x v="8"/>
    <x v="3"/>
    <s v="New"/>
    <x v="1"/>
    <s v="Trail Boots"/>
    <n v="2"/>
    <n v="144.01"/>
    <n v="0"/>
    <n v="79.37"/>
    <n v="288.02"/>
    <n v="158.74"/>
    <n v="129.27999999999997"/>
    <n v="0.44885771821401282"/>
    <n v="2026"/>
    <s v="Q2"/>
    <n v="5"/>
    <x v="4"/>
  </r>
  <r>
    <n v="4852"/>
    <d v="2026-05-24T00:00:00"/>
    <n v="2026"/>
    <x v="1"/>
    <n v="5"/>
    <s v="May"/>
    <x v="0"/>
    <x v="15"/>
    <x v="0"/>
    <s v="Business"/>
    <x v="0"/>
    <s v="Trail Bike Light"/>
    <n v="2"/>
    <n v="51.17"/>
    <n v="0.05"/>
    <n v="21.97"/>
    <n v="97.222999999999999"/>
    <n v="43.94"/>
    <n v="53.283000000000001"/>
    <n v="0.54804932989107513"/>
    <n v="2026"/>
    <s v="Q2"/>
    <n v="5"/>
    <x v="4"/>
  </r>
  <r>
    <n v="4959"/>
    <d v="2026-05-24T00:00:00"/>
    <n v="2026"/>
    <x v="1"/>
    <n v="5"/>
    <s v="May"/>
    <x v="0"/>
    <x v="0"/>
    <x v="1"/>
    <s v="Business"/>
    <x v="3"/>
    <s v="Portable Camp Stove"/>
    <n v="6"/>
    <n v="83.58"/>
    <n v="0.2"/>
    <n v="40.5"/>
    <n v="401.18400000000003"/>
    <n v="243"/>
    <n v="158.18400000000003"/>
    <n v="0.39429289303661169"/>
    <n v="2026"/>
    <s v="Q2"/>
    <n v="5"/>
    <x v="4"/>
  </r>
  <r>
    <n v="5056"/>
    <d v="2026-05-24T00:00:00"/>
    <n v="2026"/>
    <x v="1"/>
    <n v="5"/>
    <s v="May"/>
    <x v="2"/>
    <x v="16"/>
    <x v="3"/>
    <s v="Returning"/>
    <x v="3"/>
    <s v="Portable Camp Stove"/>
    <n v="2"/>
    <n v="80.010000000000005"/>
    <n v="0"/>
    <n v="38.54"/>
    <n v="160.02000000000001"/>
    <n v="77.08"/>
    <n v="82.940000000000012"/>
    <n v="0.51831021122359711"/>
    <n v="2026"/>
    <s v="Q2"/>
    <n v="5"/>
    <x v="4"/>
  </r>
  <r>
    <n v="1152"/>
    <d v="2026-05-25T00:00:00"/>
    <n v="2026"/>
    <x v="1"/>
    <n v="5"/>
    <s v="May"/>
    <x v="3"/>
    <x v="7"/>
    <x v="0"/>
    <s v="New"/>
    <x v="1"/>
    <s v="Hiking Daypack 20L"/>
    <n v="2"/>
    <n v="94.4"/>
    <n v="0"/>
    <n v="46.39"/>
    <n v="188.8"/>
    <n v="92.78"/>
    <n v="96.02000000000001"/>
    <n v="0.50858050847457625"/>
    <n v="2026"/>
    <s v="Q2"/>
    <n v="5"/>
    <x v="4"/>
  </r>
  <r>
    <n v="3919"/>
    <d v="2026-05-25T00:00:00"/>
    <n v="2026"/>
    <x v="1"/>
    <n v="5"/>
    <s v="May"/>
    <x v="2"/>
    <x v="2"/>
    <x v="2"/>
    <s v="Business"/>
    <x v="1"/>
    <s v="Summit Backpack 45L"/>
    <n v="6"/>
    <n v="157.33000000000001"/>
    <n v="0"/>
    <n v="78.849999999999994"/>
    <n v="943.98"/>
    <n v="473.09999999999997"/>
    <n v="470.88000000000005"/>
    <n v="0.4988241276298227"/>
    <n v="2026"/>
    <s v="Q2"/>
    <n v="5"/>
    <x v="4"/>
  </r>
  <r>
    <n v="4202"/>
    <d v="2026-05-25T00:00:00"/>
    <n v="2026"/>
    <x v="1"/>
    <n v="5"/>
    <s v="May"/>
    <x v="2"/>
    <x v="3"/>
    <x v="0"/>
    <s v="New"/>
    <x v="3"/>
    <s v="Compact Sleeping Bag"/>
    <n v="1"/>
    <n v="125.44"/>
    <n v="0"/>
    <n v="59.92"/>
    <n v="125.44"/>
    <n v="59.92"/>
    <n v="65.52"/>
    <n v="0.5223214285714286"/>
    <n v="2026"/>
    <s v="Q2"/>
    <n v="5"/>
    <x v="4"/>
  </r>
  <r>
    <n v="4274"/>
    <d v="2026-05-25T00:00:00"/>
    <n v="2026"/>
    <x v="1"/>
    <n v="5"/>
    <s v="May"/>
    <x v="1"/>
    <x v="12"/>
    <x v="3"/>
    <s v="Returning"/>
    <x v="4"/>
    <s v="Recovery Roller"/>
    <n v="2"/>
    <n v="36.18"/>
    <n v="0"/>
    <n v="13.71"/>
    <n v="72.36"/>
    <n v="27.42"/>
    <n v="44.94"/>
    <n v="0.62106135986733002"/>
    <n v="2026"/>
    <s v="Q2"/>
    <n v="5"/>
    <x v="4"/>
  </r>
  <r>
    <n v="4364"/>
    <d v="2026-05-25T00:00:00"/>
    <n v="2026"/>
    <x v="1"/>
    <n v="5"/>
    <s v="May"/>
    <x v="0"/>
    <x v="15"/>
    <x v="2"/>
    <s v="Returning"/>
    <x v="4"/>
    <s v="Resistance Band Set"/>
    <n v="1"/>
    <n v="41"/>
    <n v="0.05"/>
    <n v="14.51"/>
    <n v="38.949999999999996"/>
    <n v="14.51"/>
    <n v="24.439999999999998"/>
    <n v="0.62747111681643131"/>
    <n v="2026"/>
    <s v="Q2"/>
    <n v="5"/>
    <x v="4"/>
  </r>
  <r>
    <n v="4896"/>
    <d v="2026-05-25T00:00:00"/>
    <n v="2026"/>
    <x v="1"/>
    <n v="5"/>
    <s v="May"/>
    <x v="2"/>
    <x v="5"/>
    <x v="0"/>
    <s v="Returning"/>
    <x v="1"/>
    <s v="Trekking Poles"/>
    <n v="1"/>
    <n v="72.33"/>
    <n v="0.1"/>
    <n v="32.61"/>
    <n v="65.096999999999994"/>
    <n v="32.61"/>
    <n v="32.486999999999995"/>
    <n v="0.49905525600258072"/>
    <n v="2026"/>
    <s v="Q2"/>
    <n v="5"/>
    <x v="4"/>
  </r>
  <r>
    <n v="5109"/>
    <d v="2026-05-25T00:00:00"/>
    <n v="2026"/>
    <x v="1"/>
    <n v="5"/>
    <s v="May"/>
    <x v="3"/>
    <x v="4"/>
    <x v="0"/>
    <s v="Business"/>
    <x v="3"/>
    <s v="Compact Sleeping Bag"/>
    <n v="2"/>
    <n v="125.42"/>
    <n v="0"/>
    <n v="62.28"/>
    <n v="250.84"/>
    <n v="124.56"/>
    <n v="126.28"/>
    <n v="0.50342848030617127"/>
    <n v="2026"/>
    <s v="Q2"/>
    <n v="5"/>
    <x v="4"/>
  </r>
  <r>
    <n v="289"/>
    <d v="2026-05-26T00:00:00"/>
    <n v="2026"/>
    <x v="1"/>
    <n v="5"/>
    <s v="May"/>
    <x v="0"/>
    <x v="15"/>
    <x v="0"/>
    <s v="Business"/>
    <x v="0"/>
    <s v="Compact Repair Kit"/>
    <n v="2"/>
    <n v="41.29"/>
    <n v="0.15"/>
    <n v="16.43"/>
    <n v="70.192999999999998"/>
    <n v="32.86"/>
    <n v="37.332999999999998"/>
    <n v="0.531862151496588"/>
    <n v="2026"/>
    <s v="Q2"/>
    <n v="5"/>
    <x v="4"/>
  </r>
  <r>
    <n v="4092"/>
    <d v="2026-05-26T00:00:00"/>
    <n v="2026"/>
    <x v="1"/>
    <n v="5"/>
    <s v="May"/>
    <x v="3"/>
    <x v="8"/>
    <x v="1"/>
    <s v="Business"/>
    <x v="2"/>
    <s v="Carry-On Duffel"/>
    <n v="8"/>
    <n v="131.4"/>
    <n v="0.05"/>
    <n v="66.489999999999995"/>
    <n v="998.64"/>
    <n v="531.91999999999996"/>
    <n v="466.72"/>
    <n v="0.46735560362092449"/>
    <n v="2026"/>
    <s v="Q2"/>
    <n v="5"/>
    <x v="4"/>
  </r>
  <r>
    <n v="4727"/>
    <d v="2026-05-26T00:00:00"/>
    <n v="2026"/>
    <x v="1"/>
    <n v="5"/>
    <s v="May"/>
    <x v="2"/>
    <x v="16"/>
    <x v="0"/>
    <s v="New"/>
    <x v="1"/>
    <s v="Trail Boots"/>
    <n v="4"/>
    <n v="140.66999999999999"/>
    <n v="0"/>
    <n v="80.72"/>
    <n v="562.67999999999995"/>
    <n v="322.88"/>
    <n v="239.79999999999995"/>
    <n v="0.42617473519584842"/>
    <n v="2026"/>
    <s v="Q2"/>
    <n v="5"/>
    <x v="4"/>
  </r>
  <r>
    <n v="4753"/>
    <d v="2026-05-26T00:00:00"/>
    <n v="2026"/>
    <x v="1"/>
    <n v="5"/>
    <s v="May"/>
    <x v="3"/>
    <x v="8"/>
    <x v="0"/>
    <s v="Returning"/>
    <x v="4"/>
    <s v="Recovery Roller"/>
    <n v="1"/>
    <n v="36.659999999999997"/>
    <n v="0.05"/>
    <n v="13.51"/>
    <n v="34.826999999999998"/>
    <n v="13.51"/>
    <n v="21.317"/>
    <n v="0.61208257960777557"/>
    <n v="2026"/>
    <s v="Q2"/>
    <n v="5"/>
    <x v="4"/>
  </r>
  <r>
    <n v="942"/>
    <d v="2026-05-27T00:00:00"/>
    <n v="2026"/>
    <x v="1"/>
    <n v="5"/>
    <s v="May"/>
    <x v="3"/>
    <x v="4"/>
    <x v="0"/>
    <s v="Returning"/>
    <x v="2"/>
    <s v="Packing Cube Set"/>
    <n v="1"/>
    <n v="46.28"/>
    <n v="0.05"/>
    <n v="17.95"/>
    <n v="43.966000000000001"/>
    <n v="17.95"/>
    <n v="26.016000000000002"/>
    <n v="0.591729973161079"/>
    <n v="2026"/>
    <s v="Q2"/>
    <n v="5"/>
    <x v="4"/>
  </r>
  <r>
    <n v="1755"/>
    <d v="2026-05-27T00:00:00"/>
    <n v="2026"/>
    <x v="1"/>
    <n v="5"/>
    <s v="May"/>
    <x v="3"/>
    <x v="13"/>
    <x v="3"/>
    <s v="Returning"/>
    <x v="1"/>
    <s v="Hiking Daypack 20L"/>
    <n v="2"/>
    <n v="92.12"/>
    <n v="0"/>
    <n v="46.64"/>
    <n v="184.24"/>
    <n v="93.28"/>
    <n v="90.960000000000008"/>
    <n v="0.49370386452453324"/>
    <n v="2026"/>
    <s v="Q2"/>
    <n v="5"/>
    <x v="4"/>
  </r>
  <r>
    <n v="3073"/>
    <d v="2026-05-27T00:00:00"/>
    <n v="2026"/>
    <x v="1"/>
    <n v="5"/>
    <s v="May"/>
    <x v="3"/>
    <x v="13"/>
    <x v="0"/>
    <s v="Returning"/>
    <x v="4"/>
    <s v="Resistance Band Set"/>
    <n v="3"/>
    <n v="39.549999999999997"/>
    <n v="0"/>
    <n v="14.87"/>
    <n v="118.64999999999999"/>
    <n v="44.61"/>
    <n v="74.039999999999992"/>
    <n v="0.6240202275600506"/>
    <n v="2026"/>
    <s v="Q2"/>
    <n v="5"/>
    <x v="4"/>
  </r>
  <r>
    <n v="4230"/>
    <d v="2026-05-27T00:00:00"/>
    <n v="2026"/>
    <x v="1"/>
    <n v="5"/>
    <s v="May"/>
    <x v="0"/>
    <x v="0"/>
    <x v="2"/>
    <s v="New"/>
    <x v="0"/>
    <s v="Commuter Helmet"/>
    <n v="1"/>
    <n v="83.3"/>
    <n v="0"/>
    <n v="41.93"/>
    <n v="83.3"/>
    <n v="41.93"/>
    <n v="41.37"/>
    <n v="0.49663865546218489"/>
    <n v="2026"/>
    <s v="Q2"/>
    <n v="5"/>
    <x v="4"/>
  </r>
  <r>
    <n v="644"/>
    <d v="2026-05-28T00:00:00"/>
    <n v="2026"/>
    <x v="1"/>
    <n v="5"/>
    <s v="May"/>
    <x v="3"/>
    <x v="13"/>
    <x v="2"/>
    <s v="New"/>
    <x v="1"/>
    <s v="Hiking Daypack 20L"/>
    <n v="2"/>
    <n v="93.84"/>
    <n v="0"/>
    <n v="44.72"/>
    <n v="187.68"/>
    <n v="89.44"/>
    <n v="98.240000000000009"/>
    <n v="0.52344416027280483"/>
    <n v="2026"/>
    <s v="Q2"/>
    <n v="5"/>
    <x v="4"/>
  </r>
  <r>
    <n v="1122"/>
    <d v="2026-05-28T00:00:00"/>
    <n v="2026"/>
    <x v="1"/>
    <n v="5"/>
    <s v="May"/>
    <x v="2"/>
    <x v="16"/>
    <x v="0"/>
    <s v="Returning"/>
    <x v="0"/>
    <s v="Trail Bike Light"/>
    <n v="2"/>
    <n v="51.25"/>
    <n v="0"/>
    <n v="22.57"/>
    <n v="102.5"/>
    <n v="45.14"/>
    <n v="57.36"/>
    <n v="0.55960975609756092"/>
    <n v="2026"/>
    <s v="Q2"/>
    <n v="5"/>
    <x v="4"/>
  </r>
  <r>
    <n v="2019"/>
    <d v="2026-05-28T00:00:00"/>
    <n v="2026"/>
    <x v="1"/>
    <n v="5"/>
    <s v="May"/>
    <x v="3"/>
    <x v="13"/>
    <x v="1"/>
    <s v="Business"/>
    <x v="0"/>
    <s v="Commuter Helmet"/>
    <n v="8"/>
    <n v="80.13"/>
    <n v="0.1"/>
    <n v="43.8"/>
    <n v="576.93600000000004"/>
    <n v="350.4"/>
    <n v="226.53600000000006"/>
    <n v="0.39265360455925796"/>
    <n v="2026"/>
    <s v="Q2"/>
    <n v="5"/>
    <x v="4"/>
  </r>
  <r>
    <n v="2432"/>
    <d v="2026-05-28T00:00:00"/>
    <n v="2026"/>
    <x v="1"/>
    <n v="5"/>
    <s v="May"/>
    <x v="1"/>
    <x v="12"/>
    <x v="0"/>
    <s v="Returning"/>
    <x v="4"/>
    <s v="Resistance Band Set"/>
    <n v="1"/>
    <n v="41.13"/>
    <n v="0"/>
    <n v="14.8"/>
    <n v="41.13"/>
    <n v="14.8"/>
    <n v="26.330000000000002"/>
    <n v="0.64016532944322879"/>
    <n v="2026"/>
    <s v="Q2"/>
    <n v="5"/>
    <x v="4"/>
  </r>
  <r>
    <n v="2989"/>
    <d v="2026-05-28T00:00:00"/>
    <n v="2026"/>
    <x v="1"/>
    <n v="5"/>
    <s v="May"/>
    <x v="3"/>
    <x v="13"/>
    <x v="0"/>
    <s v="Returning"/>
    <x v="3"/>
    <s v="Portable Camp Stove"/>
    <n v="1"/>
    <n v="81.28"/>
    <n v="0.15"/>
    <n v="39.020000000000003"/>
    <n v="69.087999999999994"/>
    <n v="39.020000000000003"/>
    <n v="30.067999999999991"/>
    <n v="0.43521306160259371"/>
    <n v="2026"/>
    <s v="Q2"/>
    <n v="5"/>
    <x v="4"/>
  </r>
  <r>
    <n v="3019"/>
    <d v="2026-05-28T00:00:00"/>
    <n v="2026"/>
    <x v="1"/>
    <n v="5"/>
    <s v="May"/>
    <x v="2"/>
    <x v="3"/>
    <x v="0"/>
    <s v="Business"/>
    <x v="2"/>
    <s v="Packing Cube Set"/>
    <n v="1"/>
    <n v="46.19"/>
    <n v="0"/>
    <n v="18.329999999999998"/>
    <n v="46.19"/>
    <n v="18.329999999999998"/>
    <n v="27.86"/>
    <n v="0.60316085732842606"/>
    <n v="2026"/>
    <s v="Q2"/>
    <n v="5"/>
    <x v="4"/>
  </r>
  <r>
    <n v="3798"/>
    <d v="2026-05-28T00:00:00"/>
    <n v="2026"/>
    <x v="1"/>
    <n v="5"/>
    <s v="May"/>
    <x v="3"/>
    <x v="8"/>
    <x v="0"/>
    <s v="Returning"/>
    <x v="1"/>
    <s v="Summit Backpack 45L"/>
    <n v="3"/>
    <n v="156.58000000000001"/>
    <n v="0"/>
    <n v="79.099999999999994"/>
    <n v="469.74"/>
    <n v="237.29999999999998"/>
    <n v="232.44000000000003"/>
    <n v="0.49482692553327379"/>
    <n v="2026"/>
    <s v="Q2"/>
    <n v="5"/>
    <x v="4"/>
  </r>
  <r>
    <n v="3862"/>
    <d v="2026-05-28T00:00:00"/>
    <n v="2026"/>
    <x v="1"/>
    <n v="5"/>
    <s v="May"/>
    <x v="3"/>
    <x v="13"/>
    <x v="3"/>
    <s v="New"/>
    <x v="4"/>
    <s v="Weighted Vest"/>
    <n v="1"/>
    <n v="123.91"/>
    <n v="0"/>
    <n v="68.89"/>
    <n v="123.91"/>
    <n v="68.89"/>
    <n v="55.019999999999996"/>
    <n v="0.44403195867968687"/>
    <n v="2026"/>
    <s v="Q2"/>
    <n v="5"/>
    <x v="4"/>
  </r>
  <r>
    <n v="4281"/>
    <d v="2026-05-28T00:00:00"/>
    <n v="2026"/>
    <x v="1"/>
    <n v="5"/>
    <s v="May"/>
    <x v="2"/>
    <x v="2"/>
    <x v="3"/>
    <s v="New"/>
    <x v="0"/>
    <s v="Trail Bike Light"/>
    <n v="1"/>
    <n v="50.64"/>
    <n v="0"/>
    <n v="22.97"/>
    <n v="50.64"/>
    <n v="22.97"/>
    <n v="27.67"/>
    <n v="0.54640600315955767"/>
    <n v="2026"/>
    <s v="Q2"/>
    <n v="5"/>
    <x v="4"/>
  </r>
  <r>
    <n v="191"/>
    <d v="2026-05-29T00:00:00"/>
    <n v="2026"/>
    <x v="1"/>
    <n v="5"/>
    <s v="May"/>
    <x v="2"/>
    <x v="5"/>
    <x v="0"/>
    <s v="Returning"/>
    <x v="1"/>
    <s v="Trekking Poles"/>
    <n v="2"/>
    <n v="70.48"/>
    <n v="0.1"/>
    <n v="33.229999999999997"/>
    <n v="126.864"/>
    <n v="66.459999999999994"/>
    <n v="60.404000000000011"/>
    <n v="0.47613192079707412"/>
    <n v="2026"/>
    <s v="Q2"/>
    <n v="5"/>
    <x v="4"/>
  </r>
  <r>
    <n v="1039"/>
    <d v="2026-05-29T00:00:00"/>
    <n v="2026"/>
    <x v="1"/>
    <n v="5"/>
    <s v="May"/>
    <x v="1"/>
    <x v="11"/>
    <x v="3"/>
    <s v="New"/>
    <x v="0"/>
    <s v="Compact Repair Kit"/>
    <n v="1"/>
    <n v="41.27"/>
    <n v="0.05"/>
    <n v="17.149999999999999"/>
    <n v="39.206499999999998"/>
    <n v="17.149999999999999"/>
    <n v="22.0565"/>
    <n v="0.56257253261576523"/>
    <n v="2026"/>
    <s v="Q2"/>
    <n v="5"/>
    <x v="4"/>
  </r>
  <r>
    <n v="2641"/>
    <d v="2026-05-29T00:00:00"/>
    <n v="2026"/>
    <x v="1"/>
    <n v="5"/>
    <s v="May"/>
    <x v="0"/>
    <x v="15"/>
    <x v="3"/>
    <s v="Returning"/>
    <x v="4"/>
    <s v="Recovery Roller"/>
    <n v="2"/>
    <n v="36.9"/>
    <n v="0"/>
    <n v="14.07"/>
    <n v="73.8"/>
    <n v="28.14"/>
    <n v="45.66"/>
    <n v="0.61869918699186988"/>
    <n v="2026"/>
    <s v="Q2"/>
    <n v="5"/>
    <x v="4"/>
  </r>
  <r>
    <n v="3058"/>
    <d v="2026-05-29T00:00:00"/>
    <n v="2026"/>
    <x v="1"/>
    <n v="5"/>
    <s v="May"/>
    <x v="1"/>
    <x v="11"/>
    <x v="0"/>
    <s v="Returning"/>
    <x v="3"/>
    <s v="Trail Tent 2P"/>
    <n v="1"/>
    <n v="196.91"/>
    <n v="0"/>
    <n v="106.31"/>
    <n v="196.91"/>
    <n v="106.31"/>
    <n v="90.6"/>
    <n v="0.46010867909197095"/>
    <n v="2026"/>
    <s v="Q2"/>
    <n v="5"/>
    <x v="4"/>
  </r>
  <r>
    <n v="3110"/>
    <d v="2026-05-29T00:00:00"/>
    <n v="2026"/>
    <x v="1"/>
    <n v="5"/>
    <s v="May"/>
    <x v="1"/>
    <x v="6"/>
    <x v="2"/>
    <s v="Business"/>
    <x v="4"/>
    <s v="Recovery Roller"/>
    <n v="3"/>
    <n v="35.79"/>
    <n v="0"/>
    <n v="13.67"/>
    <n v="107.37"/>
    <n v="41.01"/>
    <n v="66.360000000000014"/>
    <n v="0.61804973456272716"/>
    <n v="2026"/>
    <s v="Q2"/>
    <n v="5"/>
    <x v="4"/>
  </r>
  <r>
    <n v="3981"/>
    <d v="2026-05-29T00:00:00"/>
    <n v="2026"/>
    <x v="1"/>
    <n v="5"/>
    <s v="May"/>
    <x v="3"/>
    <x v="13"/>
    <x v="0"/>
    <s v="New"/>
    <x v="0"/>
    <s v="Commuter Helmet"/>
    <n v="2"/>
    <n v="82.22"/>
    <n v="0.05"/>
    <n v="42.35"/>
    <n v="156.21799999999999"/>
    <n v="84.7"/>
    <n v="71.517999999999986"/>
    <n v="0.45780895927485943"/>
    <n v="2026"/>
    <s v="Q2"/>
    <n v="5"/>
    <x v="4"/>
  </r>
  <r>
    <n v="4663"/>
    <d v="2026-05-29T00:00:00"/>
    <n v="2026"/>
    <x v="1"/>
    <n v="5"/>
    <s v="May"/>
    <x v="2"/>
    <x v="5"/>
    <x v="0"/>
    <s v="New"/>
    <x v="0"/>
    <s v="Compact Repair Kit"/>
    <n v="1"/>
    <n v="40.57"/>
    <n v="0"/>
    <n v="16.809999999999999"/>
    <n v="40.57"/>
    <n v="16.809999999999999"/>
    <n v="23.76"/>
    <n v="0.58565442445156524"/>
    <n v="2026"/>
    <s v="Q2"/>
    <n v="5"/>
    <x v="4"/>
  </r>
  <r>
    <n v="5021"/>
    <d v="2026-05-29T00:00:00"/>
    <n v="2026"/>
    <x v="1"/>
    <n v="5"/>
    <s v="May"/>
    <x v="2"/>
    <x v="10"/>
    <x v="2"/>
    <s v="Returning"/>
    <x v="3"/>
    <s v="Trail Tent 2P"/>
    <n v="1"/>
    <n v="191.62"/>
    <n v="0.05"/>
    <n v="106.15"/>
    <n v="182.03899999999999"/>
    <n v="106.15"/>
    <n v="75.888999999999982"/>
    <n v="0.41688319535923613"/>
    <n v="2026"/>
    <s v="Q2"/>
    <n v="5"/>
    <x v="4"/>
  </r>
  <r>
    <n v="5107"/>
    <d v="2026-05-29T00:00:00"/>
    <n v="2026"/>
    <x v="1"/>
    <n v="5"/>
    <s v="May"/>
    <x v="1"/>
    <x v="6"/>
    <x v="3"/>
    <s v="Returning"/>
    <x v="1"/>
    <s v="Summit Backpack 45L"/>
    <n v="1"/>
    <n v="154.07"/>
    <n v="0.05"/>
    <n v="78.400000000000006"/>
    <n v="146.36649999999997"/>
    <n v="78.400000000000006"/>
    <n v="67.966499999999968"/>
    <n v="0.46435830603314271"/>
    <n v="2026"/>
    <s v="Q2"/>
    <n v="5"/>
    <x v="4"/>
  </r>
  <r>
    <n v="454"/>
    <d v="2026-05-30T00:00:00"/>
    <n v="2026"/>
    <x v="1"/>
    <n v="5"/>
    <s v="May"/>
    <x v="2"/>
    <x v="10"/>
    <x v="3"/>
    <s v="Returning"/>
    <x v="3"/>
    <s v="Compact Sleeping Bag"/>
    <n v="1"/>
    <n v="120.8"/>
    <n v="0"/>
    <n v="61.4"/>
    <n v="120.8"/>
    <n v="61.4"/>
    <n v="59.4"/>
    <n v="0.49172185430463577"/>
    <n v="2026"/>
    <s v="Q2"/>
    <n v="5"/>
    <x v="4"/>
  </r>
  <r>
    <n v="873"/>
    <d v="2026-05-30T00:00:00"/>
    <n v="2026"/>
    <x v="1"/>
    <n v="5"/>
    <s v="May"/>
    <x v="2"/>
    <x v="10"/>
    <x v="0"/>
    <s v="Business"/>
    <x v="0"/>
    <s v="Compact Repair Kit"/>
    <n v="1"/>
    <n v="40.15"/>
    <n v="0"/>
    <n v="16.82"/>
    <n v="40.15"/>
    <n v="16.82"/>
    <n v="23.33"/>
    <n v="0.58107098381070976"/>
    <n v="2026"/>
    <s v="Q2"/>
    <n v="5"/>
    <x v="4"/>
  </r>
  <r>
    <n v="1116"/>
    <d v="2026-05-30T00:00:00"/>
    <n v="2026"/>
    <x v="1"/>
    <n v="5"/>
    <s v="May"/>
    <x v="1"/>
    <x v="12"/>
    <x v="1"/>
    <s v="Business"/>
    <x v="2"/>
    <s v="Carry-On Duffel"/>
    <n v="5"/>
    <n v="134.4"/>
    <n v="0.15"/>
    <n v="67.709999999999994"/>
    <n v="571.19999999999993"/>
    <n v="338.54999999999995"/>
    <n v="232.64999999999998"/>
    <n v="0.40730042016806722"/>
    <n v="2026"/>
    <s v="Q2"/>
    <n v="5"/>
    <x v="4"/>
  </r>
  <r>
    <n v="1206"/>
    <d v="2026-05-30T00:00:00"/>
    <n v="2026"/>
    <x v="1"/>
    <n v="5"/>
    <s v="May"/>
    <x v="3"/>
    <x v="13"/>
    <x v="0"/>
    <s v="Returning"/>
    <x v="2"/>
    <s v="Insulated Bottle"/>
    <n v="2"/>
    <n v="37.130000000000003"/>
    <n v="0.05"/>
    <n v="13.44"/>
    <n v="70.546999999999997"/>
    <n v="26.88"/>
    <n v="43.667000000000002"/>
    <n v="0.6189774193091131"/>
    <n v="2026"/>
    <s v="Q2"/>
    <n v="5"/>
    <x v="4"/>
  </r>
  <r>
    <n v="1576"/>
    <d v="2026-05-30T00:00:00"/>
    <n v="2026"/>
    <x v="1"/>
    <n v="5"/>
    <s v="May"/>
    <x v="1"/>
    <x v="1"/>
    <x v="0"/>
    <s v="Business"/>
    <x v="3"/>
    <s v="Compact Sleeping Bag"/>
    <n v="6"/>
    <n v="123.82"/>
    <n v="0"/>
    <n v="61.91"/>
    <n v="742.92"/>
    <n v="371.46"/>
    <n v="371.46"/>
    <n v="0.5"/>
    <n v="2026"/>
    <s v="Q2"/>
    <n v="5"/>
    <x v="4"/>
  </r>
  <r>
    <n v="2634"/>
    <d v="2026-05-30T00:00:00"/>
    <n v="2026"/>
    <x v="1"/>
    <n v="5"/>
    <s v="May"/>
    <x v="2"/>
    <x v="16"/>
    <x v="3"/>
    <s v="Returning"/>
    <x v="2"/>
    <s v="Insulated Bottle"/>
    <n v="2"/>
    <n v="36.94"/>
    <n v="0.05"/>
    <n v="13.82"/>
    <n v="70.185999999999993"/>
    <n v="27.64"/>
    <n v="42.545999999999992"/>
    <n v="0.60618926851508848"/>
    <n v="2026"/>
    <s v="Q2"/>
    <n v="5"/>
    <x v="4"/>
  </r>
  <r>
    <n v="2649"/>
    <d v="2026-05-30T00:00:00"/>
    <n v="2026"/>
    <x v="1"/>
    <n v="5"/>
    <s v="May"/>
    <x v="0"/>
    <x v="0"/>
    <x v="0"/>
    <s v="New"/>
    <x v="3"/>
    <s v="Trail Tent 2P"/>
    <n v="3"/>
    <n v="199.17"/>
    <n v="0.05"/>
    <n v="105.24"/>
    <n v="567.6345"/>
    <n v="315.71999999999997"/>
    <n v="251.91450000000003"/>
    <n v="0.4437970207941907"/>
    <n v="2026"/>
    <s v="Q2"/>
    <n v="5"/>
    <x v="4"/>
  </r>
  <r>
    <n v="2774"/>
    <d v="2026-05-30T00:00:00"/>
    <n v="2026"/>
    <x v="1"/>
    <n v="5"/>
    <s v="May"/>
    <x v="0"/>
    <x v="9"/>
    <x v="0"/>
    <s v="Returning"/>
    <x v="3"/>
    <s v="Portable Camp Stove"/>
    <n v="3"/>
    <n v="83.17"/>
    <n v="0"/>
    <n v="40.520000000000003"/>
    <n v="249.51"/>
    <n v="121.56"/>
    <n v="127.94999999999999"/>
    <n v="0.51280509799206442"/>
    <n v="2026"/>
    <s v="Q2"/>
    <n v="5"/>
    <x v="4"/>
  </r>
  <r>
    <n v="3037"/>
    <d v="2026-05-30T00:00:00"/>
    <n v="2026"/>
    <x v="1"/>
    <n v="5"/>
    <s v="May"/>
    <x v="1"/>
    <x v="6"/>
    <x v="0"/>
    <s v="Business"/>
    <x v="2"/>
    <s v="Packing Cube Set"/>
    <n v="1"/>
    <n v="45.8"/>
    <n v="0.05"/>
    <n v="17.88"/>
    <n v="43.51"/>
    <n v="17.88"/>
    <n v="25.63"/>
    <n v="0.58905998621006661"/>
    <n v="2026"/>
    <s v="Q2"/>
    <n v="5"/>
    <x v="4"/>
  </r>
  <r>
    <n v="3138"/>
    <d v="2026-05-30T00:00:00"/>
    <n v="2026"/>
    <x v="1"/>
    <n v="5"/>
    <s v="May"/>
    <x v="2"/>
    <x v="2"/>
    <x v="3"/>
    <s v="Returning"/>
    <x v="1"/>
    <s v="Summit Backpack 45L"/>
    <n v="1"/>
    <n v="154.85"/>
    <n v="0"/>
    <n v="80.17"/>
    <n v="154.85"/>
    <n v="80.17"/>
    <n v="74.679999999999993"/>
    <n v="0.48227316758153049"/>
    <n v="2026"/>
    <s v="Q2"/>
    <n v="5"/>
    <x v="4"/>
  </r>
  <r>
    <n v="3228"/>
    <d v="2026-05-30T00:00:00"/>
    <n v="2026"/>
    <x v="1"/>
    <n v="5"/>
    <s v="May"/>
    <x v="3"/>
    <x v="13"/>
    <x v="0"/>
    <s v="Business"/>
    <x v="3"/>
    <s v="Trail Tent 2P"/>
    <n v="1"/>
    <n v="194.99"/>
    <n v="0"/>
    <n v="101.21"/>
    <n v="194.99"/>
    <n v="101.21"/>
    <n v="93.780000000000015"/>
    <n v="0.48094774090979031"/>
    <n v="2026"/>
    <s v="Q2"/>
    <n v="5"/>
    <x v="4"/>
  </r>
  <r>
    <n v="3401"/>
    <d v="2026-05-30T00:00:00"/>
    <n v="2026"/>
    <x v="1"/>
    <n v="5"/>
    <s v="May"/>
    <x v="2"/>
    <x v="10"/>
    <x v="0"/>
    <s v="Returning"/>
    <x v="4"/>
    <s v="Recovery Roller"/>
    <n v="1"/>
    <n v="36.31"/>
    <n v="0"/>
    <n v="13.93"/>
    <n v="36.31"/>
    <n v="13.93"/>
    <n v="22.380000000000003"/>
    <n v="0.61635912971633167"/>
    <n v="2026"/>
    <s v="Q2"/>
    <n v="5"/>
    <x v="4"/>
  </r>
  <r>
    <n v="3511"/>
    <d v="2026-05-30T00:00:00"/>
    <n v="2026"/>
    <x v="1"/>
    <n v="5"/>
    <s v="May"/>
    <x v="0"/>
    <x v="0"/>
    <x v="0"/>
    <s v="Returning"/>
    <x v="2"/>
    <s v="Packing Cube Set"/>
    <n v="1"/>
    <n v="47.19"/>
    <n v="0"/>
    <n v="18.54"/>
    <n v="47.19"/>
    <n v="18.54"/>
    <n v="28.65"/>
    <n v="0.60712015257469798"/>
    <n v="2026"/>
    <s v="Q2"/>
    <n v="5"/>
    <x v="4"/>
  </r>
  <r>
    <n v="4485"/>
    <d v="2026-05-30T00:00:00"/>
    <n v="2026"/>
    <x v="1"/>
    <n v="5"/>
    <s v="May"/>
    <x v="3"/>
    <x v="8"/>
    <x v="0"/>
    <s v="New"/>
    <x v="4"/>
    <s v="Weighted Vest"/>
    <n v="1"/>
    <n v="124.14"/>
    <n v="0"/>
    <n v="70.900000000000006"/>
    <n v="124.14"/>
    <n v="70.900000000000006"/>
    <n v="53.239999999999995"/>
    <n v="0.42887062993394548"/>
    <n v="2026"/>
    <s v="Q2"/>
    <n v="5"/>
    <x v="4"/>
  </r>
  <r>
    <n v="447"/>
    <d v="2026-05-31T00:00:00"/>
    <n v="2026"/>
    <x v="1"/>
    <n v="5"/>
    <s v="May"/>
    <x v="3"/>
    <x v="8"/>
    <x v="0"/>
    <s v="Returning"/>
    <x v="2"/>
    <s v="Carry-On Duffel"/>
    <n v="1"/>
    <n v="131.94999999999999"/>
    <n v="0"/>
    <n v="65.17"/>
    <n v="131.94999999999999"/>
    <n v="65.17"/>
    <n v="66.779999999999987"/>
    <n v="0.50610079575596811"/>
    <n v="2026"/>
    <s v="Q2"/>
    <n v="5"/>
    <x v="4"/>
  </r>
  <r>
    <n v="1208"/>
    <d v="2026-05-31T00:00:00"/>
    <n v="2026"/>
    <x v="1"/>
    <n v="5"/>
    <s v="May"/>
    <x v="3"/>
    <x v="8"/>
    <x v="3"/>
    <s v="New"/>
    <x v="0"/>
    <s v="Cycling Pack 12L"/>
    <n v="1"/>
    <n v="102.24"/>
    <n v="0"/>
    <n v="50.75"/>
    <n v="102.24"/>
    <n v="50.75"/>
    <n v="51.489999999999995"/>
    <n v="0.50361893583724571"/>
    <n v="2026"/>
    <s v="Q2"/>
    <n v="5"/>
    <x v="4"/>
  </r>
  <r>
    <n v="1355"/>
    <d v="2026-05-31T00:00:00"/>
    <n v="2026"/>
    <x v="1"/>
    <n v="5"/>
    <s v="May"/>
    <x v="3"/>
    <x v="13"/>
    <x v="3"/>
    <s v="New"/>
    <x v="1"/>
    <s v="Summit Backpack 45L"/>
    <n v="2"/>
    <n v="152.07"/>
    <n v="0"/>
    <n v="76.849999999999994"/>
    <n v="304.14"/>
    <n v="153.69999999999999"/>
    <n v="150.44"/>
    <n v="0.49464062602748737"/>
    <n v="2026"/>
    <s v="Q2"/>
    <n v="5"/>
    <x v="4"/>
  </r>
  <r>
    <n v="1474"/>
    <d v="2026-05-31T00:00:00"/>
    <n v="2026"/>
    <x v="1"/>
    <n v="5"/>
    <s v="May"/>
    <x v="2"/>
    <x v="3"/>
    <x v="0"/>
    <s v="New"/>
    <x v="3"/>
    <s v="Compact Sleeping Bag"/>
    <n v="2"/>
    <n v="123.34"/>
    <n v="0.05"/>
    <n v="58.96"/>
    <n v="234.346"/>
    <n v="117.92"/>
    <n v="116.426"/>
    <n v="0.49681240558831813"/>
    <n v="2026"/>
    <s v="Q2"/>
    <n v="5"/>
    <x v="4"/>
  </r>
  <r>
    <n v="1625"/>
    <d v="2026-05-31T00:00:00"/>
    <n v="2026"/>
    <x v="1"/>
    <n v="5"/>
    <s v="May"/>
    <x v="2"/>
    <x v="2"/>
    <x v="2"/>
    <s v="Returning"/>
    <x v="1"/>
    <s v="Summit Backpack 45L"/>
    <n v="1"/>
    <n v="155.81"/>
    <n v="0"/>
    <n v="80.31"/>
    <n v="155.81"/>
    <n v="80.31"/>
    <n v="75.5"/>
    <n v="0.48456453372697517"/>
    <n v="2026"/>
    <s v="Q2"/>
    <n v="5"/>
    <x v="4"/>
  </r>
  <r>
    <n v="1877"/>
    <d v="2026-05-31T00:00:00"/>
    <n v="2026"/>
    <x v="1"/>
    <n v="5"/>
    <s v="May"/>
    <x v="2"/>
    <x v="16"/>
    <x v="0"/>
    <s v="Returning"/>
    <x v="2"/>
    <s v="Travel Backpack 35L"/>
    <n v="1"/>
    <n v="163.19"/>
    <n v="0.05"/>
    <n v="87.95"/>
    <n v="155.03049999999999"/>
    <n v="87.95"/>
    <n v="67.080499999999986"/>
    <n v="0.4326922766810401"/>
    <n v="2026"/>
    <s v="Q2"/>
    <n v="5"/>
    <x v="4"/>
  </r>
  <r>
    <n v="1978"/>
    <d v="2026-05-31T00:00:00"/>
    <n v="2026"/>
    <x v="1"/>
    <n v="5"/>
    <s v="May"/>
    <x v="1"/>
    <x v="12"/>
    <x v="0"/>
    <s v="Returning"/>
    <x v="1"/>
    <s v="Trail Boots"/>
    <n v="1"/>
    <n v="147.30000000000001"/>
    <n v="0.05"/>
    <n v="81.510000000000005"/>
    <n v="139.935"/>
    <n v="81.510000000000005"/>
    <n v="58.424999999999997"/>
    <n v="0.41751527494908347"/>
    <n v="2026"/>
    <s v="Q2"/>
    <n v="5"/>
    <x v="4"/>
  </r>
  <r>
    <n v="3616"/>
    <d v="2026-05-31T00:00:00"/>
    <n v="2026"/>
    <x v="1"/>
    <n v="5"/>
    <s v="May"/>
    <x v="2"/>
    <x v="2"/>
    <x v="0"/>
    <s v="Returning"/>
    <x v="4"/>
    <s v="Weighted Vest"/>
    <n v="5"/>
    <n v="126.16"/>
    <n v="0"/>
    <n v="68.59"/>
    <n v="630.79999999999995"/>
    <n v="342.95000000000005"/>
    <n v="287.84999999999991"/>
    <n v="0.45632530120481918"/>
    <n v="2026"/>
    <s v="Q2"/>
    <n v="5"/>
    <x v="4"/>
  </r>
  <r>
    <n v="3992"/>
    <d v="2026-05-31T00:00:00"/>
    <n v="2026"/>
    <x v="1"/>
    <n v="5"/>
    <s v="May"/>
    <x v="3"/>
    <x v="8"/>
    <x v="0"/>
    <s v="New"/>
    <x v="2"/>
    <s v="Travel Backpack 35L"/>
    <n v="2"/>
    <n v="163.57"/>
    <n v="0"/>
    <n v="85.72"/>
    <n v="327.14"/>
    <n v="171.44"/>
    <n v="155.69999999999999"/>
    <n v="0.47594302133643085"/>
    <n v="2026"/>
    <s v="Q2"/>
    <n v="5"/>
    <x v="4"/>
  </r>
  <r>
    <n v="4091"/>
    <d v="2026-05-31T00:00:00"/>
    <n v="2026"/>
    <x v="1"/>
    <n v="5"/>
    <s v="May"/>
    <x v="2"/>
    <x v="16"/>
    <x v="0"/>
    <s v="New"/>
    <x v="1"/>
    <s v="Trail Boots"/>
    <n v="1"/>
    <n v="142.06"/>
    <n v="0"/>
    <n v="77.36"/>
    <n v="142.06"/>
    <n v="77.36"/>
    <n v="64.7"/>
    <n v="0.45544136280444886"/>
    <n v="2026"/>
    <s v="Q2"/>
    <n v="5"/>
    <x v="4"/>
  </r>
  <r>
    <n v="4204"/>
    <d v="2026-05-31T00:00:00"/>
    <n v="2026"/>
    <x v="1"/>
    <n v="5"/>
    <s v="May"/>
    <x v="1"/>
    <x v="11"/>
    <x v="0"/>
    <s v="New"/>
    <x v="0"/>
    <s v="Commuter Helmet"/>
    <n v="1"/>
    <n v="81.37"/>
    <n v="0"/>
    <n v="42.01"/>
    <n v="81.37"/>
    <n v="42.01"/>
    <n v="39.360000000000007"/>
    <n v="0.48371635737986979"/>
    <n v="2026"/>
    <s v="Q2"/>
    <n v="5"/>
    <x v="4"/>
  </r>
  <r>
    <n v="4234"/>
    <d v="2026-05-31T00:00:00"/>
    <n v="2026"/>
    <x v="1"/>
    <n v="5"/>
    <s v="May"/>
    <x v="3"/>
    <x v="8"/>
    <x v="2"/>
    <s v="New"/>
    <x v="3"/>
    <s v="Compact Sleeping Bag"/>
    <n v="1"/>
    <n v="120.75"/>
    <n v="0"/>
    <n v="61.21"/>
    <n v="120.75"/>
    <n v="61.21"/>
    <n v="59.54"/>
    <n v="0.49308488612836437"/>
    <n v="2026"/>
    <s v="Q2"/>
    <n v="5"/>
    <x v="4"/>
  </r>
  <r>
    <n v="4696"/>
    <d v="2026-05-31T00:00:00"/>
    <n v="2026"/>
    <x v="1"/>
    <n v="5"/>
    <s v="May"/>
    <x v="1"/>
    <x v="14"/>
    <x v="0"/>
    <s v="New"/>
    <x v="0"/>
    <s v="Commuter Helmet"/>
    <n v="4"/>
    <n v="81.790000000000006"/>
    <n v="0"/>
    <n v="42.96"/>
    <n v="327.16000000000003"/>
    <n v="171.84"/>
    <n v="155.32000000000002"/>
    <n v="0.47475241472062601"/>
    <n v="2026"/>
    <s v="Q2"/>
    <n v="5"/>
    <x v="4"/>
  </r>
  <r>
    <n v="4755"/>
    <d v="2026-05-31T00:00:00"/>
    <n v="2026"/>
    <x v="1"/>
    <n v="5"/>
    <s v="May"/>
    <x v="0"/>
    <x v="15"/>
    <x v="0"/>
    <s v="New"/>
    <x v="3"/>
    <s v="Portable Camp Stove"/>
    <n v="1"/>
    <n v="81.2"/>
    <n v="0.1"/>
    <n v="40.270000000000003"/>
    <n v="73.08"/>
    <n v="40.270000000000003"/>
    <n v="32.809999999999995"/>
    <n v="0.44896004378762994"/>
    <n v="2026"/>
    <s v="Q2"/>
    <n v="5"/>
    <x v="4"/>
  </r>
  <r>
    <n v="5090"/>
    <d v="2026-05-31T00:00:00"/>
    <n v="2026"/>
    <x v="1"/>
    <n v="5"/>
    <s v="May"/>
    <x v="1"/>
    <x v="1"/>
    <x v="3"/>
    <s v="New"/>
    <x v="2"/>
    <s v="Packing Cube Set"/>
    <n v="2"/>
    <n v="46.52"/>
    <n v="0.05"/>
    <n v="18.739999999999998"/>
    <n v="88.388000000000005"/>
    <n v="37.479999999999997"/>
    <n v="50.908000000000008"/>
    <n v="0.57596053762954258"/>
    <n v="2026"/>
    <s v="Q2"/>
    <n v="5"/>
    <x v="4"/>
  </r>
  <r>
    <n v="27"/>
    <d v="2026-06-01T00:00:00"/>
    <n v="2026"/>
    <x v="1"/>
    <n v="6"/>
    <s v="Jun"/>
    <x v="3"/>
    <x v="13"/>
    <x v="0"/>
    <s v="Returning"/>
    <x v="3"/>
    <s v="Trail Tent 2P"/>
    <n v="1"/>
    <n v="195.22"/>
    <n v="0"/>
    <n v="105.91"/>
    <n v="195.22"/>
    <n v="105.91"/>
    <n v="89.31"/>
    <n v="0.45748386435816002"/>
    <n v="2026"/>
    <s v="Q2"/>
    <n v="6"/>
    <x v="5"/>
  </r>
  <r>
    <n v="463"/>
    <d v="2026-06-01T00:00:00"/>
    <n v="2026"/>
    <x v="1"/>
    <n v="6"/>
    <s v="Jun"/>
    <x v="3"/>
    <x v="4"/>
    <x v="0"/>
    <s v="New"/>
    <x v="0"/>
    <s v="Compact Repair Kit"/>
    <n v="1"/>
    <n v="40.71"/>
    <n v="0.05"/>
    <n v="16.559999999999999"/>
    <n v="38.674500000000002"/>
    <n v="16.559999999999999"/>
    <n v="22.114500000000003"/>
    <n v="0.57181088314005357"/>
    <n v="2026"/>
    <s v="Q2"/>
    <n v="6"/>
    <x v="5"/>
  </r>
  <r>
    <n v="653"/>
    <d v="2026-06-01T00:00:00"/>
    <n v="2026"/>
    <x v="1"/>
    <n v="6"/>
    <s v="Jun"/>
    <x v="1"/>
    <x v="11"/>
    <x v="0"/>
    <s v="Returning"/>
    <x v="4"/>
    <s v="Resistance Band Set"/>
    <n v="1"/>
    <n v="41.26"/>
    <n v="0.05"/>
    <n v="14.32"/>
    <n v="39.196999999999996"/>
    <n v="14.32"/>
    <n v="24.876999999999995"/>
    <n v="0.63466591831007468"/>
    <n v="2026"/>
    <s v="Q2"/>
    <n v="6"/>
    <x v="5"/>
  </r>
  <r>
    <n v="1485"/>
    <d v="2026-06-01T00:00:00"/>
    <n v="2026"/>
    <x v="1"/>
    <n v="6"/>
    <s v="Jun"/>
    <x v="1"/>
    <x v="11"/>
    <x v="2"/>
    <s v="New"/>
    <x v="4"/>
    <s v="Resistance Band Set"/>
    <n v="2"/>
    <n v="40.840000000000003"/>
    <n v="0"/>
    <n v="14.48"/>
    <n v="81.680000000000007"/>
    <n v="28.96"/>
    <n v="52.720000000000006"/>
    <n v="0.64544564152791384"/>
    <n v="2026"/>
    <s v="Q2"/>
    <n v="6"/>
    <x v="5"/>
  </r>
  <r>
    <n v="1925"/>
    <d v="2026-06-01T00:00:00"/>
    <n v="2026"/>
    <x v="1"/>
    <n v="6"/>
    <s v="Jun"/>
    <x v="3"/>
    <x v="4"/>
    <x v="0"/>
    <s v="Returning"/>
    <x v="1"/>
    <s v="Trail Boots"/>
    <n v="1"/>
    <n v="143.32"/>
    <n v="0"/>
    <n v="80.36"/>
    <n v="143.32"/>
    <n v="80.36"/>
    <n v="62.959999999999994"/>
    <n v="0.43929667876081496"/>
    <n v="2026"/>
    <s v="Q2"/>
    <n v="6"/>
    <x v="5"/>
  </r>
  <r>
    <n v="1952"/>
    <d v="2026-06-01T00:00:00"/>
    <n v="2026"/>
    <x v="1"/>
    <n v="6"/>
    <s v="Jun"/>
    <x v="0"/>
    <x v="15"/>
    <x v="0"/>
    <s v="New"/>
    <x v="1"/>
    <s v="Summit Backpack 45L"/>
    <n v="2"/>
    <n v="156.31"/>
    <n v="0"/>
    <n v="79.87"/>
    <n v="312.62"/>
    <n v="159.74"/>
    <n v="152.88"/>
    <n v="0.4890282131661442"/>
    <n v="2026"/>
    <s v="Q2"/>
    <n v="6"/>
    <x v="5"/>
  </r>
  <r>
    <n v="2010"/>
    <d v="2026-06-01T00:00:00"/>
    <n v="2026"/>
    <x v="1"/>
    <n v="6"/>
    <s v="Jun"/>
    <x v="3"/>
    <x v="8"/>
    <x v="0"/>
    <s v="New"/>
    <x v="0"/>
    <s v="Cycling Pack 12L"/>
    <n v="3"/>
    <n v="100.69"/>
    <n v="0.1"/>
    <n v="51.31"/>
    <n v="271.863"/>
    <n v="153.93"/>
    <n v="117.93299999999999"/>
    <n v="0.43379569856876438"/>
    <n v="2026"/>
    <s v="Q2"/>
    <n v="6"/>
    <x v="5"/>
  </r>
  <r>
    <n v="2114"/>
    <d v="2026-06-01T00:00:00"/>
    <n v="2026"/>
    <x v="1"/>
    <n v="6"/>
    <s v="Jun"/>
    <x v="3"/>
    <x v="13"/>
    <x v="2"/>
    <s v="Business"/>
    <x v="2"/>
    <s v="Packing Cube Set"/>
    <n v="2"/>
    <n v="45.54"/>
    <n v="0.1"/>
    <n v="18.309999999999999"/>
    <n v="81.971999999999994"/>
    <n v="36.619999999999997"/>
    <n v="45.351999999999997"/>
    <n v="0.5532620894939736"/>
    <n v="2026"/>
    <s v="Q2"/>
    <n v="6"/>
    <x v="5"/>
  </r>
  <r>
    <n v="3104"/>
    <d v="2026-06-01T00:00:00"/>
    <n v="2026"/>
    <x v="1"/>
    <n v="6"/>
    <s v="Jun"/>
    <x v="2"/>
    <x v="3"/>
    <x v="1"/>
    <s v="Business"/>
    <x v="1"/>
    <s v="Summit Backpack 45L"/>
    <n v="5"/>
    <n v="153.97"/>
    <n v="0.15"/>
    <n v="79.81"/>
    <n v="654.37249999999995"/>
    <n v="399.05"/>
    <n v="255.32249999999993"/>
    <n v="0.39017914108554369"/>
    <n v="2026"/>
    <s v="Q2"/>
    <n v="6"/>
    <x v="5"/>
  </r>
  <r>
    <n v="3230"/>
    <d v="2026-06-01T00:00:00"/>
    <n v="2026"/>
    <x v="1"/>
    <n v="6"/>
    <s v="Jun"/>
    <x v="2"/>
    <x v="16"/>
    <x v="2"/>
    <s v="Returning"/>
    <x v="4"/>
    <s v="Weighted Vest"/>
    <n v="1"/>
    <n v="124.17"/>
    <n v="0"/>
    <n v="71.040000000000006"/>
    <n v="124.17"/>
    <n v="71.040000000000006"/>
    <n v="53.129999999999995"/>
    <n v="0.4278811307079004"/>
    <n v="2026"/>
    <s v="Q2"/>
    <n v="6"/>
    <x v="5"/>
  </r>
  <r>
    <n v="3415"/>
    <d v="2026-06-01T00:00:00"/>
    <n v="2026"/>
    <x v="1"/>
    <n v="6"/>
    <s v="Jun"/>
    <x v="2"/>
    <x v="5"/>
    <x v="2"/>
    <s v="Returning"/>
    <x v="1"/>
    <s v="Summit Backpack 45L"/>
    <n v="1"/>
    <n v="152.94999999999999"/>
    <n v="0.05"/>
    <n v="76.97"/>
    <n v="145.30249999999998"/>
    <n v="76.97"/>
    <n v="68.332499999999982"/>
    <n v="0.47027752447480248"/>
    <n v="2026"/>
    <s v="Q2"/>
    <n v="6"/>
    <x v="5"/>
  </r>
  <r>
    <n v="4130"/>
    <d v="2026-06-01T00:00:00"/>
    <n v="2026"/>
    <x v="1"/>
    <n v="6"/>
    <s v="Jun"/>
    <x v="3"/>
    <x v="13"/>
    <x v="0"/>
    <s v="New"/>
    <x v="0"/>
    <s v="Commuter Helmet"/>
    <n v="3"/>
    <n v="80.099999999999994"/>
    <n v="0"/>
    <n v="43.51"/>
    <n v="240.29999999999998"/>
    <n v="130.53"/>
    <n v="109.76999999999998"/>
    <n v="0.45680399500624214"/>
    <n v="2026"/>
    <s v="Q2"/>
    <n v="6"/>
    <x v="5"/>
  </r>
  <r>
    <n v="4314"/>
    <d v="2026-06-01T00:00:00"/>
    <n v="2026"/>
    <x v="1"/>
    <n v="6"/>
    <s v="Jun"/>
    <x v="3"/>
    <x v="4"/>
    <x v="2"/>
    <s v="New"/>
    <x v="4"/>
    <s v="Recovery Roller"/>
    <n v="2"/>
    <n v="36.61"/>
    <n v="0"/>
    <n v="14.15"/>
    <n v="73.22"/>
    <n v="28.3"/>
    <n v="44.92"/>
    <n v="0.61349358098880091"/>
    <n v="2026"/>
    <s v="Q2"/>
    <n v="6"/>
    <x v="5"/>
  </r>
  <r>
    <n v="998"/>
    <d v="2026-06-02T00:00:00"/>
    <n v="2026"/>
    <x v="1"/>
    <n v="6"/>
    <s v="Jun"/>
    <x v="1"/>
    <x v="11"/>
    <x v="0"/>
    <s v="Returning"/>
    <x v="2"/>
    <s v="Carry-On Duffel"/>
    <n v="2"/>
    <n v="131.81"/>
    <n v="0.05"/>
    <n v="66.09"/>
    <n v="250.43899999999999"/>
    <n v="132.18"/>
    <n v="118.25899999999999"/>
    <n v="0.47220680485068217"/>
    <n v="2026"/>
    <s v="Q2"/>
    <n v="6"/>
    <x v="5"/>
  </r>
  <r>
    <n v="1172"/>
    <d v="2026-06-02T00:00:00"/>
    <n v="2026"/>
    <x v="1"/>
    <n v="6"/>
    <s v="Jun"/>
    <x v="0"/>
    <x v="15"/>
    <x v="0"/>
    <s v="Returning"/>
    <x v="1"/>
    <s v="Summit Backpack 45L"/>
    <n v="1"/>
    <n v="153.43"/>
    <n v="0.05"/>
    <n v="78.16"/>
    <n v="145.7585"/>
    <n v="78.16"/>
    <n v="67.598500000000001"/>
    <n v="0.46377055197467043"/>
    <n v="2026"/>
    <s v="Q2"/>
    <n v="6"/>
    <x v="5"/>
  </r>
  <r>
    <n v="1261"/>
    <d v="2026-06-02T00:00:00"/>
    <n v="2026"/>
    <x v="1"/>
    <n v="6"/>
    <s v="Jun"/>
    <x v="1"/>
    <x v="14"/>
    <x v="0"/>
    <s v="New"/>
    <x v="0"/>
    <s v="Commuter Helmet"/>
    <n v="2"/>
    <n v="80.06"/>
    <n v="0"/>
    <n v="42.87"/>
    <n v="160.12"/>
    <n v="85.74"/>
    <n v="74.38000000000001"/>
    <n v="0.4645266050462154"/>
    <n v="2026"/>
    <s v="Q2"/>
    <n v="6"/>
    <x v="5"/>
  </r>
  <r>
    <n v="1762"/>
    <d v="2026-06-02T00:00:00"/>
    <n v="2026"/>
    <x v="1"/>
    <n v="6"/>
    <s v="Jun"/>
    <x v="3"/>
    <x v="13"/>
    <x v="2"/>
    <s v="Business"/>
    <x v="4"/>
    <s v="Resistance Band Set"/>
    <n v="1"/>
    <n v="40.549999999999997"/>
    <n v="0"/>
    <n v="15.16"/>
    <n v="40.549999999999997"/>
    <n v="15.16"/>
    <n v="25.389999999999997"/>
    <n v="0.62614056720098643"/>
    <n v="2026"/>
    <s v="Q2"/>
    <n v="6"/>
    <x v="5"/>
  </r>
  <r>
    <n v="1851"/>
    <d v="2026-06-02T00:00:00"/>
    <n v="2026"/>
    <x v="1"/>
    <n v="6"/>
    <s v="Jun"/>
    <x v="1"/>
    <x v="6"/>
    <x v="0"/>
    <s v="New"/>
    <x v="2"/>
    <s v="Packing Cube Set"/>
    <n v="3"/>
    <n v="45.43"/>
    <n v="0.15"/>
    <n v="17.850000000000001"/>
    <n v="115.84649999999999"/>
    <n v="53.550000000000004"/>
    <n v="62.296499999999988"/>
    <n v="0.53775038520801222"/>
    <n v="2026"/>
    <s v="Q2"/>
    <n v="6"/>
    <x v="5"/>
  </r>
  <r>
    <n v="3205"/>
    <d v="2026-06-02T00:00:00"/>
    <n v="2026"/>
    <x v="1"/>
    <n v="6"/>
    <s v="Jun"/>
    <x v="3"/>
    <x v="4"/>
    <x v="1"/>
    <s v="Business"/>
    <x v="1"/>
    <s v="Trail Boots"/>
    <n v="6"/>
    <n v="146.85"/>
    <n v="0.15"/>
    <n v="80.45"/>
    <n v="748.93499999999995"/>
    <n v="482.70000000000005"/>
    <n v="266.2349999999999"/>
    <n v="0.35548478839952724"/>
    <n v="2026"/>
    <s v="Q2"/>
    <n v="6"/>
    <x v="5"/>
  </r>
  <r>
    <n v="1396"/>
    <d v="2026-06-03T00:00:00"/>
    <n v="2026"/>
    <x v="1"/>
    <n v="6"/>
    <s v="Jun"/>
    <x v="2"/>
    <x v="3"/>
    <x v="0"/>
    <s v="Business"/>
    <x v="3"/>
    <s v="Trail Tent 2P"/>
    <n v="1"/>
    <n v="192.33"/>
    <n v="0.1"/>
    <n v="105.15"/>
    <n v="173.09700000000001"/>
    <n v="105.15"/>
    <n v="67.947000000000003"/>
    <n v="0.39253713235931298"/>
    <n v="2026"/>
    <s v="Q2"/>
    <n v="6"/>
    <x v="5"/>
  </r>
  <r>
    <n v="1441"/>
    <d v="2026-06-03T00:00:00"/>
    <n v="2026"/>
    <x v="1"/>
    <n v="6"/>
    <s v="Jun"/>
    <x v="2"/>
    <x v="10"/>
    <x v="3"/>
    <s v="New"/>
    <x v="2"/>
    <s v="Carry-On Duffel"/>
    <n v="3"/>
    <n v="135.4"/>
    <n v="0"/>
    <n v="65.16"/>
    <n v="406.20000000000005"/>
    <n v="195.48"/>
    <n v="210.72000000000006"/>
    <n v="0.51875923190546536"/>
    <n v="2026"/>
    <s v="Q2"/>
    <n v="6"/>
    <x v="5"/>
  </r>
  <r>
    <n v="1511"/>
    <d v="2026-06-03T00:00:00"/>
    <n v="2026"/>
    <x v="1"/>
    <n v="6"/>
    <s v="Jun"/>
    <x v="2"/>
    <x v="5"/>
    <x v="0"/>
    <s v="New"/>
    <x v="4"/>
    <s v="Recovery Roller"/>
    <n v="2"/>
    <n v="36.08"/>
    <n v="0.05"/>
    <n v="13.73"/>
    <n v="68.551999999999992"/>
    <n v="27.46"/>
    <n v="41.091999999999992"/>
    <n v="0.59942817131520587"/>
    <n v="2026"/>
    <s v="Q2"/>
    <n v="6"/>
    <x v="5"/>
  </r>
  <r>
    <n v="1701"/>
    <d v="2026-06-03T00:00:00"/>
    <n v="2026"/>
    <x v="1"/>
    <n v="6"/>
    <s v="Jun"/>
    <x v="0"/>
    <x v="9"/>
    <x v="0"/>
    <s v="New"/>
    <x v="2"/>
    <s v="Packing Cube Set"/>
    <n v="1"/>
    <n v="46.16"/>
    <n v="0"/>
    <n v="18.36"/>
    <n v="46.16"/>
    <n v="18.36"/>
    <n v="27.799999999999997"/>
    <n v="0.60225303292894283"/>
    <n v="2026"/>
    <s v="Q2"/>
    <n v="6"/>
    <x v="5"/>
  </r>
  <r>
    <n v="1984"/>
    <d v="2026-06-03T00:00:00"/>
    <n v="2026"/>
    <x v="1"/>
    <n v="6"/>
    <s v="Jun"/>
    <x v="1"/>
    <x v="1"/>
    <x v="0"/>
    <s v="Returning"/>
    <x v="0"/>
    <s v="Trail Bike Light"/>
    <n v="2"/>
    <n v="50.77"/>
    <n v="0"/>
    <n v="22.93"/>
    <n v="101.54"/>
    <n v="45.86"/>
    <n v="55.680000000000007"/>
    <n v="0.54835532794957653"/>
    <n v="2026"/>
    <s v="Q2"/>
    <n v="6"/>
    <x v="5"/>
  </r>
  <r>
    <n v="2572"/>
    <d v="2026-06-03T00:00:00"/>
    <n v="2026"/>
    <x v="1"/>
    <n v="6"/>
    <s v="Jun"/>
    <x v="3"/>
    <x v="8"/>
    <x v="3"/>
    <s v="Business"/>
    <x v="1"/>
    <s v="Trekking Poles"/>
    <n v="2"/>
    <n v="70.97"/>
    <n v="0.05"/>
    <n v="32.54"/>
    <n v="134.84299999999999"/>
    <n v="65.08"/>
    <n v="69.762999999999991"/>
    <n v="0.51736463887632278"/>
    <n v="2026"/>
    <s v="Q2"/>
    <n v="6"/>
    <x v="5"/>
  </r>
  <r>
    <n v="2833"/>
    <d v="2026-06-03T00:00:00"/>
    <n v="2026"/>
    <x v="1"/>
    <n v="6"/>
    <s v="Jun"/>
    <x v="3"/>
    <x v="13"/>
    <x v="0"/>
    <s v="Returning"/>
    <x v="1"/>
    <s v="Trail Boots"/>
    <n v="3"/>
    <n v="141.6"/>
    <n v="0"/>
    <n v="78.02"/>
    <n v="424.79999999999995"/>
    <n v="234.06"/>
    <n v="190.73999999999995"/>
    <n v="0.44901129943502821"/>
    <n v="2026"/>
    <s v="Q2"/>
    <n v="6"/>
    <x v="5"/>
  </r>
  <r>
    <n v="3522"/>
    <d v="2026-06-03T00:00:00"/>
    <n v="2026"/>
    <x v="1"/>
    <n v="6"/>
    <s v="Jun"/>
    <x v="3"/>
    <x v="13"/>
    <x v="0"/>
    <s v="New"/>
    <x v="0"/>
    <s v="Compact Repair Kit"/>
    <n v="1"/>
    <n v="40.57"/>
    <n v="0"/>
    <n v="16.329999999999998"/>
    <n v="40.57"/>
    <n v="16.329999999999998"/>
    <n v="24.240000000000002"/>
    <n v="0.59748582696573826"/>
    <n v="2026"/>
    <s v="Q2"/>
    <n v="6"/>
    <x v="5"/>
  </r>
  <r>
    <n v="146"/>
    <d v="2026-06-04T00:00:00"/>
    <n v="2026"/>
    <x v="1"/>
    <n v="6"/>
    <s v="Jun"/>
    <x v="1"/>
    <x v="14"/>
    <x v="3"/>
    <s v="Returning"/>
    <x v="0"/>
    <s v="Commuter Helmet"/>
    <n v="2"/>
    <n v="81.81"/>
    <n v="0"/>
    <n v="42.54"/>
    <n v="163.62"/>
    <n v="85.08"/>
    <n v="78.540000000000006"/>
    <n v="0.48001466813348004"/>
    <n v="2026"/>
    <s v="Q2"/>
    <n v="6"/>
    <x v="5"/>
  </r>
  <r>
    <n v="161"/>
    <d v="2026-06-04T00:00:00"/>
    <n v="2026"/>
    <x v="1"/>
    <n v="6"/>
    <s v="Jun"/>
    <x v="0"/>
    <x v="0"/>
    <x v="3"/>
    <s v="Returning"/>
    <x v="0"/>
    <s v="Trail Bike Light"/>
    <n v="2"/>
    <n v="50.09"/>
    <n v="0"/>
    <n v="22.91"/>
    <n v="100.18"/>
    <n v="45.82"/>
    <n v="54.360000000000007"/>
    <n v="0.54262327809942112"/>
    <n v="2026"/>
    <s v="Q2"/>
    <n v="6"/>
    <x v="5"/>
  </r>
  <r>
    <n v="819"/>
    <d v="2026-06-04T00:00:00"/>
    <n v="2026"/>
    <x v="1"/>
    <n v="6"/>
    <s v="Jun"/>
    <x v="3"/>
    <x v="8"/>
    <x v="0"/>
    <s v="Returning"/>
    <x v="1"/>
    <s v="Trekking Poles"/>
    <n v="1"/>
    <n v="72.38"/>
    <n v="0"/>
    <n v="32.68"/>
    <n v="72.38"/>
    <n v="32.68"/>
    <n v="39.699999999999996"/>
    <n v="0.54849405913235694"/>
    <n v="2026"/>
    <s v="Q2"/>
    <n v="6"/>
    <x v="5"/>
  </r>
  <r>
    <n v="2104"/>
    <d v="2026-06-04T00:00:00"/>
    <n v="2026"/>
    <x v="1"/>
    <n v="6"/>
    <s v="Jun"/>
    <x v="1"/>
    <x v="1"/>
    <x v="0"/>
    <s v="New"/>
    <x v="1"/>
    <s v="Hiking Daypack 20L"/>
    <n v="1"/>
    <n v="92.31"/>
    <n v="0"/>
    <n v="45.58"/>
    <n v="92.31"/>
    <n v="45.58"/>
    <n v="46.730000000000004"/>
    <n v="0.50622901094139316"/>
    <n v="2026"/>
    <s v="Q2"/>
    <n v="6"/>
    <x v="5"/>
  </r>
  <r>
    <n v="2678"/>
    <d v="2026-06-04T00:00:00"/>
    <n v="2026"/>
    <x v="1"/>
    <n v="6"/>
    <s v="Jun"/>
    <x v="3"/>
    <x v="8"/>
    <x v="1"/>
    <s v="Returning"/>
    <x v="2"/>
    <s v="Packing Cube Set"/>
    <n v="12"/>
    <n v="47.6"/>
    <n v="0.15"/>
    <n v="18.670000000000002"/>
    <n v="485.52000000000004"/>
    <n v="224.04000000000002"/>
    <n v="261.48"/>
    <n v="0.53855659911023235"/>
    <n v="2026"/>
    <s v="Q2"/>
    <n v="6"/>
    <x v="5"/>
  </r>
  <r>
    <n v="3015"/>
    <d v="2026-06-04T00:00:00"/>
    <n v="2026"/>
    <x v="1"/>
    <n v="6"/>
    <s v="Jun"/>
    <x v="1"/>
    <x v="14"/>
    <x v="0"/>
    <s v="Returning"/>
    <x v="2"/>
    <s v="Packing Cube Set"/>
    <n v="1"/>
    <n v="45.5"/>
    <n v="0.05"/>
    <n v="18.89"/>
    <n v="43.225000000000001"/>
    <n v="18.89"/>
    <n v="24.335000000000001"/>
    <n v="0.56298438403701567"/>
    <n v="2026"/>
    <s v="Q2"/>
    <n v="6"/>
    <x v="5"/>
  </r>
  <r>
    <n v="3243"/>
    <d v="2026-06-04T00:00:00"/>
    <n v="2026"/>
    <x v="1"/>
    <n v="6"/>
    <s v="Jun"/>
    <x v="2"/>
    <x v="5"/>
    <x v="0"/>
    <s v="Returning"/>
    <x v="4"/>
    <s v="Recovery Roller"/>
    <n v="1"/>
    <n v="35.99"/>
    <n v="0"/>
    <n v="14.05"/>
    <n v="35.99"/>
    <n v="14.05"/>
    <n v="21.94"/>
    <n v="0.60961378160600166"/>
    <n v="2026"/>
    <s v="Q2"/>
    <n v="6"/>
    <x v="5"/>
  </r>
  <r>
    <n v="3283"/>
    <d v="2026-06-04T00:00:00"/>
    <n v="2026"/>
    <x v="1"/>
    <n v="6"/>
    <s v="Jun"/>
    <x v="1"/>
    <x v="12"/>
    <x v="3"/>
    <s v="Returning"/>
    <x v="4"/>
    <s v="Weighted Vest"/>
    <n v="1"/>
    <n v="122.55"/>
    <n v="0"/>
    <n v="68.97"/>
    <n v="122.55"/>
    <n v="68.97"/>
    <n v="53.58"/>
    <n v="0.43720930232558142"/>
    <n v="2026"/>
    <s v="Q2"/>
    <n v="6"/>
    <x v="5"/>
  </r>
  <r>
    <n v="3966"/>
    <d v="2026-06-04T00:00:00"/>
    <n v="2026"/>
    <x v="1"/>
    <n v="6"/>
    <s v="Jun"/>
    <x v="3"/>
    <x v="8"/>
    <x v="0"/>
    <s v="New"/>
    <x v="4"/>
    <s v="Weighted Vest"/>
    <n v="3"/>
    <n v="126.22"/>
    <n v="0"/>
    <n v="69.599999999999994"/>
    <n v="378.65999999999997"/>
    <n v="208.79999999999998"/>
    <n v="169.85999999999999"/>
    <n v="0.4485818412295991"/>
    <n v="2026"/>
    <s v="Q2"/>
    <n v="6"/>
    <x v="5"/>
  </r>
  <r>
    <n v="1349"/>
    <d v="2026-06-05T00:00:00"/>
    <n v="2026"/>
    <x v="1"/>
    <n v="6"/>
    <s v="Jun"/>
    <x v="0"/>
    <x v="15"/>
    <x v="2"/>
    <s v="Returning"/>
    <x v="1"/>
    <s v="Hiking Daypack 20L"/>
    <n v="6"/>
    <n v="91.98"/>
    <n v="0.05"/>
    <n v="46.46"/>
    <n v="524.28599999999994"/>
    <n v="278.76"/>
    <n v="245.52599999999995"/>
    <n v="0.46830546686350577"/>
    <n v="2026"/>
    <s v="Q2"/>
    <n v="6"/>
    <x v="5"/>
  </r>
  <r>
    <n v="2333"/>
    <d v="2026-06-05T00:00:00"/>
    <n v="2026"/>
    <x v="1"/>
    <n v="6"/>
    <s v="Jun"/>
    <x v="2"/>
    <x v="5"/>
    <x v="0"/>
    <s v="Business"/>
    <x v="3"/>
    <s v="Compact Sleeping Bag"/>
    <n v="1"/>
    <n v="125.32"/>
    <n v="0"/>
    <n v="59.03"/>
    <n v="125.32"/>
    <n v="59.03"/>
    <n v="66.289999999999992"/>
    <n v="0.52896584743057773"/>
    <n v="2026"/>
    <s v="Q2"/>
    <n v="6"/>
    <x v="5"/>
  </r>
  <r>
    <n v="2628"/>
    <d v="2026-06-05T00:00:00"/>
    <n v="2026"/>
    <x v="1"/>
    <n v="6"/>
    <s v="Jun"/>
    <x v="3"/>
    <x v="8"/>
    <x v="3"/>
    <s v="Returning"/>
    <x v="2"/>
    <s v="Travel Backpack 35L"/>
    <n v="2"/>
    <n v="167.26"/>
    <n v="0"/>
    <n v="89.65"/>
    <n v="334.52"/>
    <n v="179.3"/>
    <n v="155.21999999999997"/>
    <n v="0.46400813105344968"/>
    <n v="2026"/>
    <s v="Q2"/>
    <n v="6"/>
    <x v="5"/>
  </r>
  <r>
    <n v="2718"/>
    <d v="2026-06-05T00:00:00"/>
    <n v="2026"/>
    <x v="1"/>
    <n v="6"/>
    <s v="Jun"/>
    <x v="0"/>
    <x v="0"/>
    <x v="3"/>
    <s v="Returning"/>
    <x v="0"/>
    <s v="Commuter Helmet"/>
    <n v="1"/>
    <n v="80.19"/>
    <n v="0"/>
    <n v="42.18"/>
    <n v="80.19"/>
    <n v="42.18"/>
    <n v="38.01"/>
    <n v="0.47399925177702956"/>
    <n v="2026"/>
    <s v="Q2"/>
    <n v="6"/>
    <x v="5"/>
  </r>
  <r>
    <n v="3185"/>
    <d v="2026-06-05T00:00:00"/>
    <n v="2026"/>
    <x v="1"/>
    <n v="6"/>
    <s v="Jun"/>
    <x v="0"/>
    <x v="15"/>
    <x v="0"/>
    <s v="New"/>
    <x v="0"/>
    <s v="Trail Bike Light"/>
    <n v="1"/>
    <n v="49.86"/>
    <n v="0"/>
    <n v="22.72"/>
    <n v="49.86"/>
    <n v="22.72"/>
    <n v="27.14"/>
    <n v="0.5443241075010028"/>
    <n v="2026"/>
    <s v="Q2"/>
    <n v="6"/>
    <x v="5"/>
  </r>
  <r>
    <n v="4495"/>
    <d v="2026-06-05T00:00:00"/>
    <n v="2026"/>
    <x v="1"/>
    <n v="6"/>
    <s v="Jun"/>
    <x v="2"/>
    <x v="10"/>
    <x v="2"/>
    <s v="New"/>
    <x v="3"/>
    <s v="Trail Tent 2P"/>
    <n v="2"/>
    <n v="195.51"/>
    <n v="0"/>
    <n v="102.97"/>
    <n v="391.02"/>
    <n v="205.94"/>
    <n v="185.07999999999998"/>
    <n v="0.47332617257429288"/>
    <n v="2026"/>
    <s v="Q2"/>
    <n v="6"/>
    <x v="5"/>
  </r>
  <r>
    <n v="815"/>
    <d v="2026-06-06T00:00:00"/>
    <n v="2026"/>
    <x v="1"/>
    <n v="6"/>
    <s v="Jun"/>
    <x v="0"/>
    <x v="0"/>
    <x v="2"/>
    <s v="New"/>
    <x v="4"/>
    <s v="Resistance Band Set"/>
    <n v="1"/>
    <n v="39.61"/>
    <n v="0"/>
    <n v="14.75"/>
    <n v="39.61"/>
    <n v="14.75"/>
    <n v="24.86"/>
    <n v="0.62761928805857103"/>
    <n v="2026"/>
    <s v="Q2"/>
    <n v="6"/>
    <x v="5"/>
  </r>
  <r>
    <n v="1140"/>
    <d v="2026-06-06T00:00:00"/>
    <n v="2026"/>
    <x v="1"/>
    <n v="6"/>
    <s v="Jun"/>
    <x v="1"/>
    <x v="1"/>
    <x v="2"/>
    <s v="Returning"/>
    <x v="1"/>
    <s v="Trekking Poles"/>
    <n v="1"/>
    <n v="70.86"/>
    <n v="0"/>
    <n v="31.47"/>
    <n v="70.86"/>
    <n v="31.47"/>
    <n v="39.39"/>
    <n v="0.55588484335309063"/>
    <n v="2026"/>
    <s v="Q2"/>
    <n v="6"/>
    <x v="5"/>
  </r>
  <r>
    <n v="1544"/>
    <d v="2026-06-06T00:00:00"/>
    <n v="2026"/>
    <x v="1"/>
    <n v="6"/>
    <s v="Jun"/>
    <x v="3"/>
    <x v="7"/>
    <x v="1"/>
    <s v="Returning"/>
    <x v="4"/>
    <s v="Resistance Band Set"/>
    <n v="8"/>
    <n v="40.46"/>
    <n v="0.2"/>
    <n v="14.7"/>
    <n v="258.94400000000002"/>
    <n v="117.6"/>
    <n v="141.34400000000002"/>
    <n v="0.54584775086505199"/>
    <n v="2026"/>
    <s v="Q2"/>
    <n v="6"/>
    <x v="5"/>
  </r>
  <r>
    <n v="2420"/>
    <d v="2026-06-06T00:00:00"/>
    <n v="2026"/>
    <x v="1"/>
    <n v="6"/>
    <s v="Jun"/>
    <x v="2"/>
    <x v="5"/>
    <x v="0"/>
    <s v="New"/>
    <x v="2"/>
    <s v="Carry-On Duffel"/>
    <n v="1"/>
    <n v="131.79"/>
    <n v="0"/>
    <n v="68.22"/>
    <n v="131.79"/>
    <n v="68.22"/>
    <n v="63.569999999999993"/>
    <n v="0.48235829729114499"/>
    <n v="2026"/>
    <s v="Q2"/>
    <n v="6"/>
    <x v="5"/>
  </r>
  <r>
    <n v="2805"/>
    <d v="2026-06-06T00:00:00"/>
    <n v="2026"/>
    <x v="1"/>
    <n v="6"/>
    <s v="Jun"/>
    <x v="2"/>
    <x v="10"/>
    <x v="1"/>
    <s v="Returning"/>
    <x v="3"/>
    <s v="Alpine Tent 4P"/>
    <n v="12"/>
    <n v="338.45"/>
    <n v="0.1"/>
    <n v="196.78"/>
    <n v="3655.2599999999998"/>
    <n v="2361.36"/>
    <n v="1293.8999999999996"/>
    <n v="0.35398302719915947"/>
    <n v="2026"/>
    <s v="Q2"/>
    <n v="6"/>
    <x v="5"/>
  </r>
  <r>
    <n v="3160"/>
    <d v="2026-06-06T00:00:00"/>
    <n v="2026"/>
    <x v="1"/>
    <n v="6"/>
    <s v="Jun"/>
    <x v="2"/>
    <x v="3"/>
    <x v="2"/>
    <s v="Returning"/>
    <x v="4"/>
    <s v="Resistance Band Set"/>
    <n v="2"/>
    <n v="40.99"/>
    <n v="0"/>
    <n v="14.53"/>
    <n v="81.98"/>
    <n v="29.06"/>
    <n v="52.92"/>
    <n v="0.64552329836545497"/>
    <n v="2026"/>
    <s v="Q2"/>
    <n v="6"/>
    <x v="5"/>
  </r>
  <r>
    <n v="3278"/>
    <d v="2026-06-06T00:00:00"/>
    <n v="2026"/>
    <x v="1"/>
    <n v="6"/>
    <s v="Jun"/>
    <x v="1"/>
    <x v="12"/>
    <x v="2"/>
    <s v="Returning"/>
    <x v="0"/>
    <s v="Cycling Pack 12L"/>
    <n v="1"/>
    <n v="101.85"/>
    <n v="0"/>
    <n v="51.59"/>
    <n v="101.85"/>
    <n v="51.59"/>
    <n v="50.259999999999991"/>
    <n v="0.49347079037800679"/>
    <n v="2026"/>
    <s v="Q2"/>
    <n v="6"/>
    <x v="5"/>
  </r>
  <r>
    <n v="3555"/>
    <d v="2026-06-06T00:00:00"/>
    <n v="2026"/>
    <x v="1"/>
    <n v="6"/>
    <s v="Jun"/>
    <x v="2"/>
    <x v="2"/>
    <x v="1"/>
    <s v="Business"/>
    <x v="3"/>
    <s v="Alpine Tent 4P"/>
    <n v="4"/>
    <n v="346.14"/>
    <n v="0.05"/>
    <n v="198.97"/>
    <n v="1315.3319999999999"/>
    <n v="795.88"/>
    <n v="519.45199999999988"/>
    <n v="0.39492082607280893"/>
    <n v="2026"/>
    <s v="Q2"/>
    <n v="6"/>
    <x v="5"/>
  </r>
  <r>
    <n v="3702"/>
    <d v="2026-06-06T00:00:00"/>
    <n v="2026"/>
    <x v="1"/>
    <n v="6"/>
    <s v="Jun"/>
    <x v="0"/>
    <x v="9"/>
    <x v="2"/>
    <s v="Business"/>
    <x v="0"/>
    <s v="Commuter Helmet"/>
    <n v="2"/>
    <n v="83.28"/>
    <n v="0"/>
    <n v="43.56"/>
    <n v="166.56"/>
    <n v="87.12"/>
    <n v="79.44"/>
    <n v="0.47694524495677232"/>
    <n v="2026"/>
    <s v="Q2"/>
    <n v="6"/>
    <x v="5"/>
  </r>
  <r>
    <n v="4349"/>
    <d v="2026-06-06T00:00:00"/>
    <n v="2026"/>
    <x v="1"/>
    <n v="6"/>
    <s v="Jun"/>
    <x v="3"/>
    <x v="7"/>
    <x v="2"/>
    <s v="Business"/>
    <x v="0"/>
    <s v="Commuter Helmet"/>
    <n v="1"/>
    <n v="80.349999999999994"/>
    <n v="0.15"/>
    <n v="43.51"/>
    <n v="68.297499999999999"/>
    <n v="43.51"/>
    <n v="24.787500000000001"/>
    <n v="0.3629342216040119"/>
    <n v="2026"/>
    <s v="Q2"/>
    <n v="6"/>
    <x v="5"/>
  </r>
  <r>
    <n v="4989"/>
    <d v="2026-06-06T00:00:00"/>
    <n v="2026"/>
    <x v="1"/>
    <n v="6"/>
    <s v="Jun"/>
    <x v="1"/>
    <x v="1"/>
    <x v="0"/>
    <s v="Returning"/>
    <x v="0"/>
    <s v="Compact Repair Kit"/>
    <n v="1"/>
    <n v="40.86"/>
    <n v="0.05"/>
    <n v="16.899999999999999"/>
    <n v="38.817"/>
    <n v="16.899999999999999"/>
    <n v="21.917000000000002"/>
    <n v="0.564623747327202"/>
    <n v="2026"/>
    <s v="Q2"/>
    <n v="6"/>
    <x v="5"/>
  </r>
  <r>
    <n v="713"/>
    <d v="2026-06-07T00:00:00"/>
    <n v="2026"/>
    <x v="1"/>
    <n v="6"/>
    <s v="Jun"/>
    <x v="1"/>
    <x v="6"/>
    <x v="2"/>
    <s v="Returning"/>
    <x v="2"/>
    <s v="Insulated Bottle"/>
    <n v="4"/>
    <n v="36.299999999999997"/>
    <n v="0.05"/>
    <n v="13.16"/>
    <n v="137.93999999999997"/>
    <n v="52.64"/>
    <n v="85.299999999999969"/>
    <n v="0.61838480498767567"/>
    <n v="2026"/>
    <s v="Q2"/>
    <n v="6"/>
    <x v="5"/>
  </r>
  <r>
    <n v="3355"/>
    <d v="2026-06-07T00:00:00"/>
    <n v="2026"/>
    <x v="1"/>
    <n v="6"/>
    <s v="Jun"/>
    <x v="0"/>
    <x v="15"/>
    <x v="1"/>
    <s v="New"/>
    <x v="3"/>
    <s v="Alpine Tent 4P"/>
    <n v="10"/>
    <n v="338.26"/>
    <n v="0.05"/>
    <n v="197.42"/>
    <n v="3213.47"/>
    <n v="1974.1999999999998"/>
    <n v="1239.27"/>
    <n v="0.38564853569505864"/>
    <n v="2026"/>
    <s v="Q2"/>
    <n v="6"/>
    <x v="5"/>
  </r>
  <r>
    <n v="3879"/>
    <d v="2026-06-07T00:00:00"/>
    <n v="2026"/>
    <x v="1"/>
    <n v="6"/>
    <s v="Jun"/>
    <x v="0"/>
    <x v="9"/>
    <x v="3"/>
    <s v="Returning"/>
    <x v="0"/>
    <s v="Compact Repair Kit"/>
    <n v="2"/>
    <n v="41.25"/>
    <n v="0"/>
    <n v="17.13"/>
    <n v="82.5"/>
    <n v="34.26"/>
    <n v="48.24"/>
    <n v="0.58472727272727276"/>
    <n v="2026"/>
    <s v="Q2"/>
    <n v="6"/>
    <x v="5"/>
  </r>
  <r>
    <n v="3989"/>
    <d v="2026-06-07T00:00:00"/>
    <n v="2026"/>
    <x v="1"/>
    <n v="6"/>
    <s v="Jun"/>
    <x v="1"/>
    <x v="12"/>
    <x v="0"/>
    <s v="Returning"/>
    <x v="1"/>
    <s v="Hiking Daypack 20L"/>
    <n v="2"/>
    <n v="92"/>
    <n v="0"/>
    <n v="44.27"/>
    <n v="184"/>
    <n v="88.54"/>
    <n v="95.46"/>
    <n v="0.51880434782608698"/>
    <n v="2026"/>
    <s v="Q2"/>
    <n v="6"/>
    <x v="5"/>
  </r>
  <r>
    <n v="4193"/>
    <d v="2026-06-07T00:00:00"/>
    <n v="2026"/>
    <x v="1"/>
    <n v="6"/>
    <s v="Jun"/>
    <x v="1"/>
    <x v="6"/>
    <x v="0"/>
    <s v="New"/>
    <x v="3"/>
    <s v="Portable Camp Stove"/>
    <n v="1"/>
    <n v="80.89"/>
    <n v="0.1"/>
    <n v="40.32"/>
    <n v="72.801000000000002"/>
    <n v="40.32"/>
    <n v="32.481000000000002"/>
    <n v="0.44616145382618372"/>
    <n v="2026"/>
    <s v="Q2"/>
    <n v="6"/>
    <x v="5"/>
  </r>
  <r>
    <n v="4413"/>
    <d v="2026-06-07T00:00:00"/>
    <n v="2026"/>
    <x v="1"/>
    <n v="6"/>
    <s v="Jun"/>
    <x v="0"/>
    <x v="0"/>
    <x v="2"/>
    <s v="New"/>
    <x v="3"/>
    <s v="Trail Tent 2P"/>
    <n v="1"/>
    <n v="194.73"/>
    <n v="0"/>
    <n v="101.91"/>
    <n v="194.73"/>
    <n v="101.91"/>
    <n v="92.82"/>
    <n v="0.47665999075643195"/>
    <n v="2026"/>
    <s v="Q2"/>
    <n v="6"/>
    <x v="5"/>
  </r>
  <r>
    <n v="4598"/>
    <d v="2026-06-07T00:00:00"/>
    <n v="2026"/>
    <x v="1"/>
    <n v="6"/>
    <s v="Jun"/>
    <x v="3"/>
    <x v="4"/>
    <x v="1"/>
    <s v="Business"/>
    <x v="1"/>
    <s v="Hiking Daypack 20L"/>
    <n v="5"/>
    <n v="93.82"/>
    <n v="0.15"/>
    <n v="46.06"/>
    <n v="398.73499999999996"/>
    <n v="230.3"/>
    <n v="168.43499999999995"/>
    <n v="0.4224234140469233"/>
    <n v="2026"/>
    <s v="Q2"/>
    <n v="6"/>
    <x v="5"/>
  </r>
  <r>
    <n v="72"/>
    <d v="2026-06-08T00:00:00"/>
    <n v="2026"/>
    <x v="1"/>
    <n v="6"/>
    <s v="Jun"/>
    <x v="2"/>
    <x v="10"/>
    <x v="2"/>
    <s v="New"/>
    <x v="1"/>
    <s v="Trail Boots"/>
    <n v="3"/>
    <n v="142.53"/>
    <n v="0"/>
    <n v="80.67"/>
    <n v="427.59000000000003"/>
    <n v="242.01"/>
    <n v="185.58000000000004"/>
    <n v="0.43401389181225014"/>
    <n v="2026"/>
    <s v="Q2"/>
    <n v="6"/>
    <x v="5"/>
  </r>
  <r>
    <n v="176"/>
    <d v="2026-06-08T00:00:00"/>
    <n v="2026"/>
    <x v="1"/>
    <n v="6"/>
    <s v="Jun"/>
    <x v="1"/>
    <x v="14"/>
    <x v="0"/>
    <s v="Returning"/>
    <x v="3"/>
    <s v="Trail Tent 2P"/>
    <n v="1"/>
    <n v="196.33"/>
    <n v="0"/>
    <n v="103.27"/>
    <n v="196.33"/>
    <n v="103.27"/>
    <n v="93.060000000000016"/>
    <n v="0.47399786074466466"/>
    <n v="2026"/>
    <s v="Q2"/>
    <n v="6"/>
    <x v="5"/>
  </r>
  <r>
    <n v="205"/>
    <d v="2026-06-08T00:00:00"/>
    <n v="2026"/>
    <x v="1"/>
    <n v="6"/>
    <s v="Jun"/>
    <x v="3"/>
    <x v="7"/>
    <x v="0"/>
    <s v="New"/>
    <x v="0"/>
    <s v="Compact Repair Kit"/>
    <n v="2"/>
    <n v="41.05"/>
    <n v="0"/>
    <n v="16.690000000000001"/>
    <n v="82.1"/>
    <n v="33.380000000000003"/>
    <n v="48.719999999999992"/>
    <n v="0.59342265529841653"/>
    <n v="2026"/>
    <s v="Q2"/>
    <n v="6"/>
    <x v="5"/>
  </r>
  <r>
    <n v="896"/>
    <d v="2026-06-08T00:00:00"/>
    <n v="2026"/>
    <x v="1"/>
    <n v="6"/>
    <s v="Jun"/>
    <x v="3"/>
    <x v="8"/>
    <x v="0"/>
    <s v="New"/>
    <x v="4"/>
    <s v="Weighted Vest"/>
    <n v="1"/>
    <n v="123.09"/>
    <n v="0"/>
    <n v="68.03"/>
    <n v="123.09"/>
    <n v="68.03"/>
    <n v="55.06"/>
    <n v="0.44731497278414167"/>
    <n v="2026"/>
    <s v="Q2"/>
    <n v="6"/>
    <x v="5"/>
  </r>
  <r>
    <n v="1697"/>
    <d v="2026-06-08T00:00:00"/>
    <n v="2026"/>
    <x v="1"/>
    <n v="6"/>
    <s v="Jun"/>
    <x v="1"/>
    <x v="12"/>
    <x v="0"/>
    <s v="Business"/>
    <x v="1"/>
    <s v="Trail Boots"/>
    <n v="2"/>
    <n v="141.09"/>
    <n v="0"/>
    <n v="81.69"/>
    <n v="282.18"/>
    <n v="163.38"/>
    <n v="118.80000000000001"/>
    <n v="0.42100786731873274"/>
    <n v="2026"/>
    <s v="Q2"/>
    <n v="6"/>
    <x v="5"/>
  </r>
  <r>
    <n v="2159"/>
    <d v="2026-06-08T00:00:00"/>
    <n v="2026"/>
    <x v="1"/>
    <n v="6"/>
    <s v="Jun"/>
    <x v="2"/>
    <x v="10"/>
    <x v="2"/>
    <s v="New"/>
    <x v="1"/>
    <s v="Summit Backpack 45L"/>
    <n v="1"/>
    <n v="157.04"/>
    <n v="0"/>
    <n v="77.540000000000006"/>
    <n v="157.04"/>
    <n v="77.540000000000006"/>
    <n v="79.499999999999986"/>
    <n v="0.5062404482934284"/>
    <n v="2026"/>
    <s v="Q2"/>
    <n v="6"/>
    <x v="5"/>
  </r>
  <r>
    <n v="2772"/>
    <d v="2026-06-08T00:00:00"/>
    <n v="2026"/>
    <x v="1"/>
    <n v="6"/>
    <s v="Jun"/>
    <x v="3"/>
    <x v="7"/>
    <x v="2"/>
    <s v="New"/>
    <x v="2"/>
    <s v="Carry-On Duffel"/>
    <n v="6"/>
    <n v="136.46"/>
    <n v="0"/>
    <n v="68.61"/>
    <n v="818.76"/>
    <n v="411.65999999999997"/>
    <n v="407.1"/>
    <n v="0.49721530118716112"/>
    <n v="2026"/>
    <s v="Q2"/>
    <n v="6"/>
    <x v="5"/>
  </r>
  <r>
    <n v="3091"/>
    <d v="2026-06-08T00:00:00"/>
    <n v="2026"/>
    <x v="1"/>
    <n v="6"/>
    <s v="Jun"/>
    <x v="0"/>
    <x v="0"/>
    <x v="0"/>
    <s v="New"/>
    <x v="4"/>
    <s v="Recovery Roller"/>
    <n v="1"/>
    <n v="36.1"/>
    <n v="0"/>
    <n v="13.65"/>
    <n v="36.1"/>
    <n v="13.65"/>
    <n v="22.450000000000003"/>
    <n v="0.62188365650969535"/>
    <n v="2026"/>
    <s v="Q2"/>
    <n v="6"/>
    <x v="5"/>
  </r>
  <r>
    <n v="4241"/>
    <d v="2026-06-08T00:00:00"/>
    <n v="2026"/>
    <x v="1"/>
    <n v="6"/>
    <s v="Jun"/>
    <x v="3"/>
    <x v="13"/>
    <x v="0"/>
    <s v="New"/>
    <x v="1"/>
    <s v="Hiking Daypack 20L"/>
    <n v="3"/>
    <n v="92.73"/>
    <n v="0"/>
    <n v="44.68"/>
    <n v="278.19"/>
    <n v="134.04"/>
    <n v="144.15"/>
    <n v="0.51817103418526911"/>
    <n v="2026"/>
    <s v="Q2"/>
    <n v="6"/>
    <x v="5"/>
  </r>
  <r>
    <n v="5185"/>
    <d v="2026-06-08T00:00:00"/>
    <n v="2026"/>
    <x v="1"/>
    <n v="6"/>
    <s v="Jun"/>
    <x v="1"/>
    <x v="12"/>
    <x v="0"/>
    <s v="New"/>
    <x v="2"/>
    <s v="Travel Backpack 35L"/>
    <n v="3"/>
    <n v="164.31"/>
    <n v="0.05"/>
    <n v="86"/>
    <n v="468.2835"/>
    <n v="258"/>
    <n v="210.2835"/>
    <n v="0.44905169624810615"/>
    <n v="2026"/>
    <s v="Q2"/>
    <n v="6"/>
    <x v="5"/>
  </r>
  <r>
    <n v="1437"/>
    <d v="2026-06-09T00:00:00"/>
    <n v="2026"/>
    <x v="1"/>
    <n v="6"/>
    <s v="Jun"/>
    <x v="3"/>
    <x v="8"/>
    <x v="3"/>
    <s v="New"/>
    <x v="2"/>
    <s v="Insulated Bottle"/>
    <n v="2"/>
    <n v="36.85"/>
    <n v="0.1"/>
    <n v="13.92"/>
    <n v="66.33"/>
    <n v="27.84"/>
    <n v="38.489999999999995"/>
    <n v="0.58028041610131154"/>
    <n v="2026"/>
    <s v="Q2"/>
    <n v="6"/>
    <x v="5"/>
  </r>
  <r>
    <n v="2316"/>
    <d v="2026-06-09T00:00:00"/>
    <n v="2026"/>
    <x v="1"/>
    <n v="6"/>
    <s v="Jun"/>
    <x v="1"/>
    <x v="11"/>
    <x v="3"/>
    <s v="New"/>
    <x v="4"/>
    <s v="Recovery Roller"/>
    <n v="1"/>
    <n v="35.619999999999997"/>
    <n v="0"/>
    <n v="14.05"/>
    <n v="35.619999999999997"/>
    <n v="14.05"/>
    <n v="21.569999999999997"/>
    <n v="0.60555867490174053"/>
    <n v="2026"/>
    <s v="Q2"/>
    <n v="6"/>
    <x v="5"/>
  </r>
  <r>
    <n v="2329"/>
    <d v="2026-06-09T00:00:00"/>
    <n v="2026"/>
    <x v="1"/>
    <n v="6"/>
    <s v="Jun"/>
    <x v="3"/>
    <x v="8"/>
    <x v="0"/>
    <s v="New"/>
    <x v="1"/>
    <s v="Summit Backpack 45L"/>
    <n v="3"/>
    <n v="157.43"/>
    <n v="0.15"/>
    <n v="77.56"/>
    <n v="401.44650000000001"/>
    <n v="232.68"/>
    <n v="168.76650000000001"/>
    <n v="0.42039599299034863"/>
    <n v="2026"/>
    <s v="Q2"/>
    <n v="6"/>
    <x v="5"/>
  </r>
  <r>
    <n v="3036"/>
    <d v="2026-06-09T00:00:00"/>
    <n v="2026"/>
    <x v="1"/>
    <n v="6"/>
    <s v="Jun"/>
    <x v="1"/>
    <x v="12"/>
    <x v="2"/>
    <s v="New"/>
    <x v="0"/>
    <s v="Commuter Helmet"/>
    <n v="1"/>
    <n v="81.2"/>
    <n v="0.1"/>
    <n v="41.64"/>
    <n v="73.08"/>
    <n v="41.64"/>
    <n v="31.439999999999998"/>
    <n v="0.43021346469622329"/>
    <n v="2026"/>
    <s v="Q2"/>
    <n v="6"/>
    <x v="5"/>
  </r>
  <r>
    <n v="3429"/>
    <d v="2026-06-09T00:00:00"/>
    <n v="2026"/>
    <x v="1"/>
    <n v="6"/>
    <s v="Jun"/>
    <x v="3"/>
    <x v="13"/>
    <x v="0"/>
    <s v="Returning"/>
    <x v="1"/>
    <s v="Hiking Daypack 20L"/>
    <n v="4"/>
    <n v="93.58"/>
    <n v="0.1"/>
    <n v="44.56"/>
    <n v="336.88799999999998"/>
    <n v="178.24"/>
    <n v="158.64799999999997"/>
    <n v="0.4709220868656645"/>
    <n v="2026"/>
    <s v="Q2"/>
    <n v="6"/>
    <x v="5"/>
  </r>
  <r>
    <n v="3615"/>
    <d v="2026-06-09T00:00:00"/>
    <n v="2026"/>
    <x v="1"/>
    <n v="6"/>
    <s v="Jun"/>
    <x v="1"/>
    <x v="14"/>
    <x v="0"/>
    <s v="New"/>
    <x v="1"/>
    <s v="Summit Backpack 45L"/>
    <n v="4"/>
    <n v="155.22"/>
    <n v="0"/>
    <n v="77.209999999999994"/>
    <n v="620.88"/>
    <n v="308.83999999999997"/>
    <n v="312.04000000000002"/>
    <n v="0.50257698750161062"/>
    <n v="2026"/>
    <s v="Q2"/>
    <n v="6"/>
    <x v="5"/>
  </r>
  <r>
    <n v="3661"/>
    <d v="2026-06-09T00:00:00"/>
    <n v="2026"/>
    <x v="1"/>
    <n v="6"/>
    <s v="Jun"/>
    <x v="3"/>
    <x v="8"/>
    <x v="0"/>
    <s v="New"/>
    <x v="0"/>
    <s v="Cycling Pack 12L"/>
    <n v="4"/>
    <n v="100.33"/>
    <n v="0"/>
    <n v="49.99"/>
    <n v="401.32"/>
    <n v="199.96"/>
    <n v="201.35999999999999"/>
    <n v="0.5017442439948171"/>
    <n v="2026"/>
    <s v="Q2"/>
    <n v="6"/>
    <x v="5"/>
  </r>
  <r>
    <n v="3831"/>
    <d v="2026-06-09T00:00:00"/>
    <n v="2026"/>
    <x v="1"/>
    <n v="6"/>
    <s v="Jun"/>
    <x v="2"/>
    <x v="3"/>
    <x v="0"/>
    <s v="Business"/>
    <x v="2"/>
    <s v="Carry-On Duffel"/>
    <n v="2"/>
    <n v="134.28"/>
    <n v="0"/>
    <n v="69.12"/>
    <n v="268.56"/>
    <n v="138.24"/>
    <n v="130.32"/>
    <n v="0.48525469168900803"/>
    <n v="2026"/>
    <s v="Q2"/>
    <n v="6"/>
    <x v="5"/>
  </r>
  <r>
    <n v="4394"/>
    <d v="2026-06-09T00:00:00"/>
    <n v="2026"/>
    <x v="1"/>
    <n v="6"/>
    <s v="Jun"/>
    <x v="2"/>
    <x v="2"/>
    <x v="0"/>
    <s v="New"/>
    <x v="4"/>
    <s v="Training Mat"/>
    <n v="2"/>
    <n v="51.16"/>
    <n v="0"/>
    <n v="21.57"/>
    <n v="102.32"/>
    <n v="43.14"/>
    <n v="59.179999999999993"/>
    <n v="0.57838154808444098"/>
    <n v="2026"/>
    <s v="Q2"/>
    <n v="6"/>
    <x v="5"/>
  </r>
  <r>
    <n v="372"/>
    <d v="2026-06-10T00:00:00"/>
    <n v="2026"/>
    <x v="1"/>
    <n v="6"/>
    <s v="Jun"/>
    <x v="1"/>
    <x v="12"/>
    <x v="0"/>
    <s v="Returning"/>
    <x v="4"/>
    <s v="Recovery Roller"/>
    <n v="3"/>
    <n v="35.94"/>
    <n v="0.1"/>
    <n v="14.04"/>
    <n v="97.037999999999997"/>
    <n v="42.12"/>
    <n v="54.917999999999999"/>
    <n v="0.56594323873121866"/>
    <n v="2026"/>
    <s v="Q2"/>
    <n v="6"/>
    <x v="5"/>
  </r>
  <r>
    <n v="532"/>
    <d v="2026-06-10T00:00:00"/>
    <n v="2026"/>
    <x v="1"/>
    <n v="6"/>
    <s v="Jun"/>
    <x v="2"/>
    <x v="10"/>
    <x v="2"/>
    <s v="Returning"/>
    <x v="1"/>
    <s v="Trail Boots"/>
    <n v="1"/>
    <n v="145.34"/>
    <n v="0.05"/>
    <n v="77.89"/>
    <n v="138.07300000000001"/>
    <n v="77.89"/>
    <n v="60.183000000000007"/>
    <n v="0.43587812244247609"/>
    <n v="2026"/>
    <s v="Q2"/>
    <n v="6"/>
    <x v="5"/>
  </r>
  <r>
    <n v="910"/>
    <d v="2026-06-10T00:00:00"/>
    <n v="2026"/>
    <x v="1"/>
    <n v="6"/>
    <s v="Jun"/>
    <x v="2"/>
    <x v="16"/>
    <x v="0"/>
    <s v="Business"/>
    <x v="2"/>
    <s v="Insulated Bottle"/>
    <n v="1"/>
    <n v="35.950000000000003"/>
    <n v="0.1"/>
    <n v="13.63"/>
    <n v="32.355000000000004"/>
    <n v="13.63"/>
    <n v="18.725000000000001"/>
    <n v="0.57873589862463293"/>
    <n v="2026"/>
    <s v="Q2"/>
    <n v="6"/>
    <x v="5"/>
  </r>
  <r>
    <n v="938"/>
    <d v="2026-06-10T00:00:00"/>
    <n v="2026"/>
    <x v="1"/>
    <n v="6"/>
    <s v="Jun"/>
    <x v="3"/>
    <x v="13"/>
    <x v="2"/>
    <s v="Business"/>
    <x v="4"/>
    <s v="Training Mat"/>
    <n v="1"/>
    <n v="51.09"/>
    <n v="0"/>
    <n v="22.4"/>
    <n v="51.09"/>
    <n v="22.4"/>
    <n v="28.690000000000005"/>
    <n v="0.56155803484047762"/>
    <n v="2026"/>
    <s v="Q2"/>
    <n v="6"/>
    <x v="5"/>
  </r>
  <r>
    <n v="1079"/>
    <d v="2026-06-10T00:00:00"/>
    <n v="2026"/>
    <x v="1"/>
    <n v="6"/>
    <s v="Jun"/>
    <x v="1"/>
    <x v="14"/>
    <x v="2"/>
    <s v="Returning"/>
    <x v="3"/>
    <s v="Trail Tent 2P"/>
    <n v="2"/>
    <n v="198.69"/>
    <n v="0.15"/>
    <n v="104.25"/>
    <n v="337.77299999999997"/>
    <n v="208.5"/>
    <n v="129.27299999999997"/>
    <n v="0.38272153191640534"/>
    <n v="2026"/>
    <s v="Q2"/>
    <n v="6"/>
    <x v="5"/>
  </r>
  <r>
    <n v="1662"/>
    <d v="2026-06-10T00:00:00"/>
    <n v="2026"/>
    <x v="1"/>
    <n v="6"/>
    <s v="Jun"/>
    <x v="1"/>
    <x v="6"/>
    <x v="2"/>
    <s v="New"/>
    <x v="0"/>
    <s v="Commuter Helmet"/>
    <n v="3"/>
    <n v="83.45"/>
    <n v="0"/>
    <n v="43.73"/>
    <n v="250.35000000000002"/>
    <n v="131.19"/>
    <n v="119.16000000000003"/>
    <n v="0.47597363690832839"/>
    <n v="2026"/>
    <s v="Q2"/>
    <n v="6"/>
    <x v="5"/>
  </r>
  <r>
    <n v="2748"/>
    <d v="2026-06-10T00:00:00"/>
    <n v="2026"/>
    <x v="1"/>
    <n v="6"/>
    <s v="Jun"/>
    <x v="2"/>
    <x v="2"/>
    <x v="0"/>
    <s v="New"/>
    <x v="4"/>
    <s v="Resistance Band Set"/>
    <n v="2"/>
    <n v="40.86"/>
    <n v="0"/>
    <n v="14.59"/>
    <n v="81.72"/>
    <n v="29.18"/>
    <n v="52.54"/>
    <n v="0.64292706803720023"/>
    <n v="2026"/>
    <s v="Q2"/>
    <n v="6"/>
    <x v="5"/>
  </r>
  <r>
    <n v="3354"/>
    <d v="2026-06-10T00:00:00"/>
    <n v="2026"/>
    <x v="1"/>
    <n v="6"/>
    <s v="Jun"/>
    <x v="1"/>
    <x v="6"/>
    <x v="2"/>
    <s v="New"/>
    <x v="3"/>
    <s v="Portable Camp Stove"/>
    <n v="1"/>
    <n v="82.21"/>
    <n v="0.05"/>
    <n v="39.04"/>
    <n v="78.099499999999992"/>
    <n v="39.04"/>
    <n v="39.059499999999993"/>
    <n v="0.50012484074802011"/>
    <n v="2026"/>
    <s v="Q2"/>
    <n v="6"/>
    <x v="5"/>
  </r>
  <r>
    <n v="3532"/>
    <d v="2026-06-10T00:00:00"/>
    <n v="2026"/>
    <x v="1"/>
    <n v="6"/>
    <s v="Jun"/>
    <x v="2"/>
    <x v="10"/>
    <x v="3"/>
    <s v="Business"/>
    <x v="4"/>
    <s v="Recovery Roller"/>
    <n v="1"/>
    <n v="35.93"/>
    <n v="0.1"/>
    <n v="13.52"/>
    <n v="32.337000000000003"/>
    <n v="13.52"/>
    <n v="18.817000000000004"/>
    <n v="0.58190308315551853"/>
    <n v="2026"/>
    <s v="Q2"/>
    <n v="6"/>
    <x v="5"/>
  </r>
  <r>
    <n v="3636"/>
    <d v="2026-06-10T00:00:00"/>
    <n v="2026"/>
    <x v="1"/>
    <n v="6"/>
    <s v="Jun"/>
    <x v="0"/>
    <x v="0"/>
    <x v="3"/>
    <s v="New"/>
    <x v="2"/>
    <s v="Travel Backpack 35L"/>
    <n v="2"/>
    <n v="164.77"/>
    <n v="0"/>
    <n v="89.07"/>
    <n v="329.54"/>
    <n v="178.14"/>
    <n v="151.40000000000003"/>
    <n v="0.45942829398555568"/>
    <n v="2026"/>
    <s v="Q2"/>
    <n v="6"/>
    <x v="5"/>
  </r>
  <r>
    <n v="3810"/>
    <d v="2026-06-10T00:00:00"/>
    <n v="2026"/>
    <x v="1"/>
    <n v="6"/>
    <s v="Jun"/>
    <x v="2"/>
    <x v="2"/>
    <x v="1"/>
    <s v="Business"/>
    <x v="2"/>
    <s v="Packing Cube Set"/>
    <n v="4"/>
    <n v="47.36"/>
    <n v="0.1"/>
    <n v="18.87"/>
    <n v="170.49600000000001"/>
    <n v="75.48"/>
    <n v="95.016000000000005"/>
    <n v="0.55729166666666663"/>
    <n v="2026"/>
    <s v="Q2"/>
    <n v="6"/>
    <x v="5"/>
  </r>
  <r>
    <n v="4137"/>
    <d v="2026-06-10T00:00:00"/>
    <n v="2026"/>
    <x v="1"/>
    <n v="6"/>
    <s v="Jun"/>
    <x v="3"/>
    <x v="8"/>
    <x v="0"/>
    <s v="Returning"/>
    <x v="1"/>
    <s v="Hiking Daypack 20L"/>
    <n v="1"/>
    <n v="90.7"/>
    <n v="0"/>
    <n v="44.18"/>
    <n v="90.7"/>
    <n v="44.18"/>
    <n v="46.52"/>
    <n v="0.51289966923925034"/>
    <n v="2026"/>
    <s v="Q2"/>
    <n v="6"/>
    <x v="5"/>
  </r>
  <r>
    <n v="4303"/>
    <d v="2026-06-10T00:00:00"/>
    <n v="2026"/>
    <x v="1"/>
    <n v="6"/>
    <s v="Jun"/>
    <x v="2"/>
    <x v="10"/>
    <x v="3"/>
    <s v="Returning"/>
    <x v="2"/>
    <s v="Packing Cube Set"/>
    <n v="1"/>
    <n v="45.59"/>
    <n v="0"/>
    <n v="18.57"/>
    <n v="45.59"/>
    <n v="18.57"/>
    <n v="27.020000000000003"/>
    <n v="0.59267383198069756"/>
    <n v="2026"/>
    <s v="Q2"/>
    <n v="6"/>
    <x v="5"/>
  </r>
  <r>
    <n v="4991"/>
    <d v="2026-06-10T00:00:00"/>
    <n v="2026"/>
    <x v="1"/>
    <n v="6"/>
    <s v="Jun"/>
    <x v="3"/>
    <x v="4"/>
    <x v="0"/>
    <s v="New"/>
    <x v="1"/>
    <s v="Trail Boots"/>
    <n v="3"/>
    <n v="146.55000000000001"/>
    <n v="0.1"/>
    <n v="79.59"/>
    <n v="395.68500000000006"/>
    <n v="238.77"/>
    <n v="156.91500000000005"/>
    <n v="0.39656544978960545"/>
    <n v="2026"/>
    <s v="Q2"/>
    <n v="6"/>
    <x v="5"/>
  </r>
  <r>
    <n v="39"/>
    <d v="2026-06-11T00:00:00"/>
    <n v="2026"/>
    <x v="1"/>
    <n v="6"/>
    <s v="Jun"/>
    <x v="3"/>
    <x v="8"/>
    <x v="3"/>
    <s v="Business"/>
    <x v="0"/>
    <s v="Compact Repair Kit"/>
    <n v="4"/>
    <n v="40.33"/>
    <n v="0.1"/>
    <n v="17.170000000000002"/>
    <n v="145.18799999999999"/>
    <n v="68.680000000000007"/>
    <n v="76.507999999999981"/>
    <n v="0.52695815081136177"/>
    <n v="2026"/>
    <s v="Q2"/>
    <n v="6"/>
    <x v="5"/>
  </r>
  <r>
    <n v="206"/>
    <d v="2026-06-11T00:00:00"/>
    <n v="2026"/>
    <x v="1"/>
    <n v="6"/>
    <s v="Jun"/>
    <x v="0"/>
    <x v="0"/>
    <x v="2"/>
    <s v="New"/>
    <x v="0"/>
    <s v="Trail Bike Light"/>
    <n v="2"/>
    <n v="51.83"/>
    <n v="0.1"/>
    <n v="23.1"/>
    <n v="93.293999999999997"/>
    <n v="46.2"/>
    <n v="47.093999999999994"/>
    <n v="0.50479130490706792"/>
    <n v="2026"/>
    <s v="Q2"/>
    <n v="6"/>
    <x v="5"/>
  </r>
  <r>
    <n v="397"/>
    <d v="2026-06-11T00:00:00"/>
    <n v="2026"/>
    <x v="1"/>
    <n v="6"/>
    <s v="Jun"/>
    <x v="3"/>
    <x v="8"/>
    <x v="0"/>
    <s v="Business"/>
    <x v="3"/>
    <s v="Compact Sleeping Bag"/>
    <n v="2"/>
    <n v="121.19"/>
    <n v="0.05"/>
    <n v="58.91"/>
    <n v="230.261"/>
    <n v="117.82"/>
    <n v="112.441"/>
    <n v="0.48831977625390321"/>
    <n v="2026"/>
    <s v="Q2"/>
    <n v="6"/>
    <x v="5"/>
  </r>
  <r>
    <n v="763"/>
    <d v="2026-06-11T00:00:00"/>
    <n v="2026"/>
    <x v="1"/>
    <n v="6"/>
    <s v="Jun"/>
    <x v="3"/>
    <x v="13"/>
    <x v="2"/>
    <s v="New"/>
    <x v="1"/>
    <s v="Summit Backpack 45L"/>
    <n v="1"/>
    <n v="154.09"/>
    <n v="0"/>
    <n v="77.37"/>
    <n v="154.09"/>
    <n v="77.37"/>
    <n v="76.72"/>
    <n v="0.49789084301382308"/>
    <n v="2026"/>
    <s v="Q2"/>
    <n v="6"/>
    <x v="5"/>
  </r>
  <r>
    <n v="1059"/>
    <d v="2026-06-11T00:00:00"/>
    <n v="2026"/>
    <x v="1"/>
    <n v="6"/>
    <s v="Jun"/>
    <x v="0"/>
    <x v="0"/>
    <x v="0"/>
    <s v="New"/>
    <x v="0"/>
    <s v="Commuter Helmet"/>
    <n v="1"/>
    <n v="80.64"/>
    <n v="0.05"/>
    <n v="43.85"/>
    <n v="76.60799999999999"/>
    <n v="43.85"/>
    <n v="32.757999999999988"/>
    <n v="0.42760547201336668"/>
    <n v="2026"/>
    <s v="Q2"/>
    <n v="6"/>
    <x v="5"/>
  </r>
  <r>
    <n v="1332"/>
    <d v="2026-06-11T00:00:00"/>
    <n v="2026"/>
    <x v="1"/>
    <n v="6"/>
    <s v="Jun"/>
    <x v="1"/>
    <x v="12"/>
    <x v="3"/>
    <s v="Returning"/>
    <x v="1"/>
    <s v="Hiking Daypack 20L"/>
    <n v="1"/>
    <n v="94.01"/>
    <n v="0.15"/>
    <n v="46.12"/>
    <n v="79.908500000000004"/>
    <n v="46.12"/>
    <n v="33.788500000000006"/>
    <n v="0.42283987310486376"/>
    <n v="2026"/>
    <s v="Q2"/>
    <n v="6"/>
    <x v="5"/>
  </r>
  <r>
    <n v="1447"/>
    <d v="2026-06-11T00:00:00"/>
    <n v="2026"/>
    <x v="1"/>
    <n v="6"/>
    <s v="Jun"/>
    <x v="1"/>
    <x v="6"/>
    <x v="0"/>
    <s v="Returning"/>
    <x v="0"/>
    <s v="Trail Bike Light"/>
    <n v="1"/>
    <n v="51.09"/>
    <n v="0"/>
    <n v="22.78"/>
    <n v="51.09"/>
    <n v="22.78"/>
    <n v="28.310000000000002"/>
    <n v="0.55412018007437858"/>
    <n v="2026"/>
    <s v="Q2"/>
    <n v="6"/>
    <x v="5"/>
  </r>
  <r>
    <n v="2990"/>
    <d v="2026-06-11T00:00:00"/>
    <n v="2026"/>
    <x v="1"/>
    <n v="6"/>
    <s v="Jun"/>
    <x v="1"/>
    <x v="6"/>
    <x v="3"/>
    <s v="Returning"/>
    <x v="1"/>
    <s v="Trail Boots"/>
    <n v="1"/>
    <n v="146.66"/>
    <n v="0"/>
    <n v="78.709999999999994"/>
    <n v="146.66"/>
    <n v="78.709999999999994"/>
    <n v="67.95"/>
    <n v="0.4633165143870176"/>
    <n v="2026"/>
    <s v="Q2"/>
    <n v="6"/>
    <x v="5"/>
  </r>
  <r>
    <n v="3769"/>
    <d v="2026-06-11T00:00:00"/>
    <n v="2026"/>
    <x v="1"/>
    <n v="6"/>
    <s v="Jun"/>
    <x v="1"/>
    <x v="12"/>
    <x v="2"/>
    <s v="New"/>
    <x v="3"/>
    <s v="Trail Tent 2P"/>
    <n v="2"/>
    <n v="199.03"/>
    <n v="0"/>
    <n v="104.7"/>
    <n v="398.06"/>
    <n v="209.4"/>
    <n v="188.66"/>
    <n v="0.47394865095714211"/>
    <n v="2026"/>
    <s v="Q2"/>
    <n v="6"/>
    <x v="5"/>
  </r>
  <r>
    <n v="4152"/>
    <d v="2026-06-11T00:00:00"/>
    <n v="2026"/>
    <x v="1"/>
    <n v="6"/>
    <s v="Jun"/>
    <x v="2"/>
    <x v="2"/>
    <x v="0"/>
    <s v="Returning"/>
    <x v="0"/>
    <s v="Compact Repair Kit"/>
    <n v="5"/>
    <n v="41.18"/>
    <n v="0.05"/>
    <n v="16.87"/>
    <n v="195.60499999999999"/>
    <n v="84.350000000000009"/>
    <n v="111.25499999999998"/>
    <n v="0.56877380435060443"/>
    <n v="2026"/>
    <s v="Q2"/>
    <n v="6"/>
    <x v="5"/>
  </r>
  <r>
    <n v="4242"/>
    <d v="2026-06-11T00:00:00"/>
    <n v="2026"/>
    <x v="1"/>
    <n v="6"/>
    <s v="Jun"/>
    <x v="1"/>
    <x v="12"/>
    <x v="2"/>
    <s v="Business"/>
    <x v="1"/>
    <s v="Trail Boots"/>
    <n v="2"/>
    <n v="141.18"/>
    <n v="0"/>
    <n v="78.66"/>
    <n v="282.36"/>
    <n v="157.32"/>
    <n v="125.04000000000002"/>
    <n v="0.44283892902677441"/>
    <n v="2026"/>
    <s v="Q2"/>
    <n v="6"/>
    <x v="5"/>
  </r>
  <r>
    <n v="4780"/>
    <d v="2026-06-11T00:00:00"/>
    <n v="2026"/>
    <x v="1"/>
    <n v="6"/>
    <s v="Jun"/>
    <x v="1"/>
    <x v="12"/>
    <x v="2"/>
    <s v="Returning"/>
    <x v="0"/>
    <s v="Commuter Helmet"/>
    <n v="1"/>
    <n v="82.47"/>
    <n v="0.1"/>
    <n v="42.73"/>
    <n v="74.222999999999999"/>
    <n v="42.73"/>
    <n v="31.493000000000002"/>
    <n v="0.42430243994449163"/>
    <n v="2026"/>
    <s v="Q2"/>
    <n v="6"/>
    <x v="5"/>
  </r>
  <r>
    <n v="63"/>
    <d v="2026-06-12T00:00:00"/>
    <n v="2026"/>
    <x v="1"/>
    <n v="6"/>
    <s v="Jun"/>
    <x v="1"/>
    <x v="1"/>
    <x v="3"/>
    <s v="Returning"/>
    <x v="2"/>
    <s v="Travel Backpack 35L"/>
    <n v="1"/>
    <n v="166.91"/>
    <n v="0"/>
    <n v="85.58"/>
    <n v="166.91"/>
    <n v="85.58"/>
    <n v="81.33"/>
    <n v="0.48726858786172189"/>
    <n v="2026"/>
    <s v="Q2"/>
    <n v="6"/>
    <x v="5"/>
  </r>
  <r>
    <n v="190"/>
    <d v="2026-06-12T00:00:00"/>
    <n v="2026"/>
    <x v="1"/>
    <n v="6"/>
    <s v="Jun"/>
    <x v="0"/>
    <x v="0"/>
    <x v="2"/>
    <s v="Business"/>
    <x v="2"/>
    <s v="Packing Cube Set"/>
    <n v="1"/>
    <n v="45.99"/>
    <n v="0"/>
    <n v="18.579999999999998"/>
    <n v="45.99"/>
    <n v="18.579999999999998"/>
    <n v="27.410000000000004"/>
    <n v="0.59599913024570561"/>
    <n v="2026"/>
    <s v="Q2"/>
    <n v="6"/>
    <x v="5"/>
  </r>
  <r>
    <n v="268"/>
    <d v="2026-06-12T00:00:00"/>
    <n v="2026"/>
    <x v="1"/>
    <n v="6"/>
    <s v="Jun"/>
    <x v="3"/>
    <x v="13"/>
    <x v="2"/>
    <s v="Business"/>
    <x v="4"/>
    <s v="Recovery Roller"/>
    <n v="1"/>
    <n v="37.01"/>
    <n v="0.05"/>
    <n v="14.18"/>
    <n v="35.159499999999994"/>
    <n v="14.18"/>
    <n v="20.979499999999994"/>
    <n v="0.59669506107879799"/>
    <n v="2026"/>
    <s v="Q2"/>
    <n v="6"/>
    <x v="5"/>
  </r>
  <r>
    <n v="691"/>
    <d v="2026-06-12T00:00:00"/>
    <n v="2026"/>
    <x v="1"/>
    <n v="6"/>
    <s v="Jun"/>
    <x v="3"/>
    <x v="8"/>
    <x v="3"/>
    <s v="Business"/>
    <x v="1"/>
    <s v="Trail Boots"/>
    <n v="5"/>
    <n v="140.9"/>
    <n v="0"/>
    <n v="80.16"/>
    <n v="704.5"/>
    <n v="400.79999999999995"/>
    <n v="303.70000000000005"/>
    <n v="0.43108587650816188"/>
    <n v="2026"/>
    <s v="Q2"/>
    <n v="6"/>
    <x v="5"/>
  </r>
  <r>
    <n v="810"/>
    <d v="2026-06-12T00:00:00"/>
    <n v="2026"/>
    <x v="1"/>
    <n v="6"/>
    <s v="Jun"/>
    <x v="1"/>
    <x v="12"/>
    <x v="2"/>
    <s v="New"/>
    <x v="4"/>
    <s v="Recovery Roller"/>
    <n v="3"/>
    <n v="36.659999999999997"/>
    <n v="0"/>
    <n v="13.55"/>
    <n v="109.97999999999999"/>
    <n v="40.650000000000006"/>
    <n v="69.329999999999984"/>
    <n v="0.63038734315330047"/>
    <n v="2026"/>
    <s v="Q2"/>
    <n v="6"/>
    <x v="5"/>
  </r>
  <r>
    <n v="855"/>
    <d v="2026-06-12T00:00:00"/>
    <n v="2026"/>
    <x v="1"/>
    <n v="6"/>
    <s v="Jun"/>
    <x v="1"/>
    <x v="6"/>
    <x v="0"/>
    <s v="Business"/>
    <x v="2"/>
    <s v="Insulated Bottle"/>
    <n v="1"/>
    <n v="36.299999999999997"/>
    <n v="0.1"/>
    <n v="13.69"/>
    <n v="32.67"/>
    <n v="13.69"/>
    <n v="18.980000000000004"/>
    <n v="0.58096112641567199"/>
    <n v="2026"/>
    <s v="Q2"/>
    <n v="6"/>
    <x v="5"/>
  </r>
  <r>
    <n v="1612"/>
    <d v="2026-06-12T00:00:00"/>
    <n v="2026"/>
    <x v="1"/>
    <n v="6"/>
    <s v="Jun"/>
    <x v="2"/>
    <x v="16"/>
    <x v="0"/>
    <s v="New"/>
    <x v="3"/>
    <s v="Compact Sleeping Bag"/>
    <n v="2"/>
    <n v="120.64"/>
    <n v="0"/>
    <n v="61.66"/>
    <n v="241.28"/>
    <n v="123.32"/>
    <n v="117.96000000000001"/>
    <n v="0.48889257294429711"/>
    <n v="2026"/>
    <s v="Q2"/>
    <n v="6"/>
    <x v="5"/>
  </r>
  <r>
    <n v="1704"/>
    <d v="2026-06-12T00:00:00"/>
    <n v="2026"/>
    <x v="1"/>
    <n v="6"/>
    <s v="Jun"/>
    <x v="2"/>
    <x v="16"/>
    <x v="0"/>
    <s v="Returning"/>
    <x v="2"/>
    <s v="Packing Cube Set"/>
    <n v="1"/>
    <n v="47.07"/>
    <n v="0"/>
    <n v="18.7"/>
    <n v="47.07"/>
    <n v="18.7"/>
    <n v="28.37"/>
    <n v="0.60271935415338862"/>
    <n v="2026"/>
    <s v="Q2"/>
    <n v="6"/>
    <x v="5"/>
  </r>
  <r>
    <n v="1857"/>
    <d v="2026-06-12T00:00:00"/>
    <n v="2026"/>
    <x v="1"/>
    <n v="6"/>
    <s v="Jun"/>
    <x v="2"/>
    <x v="3"/>
    <x v="3"/>
    <s v="Business"/>
    <x v="1"/>
    <s v="Summit Backpack 45L"/>
    <n v="2"/>
    <n v="154.94"/>
    <n v="0.05"/>
    <n v="77.260000000000005"/>
    <n v="294.38599999999997"/>
    <n v="154.52000000000001"/>
    <n v="139.86599999999996"/>
    <n v="0.47511090880680457"/>
    <n v="2026"/>
    <s v="Q2"/>
    <n v="6"/>
    <x v="5"/>
  </r>
  <r>
    <n v="1888"/>
    <d v="2026-06-12T00:00:00"/>
    <n v="2026"/>
    <x v="1"/>
    <n v="6"/>
    <s v="Jun"/>
    <x v="1"/>
    <x v="12"/>
    <x v="0"/>
    <s v="Returning"/>
    <x v="2"/>
    <s v="Packing Cube Set"/>
    <n v="1"/>
    <n v="45.97"/>
    <n v="0.05"/>
    <n v="18.41"/>
    <n v="43.671499999999995"/>
    <n v="18.41"/>
    <n v="25.261499999999995"/>
    <n v="0.57844360738696854"/>
    <n v="2026"/>
    <s v="Q2"/>
    <n v="6"/>
    <x v="5"/>
  </r>
  <r>
    <n v="2683"/>
    <d v="2026-06-12T00:00:00"/>
    <n v="2026"/>
    <x v="1"/>
    <n v="6"/>
    <s v="Jun"/>
    <x v="3"/>
    <x v="8"/>
    <x v="0"/>
    <s v="Returning"/>
    <x v="3"/>
    <s v="Trail Tent 2P"/>
    <n v="1"/>
    <n v="198.64"/>
    <n v="0.05"/>
    <n v="101.89"/>
    <n v="188.70799999999997"/>
    <n v="101.89"/>
    <n v="86.817999999999969"/>
    <n v="0.46006528605040581"/>
    <n v="2026"/>
    <s v="Q2"/>
    <n v="6"/>
    <x v="5"/>
  </r>
  <r>
    <n v="4211"/>
    <d v="2026-06-12T00:00:00"/>
    <n v="2026"/>
    <x v="1"/>
    <n v="6"/>
    <s v="Jun"/>
    <x v="2"/>
    <x v="3"/>
    <x v="0"/>
    <s v="New"/>
    <x v="2"/>
    <s v="Travel Backpack 35L"/>
    <n v="5"/>
    <n v="168.57"/>
    <n v="0"/>
    <n v="88.65"/>
    <n v="842.84999999999991"/>
    <n v="443.25"/>
    <n v="399.59999999999991"/>
    <n v="0.47410571276027758"/>
    <n v="2026"/>
    <s v="Q2"/>
    <n v="6"/>
    <x v="5"/>
  </r>
  <r>
    <n v="4353"/>
    <d v="2026-06-12T00:00:00"/>
    <n v="2026"/>
    <x v="1"/>
    <n v="6"/>
    <s v="Jun"/>
    <x v="1"/>
    <x v="6"/>
    <x v="2"/>
    <s v="New"/>
    <x v="2"/>
    <s v="Insulated Bottle"/>
    <n v="1"/>
    <n v="36.65"/>
    <n v="0"/>
    <n v="13.97"/>
    <n v="36.65"/>
    <n v="13.97"/>
    <n v="22.68"/>
    <n v="0.61882673942701227"/>
    <n v="2026"/>
    <s v="Q2"/>
    <n v="6"/>
    <x v="5"/>
  </r>
  <r>
    <n v="5020"/>
    <d v="2026-06-12T00:00:00"/>
    <n v="2026"/>
    <x v="1"/>
    <n v="6"/>
    <s v="Jun"/>
    <x v="2"/>
    <x v="5"/>
    <x v="2"/>
    <s v="Returning"/>
    <x v="2"/>
    <s v="Insulated Bottle"/>
    <n v="2"/>
    <n v="35.450000000000003"/>
    <n v="0.05"/>
    <n v="13.39"/>
    <n v="67.355000000000004"/>
    <n v="26.78"/>
    <n v="40.575000000000003"/>
    <n v="0.60240516665429444"/>
    <n v="2026"/>
    <s v="Q2"/>
    <n v="6"/>
    <x v="5"/>
  </r>
  <r>
    <n v="564"/>
    <d v="2026-06-13T00:00:00"/>
    <n v="2026"/>
    <x v="1"/>
    <n v="6"/>
    <s v="Jun"/>
    <x v="2"/>
    <x v="5"/>
    <x v="2"/>
    <s v="New"/>
    <x v="2"/>
    <s v="Packing Cube Set"/>
    <n v="3"/>
    <n v="45.82"/>
    <n v="0.1"/>
    <n v="18.61"/>
    <n v="123.71400000000001"/>
    <n v="55.83"/>
    <n v="67.884000000000015"/>
    <n v="0.54871720258014456"/>
    <n v="2026"/>
    <s v="Q2"/>
    <n v="6"/>
    <x v="5"/>
  </r>
  <r>
    <n v="736"/>
    <d v="2026-06-13T00:00:00"/>
    <n v="2026"/>
    <x v="1"/>
    <n v="6"/>
    <s v="Jun"/>
    <x v="3"/>
    <x v="13"/>
    <x v="2"/>
    <s v="Business"/>
    <x v="1"/>
    <s v="Summit Backpack 45L"/>
    <n v="1"/>
    <n v="152.78"/>
    <n v="0"/>
    <n v="78.540000000000006"/>
    <n v="152.78"/>
    <n v="78.540000000000006"/>
    <n v="74.239999999999995"/>
    <n v="0.48592747741851022"/>
    <n v="2026"/>
    <s v="Q2"/>
    <n v="6"/>
    <x v="5"/>
  </r>
  <r>
    <n v="1300"/>
    <d v="2026-06-13T00:00:00"/>
    <n v="2026"/>
    <x v="1"/>
    <n v="6"/>
    <s v="Jun"/>
    <x v="1"/>
    <x v="6"/>
    <x v="0"/>
    <s v="New"/>
    <x v="0"/>
    <s v="Trail Bike Light"/>
    <n v="1"/>
    <n v="49.76"/>
    <n v="0.05"/>
    <n v="22.58"/>
    <n v="47.271999999999998"/>
    <n v="22.58"/>
    <n v="24.692"/>
    <n v="0.52233880521238796"/>
    <n v="2026"/>
    <s v="Q2"/>
    <n v="6"/>
    <x v="5"/>
  </r>
  <r>
    <n v="1948"/>
    <d v="2026-06-13T00:00:00"/>
    <n v="2026"/>
    <x v="1"/>
    <n v="6"/>
    <s v="Jun"/>
    <x v="3"/>
    <x v="8"/>
    <x v="2"/>
    <s v="New"/>
    <x v="1"/>
    <s v="Summit Backpack 45L"/>
    <n v="1"/>
    <n v="157.6"/>
    <n v="0.05"/>
    <n v="79.34"/>
    <n v="149.72"/>
    <n v="79.34"/>
    <n v="70.38"/>
    <n v="0.47007747795885652"/>
    <n v="2026"/>
    <s v="Q2"/>
    <n v="6"/>
    <x v="5"/>
  </r>
  <r>
    <n v="2272"/>
    <d v="2026-06-13T00:00:00"/>
    <n v="2026"/>
    <x v="1"/>
    <n v="6"/>
    <s v="Jun"/>
    <x v="3"/>
    <x v="8"/>
    <x v="0"/>
    <s v="Returning"/>
    <x v="4"/>
    <s v="Weighted Vest"/>
    <n v="1"/>
    <n v="125.01"/>
    <n v="0.15"/>
    <n v="70.39"/>
    <n v="106.2585"/>
    <n v="70.39"/>
    <n v="35.868499999999997"/>
    <n v="0.33755887764272974"/>
    <n v="2026"/>
    <s v="Q2"/>
    <n v="6"/>
    <x v="5"/>
  </r>
  <r>
    <n v="2680"/>
    <d v="2026-06-13T00:00:00"/>
    <n v="2026"/>
    <x v="1"/>
    <n v="6"/>
    <s v="Jun"/>
    <x v="1"/>
    <x v="14"/>
    <x v="0"/>
    <s v="Returning"/>
    <x v="1"/>
    <s v="Hiking Daypack 20L"/>
    <n v="1"/>
    <n v="93.59"/>
    <n v="0.15"/>
    <n v="46.48"/>
    <n v="79.551500000000004"/>
    <n v="46.48"/>
    <n v="33.071500000000007"/>
    <n v="0.41572440494522422"/>
    <n v="2026"/>
    <s v="Q2"/>
    <n v="6"/>
    <x v="5"/>
  </r>
  <r>
    <n v="4178"/>
    <d v="2026-06-13T00:00:00"/>
    <n v="2026"/>
    <x v="1"/>
    <n v="6"/>
    <s v="Jun"/>
    <x v="2"/>
    <x v="2"/>
    <x v="2"/>
    <s v="Returning"/>
    <x v="1"/>
    <s v="Trail Boots"/>
    <n v="4"/>
    <n v="143.9"/>
    <n v="0.05"/>
    <n v="79.709999999999994"/>
    <n v="546.82000000000005"/>
    <n v="318.83999999999997"/>
    <n v="227.98000000000008"/>
    <n v="0.41691964448996022"/>
    <n v="2026"/>
    <s v="Q2"/>
    <n v="6"/>
    <x v="5"/>
  </r>
  <r>
    <n v="4272"/>
    <d v="2026-06-13T00:00:00"/>
    <n v="2026"/>
    <x v="1"/>
    <n v="6"/>
    <s v="Jun"/>
    <x v="3"/>
    <x v="7"/>
    <x v="3"/>
    <s v="Returning"/>
    <x v="3"/>
    <s v="Trail Tent 2P"/>
    <n v="4"/>
    <n v="190.97"/>
    <n v="0"/>
    <n v="103.36"/>
    <n v="763.88"/>
    <n v="413.44"/>
    <n v="350.44"/>
    <n v="0.45876315651673039"/>
    <n v="2026"/>
    <s v="Q2"/>
    <n v="6"/>
    <x v="5"/>
  </r>
  <r>
    <n v="4713"/>
    <d v="2026-06-13T00:00:00"/>
    <n v="2026"/>
    <x v="1"/>
    <n v="6"/>
    <s v="Jun"/>
    <x v="3"/>
    <x v="13"/>
    <x v="2"/>
    <s v="Business"/>
    <x v="4"/>
    <s v="Recovery Roller"/>
    <n v="1"/>
    <n v="35.78"/>
    <n v="0"/>
    <n v="14"/>
    <n v="35.78"/>
    <n v="14"/>
    <n v="21.78"/>
    <n v="0.60871995528228062"/>
    <n v="2026"/>
    <s v="Q2"/>
    <n v="6"/>
    <x v="5"/>
  </r>
  <r>
    <n v="5166"/>
    <d v="2026-06-13T00:00:00"/>
    <n v="2026"/>
    <x v="1"/>
    <n v="6"/>
    <s v="Jun"/>
    <x v="3"/>
    <x v="7"/>
    <x v="3"/>
    <s v="New"/>
    <x v="3"/>
    <s v="Compact Sleeping Bag"/>
    <n v="3"/>
    <n v="125.25"/>
    <n v="0.05"/>
    <n v="58.95"/>
    <n v="356.96249999999998"/>
    <n v="176.85000000000002"/>
    <n v="180.11249999999995"/>
    <n v="0.50456980775291516"/>
    <n v="2026"/>
    <s v="Q2"/>
    <n v="6"/>
    <x v="5"/>
  </r>
  <r>
    <n v="486"/>
    <d v="2026-06-14T00:00:00"/>
    <n v="2026"/>
    <x v="1"/>
    <n v="6"/>
    <s v="Jun"/>
    <x v="0"/>
    <x v="9"/>
    <x v="1"/>
    <s v="Business"/>
    <x v="1"/>
    <s v="Trekking Poles"/>
    <n v="8"/>
    <n v="72.36"/>
    <n v="0.1"/>
    <n v="32.229999999999997"/>
    <n v="520.99199999999996"/>
    <n v="257.83999999999997"/>
    <n v="263.15199999999999"/>
    <n v="0.5050979669553467"/>
    <n v="2026"/>
    <s v="Q2"/>
    <n v="6"/>
    <x v="5"/>
  </r>
  <r>
    <n v="1507"/>
    <d v="2026-06-14T00:00:00"/>
    <n v="2026"/>
    <x v="1"/>
    <n v="6"/>
    <s v="Jun"/>
    <x v="0"/>
    <x v="15"/>
    <x v="2"/>
    <s v="Returning"/>
    <x v="2"/>
    <s v="Travel Backpack 35L"/>
    <n v="1"/>
    <n v="162.51"/>
    <n v="0"/>
    <n v="88.29"/>
    <n v="162.51"/>
    <n v="88.29"/>
    <n v="74.219999999999985"/>
    <n v="0.45671035628576695"/>
    <n v="2026"/>
    <s v="Q2"/>
    <n v="6"/>
    <x v="5"/>
  </r>
  <r>
    <n v="1821"/>
    <d v="2026-06-14T00:00:00"/>
    <n v="2026"/>
    <x v="1"/>
    <n v="6"/>
    <s v="Jun"/>
    <x v="0"/>
    <x v="15"/>
    <x v="2"/>
    <s v="Business"/>
    <x v="1"/>
    <s v="Trekking Poles"/>
    <n v="3"/>
    <n v="70.52"/>
    <n v="0"/>
    <n v="33.119999999999997"/>
    <n v="211.56"/>
    <n v="99.359999999999985"/>
    <n v="112.20000000000002"/>
    <n v="0.53034600113442998"/>
    <n v="2026"/>
    <s v="Q2"/>
    <n v="6"/>
    <x v="5"/>
  </r>
  <r>
    <n v="2588"/>
    <d v="2026-06-14T00:00:00"/>
    <n v="2026"/>
    <x v="1"/>
    <n v="6"/>
    <s v="Jun"/>
    <x v="3"/>
    <x v="8"/>
    <x v="3"/>
    <s v="Returning"/>
    <x v="1"/>
    <s v="Hiking Daypack 20L"/>
    <n v="1"/>
    <n v="90.28"/>
    <n v="0"/>
    <n v="46.04"/>
    <n v="90.28"/>
    <n v="46.04"/>
    <n v="44.24"/>
    <n v="0.4900310146211786"/>
    <n v="2026"/>
    <s v="Q2"/>
    <n v="6"/>
    <x v="5"/>
  </r>
  <r>
    <n v="2815"/>
    <d v="2026-06-14T00:00:00"/>
    <n v="2026"/>
    <x v="1"/>
    <n v="6"/>
    <s v="Jun"/>
    <x v="3"/>
    <x v="13"/>
    <x v="3"/>
    <s v="New"/>
    <x v="3"/>
    <s v="Alpine Tent 4P"/>
    <n v="2"/>
    <n v="342.25"/>
    <n v="0"/>
    <n v="196.86"/>
    <n v="684.5"/>
    <n v="393.72"/>
    <n v="290.77999999999997"/>
    <n v="0.42480642804967128"/>
    <n v="2026"/>
    <s v="Q2"/>
    <n v="6"/>
    <x v="5"/>
  </r>
  <r>
    <n v="3258"/>
    <d v="2026-06-14T00:00:00"/>
    <n v="2026"/>
    <x v="1"/>
    <n v="6"/>
    <s v="Jun"/>
    <x v="1"/>
    <x v="1"/>
    <x v="0"/>
    <s v="Business"/>
    <x v="0"/>
    <s v="Trail Bike Light"/>
    <n v="6"/>
    <n v="50.92"/>
    <n v="0.05"/>
    <n v="22.87"/>
    <n v="290.24399999999997"/>
    <n v="137.22"/>
    <n v="153.02399999999997"/>
    <n v="0.52722536899987593"/>
    <n v="2026"/>
    <s v="Q2"/>
    <n v="6"/>
    <x v="5"/>
  </r>
  <r>
    <n v="3361"/>
    <d v="2026-06-14T00:00:00"/>
    <n v="2026"/>
    <x v="1"/>
    <n v="6"/>
    <s v="Jun"/>
    <x v="0"/>
    <x v="0"/>
    <x v="2"/>
    <s v="Returning"/>
    <x v="2"/>
    <s v="Insulated Bottle"/>
    <n v="5"/>
    <n v="36.72"/>
    <n v="0.15"/>
    <n v="13.2"/>
    <n v="156.06"/>
    <n v="66"/>
    <n v="90.06"/>
    <n v="0.57708573625528647"/>
    <n v="2026"/>
    <s v="Q2"/>
    <n v="6"/>
    <x v="5"/>
  </r>
  <r>
    <n v="3629"/>
    <d v="2026-06-14T00:00:00"/>
    <n v="2026"/>
    <x v="1"/>
    <n v="6"/>
    <s v="Jun"/>
    <x v="0"/>
    <x v="15"/>
    <x v="0"/>
    <s v="New"/>
    <x v="3"/>
    <s v="Alpine Tent 4P"/>
    <n v="4"/>
    <n v="348.96"/>
    <n v="0.15"/>
    <n v="197.02"/>
    <n v="1186.4639999999999"/>
    <n v="788.08"/>
    <n v="398.3839999999999"/>
    <n v="0.3357741996385899"/>
    <n v="2026"/>
    <s v="Q2"/>
    <n v="6"/>
    <x v="5"/>
  </r>
  <r>
    <n v="3750"/>
    <d v="2026-06-14T00:00:00"/>
    <n v="2026"/>
    <x v="1"/>
    <n v="6"/>
    <s v="Jun"/>
    <x v="0"/>
    <x v="0"/>
    <x v="0"/>
    <s v="Returning"/>
    <x v="1"/>
    <s v="Trekking Poles"/>
    <n v="1"/>
    <n v="71.28"/>
    <n v="0"/>
    <n v="31.92"/>
    <n v="71.28"/>
    <n v="31.92"/>
    <n v="39.36"/>
    <n v="0.55218855218855212"/>
    <n v="2026"/>
    <s v="Q2"/>
    <n v="6"/>
    <x v="5"/>
  </r>
  <r>
    <n v="5088"/>
    <d v="2026-06-14T00:00:00"/>
    <n v="2026"/>
    <x v="1"/>
    <n v="6"/>
    <s v="Jun"/>
    <x v="1"/>
    <x v="12"/>
    <x v="0"/>
    <s v="New"/>
    <x v="2"/>
    <s v="Travel Backpack 35L"/>
    <n v="1"/>
    <n v="160.99"/>
    <n v="0.05"/>
    <n v="89.15"/>
    <n v="152.94050000000001"/>
    <n v="89.15"/>
    <n v="63.790500000000009"/>
    <n v="0.41709357560619981"/>
    <n v="2026"/>
    <s v="Q2"/>
    <n v="6"/>
    <x v="5"/>
  </r>
  <r>
    <n v="1450"/>
    <d v="2026-06-15T00:00:00"/>
    <n v="2026"/>
    <x v="1"/>
    <n v="6"/>
    <s v="Jun"/>
    <x v="1"/>
    <x v="14"/>
    <x v="0"/>
    <s v="Returning"/>
    <x v="4"/>
    <s v="Weighted Vest"/>
    <n v="1"/>
    <n v="124.19"/>
    <n v="0.05"/>
    <n v="67.209999999999994"/>
    <n v="117.98049999999999"/>
    <n v="67.209999999999994"/>
    <n v="50.770499999999998"/>
    <n v="0.43032958836417884"/>
    <n v="2026"/>
    <s v="Q2"/>
    <n v="6"/>
    <x v="5"/>
  </r>
  <r>
    <n v="2330"/>
    <d v="2026-06-15T00:00:00"/>
    <n v="2026"/>
    <x v="1"/>
    <n v="6"/>
    <s v="Jun"/>
    <x v="1"/>
    <x v="1"/>
    <x v="0"/>
    <s v="New"/>
    <x v="2"/>
    <s v="Insulated Bottle"/>
    <n v="2"/>
    <n v="36.11"/>
    <n v="0.05"/>
    <n v="13.29"/>
    <n v="68.608999999999995"/>
    <n v="26.58"/>
    <n v="42.028999999999996"/>
    <n v="0.6125872698917052"/>
    <n v="2026"/>
    <s v="Q2"/>
    <n v="6"/>
    <x v="5"/>
  </r>
  <r>
    <n v="4655"/>
    <d v="2026-06-15T00:00:00"/>
    <n v="2026"/>
    <x v="1"/>
    <n v="6"/>
    <s v="Jun"/>
    <x v="0"/>
    <x v="0"/>
    <x v="1"/>
    <s v="Business"/>
    <x v="4"/>
    <s v="Resistance Band Set"/>
    <n v="4"/>
    <n v="40.909999999999997"/>
    <n v="0.05"/>
    <n v="14.42"/>
    <n v="155.45799999999997"/>
    <n v="57.68"/>
    <n v="97.777999999999963"/>
    <n v="0.62896730949838531"/>
    <n v="2026"/>
    <s v="Q2"/>
    <n v="6"/>
    <x v="5"/>
  </r>
  <r>
    <n v="137"/>
    <d v="2026-06-16T00:00:00"/>
    <n v="2026"/>
    <x v="1"/>
    <n v="6"/>
    <s v="Jun"/>
    <x v="1"/>
    <x v="6"/>
    <x v="0"/>
    <s v="Returning"/>
    <x v="1"/>
    <s v="Trail Boots"/>
    <n v="5"/>
    <n v="141.66999999999999"/>
    <n v="0.1"/>
    <n v="80.59"/>
    <n v="637.51499999999999"/>
    <n v="402.95000000000005"/>
    <n v="234.56499999999994"/>
    <n v="0.36793644071119885"/>
    <n v="2026"/>
    <s v="Q2"/>
    <n v="6"/>
    <x v="5"/>
  </r>
  <r>
    <n v="141"/>
    <d v="2026-06-16T00:00:00"/>
    <n v="2026"/>
    <x v="1"/>
    <n v="6"/>
    <s v="Jun"/>
    <x v="3"/>
    <x v="7"/>
    <x v="0"/>
    <s v="Returning"/>
    <x v="2"/>
    <s v="Packing Cube Set"/>
    <n v="1"/>
    <n v="47.53"/>
    <n v="0.05"/>
    <n v="18.5"/>
    <n v="45.153500000000001"/>
    <n v="18.5"/>
    <n v="26.653500000000001"/>
    <n v="0.59028646727274736"/>
    <n v="2026"/>
    <s v="Q2"/>
    <n v="6"/>
    <x v="5"/>
  </r>
  <r>
    <n v="335"/>
    <d v="2026-06-16T00:00:00"/>
    <n v="2026"/>
    <x v="1"/>
    <n v="6"/>
    <s v="Jun"/>
    <x v="3"/>
    <x v="8"/>
    <x v="0"/>
    <s v="Returning"/>
    <x v="2"/>
    <s v="Travel Backpack 35L"/>
    <n v="3"/>
    <n v="163.65"/>
    <n v="0.15"/>
    <n v="85.8"/>
    <n v="417.3075"/>
    <n v="257.39999999999998"/>
    <n v="159.90750000000003"/>
    <n v="0.38318865584730688"/>
    <n v="2026"/>
    <s v="Q2"/>
    <n v="6"/>
    <x v="5"/>
  </r>
  <r>
    <n v="498"/>
    <d v="2026-06-16T00:00:00"/>
    <n v="2026"/>
    <x v="1"/>
    <n v="6"/>
    <s v="Jun"/>
    <x v="0"/>
    <x v="15"/>
    <x v="1"/>
    <s v="Business"/>
    <x v="2"/>
    <s v="Carry-On Duffel"/>
    <n v="5"/>
    <n v="130.94999999999999"/>
    <n v="0.15"/>
    <n v="68.47"/>
    <n v="556.53750000000002"/>
    <n v="342.35"/>
    <n v="214.1875"/>
    <n v="0.38485726478449339"/>
    <n v="2026"/>
    <s v="Q2"/>
    <n v="6"/>
    <x v="5"/>
  </r>
  <r>
    <n v="2611"/>
    <d v="2026-06-16T00:00:00"/>
    <n v="2026"/>
    <x v="1"/>
    <n v="6"/>
    <s v="Jun"/>
    <x v="3"/>
    <x v="13"/>
    <x v="0"/>
    <s v="Returning"/>
    <x v="2"/>
    <s v="Travel Backpack 35L"/>
    <n v="5"/>
    <n v="160.82"/>
    <n v="0"/>
    <n v="90.14"/>
    <n v="804.09999999999991"/>
    <n v="450.7"/>
    <n v="353.39999999999992"/>
    <n v="0.43949757492849145"/>
    <n v="2026"/>
    <s v="Q2"/>
    <n v="6"/>
    <x v="5"/>
  </r>
  <r>
    <n v="3197"/>
    <d v="2026-06-16T00:00:00"/>
    <n v="2026"/>
    <x v="1"/>
    <n v="6"/>
    <s v="Jun"/>
    <x v="1"/>
    <x v="12"/>
    <x v="2"/>
    <s v="New"/>
    <x v="0"/>
    <s v="Compact Repair Kit"/>
    <n v="3"/>
    <n v="40.51"/>
    <n v="0"/>
    <n v="16.940000000000001"/>
    <n v="121.53"/>
    <n v="50.820000000000007"/>
    <n v="70.709999999999994"/>
    <n v="0.58183164650703523"/>
    <n v="2026"/>
    <s v="Q2"/>
    <n v="6"/>
    <x v="5"/>
  </r>
  <r>
    <n v="4668"/>
    <d v="2026-06-16T00:00:00"/>
    <n v="2026"/>
    <x v="1"/>
    <n v="6"/>
    <s v="Jun"/>
    <x v="1"/>
    <x v="11"/>
    <x v="0"/>
    <s v="Business"/>
    <x v="0"/>
    <s v="Commuter Helmet"/>
    <n v="1"/>
    <n v="81.08"/>
    <n v="0"/>
    <n v="41.52"/>
    <n v="81.08"/>
    <n v="41.52"/>
    <n v="39.559999999999995"/>
    <n v="0.48791317217562896"/>
    <n v="2026"/>
    <s v="Q2"/>
    <n v="6"/>
    <x v="5"/>
  </r>
  <r>
    <n v="4994"/>
    <d v="2026-06-16T00:00:00"/>
    <n v="2026"/>
    <x v="1"/>
    <n v="6"/>
    <s v="Jun"/>
    <x v="2"/>
    <x v="10"/>
    <x v="1"/>
    <s v="Business"/>
    <x v="1"/>
    <s v="Summit Backpack 45L"/>
    <n v="4"/>
    <n v="150.43"/>
    <n v="0.1"/>
    <n v="77.650000000000006"/>
    <n v="541.548"/>
    <n v="310.60000000000002"/>
    <n v="230.94799999999998"/>
    <n v="0.42645896577957998"/>
    <n v="2026"/>
    <s v="Q2"/>
    <n v="6"/>
    <x v="5"/>
  </r>
  <r>
    <n v="512"/>
    <d v="2026-06-17T00:00:00"/>
    <n v="2026"/>
    <x v="1"/>
    <n v="6"/>
    <s v="Jun"/>
    <x v="1"/>
    <x v="12"/>
    <x v="3"/>
    <s v="Returning"/>
    <x v="3"/>
    <s v="Trail Tent 2P"/>
    <n v="1"/>
    <n v="192.42"/>
    <n v="0"/>
    <n v="103.31"/>
    <n v="192.42"/>
    <n v="103.31"/>
    <n v="89.109999999999985"/>
    <n v="0.46310154869556175"/>
    <n v="2026"/>
    <s v="Q2"/>
    <n v="6"/>
    <x v="5"/>
  </r>
  <r>
    <n v="717"/>
    <d v="2026-06-17T00:00:00"/>
    <n v="2026"/>
    <x v="1"/>
    <n v="6"/>
    <s v="Jun"/>
    <x v="3"/>
    <x v="7"/>
    <x v="1"/>
    <s v="Business"/>
    <x v="3"/>
    <s v="Alpine Tent 4P"/>
    <n v="10"/>
    <n v="333.14"/>
    <n v="0.15"/>
    <n v="194.52"/>
    <n v="2831.6899999999996"/>
    <n v="1945.2"/>
    <n v="886.48999999999955"/>
    <n v="0.31306039856057677"/>
    <n v="2026"/>
    <s v="Q2"/>
    <n v="6"/>
    <x v="5"/>
  </r>
  <r>
    <n v="952"/>
    <d v="2026-06-17T00:00:00"/>
    <n v="2026"/>
    <x v="1"/>
    <n v="6"/>
    <s v="Jun"/>
    <x v="0"/>
    <x v="0"/>
    <x v="0"/>
    <s v="Business"/>
    <x v="3"/>
    <s v="Portable Camp Stove"/>
    <n v="1"/>
    <n v="79.900000000000006"/>
    <n v="0.05"/>
    <n v="40.19"/>
    <n v="75.905000000000001"/>
    <n v="40.19"/>
    <n v="35.715000000000003"/>
    <n v="0.47052236348066667"/>
    <n v="2026"/>
    <s v="Q2"/>
    <n v="6"/>
    <x v="5"/>
  </r>
  <r>
    <n v="1081"/>
    <d v="2026-06-17T00:00:00"/>
    <n v="2026"/>
    <x v="1"/>
    <n v="6"/>
    <s v="Jun"/>
    <x v="3"/>
    <x v="13"/>
    <x v="0"/>
    <s v="Returning"/>
    <x v="0"/>
    <s v="Trail Bike Light"/>
    <n v="1"/>
    <n v="51.12"/>
    <n v="0"/>
    <n v="22.43"/>
    <n v="51.12"/>
    <n v="22.43"/>
    <n v="28.689999999999998"/>
    <n v="0.56122848200312991"/>
    <n v="2026"/>
    <s v="Q2"/>
    <n v="6"/>
    <x v="5"/>
  </r>
  <r>
    <n v="2043"/>
    <d v="2026-06-17T00:00:00"/>
    <n v="2026"/>
    <x v="1"/>
    <n v="6"/>
    <s v="Jun"/>
    <x v="1"/>
    <x v="6"/>
    <x v="0"/>
    <s v="New"/>
    <x v="1"/>
    <s v="Hiking Daypack 20L"/>
    <n v="2"/>
    <n v="90.33"/>
    <n v="0"/>
    <n v="46.3"/>
    <n v="180.66"/>
    <n v="92.6"/>
    <n v="88.06"/>
    <n v="0.48743496069965686"/>
    <n v="2026"/>
    <s v="Q2"/>
    <n v="6"/>
    <x v="5"/>
  </r>
  <r>
    <n v="4040"/>
    <d v="2026-06-17T00:00:00"/>
    <n v="2026"/>
    <x v="1"/>
    <n v="6"/>
    <s v="Jun"/>
    <x v="3"/>
    <x v="7"/>
    <x v="0"/>
    <s v="Business"/>
    <x v="2"/>
    <s v="Insulated Bottle"/>
    <n v="2"/>
    <n v="36.799999999999997"/>
    <n v="0.05"/>
    <n v="13.94"/>
    <n v="69.919999999999987"/>
    <n v="27.88"/>
    <n v="42.039999999999992"/>
    <n v="0.60125858123569798"/>
    <n v="2026"/>
    <s v="Q2"/>
    <n v="6"/>
    <x v="5"/>
  </r>
  <r>
    <n v="2295"/>
    <d v="2026-06-18T00:00:00"/>
    <n v="2026"/>
    <x v="1"/>
    <n v="6"/>
    <s v="Jun"/>
    <x v="1"/>
    <x v="11"/>
    <x v="3"/>
    <s v="New"/>
    <x v="2"/>
    <s v="Packing Cube Set"/>
    <n v="1"/>
    <n v="45.7"/>
    <n v="0.1"/>
    <n v="18.600000000000001"/>
    <n v="41.13"/>
    <n v="18.600000000000001"/>
    <n v="22.53"/>
    <n v="0.5477753464624362"/>
    <n v="2026"/>
    <s v="Q2"/>
    <n v="6"/>
    <x v="5"/>
  </r>
  <r>
    <n v="2670"/>
    <d v="2026-06-18T00:00:00"/>
    <n v="2026"/>
    <x v="1"/>
    <n v="6"/>
    <s v="Jun"/>
    <x v="2"/>
    <x v="5"/>
    <x v="3"/>
    <s v="Returning"/>
    <x v="2"/>
    <s v="Travel Backpack 35L"/>
    <n v="3"/>
    <n v="162.30000000000001"/>
    <n v="0.1"/>
    <n v="86.43"/>
    <n v="438.21000000000004"/>
    <n v="259.29000000000002"/>
    <n v="178.92000000000002"/>
    <n v="0.40829739166153217"/>
    <n v="2026"/>
    <s v="Q2"/>
    <n v="6"/>
    <x v="5"/>
  </r>
  <r>
    <n v="2777"/>
    <d v="2026-06-18T00:00:00"/>
    <n v="2026"/>
    <x v="1"/>
    <n v="6"/>
    <s v="Jun"/>
    <x v="1"/>
    <x v="14"/>
    <x v="1"/>
    <s v="Business"/>
    <x v="1"/>
    <s v="Trekking Poles"/>
    <n v="5"/>
    <n v="72.37"/>
    <n v="0.2"/>
    <n v="32.840000000000003"/>
    <n v="289.48"/>
    <n v="164.20000000000002"/>
    <n v="125.28"/>
    <n v="0.43277601215973466"/>
    <n v="2026"/>
    <s v="Q2"/>
    <n v="6"/>
    <x v="5"/>
  </r>
  <r>
    <n v="2780"/>
    <d v="2026-06-18T00:00:00"/>
    <n v="2026"/>
    <x v="1"/>
    <n v="6"/>
    <s v="Jun"/>
    <x v="2"/>
    <x v="3"/>
    <x v="0"/>
    <s v="New"/>
    <x v="4"/>
    <s v="Recovery Roller"/>
    <n v="2"/>
    <n v="35.61"/>
    <n v="0.15"/>
    <n v="13.96"/>
    <n v="60.536999999999999"/>
    <n v="27.92"/>
    <n v="32.616999999999997"/>
    <n v="0.53879445628293432"/>
    <n v="2026"/>
    <s v="Q2"/>
    <n v="6"/>
    <x v="5"/>
  </r>
  <r>
    <n v="3209"/>
    <d v="2026-06-18T00:00:00"/>
    <n v="2026"/>
    <x v="1"/>
    <n v="6"/>
    <s v="Jun"/>
    <x v="3"/>
    <x v="13"/>
    <x v="0"/>
    <s v="Returning"/>
    <x v="2"/>
    <s v="Carry-On Duffel"/>
    <n v="2"/>
    <n v="133.12"/>
    <n v="0"/>
    <n v="67.02"/>
    <n v="266.24"/>
    <n v="134.04"/>
    <n v="132.20000000000002"/>
    <n v="0.4965444711538462"/>
    <n v="2026"/>
    <s v="Q2"/>
    <n v="6"/>
    <x v="5"/>
  </r>
  <r>
    <n v="3414"/>
    <d v="2026-06-18T00:00:00"/>
    <n v="2026"/>
    <x v="1"/>
    <n v="6"/>
    <s v="Jun"/>
    <x v="0"/>
    <x v="15"/>
    <x v="3"/>
    <s v="Returning"/>
    <x v="0"/>
    <s v="Trail Bike Light"/>
    <n v="1"/>
    <n v="51.23"/>
    <n v="0.05"/>
    <n v="23.12"/>
    <n v="48.668499999999995"/>
    <n v="23.12"/>
    <n v="25.548499999999994"/>
    <n v="0.5249494025909982"/>
    <n v="2026"/>
    <s v="Q2"/>
    <n v="6"/>
    <x v="5"/>
  </r>
  <r>
    <n v="3846"/>
    <d v="2026-06-18T00:00:00"/>
    <n v="2026"/>
    <x v="1"/>
    <n v="6"/>
    <s v="Jun"/>
    <x v="1"/>
    <x v="12"/>
    <x v="0"/>
    <s v="Business"/>
    <x v="1"/>
    <s v="Hiking Daypack 20L"/>
    <n v="1"/>
    <n v="93.5"/>
    <n v="0"/>
    <n v="46.63"/>
    <n v="93.5"/>
    <n v="46.63"/>
    <n v="46.87"/>
    <n v="0.50128342245989299"/>
    <n v="2026"/>
    <s v="Q2"/>
    <n v="6"/>
    <x v="5"/>
  </r>
  <r>
    <n v="4120"/>
    <d v="2026-06-18T00:00:00"/>
    <n v="2026"/>
    <x v="1"/>
    <n v="6"/>
    <s v="Jun"/>
    <x v="3"/>
    <x v="4"/>
    <x v="2"/>
    <s v="Returning"/>
    <x v="4"/>
    <s v="Resistance Band Set"/>
    <n v="3"/>
    <n v="41.16"/>
    <n v="0"/>
    <n v="14.79"/>
    <n v="123.47999999999999"/>
    <n v="44.37"/>
    <n v="79.109999999999985"/>
    <n v="0.64067055393586003"/>
    <n v="2026"/>
    <s v="Q2"/>
    <n v="6"/>
    <x v="5"/>
  </r>
  <r>
    <n v="4217"/>
    <d v="2026-06-18T00:00:00"/>
    <n v="2026"/>
    <x v="1"/>
    <n v="6"/>
    <s v="Jun"/>
    <x v="1"/>
    <x v="12"/>
    <x v="3"/>
    <s v="New"/>
    <x v="4"/>
    <s v="Resistance Band Set"/>
    <n v="1"/>
    <n v="39.74"/>
    <n v="0.05"/>
    <n v="14.39"/>
    <n v="37.753"/>
    <n v="14.39"/>
    <n v="23.363"/>
    <n v="0.6188382380208195"/>
    <n v="2026"/>
    <s v="Q2"/>
    <n v="6"/>
    <x v="5"/>
  </r>
  <r>
    <n v="4786"/>
    <d v="2026-06-18T00:00:00"/>
    <n v="2026"/>
    <x v="1"/>
    <n v="6"/>
    <s v="Jun"/>
    <x v="3"/>
    <x v="7"/>
    <x v="0"/>
    <s v="Returning"/>
    <x v="2"/>
    <s v="Packing Cube Set"/>
    <n v="3"/>
    <n v="46.79"/>
    <n v="0.1"/>
    <n v="18.25"/>
    <n v="126.33300000000001"/>
    <n v="54.75"/>
    <n v="71.583000000000013"/>
    <n v="0.56662154781411034"/>
    <n v="2026"/>
    <s v="Q2"/>
    <n v="6"/>
    <x v="5"/>
  </r>
  <r>
    <n v="23"/>
    <d v="2026-06-19T00:00:00"/>
    <n v="2026"/>
    <x v="1"/>
    <n v="6"/>
    <s v="Jun"/>
    <x v="3"/>
    <x v="13"/>
    <x v="1"/>
    <s v="Business"/>
    <x v="1"/>
    <s v="Hiking Daypack 20L"/>
    <n v="4"/>
    <n v="91.74"/>
    <n v="0.2"/>
    <n v="44.74"/>
    <n v="293.56799999999998"/>
    <n v="178.96"/>
    <n v="114.60799999999998"/>
    <n v="0.39039677349029861"/>
    <n v="2026"/>
    <s v="Q2"/>
    <n v="6"/>
    <x v="5"/>
  </r>
  <r>
    <n v="99"/>
    <d v="2026-06-19T00:00:00"/>
    <n v="2026"/>
    <x v="1"/>
    <n v="6"/>
    <s v="Jun"/>
    <x v="3"/>
    <x v="13"/>
    <x v="0"/>
    <s v="New"/>
    <x v="4"/>
    <s v="Recovery Roller"/>
    <n v="1"/>
    <n v="36.28"/>
    <n v="0.1"/>
    <n v="13.8"/>
    <n v="32.652000000000001"/>
    <n v="13.8"/>
    <n v="18.852"/>
    <n v="0.5773612642410878"/>
    <n v="2026"/>
    <s v="Q2"/>
    <n v="6"/>
    <x v="5"/>
  </r>
  <r>
    <n v="269"/>
    <d v="2026-06-19T00:00:00"/>
    <n v="2026"/>
    <x v="1"/>
    <n v="6"/>
    <s v="Jun"/>
    <x v="3"/>
    <x v="13"/>
    <x v="1"/>
    <s v="Returning"/>
    <x v="1"/>
    <s v="Trekking Poles"/>
    <n v="3"/>
    <n v="73.02"/>
    <n v="0.1"/>
    <n v="32.69"/>
    <n v="197.154"/>
    <n v="98.07"/>
    <n v="99.084000000000003"/>
    <n v="0.50257159377948202"/>
    <n v="2026"/>
    <s v="Q2"/>
    <n v="6"/>
    <x v="5"/>
  </r>
  <r>
    <n v="1772"/>
    <d v="2026-06-19T00:00:00"/>
    <n v="2026"/>
    <x v="1"/>
    <n v="6"/>
    <s v="Jun"/>
    <x v="3"/>
    <x v="4"/>
    <x v="0"/>
    <s v="New"/>
    <x v="1"/>
    <s v="Summit Backpack 45L"/>
    <n v="4"/>
    <n v="153.38"/>
    <n v="0"/>
    <n v="76.92"/>
    <n v="613.52"/>
    <n v="307.68"/>
    <n v="305.83999999999997"/>
    <n v="0.49850045638283996"/>
    <n v="2026"/>
    <s v="Q2"/>
    <n v="6"/>
    <x v="5"/>
  </r>
  <r>
    <n v="1906"/>
    <d v="2026-06-19T00:00:00"/>
    <n v="2026"/>
    <x v="1"/>
    <n v="6"/>
    <s v="Jun"/>
    <x v="3"/>
    <x v="8"/>
    <x v="3"/>
    <s v="Returning"/>
    <x v="3"/>
    <s v="Compact Sleeping Bag"/>
    <n v="2"/>
    <n v="125.5"/>
    <n v="0"/>
    <n v="61.67"/>
    <n v="251"/>
    <n v="123.34"/>
    <n v="127.66"/>
    <n v="0.50860557768924297"/>
    <n v="2026"/>
    <s v="Q2"/>
    <n v="6"/>
    <x v="5"/>
  </r>
  <r>
    <n v="2473"/>
    <d v="2026-06-19T00:00:00"/>
    <n v="2026"/>
    <x v="1"/>
    <n v="6"/>
    <s v="Jun"/>
    <x v="0"/>
    <x v="0"/>
    <x v="1"/>
    <s v="Returning"/>
    <x v="0"/>
    <s v="Commuter Helmet"/>
    <n v="3"/>
    <n v="80.75"/>
    <n v="0.15"/>
    <n v="42.81"/>
    <n v="205.91249999999999"/>
    <n v="128.43"/>
    <n v="77.482499999999987"/>
    <n v="0.37628847204516475"/>
    <n v="2026"/>
    <s v="Q2"/>
    <n v="6"/>
    <x v="5"/>
  </r>
  <r>
    <n v="2549"/>
    <d v="2026-06-19T00:00:00"/>
    <n v="2026"/>
    <x v="1"/>
    <n v="6"/>
    <s v="Jun"/>
    <x v="3"/>
    <x v="13"/>
    <x v="1"/>
    <s v="Returning"/>
    <x v="4"/>
    <s v="Recovery Roller"/>
    <n v="8"/>
    <n v="36.15"/>
    <n v="0.05"/>
    <n v="13.55"/>
    <n v="274.73999999999995"/>
    <n v="108.4"/>
    <n v="166.33999999999995"/>
    <n v="0.60544514814005956"/>
    <n v="2026"/>
    <s v="Q2"/>
    <n v="6"/>
    <x v="5"/>
  </r>
  <r>
    <n v="3341"/>
    <d v="2026-06-19T00:00:00"/>
    <n v="2026"/>
    <x v="1"/>
    <n v="6"/>
    <s v="Jun"/>
    <x v="0"/>
    <x v="15"/>
    <x v="0"/>
    <s v="New"/>
    <x v="1"/>
    <s v="Trail Boots"/>
    <n v="2"/>
    <n v="143.1"/>
    <n v="0"/>
    <n v="78.11"/>
    <n v="286.2"/>
    <n v="156.22"/>
    <n v="129.97999999999999"/>
    <n v="0.45415793151642209"/>
    <n v="2026"/>
    <s v="Q2"/>
    <n v="6"/>
    <x v="5"/>
  </r>
  <r>
    <n v="3351"/>
    <d v="2026-06-19T00:00:00"/>
    <n v="2026"/>
    <x v="1"/>
    <n v="6"/>
    <s v="Jun"/>
    <x v="1"/>
    <x v="1"/>
    <x v="3"/>
    <s v="New"/>
    <x v="3"/>
    <s v="Compact Sleeping Bag"/>
    <n v="4"/>
    <n v="123.89"/>
    <n v="0"/>
    <n v="59.42"/>
    <n v="495.56"/>
    <n v="237.68"/>
    <n v="257.88"/>
    <n v="0.5203809831301961"/>
    <n v="2026"/>
    <s v="Q2"/>
    <n v="6"/>
    <x v="5"/>
  </r>
  <r>
    <n v="3366"/>
    <d v="2026-06-19T00:00:00"/>
    <n v="2026"/>
    <x v="1"/>
    <n v="6"/>
    <s v="Jun"/>
    <x v="1"/>
    <x v="11"/>
    <x v="0"/>
    <s v="Business"/>
    <x v="2"/>
    <s v="Carry-On Duffel"/>
    <n v="1"/>
    <n v="135.41999999999999"/>
    <n v="0.05"/>
    <n v="68.180000000000007"/>
    <n v="128.64899999999997"/>
    <n v="68.180000000000007"/>
    <n v="60.468999999999966"/>
    <n v="0.47003085915941811"/>
    <n v="2026"/>
    <s v="Q2"/>
    <n v="6"/>
    <x v="5"/>
  </r>
  <r>
    <n v="3691"/>
    <d v="2026-06-19T00:00:00"/>
    <n v="2026"/>
    <x v="1"/>
    <n v="6"/>
    <s v="Jun"/>
    <x v="1"/>
    <x v="6"/>
    <x v="2"/>
    <s v="Returning"/>
    <x v="1"/>
    <s v="Hiking Daypack 20L"/>
    <n v="1"/>
    <n v="93.48"/>
    <n v="0.05"/>
    <n v="44.31"/>
    <n v="88.805999999999997"/>
    <n v="44.31"/>
    <n v="44.495999999999995"/>
    <n v="0.50104722653874734"/>
    <n v="2026"/>
    <s v="Q2"/>
    <n v="6"/>
    <x v="5"/>
  </r>
  <r>
    <n v="3909"/>
    <d v="2026-06-19T00:00:00"/>
    <n v="2026"/>
    <x v="1"/>
    <n v="6"/>
    <s v="Jun"/>
    <x v="1"/>
    <x v="1"/>
    <x v="3"/>
    <s v="Returning"/>
    <x v="1"/>
    <s v="Summit Backpack 45L"/>
    <n v="1"/>
    <n v="156.05000000000001"/>
    <n v="0.05"/>
    <n v="81.28"/>
    <n v="148.2475"/>
    <n v="81.28"/>
    <n v="66.967500000000001"/>
    <n v="0.45172768512116562"/>
    <n v="2026"/>
    <s v="Q2"/>
    <n v="6"/>
    <x v="5"/>
  </r>
  <r>
    <n v="4862"/>
    <d v="2026-06-19T00:00:00"/>
    <n v="2026"/>
    <x v="1"/>
    <n v="6"/>
    <s v="Jun"/>
    <x v="1"/>
    <x v="6"/>
    <x v="0"/>
    <s v="Returning"/>
    <x v="4"/>
    <s v="Recovery Roller"/>
    <n v="1"/>
    <n v="36.74"/>
    <n v="0"/>
    <n v="14.15"/>
    <n v="36.74"/>
    <n v="14.15"/>
    <n v="22.590000000000003"/>
    <n v="0.61486118671747425"/>
    <n v="2026"/>
    <s v="Q2"/>
    <n v="6"/>
    <x v="5"/>
  </r>
  <r>
    <n v="5096"/>
    <d v="2026-06-19T00:00:00"/>
    <n v="2026"/>
    <x v="1"/>
    <n v="6"/>
    <s v="Jun"/>
    <x v="0"/>
    <x v="15"/>
    <x v="0"/>
    <s v="Returning"/>
    <x v="3"/>
    <s v="Trail Tent 2P"/>
    <n v="2"/>
    <n v="199.28"/>
    <n v="0"/>
    <n v="102.85"/>
    <n v="398.56"/>
    <n v="205.7"/>
    <n v="192.86"/>
    <n v="0.48389201124046571"/>
    <n v="2026"/>
    <s v="Q2"/>
    <n v="6"/>
    <x v="5"/>
  </r>
  <r>
    <n v="5112"/>
    <d v="2026-06-19T00:00:00"/>
    <n v="2026"/>
    <x v="1"/>
    <n v="6"/>
    <s v="Jun"/>
    <x v="0"/>
    <x v="0"/>
    <x v="3"/>
    <s v="Returning"/>
    <x v="4"/>
    <s v="Recovery Roller"/>
    <n v="2"/>
    <n v="37.04"/>
    <n v="0.05"/>
    <n v="13.76"/>
    <n v="70.375999999999991"/>
    <n v="27.52"/>
    <n v="42.855999999999995"/>
    <n v="0.60895759918153913"/>
    <n v="2026"/>
    <s v="Q2"/>
    <n v="6"/>
    <x v="5"/>
  </r>
  <r>
    <n v="501"/>
    <d v="2026-06-20T00:00:00"/>
    <n v="2026"/>
    <x v="1"/>
    <n v="6"/>
    <s v="Jun"/>
    <x v="3"/>
    <x v="4"/>
    <x v="0"/>
    <s v="New"/>
    <x v="3"/>
    <s v="Portable Camp Stove"/>
    <n v="2"/>
    <n v="80.95"/>
    <n v="0.1"/>
    <n v="39.44"/>
    <n v="145.71"/>
    <n v="78.88"/>
    <n v="66.830000000000013"/>
    <n v="0.45865074462974409"/>
    <n v="2026"/>
    <s v="Q2"/>
    <n v="6"/>
    <x v="5"/>
  </r>
  <r>
    <n v="540"/>
    <d v="2026-06-20T00:00:00"/>
    <n v="2026"/>
    <x v="1"/>
    <n v="6"/>
    <s v="Jun"/>
    <x v="0"/>
    <x v="9"/>
    <x v="3"/>
    <s v="Returning"/>
    <x v="1"/>
    <s v="Summit Backpack 45L"/>
    <n v="1"/>
    <n v="151.46"/>
    <n v="0.05"/>
    <n v="77.98"/>
    <n v="143.887"/>
    <n v="77.98"/>
    <n v="65.906999999999996"/>
    <n v="0.45804693961233467"/>
    <n v="2026"/>
    <s v="Q2"/>
    <n v="6"/>
    <x v="5"/>
  </r>
  <r>
    <n v="2255"/>
    <d v="2026-06-20T00:00:00"/>
    <n v="2026"/>
    <x v="1"/>
    <n v="6"/>
    <s v="Jun"/>
    <x v="0"/>
    <x v="9"/>
    <x v="0"/>
    <s v="Business"/>
    <x v="1"/>
    <s v="Hiking Daypack 20L"/>
    <n v="5"/>
    <n v="90.1"/>
    <n v="0"/>
    <n v="44.32"/>
    <n v="450.5"/>
    <n v="221.6"/>
    <n v="228.9"/>
    <n v="0.50810210876803552"/>
    <n v="2026"/>
    <s v="Q2"/>
    <n v="6"/>
    <x v="5"/>
  </r>
  <r>
    <n v="3126"/>
    <d v="2026-06-20T00:00:00"/>
    <n v="2026"/>
    <x v="1"/>
    <n v="6"/>
    <s v="Jun"/>
    <x v="0"/>
    <x v="0"/>
    <x v="3"/>
    <s v="Business"/>
    <x v="1"/>
    <s v="Summit Backpack 45L"/>
    <n v="1"/>
    <n v="155.69"/>
    <n v="0.1"/>
    <n v="79.42"/>
    <n v="140.12100000000001"/>
    <n v="79.42"/>
    <n v="60.701000000000008"/>
    <n v="0.43320415926235184"/>
    <n v="2026"/>
    <s v="Q2"/>
    <n v="6"/>
    <x v="5"/>
  </r>
  <r>
    <n v="3223"/>
    <d v="2026-06-20T00:00:00"/>
    <n v="2026"/>
    <x v="1"/>
    <n v="6"/>
    <s v="Jun"/>
    <x v="1"/>
    <x v="14"/>
    <x v="2"/>
    <s v="Returning"/>
    <x v="4"/>
    <s v="Training Mat"/>
    <n v="1"/>
    <n v="50.11"/>
    <n v="0.05"/>
    <n v="21.38"/>
    <n v="47.604499999999994"/>
    <n v="21.38"/>
    <n v="26.224499999999995"/>
    <n v="0.55088279469377888"/>
    <n v="2026"/>
    <s v="Q2"/>
    <n v="6"/>
    <x v="5"/>
  </r>
  <r>
    <n v="3260"/>
    <d v="2026-06-20T00:00:00"/>
    <n v="2026"/>
    <x v="1"/>
    <n v="6"/>
    <s v="Jun"/>
    <x v="2"/>
    <x v="2"/>
    <x v="2"/>
    <s v="Returning"/>
    <x v="1"/>
    <s v="Trail Boots"/>
    <n v="1"/>
    <n v="142.55000000000001"/>
    <n v="0.1"/>
    <n v="79.709999999999994"/>
    <n v="128.29500000000002"/>
    <n v="79.709999999999994"/>
    <n v="48.585000000000022"/>
    <n v="0.37869753302934656"/>
    <n v="2026"/>
    <s v="Q2"/>
    <n v="6"/>
    <x v="5"/>
  </r>
  <r>
    <n v="3404"/>
    <d v="2026-06-20T00:00:00"/>
    <n v="2026"/>
    <x v="1"/>
    <n v="6"/>
    <s v="Jun"/>
    <x v="3"/>
    <x v="8"/>
    <x v="0"/>
    <s v="New"/>
    <x v="3"/>
    <s v="Trail Tent 2P"/>
    <n v="3"/>
    <n v="191.11"/>
    <n v="0.05"/>
    <n v="102.82"/>
    <n v="544.6635"/>
    <n v="308.45999999999998"/>
    <n v="236.20350000000002"/>
    <n v="0.43366867800026992"/>
    <n v="2026"/>
    <s v="Q2"/>
    <n v="6"/>
    <x v="5"/>
  </r>
  <r>
    <n v="4267"/>
    <d v="2026-06-20T00:00:00"/>
    <n v="2026"/>
    <x v="1"/>
    <n v="6"/>
    <s v="Jun"/>
    <x v="3"/>
    <x v="13"/>
    <x v="1"/>
    <s v="Business"/>
    <x v="0"/>
    <s v="Compact Repair Kit"/>
    <n v="6"/>
    <n v="40.229999999999997"/>
    <n v="0.15"/>
    <n v="17.079999999999998"/>
    <n v="205.173"/>
    <n v="102.47999999999999"/>
    <n v="102.69300000000001"/>
    <n v="0.50051907414718322"/>
    <n v="2026"/>
    <s v="Q2"/>
    <n v="6"/>
    <x v="5"/>
  </r>
  <r>
    <n v="5082"/>
    <d v="2026-06-20T00:00:00"/>
    <n v="2026"/>
    <x v="1"/>
    <n v="6"/>
    <s v="Jun"/>
    <x v="1"/>
    <x v="11"/>
    <x v="0"/>
    <s v="Business"/>
    <x v="0"/>
    <s v="Commuter Helmet"/>
    <n v="2"/>
    <n v="81.489999999999995"/>
    <n v="0"/>
    <n v="42.15"/>
    <n v="162.97999999999999"/>
    <n v="84.3"/>
    <n v="78.679999999999993"/>
    <n v="0.48275862068965514"/>
    <n v="2026"/>
    <s v="Q2"/>
    <n v="6"/>
    <x v="5"/>
  </r>
  <r>
    <n v="5108"/>
    <d v="2026-06-20T00:00:00"/>
    <n v="2026"/>
    <x v="1"/>
    <n v="6"/>
    <s v="Jun"/>
    <x v="1"/>
    <x v="6"/>
    <x v="1"/>
    <s v="Business"/>
    <x v="2"/>
    <s v="Travel Backpack 35L"/>
    <n v="8"/>
    <n v="162.71"/>
    <n v="0.2"/>
    <n v="85.27"/>
    <n v="1041.3440000000001"/>
    <n v="682.16"/>
    <n v="359.18400000000008"/>
    <n v="0.34492348349824847"/>
    <n v="2026"/>
    <s v="Q2"/>
    <n v="6"/>
    <x v="5"/>
  </r>
  <r>
    <n v="1105"/>
    <d v="2026-06-21T00:00:00"/>
    <n v="2026"/>
    <x v="1"/>
    <n v="6"/>
    <s v="Jun"/>
    <x v="2"/>
    <x v="5"/>
    <x v="3"/>
    <s v="Returning"/>
    <x v="2"/>
    <s v="Insulated Bottle"/>
    <n v="1"/>
    <n v="36.479999999999997"/>
    <n v="0.1"/>
    <n v="13.9"/>
    <n v="32.832000000000001"/>
    <n v="13.9"/>
    <n v="18.932000000000002"/>
    <n v="0.57663255360623789"/>
    <n v="2026"/>
    <s v="Q2"/>
    <n v="6"/>
    <x v="5"/>
  </r>
  <r>
    <n v="2757"/>
    <d v="2026-06-21T00:00:00"/>
    <n v="2026"/>
    <x v="1"/>
    <n v="6"/>
    <s v="Jun"/>
    <x v="1"/>
    <x v="6"/>
    <x v="1"/>
    <s v="Business"/>
    <x v="2"/>
    <s v="Carry-On Duffel"/>
    <n v="6"/>
    <n v="136.65"/>
    <n v="0.15"/>
    <n v="68.56"/>
    <n v="696.91500000000008"/>
    <n v="411.36"/>
    <n v="285.55500000000006"/>
    <n v="0.4097415036266977"/>
    <n v="2026"/>
    <s v="Q2"/>
    <n v="6"/>
    <x v="5"/>
  </r>
  <r>
    <n v="3325"/>
    <d v="2026-06-21T00:00:00"/>
    <n v="2026"/>
    <x v="1"/>
    <n v="6"/>
    <s v="Jun"/>
    <x v="2"/>
    <x v="2"/>
    <x v="0"/>
    <s v="New"/>
    <x v="0"/>
    <s v="Trail Bike Light"/>
    <n v="4"/>
    <n v="50.57"/>
    <n v="0"/>
    <n v="21.85"/>
    <n v="202.28"/>
    <n v="87.4"/>
    <n v="114.88"/>
    <n v="0.56792564761716435"/>
    <n v="2026"/>
    <s v="Q2"/>
    <n v="6"/>
    <x v="5"/>
  </r>
  <r>
    <n v="4070"/>
    <d v="2026-06-21T00:00:00"/>
    <n v="2026"/>
    <x v="1"/>
    <n v="6"/>
    <s v="Jun"/>
    <x v="3"/>
    <x v="8"/>
    <x v="0"/>
    <s v="New"/>
    <x v="0"/>
    <s v="Cycling Pack 12L"/>
    <n v="3"/>
    <n v="103.72"/>
    <n v="0"/>
    <n v="50.34"/>
    <n v="311.15999999999997"/>
    <n v="151.02000000000001"/>
    <n v="160.13999999999996"/>
    <n v="0.51465483995372152"/>
    <n v="2026"/>
    <s v="Q2"/>
    <n v="6"/>
    <x v="5"/>
  </r>
  <r>
    <n v="4339"/>
    <d v="2026-06-21T00:00:00"/>
    <n v="2026"/>
    <x v="1"/>
    <n v="6"/>
    <s v="Jun"/>
    <x v="2"/>
    <x v="16"/>
    <x v="3"/>
    <s v="Returning"/>
    <x v="2"/>
    <s v="Carry-On Duffel"/>
    <n v="1"/>
    <n v="132.49"/>
    <n v="0"/>
    <n v="67.09"/>
    <n v="132.49"/>
    <n v="67.09"/>
    <n v="65.400000000000006"/>
    <n v="0.49362216016303118"/>
    <n v="2026"/>
    <s v="Q2"/>
    <n v="6"/>
    <x v="5"/>
  </r>
  <r>
    <n v="731"/>
    <d v="2026-06-22T00:00:00"/>
    <n v="2026"/>
    <x v="1"/>
    <n v="6"/>
    <s v="Jun"/>
    <x v="2"/>
    <x v="3"/>
    <x v="0"/>
    <s v="New"/>
    <x v="3"/>
    <s v="Portable Camp Stove"/>
    <n v="2"/>
    <n v="80.650000000000006"/>
    <n v="0"/>
    <n v="39.18"/>
    <n v="161.30000000000001"/>
    <n v="78.36"/>
    <n v="82.940000000000012"/>
    <n v="0.51419714817110973"/>
    <n v="2026"/>
    <s v="Q2"/>
    <n v="6"/>
    <x v="5"/>
  </r>
  <r>
    <n v="1362"/>
    <d v="2026-06-22T00:00:00"/>
    <n v="2026"/>
    <x v="1"/>
    <n v="6"/>
    <s v="Jun"/>
    <x v="1"/>
    <x v="1"/>
    <x v="2"/>
    <s v="New"/>
    <x v="4"/>
    <s v="Recovery Roller"/>
    <n v="1"/>
    <n v="35.409999999999997"/>
    <n v="0.05"/>
    <n v="13.9"/>
    <n v="33.639499999999998"/>
    <n v="13.9"/>
    <n v="19.7395"/>
    <n v="0.58679528530447833"/>
    <n v="2026"/>
    <s v="Q2"/>
    <n v="6"/>
    <x v="5"/>
  </r>
  <r>
    <n v="1512"/>
    <d v="2026-06-22T00:00:00"/>
    <n v="2026"/>
    <x v="1"/>
    <n v="6"/>
    <s v="Jun"/>
    <x v="0"/>
    <x v="0"/>
    <x v="3"/>
    <s v="Returning"/>
    <x v="4"/>
    <s v="Resistance Band Set"/>
    <n v="3"/>
    <n v="41.01"/>
    <n v="0"/>
    <n v="14.33"/>
    <n v="123.03"/>
    <n v="42.99"/>
    <n v="80.039999999999992"/>
    <n v="0.65057303096805652"/>
    <n v="2026"/>
    <s v="Q2"/>
    <n v="6"/>
    <x v="5"/>
  </r>
  <r>
    <n v="1647"/>
    <d v="2026-06-22T00:00:00"/>
    <n v="2026"/>
    <x v="1"/>
    <n v="6"/>
    <s v="Jun"/>
    <x v="3"/>
    <x v="8"/>
    <x v="0"/>
    <s v="Business"/>
    <x v="2"/>
    <s v="Insulated Bottle"/>
    <n v="1"/>
    <n v="36.01"/>
    <n v="0"/>
    <n v="13.23"/>
    <n v="36.01"/>
    <n v="13.23"/>
    <n v="22.779999999999998"/>
    <n v="0.63260205498472644"/>
    <n v="2026"/>
    <s v="Q2"/>
    <n v="6"/>
    <x v="5"/>
  </r>
  <r>
    <n v="2358"/>
    <d v="2026-06-22T00:00:00"/>
    <n v="2026"/>
    <x v="1"/>
    <n v="6"/>
    <s v="Jun"/>
    <x v="0"/>
    <x v="0"/>
    <x v="3"/>
    <s v="Returning"/>
    <x v="4"/>
    <s v="Training Mat"/>
    <n v="2"/>
    <n v="50.21"/>
    <n v="0.05"/>
    <n v="21.74"/>
    <n v="95.399000000000001"/>
    <n v="43.48"/>
    <n v="51.919000000000004"/>
    <n v="0.54423002337550708"/>
    <n v="2026"/>
    <s v="Q2"/>
    <n v="6"/>
    <x v="5"/>
  </r>
  <r>
    <n v="2366"/>
    <d v="2026-06-22T00:00:00"/>
    <n v="2026"/>
    <x v="1"/>
    <n v="6"/>
    <s v="Jun"/>
    <x v="2"/>
    <x v="10"/>
    <x v="3"/>
    <s v="Returning"/>
    <x v="0"/>
    <s v="Cycling Pack 12L"/>
    <n v="3"/>
    <n v="100.3"/>
    <n v="0"/>
    <n v="49.26"/>
    <n v="300.89999999999998"/>
    <n v="147.78"/>
    <n v="153.11999999999998"/>
    <n v="0.5088733798604187"/>
    <n v="2026"/>
    <s v="Q2"/>
    <n v="6"/>
    <x v="5"/>
  </r>
  <r>
    <n v="3481"/>
    <d v="2026-06-22T00:00:00"/>
    <n v="2026"/>
    <x v="1"/>
    <n v="6"/>
    <s v="Jun"/>
    <x v="3"/>
    <x v="8"/>
    <x v="2"/>
    <s v="New"/>
    <x v="2"/>
    <s v="Packing Cube Set"/>
    <n v="1"/>
    <n v="47.7"/>
    <n v="0.1"/>
    <n v="18.760000000000002"/>
    <n v="42.930000000000007"/>
    <n v="18.760000000000002"/>
    <n v="24.170000000000005"/>
    <n v="0.56300955043093415"/>
    <n v="2026"/>
    <s v="Q2"/>
    <n v="6"/>
    <x v="5"/>
  </r>
  <r>
    <n v="3595"/>
    <d v="2026-06-22T00:00:00"/>
    <n v="2026"/>
    <x v="1"/>
    <n v="6"/>
    <s v="Jun"/>
    <x v="1"/>
    <x v="14"/>
    <x v="0"/>
    <s v="New"/>
    <x v="0"/>
    <s v="Compact Repair Kit"/>
    <n v="2"/>
    <n v="40.94"/>
    <n v="0.1"/>
    <n v="16.88"/>
    <n v="73.691999999999993"/>
    <n v="33.76"/>
    <n v="39.931999999999995"/>
    <n v="0.54187700157411933"/>
    <n v="2026"/>
    <s v="Q2"/>
    <n v="6"/>
    <x v="5"/>
  </r>
  <r>
    <n v="3766"/>
    <d v="2026-06-22T00:00:00"/>
    <n v="2026"/>
    <x v="1"/>
    <n v="6"/>
    <s v="Jun"/>
    <x v="3"/>
    <x v="8"/>
    <x v="2"/>
    <s v="Returning"/>
    <x v="1"/>
    <s v="Hiking Daypack 20L"/>
    <n v="1"/>
    <n v="93.78"/>
    <n v="0"/>
    <n v="46.62"/>
    <n v="93.78"/>
    <n v="46.62"/>
    <n v="47.160000000000004"/>
    <n v="0.50287907869481774"/>
    <n v="2026"/>
    <s v="Q2"/>
    <n v="6"/>
    <x v="5"/>
  </r>
  <r>
    <n v="3933"/>
    <d v="2026-06-22T00:00:00"/>
    <n v="2026"/>
    <x v="1"/>
    <n v="6"/>
    <s v="Jun"/>
    <x v="3"/>
    <x v="4"/>
    <x v="2"/>
    <s v="New"/>
    <x v="4"/>
    <s v="Training Mat"/>
    <n v="2"/>
    <n v="51.42"/>
    <n v="0"/>
    <n v="22.19"/>
    <n v="102.84"/>
    <n v="44.38"/>
    <n v="58.46"/>
    <n v="0.56845585375340335"/>
    <n v="2026"/>
    <s v="Q2"/>
    <n v="6"/>
    <x v="5"/>
  </r>
  <r>
    <n v="3951"/>
    <d v="2026-06-22T00:00:00"/>
    <n v="2026"/>
    <x v="1"/>
    <n v="6"/>
    <s v="Jun"/>
    <x v="2"/>
    <x v="2"/>
    <x v="2"/>
    <s v="New"/>
    <x v="2"/>
    <s v="Travel Backpack 35L"/>
    <n v="1"/>
    <n v="164.99"/>
    <n v="0.1"/>
    <n v="86.6"/>
    <n v="148.49100000000001"/>
    <n v="86.6"/>
    <n v="61.89100000000002"/>
    <n v="0.41679967136055396"/>
    <n v="2026"/>
    <s v="Q2"/>
    <n v="6"/>
    <x v="5"/>
  </r>
  <r>
    <n v="4078"/>
    <d v="2026-06-22T00:00:00"/>
    <n v="2026"/>
    <x v="1"/>
    <n v="6"/>
    <s v="Jun"/>
    <x v="2"/>
    <x v="5"/>
    <x v="3"/>
    <s v="Returning"/>
    <x v="1"/>
    <s v="Trail Boots"/>
    <n v="1"/>
    <n v="145.65"/>
    <n v="0"/>
    <n v="79.87"/>
    <n v="145.65"/>
    <n v="79.87"/>
    <n v="65.78"/>
    <n v="0.45163062135255749"/>
    <n v="2026"/>
    <s v="Q2"/>
    <n v="6"/>
    <x v="5"/>
  </r>
  <r>
    <n v="4182"/>
    <d v="2026-06-22T00:00:00"/>
    <n v="2026"/>
    <x v="1"/>
    <n v="6"/>
    <s v="Jun"/>
    <x v="1"/>
    <x v="11"/>
    <x v="0"/>
    <s v="New"/>
    <x v="4"/>
    <s v="Weighted Vest"/>
    <n v="4"/>
    <n v="120.94"/>
    <n v="0.05"/>
    <n v="70.84"/>
    <n v="459.57199999999995"/>
    <n v="283.36"/>
    <n v="176.21199999999993"/>
    <n v="0.38342631840059871"/>
    <n v="2026"/>
    <s v="Q2"/>
    <n v="6"/>
    <x v="5"/>
  </r>
  <r>
    <n v="323"/>
    <d v="2026-06-23T00:00:00"/>
    <n v="2026"/>
    <x v="1"/>
    <n v="6"/>
    <s v="Jun"/>
    <x v="3"/>
    <x v="13"/>
    <x v="0"/>
    <s v="Returning"/>
    <x v="2"/>
    <s v="Insulated Bottle"/>
    <n v="1"/>
    <n v="36.94"/>
    <n v="0"/>
    <n v="13.25"/>
    <n v="36.94"/>
    <n v="13.25"/>
    <n v="23.689999999999998"/>
    <n v="0.64131023280996213"/>
    <n v="2026"/>
    <s v="Q2"/>
    <n v="6"/>
    <x v="5"/>
  </r>
  <r>
    <n v="544"/>
    <d v="2026-06-23T00:00:00"/>
    <n v="2026"/>
    <x v="1"/>
    <n v="6"/>
    <s v="Jun"/>
    <x v="0"/>
    <x v="15"/>
    <x v="0"/>
    <s v="Business"/>
    <x v="1"/>
    <s v="Hiking Daypack 20L"/>
    <n v="1"/>
    <n v="90.3"/>
    <n v="0.05"/>
    <n v="45.07"/>
    <n v="85.784999999999997"/>
    <n v="45.07"/>
    <n v="40.714999999999996"/>
    <n v="0.47461677449437545"/>
    <n v="2026"/>
    <s v="Q2"/>
    <n v="6"/>
    <x v="5"/>
  </r>
  <r>
    <n v="1570"/>
    <d v="2026-06-23T00:00:00"/>
    <n v="2026"/>
    <x v="1"/>
    <n v="6"/>
    <s v="Jun"/>
    <x v="3"/>
    <x v="13"/>
    <x v="3"/>
    <s v="Returning"/>
    <x v="3"/>
    <s v="Alpine Tent 4P"/>
    <n v="1"/>
    <n v="335.05"/>
    <n v="0"/>
    <n v="191.67"/>
    <n v="335.05"/>
    <n v="191.67"/>
    <n v="143.38000000000002"/>
    <n v="0.42793612893597976"/>
    <n v="2026"/>
    <s v="Q2"/>
    <n v="6"/>
    <x v="5"/>
  </r>
  <r>
    <n v="1932"/>
    <d v="2026-06-23T00:00:00"/>
    <n v="2026"/>
    <x v="1"/>
    <n v="6"/>
    <s v="Jun"/>
    <x v="3"/>
    <x v="8"/>
    <x v="0"/>
    <s v="New"/>
    <x v="2"/>
    <s v="Insulated Bottle"/>
    <n v="1"/>
    <n v="35.9"/>
    <n v="0.05"/>
    <n v="13.81"/>
    <n v="34.104999999999997"/>
    <n v="13.81"/>
    <n v="20.294999999999995"/>
    <n v="0.59507403606509301"/>
    <n v="2026"/>
    <s v="Q2"/>
    <n v="6"/>
    <x v="5"/>
  </r>
  <r>
    <n v="4352"/>
    <d v="2026-06-23T00:00:00"/>
    <n v="2026"/>
    <x v="1"/>
    <n v="6"/>
    <s v="Jun"/>
    <x v="3"/>
    <x v="13"/>
    <x v="0"/>
    <s v="Returning"/>
    <x v="0"/>
    <s v="Trail Bike Light"/>
    <n v="6"/>
    <n v="51.34"/>
    <n v="0.1"/>
    <n v="22.47"/>
    <n v="277.23600000000005"/>
    <n v="134.82"/>
    <n v="142.41600000000005"/>
    <n v="0.51369951954291659"/>
    <n v="2026"/>
    <s v="Q2"/>
    <n v="6"/>
    <x v="5"/>
  </r>
  <r>
    <n v="4561"/>
    <d v="2026-06-23T00:00:00"/>
    <n v="2026"/>
    <x v="1"/>
    <n v="6"/>
    <s v="Jun"/>
    <x v="0"/>
    <x v="0"/>
    <x v="2"/>
    <s v="Returning"/>
    <x v="1"/>
    <s v="Summit Backpack 45L"/>
    <n v="1"/>
    <n v="157.91"/>
    <n v="0"/>
    <n v="77.12"/>
    <n v="157.91"/>
    <n v="77.12"/>
    <n v="80.789999999999992"/>
    <n v="0.51162054334747642"/>
    <n v="2026"/>
    <s v="Q2"/>
    <n v="6"/>
    <x v="5"/>
  </r>
  <r>
    <n v="4741"/>
    <d v="2026-06-23T00:00:00"/>
    <n v="2026"/>
    <x v="1"/>
    <n v="6"/>
    <s v="Jun"/>
    <x v="3"/>
    <x v="13"/>
    <x v="0"/>
    <s v="New"/>
    <x v="0"/>
    <s v="Compact Repair Kit"/>
    <n v="3"/>
    <n v="41.09"/>
    <n v="0.05"/>
    <n v="16.809999999999999"/>
    <n v="117.10650000000001"/>
    <n v="50.429999999999993"/>
    <n v="66.676500000000019"/>
    <n v="0.569366346018368"/>
    <n v="2026"/>
    <s v="Q2"/>
    <n v="6"/>
    <x v="5"/>
  </r>
  <r>
    <n v="4882"/>
    <d v="2026-06-23T00:00:00"/>
    <n v="2026"/>
    <x v="1"/>
    <n v="6"/>
    <s v="Jun"/>
    <x v="1"/>
    <x v="12"/>
    <x v="0"/>
    <s v="Returning"/>
    <x v="3"/>
    <s v="Compact Sleeping Bag"/>
    <n v="2"/>
    <n v="120.18"/>
    <n v="0.05"/>
    <n v="59.4"/>
    <n v="228.34200000000001"/>
    <n v="118.8"/>
    <n v="109.54200000000002"/>
    <n v="0.47972777675591882"/>
    <n v="2026"/>
    <s v="Q2"/>
    <n v="6"/>
    <x v="5"/>
  </r>
  <r>
    <n v="4885"/>
    <d v="2026-06-23T00:00:00"/>
    <n v="2026"/>
    <x v="1"/>
    <n v="6"/>
    <s v="Jun"/>
    <x v="3"/>
    <x v="13"/>
    <x v="3"/>
    <s v="New"/>
    <x v="3"/>
    <s v="Trail Tent 2P"/>
    <n v="1"/>
    <n v="198.1"/>
    <n v="0.1"/>
    <n v="103.46"/>
    <n v="178.29"/>
    <n v="103.46"/>
    <n v="74.83"/>
    <n v="0.41970946211228899"/>
    <n v="2026"/>
    <s v="Q2"/>
    <n v="6"/>
    <x v="5"/>
  </r>
  <r>
    <n v="4982"/>
    <d v="2026-06-23T00:00:00"/>
    <n v="2026"/>
    <x v="1"/>
    <n v="6"/>
    <s v="Jun"/>
    <x v="2"/>
    <x v="10"/>
    <x v="0"/>
    <s v="Returning"/>
    <x v="2"/>
    <s v="Insulated Bottle"/>
    <n v="1"/>
    <n v="36.700000000000003"/>
    <n v="0.15"/>
    <n v="13.59"/>
    <n v="31.195"/>
    <n v="13.59"/>
    <n v="17.605"/>
    <n v="0.56435326174066358"/>
    <n v="2026"/>
    <s v="Q2"/>
    <n v="6"/>
    <x v="5"/>
  </r>
  <r>
    <n v="40"/>
    <d v="2026-06-24T00:00:00"/>
    <n v="2026"/>
    <x v="1"/>
    <n v="6"/>
    <s v="Jun"/>
    <x v="3"/>
    <x v="7"/>
    <x v="2"/>
    <s v="New"/>
    <x v="2"/>
    <s v="Travel Backpack 35L"/>
    <n v="1"/>
    <n v="167.23"/>
    <n v="0.05"/>
    <n v="85.14"/>
    <n v="158.86849999999998"/>
    <n v="85.14"/>
    <n v="73.728499999999983"/>
    <n v="0.46408507665144438"/>
    <n v="2026"/>
    <s v="Q2"/>
    <n v="6"/>
    <x v="5"/>
  </r>
  <r>
    <n v="110"/>
    <d v="2026-06-24T00:00:00"/>
    <n v="2026"/>
    <x v="1"/>
    <n v="6"/>
    <s v="Jun"/>
    <x v="1"/>
    <x v="12"/>
    <x v="2"/>
    <s v="Business"/>
    <x v="1"/>
    <s v="Trekking Poles"/>
    <n v="2"/>
    <n v="72.97"/>
    <n v="0"/>
    <n v="31.57"/>
    <n v="145.94"/>
    <n v="63.14"/>
    <n v="82.8"/>
    <n v="0.56735644785528294"/>
    <n v="2026"/>
    <s v="Q2"/>
    <n v="6"/>
    <x v="5"/>
  </r>
  <r>
    <n v="1169"/>
    <d v="2026-06-24T00:00:00"/>
    <n v="2026"/>
    <x v="1"/>
    <n v="6"/>
    <s v="Jun"/>
    <x v="1"/>
    <x v="11"/>
    <x v="2"/>
    <s v="New"/>
    <x v="0"/>
    <s v="Commuter Helmet"/>
    <n v="3"/>
    <n v="82.91"/>
    <n v="0"/>
    <n v="42.29"/>
    <n v="248.73"/>
    <n v="126.87"/>
    <n v="121.85999999999999"/>
    <n v="0.4899288384995778"/>
    <n v="2026"/>
    <s v="Q2"/>
    <n v="6"/>
    <x v="5"/>
  </r>
  <r>
    <n v="2211"/>
    <d v="2026-06-24T00:00:00"/>
    <n v="2026"/>
    <x v="1"/>
    <n v="6"/>
    <s v="Jun"/>
    <x v="2"/>
    <x v="10"/>
    <x v="3"/>
    <s v="New"/>
    <x v="4"/>
    <s v="Resistance Band Set"/>
    <n v="2"/>
    <n v="41.25"/>
    <n v="0"/>
    <n v="14.72"/>
    <n v="82.5"/>
    <n v="29.44"/>
    <n v="53.06"/>
    <n v="0.64315151515151514"/>
    <n v="2026"/>
    <s v="Q2"/>
    <n v="6"/>
    <x v="5"/>
  </r>
  <r>
    <n v="3494"/>
    <d v="2026-06-24T00:00:00"/>
    <n v="2026"/>
    <x v="1"/>
    <n v="6"/>
    <s v="Jun"/>
    <x v="3"/>
    <x v="8"/>
    <x v="1"/>
    <s v="Business"/>
    <x v="3"/>
    <s v="Trail Tent 2P"/>
    <n v="6"/>
    <n v="194.79"/>
    <n v="0.15"/>
    <n v="106.78"/>
    <n v="993.42899999999997"/>
    <n v="640.68000000000006"/>
    <n v="352.74899999999991"/>
    <n v="0.3550822454347517"/>
    <n v="2026"/>
    <s v="Q2"/>
    <n v="6"/>
    <x v="5"/>
  </r>
  <r>
    <n v="3586"/>
    <d v="2026-06-24T00:00:00"/>
    <n v="2026"/>
    <x v="1"/>
    <n v="6"/>
    <s v="Jun"/>
    <x v="0"/>
    <x v="15"/>
    <x v="1"/>
    <s v="Business"/>
    <x v="3"/>
    <s v="Trail Tent 2P"/>
    <n v="6"/>
    <n v="193.13"/>
    <n v="0.15"/>
    <n v="106.49"/>
    <n v="984.96299999999997"/>
    <n v="638.93999999999994"/>
    <n v="346.02300000000002"/>
    <n v="0.35130558203709178"/>
    <n v="2026"/>
    <s v="Q2"/>
    <n v="6"/>
    <x v="5"/>
  </r>
  <r>
    <n v="3660"/>
    <d v="2026-06-24T00:00:00"/>
    <n v="2026"/>
    <x v="1"/>
    <n v="6"/>
    <s v="Jun"/>
    <x v="2"/>
    <x v="3"/>
    <x v="0"/>
    <s v="New"/>
    <x v="0"/>
    <s v="Commuter Helmet"/>
    <n v="1"/>
    <n v="82.7"/>
    <n v="0.05"/>
    <n v="42.16"/>
    <n v="78.564999999999998"/>
    <n v="42.16"/>
    <n v="36.405000000000001"/>
    <n v="0.46337427607713361"/>
    <n v="2026"/>
    <s v="Q2"/>
    <n v="6"/>
    <x v="5"/>
  </r>
  <r>
    <n v="4307"/>
    <d v="2026-06-24T00:00:00"/>
    <n v="2026"/>
    <x v="1"/>
    <n v="6"/>
    <s v="Jun"/>
    <x v="3"/>
    <x v="8"/>
    <x v="0"/>
    <s v="Business"/>
    <x v="0"/>
    <s v="Compact Repair Kit"/>
    <n v="1"/>
    <n v="40.33"/>
    <n v="0"/>
    <n v="16.48"/>
    <n v="40.33"/>
    <n v="16.48"/>
    <n v="23.849999999999998"/>
    <n v="0.59137118770146291"/>
    <n v="2026"/>
    <s v="Q2"/>
    <n v="6"/>
    <x v="5"/>
  </r>
  <r>
    <n v="5133"/>
    <d v="2026-06-24T00:00:00"/>
    <n v="2026"/>
    <x v="1"/>
    <n v="6"/>
    <s v="Jun"/>
    <x v="0"/>
    <x v="0"/>
    <x v="0"/>
    <s v="Business"/>
    <x v="3"/>
    <s v="Portable Camp Stove"/>
    <n v="1"/>
    <n v="81.99"/>
    <n v="0.15"/>
    <n v="40.29"/>
    <n v="69.691499999999991"/>
    <n v="40.29"/>
    <n v="29.401499999999992"/>
    <n v="0.4218807171606293"/>
    <n v="2026"/>
    <s v="Q2"/>
    <n v="6"/>
    <x v="5"/>
  </r>
  <r>
    <n v="472"/>
    <d v="2026-06-25T00:00:00"/>
    <n v="2026"/>
    <x v="1"/>
    <n v="6"/>
    <s v="Jun"/>
    <x v="1"/>
    <x v="6"/>
    <x v="2"/>
    <s v="Business"/>
    <x v="2"/>
    <s v="Packing Cube Set"/>
    <n v="3"/>
    <n v="46.29"/>
    <n v="0"/>
    <n v="18.309999999999999"/>
    <n v="138.87"/>
    <n v="54.929999999999993"/>
    <n v="83.940000000000012"/>
    <n v="0.60445020522791104"/>
    <n v="2026"/>
    <s v="Q2"/>
    <n v="6"/>
    <x v="5"/>
  </r>
  <r>
    <n v="689"/>
    <d v="2026-06-25T00:00:00"/>
    <n v="2026"/>
    <x v="1"/>
    <n v="6"/>
    <s v="Jun"/>
    <x v="3"/>
    <x v="7"/>
    <x v="0"/>
    <s v="New"/>
    <x v="0"/>
    <s v="Compact Repair Kit"/>
    <n v="1"/>
    <n v="39.729999999999997"/>
    <n v="0"/>
    <n v="16.55"/>
    <n v="39.729999999999997"/>
    <n v="16.55"/>
    <n v="23.179999999999996"/>
    <n v="0.58343820790334755"/>
    <n v="2026"/>
    <s v="Q2"/>
    <n v="6"/>
    <x v="5"/>
  </r>
  <r>
    <n v="864"/>
    <d v="2026-06-25T00:00:00"/>
    <n v="2026"/>
    <x v="1"/>
    <n v="6"/>
    <s v="Jun"/>
    <x v="3"/>
    <x v="8"/>
    <x v="0"/>
    <s v="New"/>
    <x v="2"/>
    <s v="Carry-On Duffel"/>
    <n v="4"/>
    <n v="131.02000000000001"/>
    <n v="0.05"/>
    <n v="67.42"/>
    <n v="497.87600000000003"/>
    <n v="269.68"/>
    <n v="228.19600000000003"/>
    <n v="0.45833902417469413"/>
    <n v="2026"/>
    <s v="Q2"/>
    <n v="6"/>
    <x v="5"/>
  </r>
  <r>
    <n v="1163"/>
    <d v="2026-06-25T00:00:00"/>
    <n v="2026"/>
    <x v="1"/>
    <n v="6"/>
    <s v="Jun"/>
    <x v="1"/>
    <x v="12"/>
    <x v="0"/>
    <s v="New"/>
    <x v="2"/>
    <s v="Packing Cube Set"/>
    <n v="2"/>
    <n v="46.69"/>
    <n v="0.05"/>
    <n v="18.23"/>
    <n v="88.710999999999999"/>
    <n v="36.46"/>
    <n v="52.250999999999998"/>
    <n v="0.58900249123558523"/>
    <n v="2026"/>
    <s v="Q2"/>
    <n v="6"/>
    <x v="5"/>
  </r>
  <r>
    <n v="1323"/>
    <d v="2026-06-25T00:00:00"/>
    <n v="2026"/>
    <x v="1"/>
    <n v="6"/>
    <s v="Jun"/>
    <x v="1"/>
    <x v="12"/>
    <x v="0"/>
    <s v="Returning"/>
    <x v="4"/>
    <s v="Resistance Band Set"/>
    <n v="2"/>
    <n v="39.57"/>
    <n v="0.1"/>
    <n v="14.64"/>
    <n v="71.225999999999999"/>
    <n v="29.28"/>
    <n v="41.945999999999998"/>
    <n v="0.58891416055934631"/>
    <n v="2026"/>
    <s v="Q2"/>
    <n v="6"/>
    <x v="5"/>
  </r>
  <r>
    <n v="2098"/>
    <d v="2026-06-25T00:00:00"/>
    <n v="2026"/>
    <x v="1"/>
    <n v="6"/>
    <s v="Jun"/>
    <x v="2"/>
    <x v="2"/>
    <x v="0"/>
    <s v="Returning"/>
    <x v="1"/>
    <s v="Trail Boots"/>
    <n v="1"/>
    <n v="146.46"/>
    <n v="0.15"/>
    <n v="80.760000000000005"/>
    <n v="124.491"/>
    <n v="80.760000000000005"/>
    <n v="43.730999999999995"/>
    <n v="0.35127840566787955"/>
    <n v="2026"/>
    <s v="Q2"/>
    <n v="6"/>
    <x v="5"/>
  </r>
  <r>
    <n v="2190"/>
    <d v="2026-06-25T00:00:00"/>
    <n v="2026"/>
    <x v="1"/>
    <n v="6"/>
    <s v="Jun"/>
    <x v="1"/>
    <x v="6"/>
    <x v="2"/>
    <s v="Business"/>
    <x v="0"/>
    <s v="Trail Bike Light"/>
    <n v="5"/>
    <n v="50.78"/>
    <n v="0"/>
    <n v="22.68"/>
    <n v="253.9"/>
    <n v="113.4"/>
    <n v="140.5"/>
    <n v="0.55336746750689247"/>
    <n v="2026"/>
    <s v="Q2"/>
    <n v="6"/>
    <x v="5"/>
  </r>
  <r>
    <n v="2664"/>
    <d v="2026-06-25T00:00:00"/>
    <n v="2026"/>
    <x v="1"/>
    <n v="6"/>
    <s v="Jun"/>
    <x v="2"/>
    <x v="10"/>
    <x v="3"/>
    <s v="Returning"/>
    <x v="2"/>
    <s v="Packing Cube Set"/>
    <n v="3"/>
    <n v="47.61"/>
    <n v="0"/>
    <n v="18.21"/>
    <n v="142.82999999999998"/>
    <n v="54.63"/>
    <n v="88.199999999999989"/>
    <n v="0.61751732829237549"/>
    <n v="2026"/>
    <s v="Q2"/>
    <n v="6"/>
    <x v="5"/>
  </r>
  <r>
    <n v="2992"/>
    <d v="2026-06-25T00:00:00"/>
    <n v="2026"/>
    <x v="1"/>
    <n v="6"/>
    <s v="Jun"/>
    <x v="2"/>
    <x v="16"/>
    <x v="0"/>
    <s v="New"/>
    <x v="0"/>
    <s v="Trail Bike Light"/>
    <n v="1"/>
    <n v="50.75"/>
    <n v="0.1"/>
    <n v="22.94"/>
    <n v="45.675000000000004"/>
    <n v="22.94"/>
    <n v="22.735000000000003"/>
    <n v="0.49775588396278053"/>
    <n v="2026"/>
    <s v="Q2"/>
    <n v="6"/>
    <x v="5"/>
  </r>
  <r>
    <n v="3120"/>
    <d v="2026-06-25T00:00:00"/>
    <n v="2026"/>
    <x v="1"/>
    <n v="6"/>
    <s v="Jun"/>
    <x v="2"/>
    <x v="5"/>
    <x v="3"/>
    <s v="Returning"/>
    <x v="4"/>
    <s v="Training Mat"/>
    <n v="1"/>
    <n v="50.33"/>
    <n v="0"/>
    <n v="21.66"/>
    <n v="50.33"/>
    <n v="21.66"/>
    <n v="28.669999999999998"/>
    <n v="0.56964037353467112"/>
    <n v="2026"/>
    <s v="Q2"/>
    <n v="6"/>
    <x v="5"/>
  </r>
  <r>
    <n v="189"/>
    <d v="2026-06-26T00:00:00"/>
    <n v="2026"/>
    <x v="1"/>
    <n v="6"/>
    <s v="Jun"/>
    <x v="2"/>
    <x v="10"/>
    <x v="0"/>
    <s v="Business"/>
    <x v="2"/>
    <s v="Packing Cube Set"/>
    <n v="1"/>
    <n v="47.5"/>
    <n v="0.1"/>
    <n v="18.8"/>
    <n v="42.75"/>
    <n v="18.8"/>
    <n v="23.95"/>
    <n v="0.56023391812865497"/>
    <n v="2026"/>
    <s v="Q2"/>
    <n v="6"/>
    <x v="5"/>
  </r>
  <r>
    <n v="927"/>
    <d v="2026-06-26T00:00:00"/>
    <n v="2026"/>
    <x v="1"/>
    <n v="6"/>
    <s v="Jun"/>
    <x v="2"/>
    <x v="10"/>
    <x v="3"/>
    <s v="Returning"/>
    <x v="2"/>
    <s v="Carry-On Duffel"/>
    <n v="2"/>
    <n v="130.33000000000001"/>
    <n v="0.1"/>
    <n v="67.319999999999993"/>
    <n v="234.59400000000002"/>
    <n v="134.63999999999999"/>
    <n v="99.954000000000036"/>
    <n v="0.42607227806337772"/>
    <n v="2026"/>
    <s v="Q2"/>
    <n v="6"/>
    <x v="5"/>
  </r>
  <r>
    <n v="1388"/>
    <d v="2026-06-26T00:00:00"/>
    <n v="2026"/>
    <x v="1"/>
    <n v="6"/>
    <s v="Jun"/>
    <x v="1"/>
    <x v="14"/>
    <x v="0"/>
    <s v="Returning"/>
    <x v="1"/>
    <s v="Summit Backpack 45L"/>
    <n v="3"/>
    <n v="156.76"/>
    <n v="0.05"/>
    <n v="78.63"/>
    <n v="446.76599999999996"/>
    <n v="235.89"/>
    <n v="210.87599999999998"/>
    <n v="0.47200547937846654"/>
    <n v="2026"/>
    <s v="Q2"/>
    <n v="6"/>
    <x v="5"/>
  </r>
  <r>
    <n v="3932"/>
    <d v="2026-06-26T00:00:00"/>
    <n v="2026"/>
    <x v="1"/>
    <n v="6"/>
    <s v="Jun"/>
    <x v="2"/>
    <x v="10"/>
    <x v="0"/>
    <s v="New"/>
    <x v="4"/>
    <s v="Recovery Roller"/>
    <n v="4"/>
    <n v="35.770000000000003"/>
    <n v="0"/>
    <n v="13.75"/>
    <n v="143.08000000000001"/>
    <n v="55"/>
    <n v="88.080000000000013"/>
    <n v="0.61559966452334358"/>
    <n v="2026"/>
    <s v="Q2"/>
    <n v="6"/>
    <x v="5"/>
  </r>
  <r>
    <n v="4008"/>
    <d v="2026-06-26T00:00:00"/>
    <n v="2026"/>
    <x v="1"/>
    <n v="6"/>
    <s v="Jun"/>
    <x v="1"/>
    <x v="14"/>
    <x v="0"/>
    <s v="Returning"/>
    <x v="0"/>
    <s v="Cycling Pack 12L"/>
    <n v="2"/>
    <n v="102.49"/>
    <n v="0"/>
    <n v="50.07"/>
    <n v="204.98"/>
    <n v="100.14"/>
    <n v="104.83999999999999"/>
    <n v="0.51146453312518292"/>
    <n v="2026"/>
    <s v="Q2"/>
    <n v="6"/>
    <x v="5"/>
  </r>
  <r>
    <n v="4701"/>
    <d v="2026-06-26T00:00:00"/>
    <n v="2026"/>
    <x v="1"/>
    <n v="6"/>
    <s v="Jun"/>
    <x v="0"/>
    <x v="0"/>
    <x v="1"/>
    <s v="Business"/>
    <x v="0"/>
    <s v="Commuter Helmet"/>
    <n v="8"/>
    <n v="82.47"/>
    <n v="0.15"/>
    <n v="42.58"/>
    <n v="560.79599999999994"/>
    <n v="340.64"/>
    <n v="220.15599999999995"/>
    <n v="0.39257769313618496"/>
    <n v="2026"/>
    <s v="Q2"/>
    <n v="6"/>
    <x v="5"/>
  </r>
  <r>
    <n v="4805"/>
    <d v="2026-06-26T00:00:00"/>
    <n v="2026"/>
    <x v="1"/>
    <n v="6"/>
    <s v="Jun"/>
    <x v="2"/>
    <x v="10"/>
    <x v="0"/>
    <s v="Returning"/>
    <x v="3"/>
    <s v="Compact Sleeping Bag"/>
    <n v="1"/>
    <n v="121.44"/>
    <n v="0"/>
    <n v="62.34"/>
    <n v="121.44"/>
    <n v="62.34"/>
    <n v="59.099999999999994"/>
    <n v="0.48666007905138337"/>
    <n v="2026"/>
    <s v="Q2"/>
    <n v="6"/>
    <x v="5"/>
  </r>
  <r>
    <n v="912"/>
    <d v="2026-06-27T00:00:00"/>
    <n v="2026"/>
    <x v="1"/>
    <n v="6"/>
    <s v="Jun"/>
    <x v="0"/>
    <x v="0"/>
    <x v="3"/>
    <s v="New"/>
    <x v="2"/>
    <s v="Packing Cube Set"/>
    <n v="4"/>
    <n v="46.44"/>
    <n v="0.05"/>
    <n v="18.2"/>
    <n v="176.47199999999998"/>
    <n v="72.8"/>
    <n v="103.67199999999998"/>
    <n v="0.58746996690693143"/>
    <n v="2026"/>
    <s v="Q2"/>
    <n v="6"/>
    <x v="5"/>
  </r>
  <r>
    <n v="1837"/>
    <d v="2026-06-27T00:00:00"/>
    <n v="2026"/>
    <x v="1"/>
    <n v="6"/>
    <s v="Jun"/>
    <x v="0"/>
    <x v="0"/>
    <x v="3"/>
    <s v="Business"/>
    <x v="3"/>
    <s v="Trail Tent 2P"/>
    <n v="2"/>
    <n v="194.13"/>
    <n v="0.1"/>
    <n v="106.51"/>
    <n v="349.43400000000003"/>
    <n v="213.02"/>
    <n v="136.41400000000002"/>
    <n v="0.39038559499075648"/>
    <n v="2026"/>
    <s v="Q2"/>
    <n v="6"/>
    <x v="5"/>
  </r>
  <r>
    <n v="2216"/>
    <d v="2026-06-27T00:00:00"/>
    <n v="2026"/>
    <x v="1"/>
    <n v="6"/>
    <s v="Jun"/>
    <x v="0"/>
    <x v="9"/>
    <x v="0"/>
    <s v="Business"/>
    <x v="0"/>
    <s v="Commuter Helmet"/>
    <n v="4"/>
    <n v="81.86"/>
    <n v="0.05"/>
    <n v="42.22"/>
    <n v="311.06799999999998"/>
    <n v="168.88"/>
    <n v="142.18799999999999"/>
    <n v="0.45709619761595532"/>
    <n v="2026"/>
    <s v="Q2"/>
    <n v="6"/>
    <x v="5"/>
  </r>
  <r>
    <n v="2451"/>
    <d v="2026-06-27T00:00:00"/>
    <n v="2026"/>
    <x v="1"/>
    <n v="6"/>
    <s v="Jun"/>
    <x v="0"/>
    <x v="9"/>
    <x v="1"/>
    <s v="Business"/>
    <x v="2"/>
    <s v="Travel Backpack 35L"/>
    <n v="4"/>
    <n v="162.61000000000001"/>
    <n v="0.05"/>
    <n v="88.64"/>
    <n v="617.91800000000001"/>
    <n v="354.56"/>
    <n v="263.358"/>
    <n v="0.4262021821665658"/>
    <n v="2026"/>
    <s v="Q2"/>
    <n v="6"/>
    <x v="5"/>
  </r>
  <r>
    <n v="2874"/>
    <d v="2026-06-27T00:00:00"/>
    <n v="2026"/>
    <x v="1"/>
    <n v="6"/>
    <s v="Jun"/>
    <x v="1"/>
    <x v="12"/>
    <x v="2"/>
    <s v="New"/>
    <x v="0"/>
    <s v="Compact Repair Kit"/>
    <n v="1"/>
    <n v="40.26"/>
    <n v="0"/>
    <n v="16.62"/>
    <n v="40.26"/>
    <n v="16.62"/>
    <n v="23.639999999999997"/>
    <n v="0.58718330849478384"/>
    <n v="2026"/>
    <s v="Q2"/>
    <n v="6"/>
    <x v="5"/>
  </r>
  <r>
    <n v="2885"/>
    <d v="2026-06-27T00:00:00"/>
    <n v="2026"/>
    <x v="1"/>
    <n v="6"/>
    <s v="Jun"/>
    <x v="0"/>
    <x v="0"/>
    <x v="0"/>
    <s v="Business"/>
    <x v="2"/>
    <s v="Packing Cube Set"/>
    <n v="1"/>
    <n v="47.23"/>
    <n v="0.1"/>
    <n v="17.829999999999998"/>
    <n v="42.506999999999998"/>
    <n v="17.829999999999998"/>
    <n v="24.677"/>
    <n v="0.58053967581810062"/>
    <n v="2026"/>
    <s v="Q2"/>
    <n v="6"/>
    <x v="5"/>
  </r>
  <r>
    <n v="3014"/>
    <d v="2026-06-27T00:00:00"/>
    <n v="2026"/>
    <x v="1"/>
    <n v="6"/>
    <s v="Jun"/>
    <x v="2"/>
    <x v="10"/>
    <x v="0"/>
    <s v="New"/>
    <x v="4"/>
    <s v="Training Mat"/>
    <n v="1"/>
    <n v="50.13"/>
    <n v="0.15"/>
    <n v="22.22"/>
    <n v="42.610500000000002"/>
    <n v="22.22"/>
    <n v="20.390500000000003"/>
    <n v="0.47853228664296366"/>
    <n v="2026"/>
    <s v="Q2"/>
    <n v="6"/>
    <x v="5"/>
  </r>
  <r>
    <n v="3273"/>
    <d v="2026-06-27T00:00:00"/>
    <n v="2026"/>
    <x v="1"/>
    <n v="6"/>
    <s v="Jun"/>
    <x v="2"/>
    <x v="3"/>
    <x v="0"/>
    <s v="Business"/>
    <x v="3"/>
    <s v="Alpine Tent 4P"/>
    <n v="2"/>
    <n v="345.82"/>
    <n v="0.05"/>
    <n v="196.24"/>
    <n v="657.05799999999999"/>
    <n v="392.48"/>
    <n v="264.57799999999997"/>
    <n v="0.40267069269379563"/>
    <n v="2026"/>
    <s v="Q2"/>
    <n v="6"/>
    <x v="5"/>
  </r>
  <r>
    <n v="5041"/>
    <d v="2026-06-27T00:00:00"/>
    <n v="2026"/>
    <x v="1"/>
    <n v="6"/>
    <s v="Jun"/>
    <x v="0"/>
    <x v="15"/>
    <x v="2"/>
    <s v="New"/>
    <x v="3"/>
    <s v="Compact Sleeping Bag"/>
    <n v="1"/>
    <n v="126.12"/>
    <n v="0"/>
    <n v="62.18"/>
    <n v="126.12"/>
    <n v="62.18"/>
    <n v="63.940000000000005"/>
    <n v="0.50697748176339996"/>
    <n v="2026"/>
    <s v="Q2"/>
    <n v="6"/>
    <x v="5"/>
  </r>
  <r>
    <n v="312"/>
    <d v="2026-06-28T00:00:00"/>
    <n v="2026"/>
    <x v="1"/>
    <n v="6"/>
    <s v="Jun"/>
    <x v="3"/>
    <x v="7"/>
    <x v="3"/>
    <s v="Returning"/>
    <x v="4"/>
    <s v="Recovery Roller"/>
    <n v="1"/>
    <n v="36"/>
    <n v="0"/>
    <n v="13.95"/>
    <n v="36"/>
    <n v="13.95"/>
    <n v="22.05"/>
    <n v="0.61250000000000004"/>
    <n v="2026"/>
    <s v="Q2"/>
    <n v="6"/>
    <x v="5"/>
  </r>
  <r>
    <n v="647"/>
    <d v="2026-06-28T00:00:00"/>
    <n v="2026"/>
    <x v="1"/>
    <n v="6"/>
    <s v="Jun"/>
    <x v="0"/>
    <x v="0"/>
    <x v="0"/>
    <s v="Returning"/>
    <x v="2"/>
    <s v="Travel Backpack 35L"/>
    <n v="1"/>
    <n v="162.25"/>
    <n v="0.05"/>
    <n v="89.28"/>
    <n v="154.13749999999999"/>
    <n v="89.28"/>
    <n v="64.857499999999987"/>
    <n v="0.42077690373854509"/>
    <n v="2026"/>
    <s v="Q2"/>
    <n v="6"/>
    <x v="5"/>
  </r>
  <r>
    <n v="708"/>
    <d v="2026-06-28T00:00:00"/>
    <n v="2026"/>
    <x v="1"/>
    <n v="6"/>
    <s v="Jun"/>
    <x v="1"/>
    <x v="11"/>
    <x v="0"/>
    <s v="Returning"/>
    <x v="1"/>
    <s v="Summit Backpack 45L"/>
    <n v="1"/>
    <n v="150.44"/>
    <n v="0"/>
    <n v="80.5"/>
    <n v="150.44"/>
    <n v="80.5"/>
    <n v="69.94"/>
    <n v="0.46490295134272797"/>
    <n v="2026"/>
    <s v="Q2"/>
    <n v="6"/>
    <x v="5"/>
  </r>
  <r>
    <n v="886"/>
    <d v="2026-06-28T00:00:00"/>
    <n v="2026"/>
    <x v="1"/>
    <n v="6"/>
    <s v="Jun"/>
    <x v="0"/>
    <x v="0"/>
    <x v="2"/>
    <s v="Business"/>
    <x v="3"/>
    <s v="Compact Sleeping Bag"/>
    <n v="2"/>
    <n v="126.17"/>
    <n v="0.05"/>
    <n v="61.13"/>
    <n v="239.72299999999998"/>
    <n v="122.26"/>
    <n v="117.46299999999998"/>
    <n v="0.48999470221881081"/>
    <n v="2026"/>
    <s v="Q2"/>
    <n v="6"/>
    <x v="5"/>
  </r>
  <r>
    <n v="944"/>
    <d v="2026-06-28T00:00:00"/>
    <n v="2026"/>
    <x v="1"/>
    <n v="6"/>
    <s v="Jun"/>
    <x v="3"/>
    <x v="7"/>
    <x v="3"/>
    <s v="Returning"/>
    <x v="3"/>
    <s v="Portable Camp Stove"/>
    <n v="2"/>
    <n v="83.72"/>
    <n v="0"/>
    <n v="38.96"/>
    <n v="167.44"/>
    <n v="77.92"/>
    <n v="89.52"/>
    <n v="0.53463927376970855"/>
    <n v="2026"/>
    <s v="Q2"/>
    <n v="6"/>
    <x v="5"/>
  </r>
  <r>
    <n v="1050"/>
    <d v="2026-06-28T00:00:00"/>
    <n v="2026"/>
    <x v="1"/>
    <n v="6"/>
    <s v="Jun"/>
    <x v="3"/>
    <x v="8"/>
    <x v="3"/>
    <s v="New"/>
    <x v="1"/>
    <s v="Trekking Poles"/>
    <n v="1"/>
    <n v="70.58"/>
    <n v="0"/>
    <n v="32.78"/>
    <n v="70.58"/>
    <n v="32.78"/>
    <n v="37.799999999999997"/>
    <n v="0.53556248228960046"/>
    <n v="2026"/>
    <s v="Q2"/>
    <n v="6"/>
    <x v="5"/>
  </r>
  <r>
    <n v="1677"/>
    <d v="2026-06-28T00:00:00"/>
    <n v="2026"/>
    <x v="1"/>
    <n v="6"/>
    <s v="Jun"/>
    <x v="3"/>
    <x v="13"/>
    <x v="1"/>
    <s v="Business"/>
    <x v="3"/>
    <s v="Portable Camp Stove"/>
    <n v="5"/>
    <n v="81.96"/>
    <n v="0.05"/>
    <n v="39.130000000000003"/>
    <n v="389.30999999999995"/>
    <n v="195.65"/>
    <n v="193.65999999999994"/>
    <n v="0.497444196141892"/>
    <n v="2026"/>
    <s v="Q2"/>
    <n v="6"/>
    <x v="5"/>
  </r>
  <r>
    <n v="2109"/>
    <d v="2026-06-28T00:00:00"/>
    <n v="2026"/>
    <x v="1"/>
    <n v="6"/>
    <s v="Jun"/>
    <x v="1"/>
    <x v="14"/>
    <x v="0"/>
    <s v="New"/>
    <x v="0"/>
    <s v="Compact Repair Kit"/>
    <n v="1"/>
    <n v="40.67"/>
    <n v="0"/>
    <n v="16.5"/>
    <n v="40.67"/>
    <n v="16.5"/>
    <n v="24.17"/>
    <n v="0.59429554954511932"/>
    <n v="2026"/>
    <s v="Q2"/>
    <n v="6"/>
    <x v="5"/>
  </r>
  <r>
    <n v="3688"/>
    <d v="2026-06-28T00:00:00"/>
    <n v="2026"/>
    <x v="1"/>
    <n v="6"/>
    <s v="Jun"/>
    <x v="2"/>
    <x v="16"/>
    <x v="2"/>
    <s v="New"/>
    <x v="4"/>
    <s v="Resistance Band Set"/>
    <n v="1"/>
    <n v="40.94"/>
    <n v="0"/>
    <n v="14.47"/>
    <n v="40.94"/>
    <n v="14.47"/>
    <n v="26.47"/>
    <n v="0.64655593551538837"/>
    <n v="2026"/>
    <s v="Q2"/>
    <n v="6"/>
    <x v="5"/>
  </r>
  <r>
    <n v="521"/>
    <d v="2026-06-29T00:00:00"/>
    <n v="2026"/>
    <x v="1"/>
    <n v="6"/>
    <s v="Jun"/>
    <x v="3"/>
    <x v="8"/>
    <x v="1"/>
    <s v="Business"/>
    <x v="0"/>
    <s v="Cycling Pack 12L"/>
    <n v="3"/>
    <n v="100.89"/>
    <n v="0.05"/>
    <n v="49.08"/>
    <n v="287.53649999999999"/>
    <n v="147.24"/>
    <n v="140.29649999999998"/>
    <n v="0.48792588071427451"/>
    <n v="2026"/>
    <s v="Q2"/>
    <n v="6"/>
    <x v="5"/>
  </r>
  <r>
    <n v="557"/>
    <d v="2026-06-29T00:00:00"/>
    <n v="2026"/>
    <x v="1"/>
    <n v="6"/>
    <s v="Jun"/>
    <x v="1"/>
    <x v="12"/>
    <x v="1"/>
    <s v="Business"/>
    <x v="0"/>
    <s v="Compact Repair Kit"/>
    <n v="3"/>
    <n v="39.78"/>
    <n v="0.15"/>
    <n v="16.850000000000001"/>
    <n v="101.43900000000001"/>
    <n v="50.550000000000004"/>
    <n v="50.889000000000003"/>
    <n v="0.50167095495815217"/>
    <n v="2026"/>
    <s v="Q2"/>
    <n v="6"/>
    <x v="5"/>
  </r>
  <r>
    <n v="929"/>
    <d v="2026-06-29T00:00:00"/>
    <n v="2026"/>
    <x v="1"/>
    <n v="6"/>
    <s v="Jun"/>
    <x v="0"/>
    <x v="0"/>
    <x v="0"/>
    <s v="Returning"/>
    <x v="4"/>
    <s v="Resistance Band Set"/>
    <n v="1"/>
    <n v="40.299999999999997"/>
    <n v="0.05"/>
    <n v="14.79"/>
    <n v="38.284999999999997"/>
    <n v="14.79"/>
    <n v="23.494999999999997"/>
    <n v="0.61368682251534545"/>
    <n v="2026"/>
    <s v="Q2"/>
    <n v="6"/>
    <x v="5"/>
  </r>
  <r>
    <n v="1089"/>
    <d v="2026-06-29T00:00:00"/>
    <n v="2026"/>
    <x v="1"/>
    <n v="6"/>
    <s v="Jun"/>
    <x v="1"/>
    <x v="11"/>
    <x v="2"/>
    <s v="Returning"/>
    <x v="1"/>
    <s v="Hiking Daypack 20L"/>
    <n v="1"/>
    <n v="90.91"/>
    <n v="0.05"/>
    <n v="45.9"/>
    <n v="86.364499999999992"/>
    <n v="45.9"/>
    <n v="40.464499999999994"/>
    <n v="0.46853163047316893"/>
    <n v="2026"/>
    <s v="Q2"/>
    <n v="6"/>
    <x v="5"/>
  </r>
  <r>
    <n v="1655"/>
    <d v="2026-06-29T00:00:00"/>
    <n v="2026"/>
    <x v="1"/>
    <n v="6"/>
    <s v="Jun"/>
    <x v="0"/>
    <x v="0"/>
    <x v="1"/>
    <s v="Business"/>
    <x v="2"/>
    <s v="Travel Backpack 35L"/>
    <n v="5"/>
    <n v="162.29"/>
    <n v="0.15"/>
    <n v="86.66"/>
    <n v="689.73249999999996"/>
    <n v="433.29999999999995"/>
    <n v="256.4325"/>
    <n v="0.37178543855770174"/>
    <n v="2026"/>
    <s v="Q2"/>
    <n v="6"/>
    <x v="5"/>
  </r>
  <r>
    <n v="1897"/>
    <d v="2026-06-29T00:00:00"/>
    <n v="2026"/>
    <x v="1"/>
    <n v="6"/>
    <s v="Jun"/>
    <x v="1"/>
    <x v="11"/>
    <x v="0"/>
    <s v="Business"/>
    <x v="0"/>
    <s v="Trail Bike Light"/>
    <n v="2"/>
    <n v="51.03"/>
    <n v="0"/>
    <n v="22.59"/>
    <n v="102.06"/>
    <n v="45.18"/>
    <n v="56.88"/>
    <n v="0.55731922398589062"/>
    <n v="2026"/>
    <s v="Q2"/>
    <n v="6"/>
    <x v="5"/>
  </r>
  <r>
    <n v="2417"/>
    <d v="2026-06-29T00:00:00"/>
    <n v="2026"/>
    <x v="1"/>
    <n v="6"/>
    <s v="Jun"/>
    <x v="1"/>
    <x v="12"/>
    <x v="0"/>
    <s v="Business"/>
    <x v="4"/>
    <s v="Training Mat"/>
    <n v="1"/>
    <n v="50.67"/>
    <n v="0"/>
    <n v="22.18"/>
    <n v="50.67"/>
    <n v="22.18"/>
    <n v="28.490000000000002"/>
    <n v="0.56226564041839355"/>
    <n v="2026"/>
    <s v="Q2"/>
    <n v="6"/>
    <x v="5"/>
  </r>
  <r>
    <n v="3474"/>
    <d v="2026-06-29T00:00:00"/>
    <n v="2026"/>
    <x v="1"/>
    <n v="6"/>
    <s v="Jun"/>
    <x v="3"/>
    <x v="8"/>
    <x v="1"/>
    <s v="Returning"/>
    <x v="2"/>
    <s v="Carry-On Duffel"/>
    <n v="10"/>
    <n v="130.62"/>
    <n v="0.05"/>
    <n v="67.05"/>
    <n v="1240.8899999999999"/>
    <n v="670.5"/>
    <n v="570.38999999999987"/>
    <n v="0.45966201677828006"/>
    <n v="2026"/>
    <s v="Q2"/>
    <n v="6"/>
    <x v="5"/>
  </r>
  <r>
    <n v="4079"/>
    <d v="2026-06-29T00:00:00"/>
    <n v="2026"/>
    <x v="1"/>
    <n v="6"/>
    <s v="Jun"/>
    <x v="2"/>
    <x v="5"/>
    <x v="0"/>
    <s v="New"/>
    <x v="3"/>
    <s v="Trail Tent 2P"/>
    <n v="4"/>
    <n v="194.6"/>
    <n v="0"/>
    <n v="104.64"/>
    <n v="778.4"/>
    <n v="418.56"/>
    <n v="359.84"/>
    <n v="0.46228160328879753"/>
    <n v="2026"/>
    <s v="Q2"/>
    <n v="6"/>
    <x v="5"/>
  </r>
  <r>
    <n v="45"/>
    <d v="2026-06-30T00:00:00"/>
    <n v="2026"/>
    <x v="1"/>
    <n v="6"/>
    <s v="Jun"/>
    <x v="2"/>
    <x v="2"/>
    <x v="2"/>
    <s v="New"/>
    <x v="1"/>
    <s v="Hiking Daypack 20L"/>
    <n v="1"/>
    <n v="94"/>
    <n v="0"/>
    <n v="45.62"/>
    <n v="94"/>
    <n v="45.62"/>
    <n v="48.38"/>
    <n v="0.51468085106382977"/>
    <n v="2026"/>
    <s v="Q2"/>
    <n v="6"/>
    <x v="5"/>
  </r>
  <r>
    <n v="2895"/>
    <d v="2026-06-30T00:00:00"/>
    <n v="2026"/>
    <x v="1"/>
    <n v="6"/>
    <s v="Jun"/>
    <x v="3"/>
    <x v="8"/>
    <x v="0"/>
    <s v="Returning"/>
    <x v="4"/>
    <s v="Resistance Band Set"/>
    <n v="2"/>
    <n v="40.46"/>
    <n v="0"/>
    <n v="15.15"/>
    <n v="80.92"/>
    <n v="30.3"/>
    <n v="50.620000000000005"/>
    <n v="0.62555610479485912"/>
    <n v="2026"/>
    <s v="Q2"/>
    <n v="6"/>
    <x v="5"/>
  </r>
  <r>
    <n v="5158"/>
    <d v="2026-06-30T00:00:00"/>
    <n v="2026"/>
    <x v="1"/>
    <n v="6"/>
    <s v="Jun"/>
    <x v="1"/>
    <x v="6"/>
    <x v="2"/>
    <s v="New"/>
    <x v="1"/>
    <s v="Summit Backpack 45L"/>
    <n v="1"/>
    <n v="156.11000000000001"/>
    <n v="0"/>
    <n v="79.52"/>
    <n v="156.11000000000001"/>
    <n v="79.52"/>
    <n v="76.590000000000018"/>
    <n v="0.49061559157004681"/>
    <n v="2026"/>
    <s v="Q2"/>
    <n v="6"/>
    <x v="5"/>
  </r>
  <r>
    <n v="1217"/>
    <d v="2026-07-01T00:00:00"/>
    <n v="2026"/>
    <x v="2"/>
    <n v="7"/>
    <s v="Jul"/>
    <x v="2"/>
    <x v="3"/>
    <x v="0"/>
    <s v="Returning"/>
    <x v="3"/>
    <s v="Compact Sleeping Bag"/>
    <n v="2"/>
    <n v="121.78"/>
    <n v="0.1"/>
    <n v="59.62"/>
    <n v="219.20400000000001"/>
    <n v="119.24"/>
    <n v="99.964000000000013"/>
    <n v="0.45603182423678407"/>
    <n v="2026"/>
    <s v="Q3"/>
    <n v="7"/>
    <x v="6"/>
  </r>
  <r>
    <n v="2249"/>
    <d v="2026-07-01T00:00:00"/>
    <n v="2026"/>
    <x v="2"/>
    <n v="7"/>
    <s v="Jul"/>
    <x v="0"/>
    <x v="15"/>
    <x v="3"/>
    <s v="New"/>
    <x v="4"/>
    <s v="Recovery Roller"/>
    <n v="3"/>
    <n v="36.22"/>
    <n v="0.1"/>
    <n v="13.83"/>
    <n v="97.793999999999997"/>
    <n v="41.49"/>
    <n v="56.303999999999995"/>
    <n v="0.57574084299650286"/>
    <n v="2026"/>
    <s v="Q3"/>
    <n v="7"/>
    <x v="6"/>
  </r>
  <r>
    <n v="2650"/>
    <d v="2026-07-01T00:00:00"/>
    <n v="2026"/>
    <x v="2"/>
    <n v="7"/>
    <s v="Jul"/>
    <x v="3"/>
    <x v="7"/>
    <x v="1"/>
    <s v="Business"/>
    <x v="2"/>
    <s v="Travel Backpack 35L"/>
    <n v="10"/>
    <n v="161.78"/>
    <n v="0.1"/>
    <n v="85.11"/>
    <n v="1456.02"/>
    <n v="851.1"/>
    <n v="604.91999999999996"/>
    <n v="0.4154613260806857"/>
    <n v="2026"/>
    <s v="Q3"/>
    <n v="7"/>
    <x v="6"/>
  </r>
  <r>
    <n v="3937"/>
    <d v="2026-07-01T00:00:00"/>
    <n v="2026"/>
    <x v="2"/>
    <n v="7"/>
    <s v="Jul"/>
    <x v="3"/>
    <x v="7"/>
    <x v="0"/>
    <s v="Business"/>
    <x v="3"/>
    <s v="Compact Sleeping Bag"/>
    <n v="3"/>
    <n v="126.23"/>
    <n v="0.05"/>
    <n v="61.81"/>
    <n v="359.75549999999998"/>
    <n v="185.43"/>
    <n v="174.32549999999998"/>
    <n v="0.4845666014835075"/>
    <n v="2026"/>
    <s v="Q3"/>
    <n v="7"/>
    <x v="6"/>
  </r>
  <r>
    <n v="4122"/>
    <d v="2026-07-01T00:00:00"/>
    <n v="2026"/>
    <x v="2"/>
    <n v="7"/>
    <s v="Jul"/>
    <x v="3"/>
    <x v="8"/>
    <x v="0"/>
    <s v="Returning"/>
    <x v="0"/>
    <s v="Commuter Helmet"/>
    <n v="4"/>
    <n v="79.97"/>
    <n v="0.1"/>
    <n v="43.36"/>
    <n v="287.892"/>
    <n v="173.44"/>
    <n v="114.452"/>
    <n v="0.39755185972517471"/>
    <n v="2026"/>
    <s v="Q3"/>
    <n v="7"/>
    <x v="6"/>
  </r>
  <r>
    <n v="4589"/>
    <d v="2026-07-01T00:00:00"/>
    <n v="2026"/>
    <x v="2"/>
    <n v="7"/>
    <s v="Jul"/>
    <x v="3"/>
    <x v="8"/>
    <x v="2"/>
    <s v="New"/>
    <x v="0"/>
    <s v="Cycling Pack 12L"/>
    <n v="2"/>
    <n v="102.37"/>
    <n v="0"/>
    <n v="50.25"/>
    <n v="204.74"/>
    <n v="100.5"/>
    <n v="104.24000000000001"/>
    <n v="0.50913353521539517"/>
    <n v="2026"/>
    <s v="Q3"/>
    <n v="7"/>
    <x v="6"/>
  </r>
  <r>
    <n v="4873"/>
    <d v="2026-07-01T00:00:00"/>
    <n v="2026"/>
    <x v="2"/>
    <n v="7"/>
    <s v="Jul"/>
    <x v="3"/>
    <x v="13"/>
    <x v="0"/>
    <s v="New"/>
    <x v="0"/>
    <s v="Cycling Pack 12L"/>
    <n v="1"/>
    <n v="102.13"/>
    <n v="0"/>
    <n v="49.17"/>
    <n v="102.13"/>
    <n v="49.17"/>
    <n v="52.959999999999994"/>
    <n v="0.5185547831195535"/>
    <n v="2026"/>
    <s v="Q3"/>
    <n v="7"/>
    <x v="6"/>
  </r>
  <r>
    <n v="729"/>
    <d v="2026-07-02T00:00:00"/>
    <n v="2026"/>
    <x v="2"/>
    <n v="7"/>
    <s v="Jul"/>
    <x v="2"/>
    <x v="2"/>
    <x v="0"/>
    <s v="Returning"/>
    <x v="2"/>
    <s v="Travel Backpack 35L"/>
    <n v="1"/>
    <n v="161.82"/>
    <n v="0"/>
    <n v="87.15"/>
    <n v="161.82"/>
    <n v="87.15"/>
    <n v="74.669999999999987"/>
    <n v="0.46143863552094916"/>
    <n v="2026"/>
    <s v="Q3"/>
    <n v="7"/>
    <x v="6"/>
  </r>
  <r>
    <n v="906"/>
    <d v="2026-07-02T00:00:00"/>
    <n v="2026"/>
    <x v="2"/>
    <n v="7"/>
    <s v="Jul"/>
    <x v="3"/>
    <x v="8"/>
    <x v="0"/>
    <s v="New"/>
    <x v="0"/>
    <s v="Commuter Helmet"/>
    <n v="2"/>
    <n v="83.29"/>
    <n v="0"/>
    <n v="42.45"/>
    <n v="166.58"/>
    <n v="84.9"/>
    <n v="81.680000000000007"/>
    <n v="0.49033497418657701"/>
    <n v="2026"/>
    <s v="Q3"/>
    <n v="7"/>
    <x v="6"/>
  </r>
  <r>
    <n v="1531"/>
    <d v="2026-07-02T00:00:00"/>
    <n v="2026"/>
    <x v="2"/>
    <n v="7"/>
    <s v="Jul"/>
    <x v="2"/>
    <x v="16"/>
    <x v="0"/>
    <s v="New"/>
    <x v="2"/>
    <s v="Carry-On Duffel"/>
    <n v="2"/>
    <n v="136.72999999999999"/>
    <n v="0"/>
    <n v="66.03"/>
    <n v="273.45999999999998"/>
    <n v="132.06"/>
    <n v="141.39999999999998"/>
    <n v="0.5170774519125283"/>
    <n v="2026"/>
    <s v="Q3"/>
    <n v="7"/>
    <x v="6"/>
  </r>
  <r>
    <n v="1683"/>
    <d v="2026-07-02T00:00:00"/>
    <n v="2026"/>
    <x v="2"/>
    <n v="7"/>
    <s v="Jul"/>
    <x v="2"/>
    <x v="2"/>
    <x v="3"/>
    <s v="Returning"/>
    <x v="1"/>
    <s v="Summit Backpack 45L"/>
    <n v="2"/>
    <n v="152.44"/>
    <n v="0"/>
    <n v="81.23"/>
    <n v="304.88"/>
    <n v="162.46"/>
    <n v="142.41999999999999"/>
    <n v="0.46713461033849379"/>
    <n v="2026"/>
    <s v="Q3"/>
    <n v="7"/>
    <x v="6"/>
  </r>
  <r>
    <n v="2363"/>
    <d v="2026-07-02T00:00:00"/>
    <n v="2026"/>
    <x v="2"/>
    <n v="7"/>
    <s v="Jul"/>
    <x v="3"/>
    <x v="7"/>
    <x v="0"/>
    <s v="New"/>
    <x v="1"/>
    <s v="Trekking Poles"/>
    <n v="2"/>
    <n v="71.28"/>
    <n v="0.1"/>
    <n v="32.67"/>
    <n v="128.304"/>
    <n v="65.34"/>
    <n v="62.963999999999999"/>
    <n v="0.4907407407407407"/>
    <n v="2026"/>
    <s v="Q3"/>
    <n v="7"/>
    <x v="6"/>
  </r>
  <r>
    <n v="3858"/>
    <d v="2026-07-02T00:00:00"/>
    <n v="2026"/>
    <x v="2"/>
    <n v="7"/>
    <s v="Jul"/>
    <x v="2"/>
    <x v="3"/>
    <x v="3"/>
    <s v="Returning"/>
    <x v="0"/>
    <s v="Commuter Helmet"/>
    <n v="1"/>
    <n v="80.290000000000006"/>
    <n v="0.1"/>
    <n v="43.47"/>
    <n v="72.26100000000001"/>
    <n v="43.47"/>
    <n v="28.791000000000011"/>
    <n v="0.39843068875326948"/>
    <n v="2026"/>
    <s v="Q3"/>
    <n v="7"/>
    <x v="6"/>
  </r>
  <r>
    <n v="4233"/>
    <d v="2026-07-02T00:00:00"/>
    <n v="2026"/>
    <x v="2"/>
    <n v="7"/>
    <s v="Jul"/>
    <x v="1"/>
    <x v="6"/>
    <x v="3"/>
    <s v="New"/>
    <x v="1"/>
    <s v="Trail Boots"/>
    <n v="1"/>
    <n v="142.38"/>
    <n v="0.05"/>
    <n v="77.17"/>
    <n v="135.261"/>
    <n v="77.17"/>
    <n v="58.090999999999994"/>
    <n v="0.42947338848596417"/>
    <n v="2026"/>
    <s v="Q3"/>
    <n v="7"/>
    <x v="6"/>
  </r>
  <r>
    <n v="5071"/>
    <d v="2026-07-02T00:00:00"/>
    <n v="2026"/>
    <x v="2"/>
    <n v="7"/>
    <s v="Jul"/>
    <x v="3"/>
    <x v="7"/>
    <x v="0"/>
    <s v="New"/>
    <x v="1"/>
    <s v="Hiking Daypack 20L"/>
    <n v="3"/>
    <n v="91.47"/>
    <n v="0.05"/>
    <n v="45.6"/>
    <n v="260.68949999999995"/>
    <n v="136.80000000000001"/>
    <n v="123.88949999999994"/>
    <n v="0.47523778287963253"/>
    <n v="2026"/>
    <s v="Q3"/>
    <n v="7"/>
    <x v="6"/>
  </r>
  <r>
    <n v="5174"/>
    <d v="2026-07-02T00:00:00"/>
    <n v="2026"/>
    <x v="2"/>
    <n v="7"/>
    <s v="Jul"/>
    <x v="1"/>
    <x v="11"/>
    <x v="2"/>
    <s v="New"/>
    <x v="2"/>
    <s v="Packing Cube Set"/>
    <n v="1"/>
    <n v="45.92"/>
    <n v="0.05"/>
    <n v="17.91"/>
    <n v="43.624000000000002"/>
    <n v="17.91"/>
    <n v="25.714000000000002"/>
    <n v="0.58944617641665142"/>
    <n v="2026"/>
    <s v="Q3"/>
    <n v="7"/>
    <x v="6"/>
  </r>
  <r>
    <n v="727"/>
    <d v="2026-07-03T00:00:00"/>
    <n v="2026"/>
    <x v="2"/>
    <n v="7"/>
    <s v="Jul"/>
    <x v="3"/>
    <x v="4"/>
    <x v="2"/>
    <s v="New"/>
    <x v="4"/>
    <s v="Recovery Roller"/>
    <n v="1"/>
    <n v="36.01"/>
    <n v="0"/>
    <n v="14.11"/>
    <n v="36.01"/>
    <n v="14.11"/>
    <n v="21.9"/>
    <n v="0.60816439877811723"/>
    <n v="2026"/>
    <s v="Q3"/>
    <n v="7"/>
    <x v="6"/>
  </r>
  <r>
    <n v="1546"/>
    <d v="2026-07-03T00:00:00"/>
    <n v="2026"/>
    <x v="2"/>
    <n v="7"/>
    <s v="Jul"/>
    <x v="3"/>
    <x v="13"/>
    <x v="0"/>
    <s v="Business"/>
    <x v="2"/>
    <s v="Travel Backpack 35L"/>
    <n v="1"/>
    <n v="165.8"/>
    <n v="0.1"/>
    <n v="88.32"/>
    <n v="149.22000000000003"/>
    <n v="88.32"/>
    <n v="60.900000000000034"/>
    <n v="0.40812223562525146"/>
    <n v="2026"/>
    <s v="Q3"/>
    <n v="7"/>
    <x v="6"/>
  </r>
  <r>
    <n v="3610"/>
    <d v="2026-07-03T00:00:00"/>
    <n v="2026"/>
    <x v="2"/>
    <n v="7"/>
    <s v="Jul"/>
    <x v="2"/>
    <x v="2"/>
    <x v="1"/>
    <s v="Business"/>
    <x v="4"/>
    <s v="Resistance Band Set"/>
    <n v="5"/>
    <n v="40.36"/>
    <n v="0.15"/>
    <n v="14.57"/>
    <n v="171.53"/>
    <n v="72.849999999999994"/>
    <n v="98.68"/>
    <n v="0.57529295167026184"/>
    <n v="2026"/>
    <s v="Q3"/>
    <n v="7"/>
    <x v="6"/>
  </r>
  <r>
    <n v="3931"/>
    <d v="2026-07-03T00:00:00"/>
    <n v="2026"/>
    <x v="2"/>
    <n v="7"/>
    <s v="Jul"/>
    <x v="2"/>
    <x v="16"/>
    <x v="1"/>
    <s v="Business"/>
    <x v="1"/>
    <s v="Trail Boots"/>
    <n v="12"/>
    <n v="143.77000000000001"/>
    <n v="0.1"/>
    <n v="81.680000000000007"/>
    <n v="1552.7160000000003"/>
    <n v="980.16000000000008"/>
    <n v="572.55600000000027"/>
    <n v="0.3687448316369511"/>
    <n v="2026"/>
    <s v="Q3"/>
    <n v="7"/>
    <x v="6"/>
  </r>
  <r>
    <n v="3942"/>
    <d v="2026-07-03T00:00:00"/>
    <n v="2026"/>
    <x v="2"/>
    <n v="7"/>
    <s v="Jul"/>
    <x v="1"/>
    <x v="12"/>
    <x v="0"/>
    <s v="New"/>
    <x v="1"/>
    <s v="Trekking Poles"/>
    <n v="2"/>
    <n v="70.5"/>
    <n v="0"/>
    <n v="32.51"/>
    <n v="141"/>
    <n v="65.02"/>
    <n v="75.98"/>
    <n v="0.53886524822695037"/>
    <n v="2026"/>
    <s v="Q3"/>
    <n v="7"/>
    <x v="6"/>
  </r>
  <r>
    <n v="4165"/>
    <d v="2026-07-03T00:00:00"/>
    <n v="2026"/>
    <x v="2"/>
    <n v="7"/>
    <s v="Jul"/>
    <x v="1"/>
    <x v="14"/>
    <x v="0"/>
    <s v="New"/>
    <x v="1"/>
    <s v="Summit Backpack 45L"/>
    <n v="2"/>
    <n v="152.88999999999999"/>
    <n v="0"/>
    <n v="81.34"/>
    <n v="305.77999999999997"/>
    <n v="162.68"/>
    <n v="143.09999999999997"/>
    <n v="0.46798351756164558"/>
    <n v="2026"/>
    <s v="Q3"/>
    <n v="7"/>
    <x v="6"/>
  </r>
  <r>
    <n v="1149"/>
    <d v="2026-07-04T00:00:00"/>
    <n v="2026"/>
    <x v="2"/>
    <n v="7"/>
    <s v="Jul"/>
    <x v="0"/>
    <x v="15"/>
    <x v="0"/>
    <s v="New"/>
    <x v="0"/>
    <s v="Commuter Helmet"/>
    <n v="2"/>
    <n v="81.900000000000006"/>
    <n v="0"/>
    <n v="42.61"/>
    <n v="163.80000000000001"/>
    <n v="85.22"/>
    <n v="78.580000000000013"/>
    <n v="0.47973137973137975"/>
    <n v="2026"/>
    <s v="Q3"/>
    <n v="7"/>
    <x v="6"/>
  </r>
  <r>
    <n v="1310"/>
    <d v="2026-07-04T00:00:00"/>
    <n v="2026"/>
    <x v="2"/>
    <n v="7"/>
    <s v="Jul"/>
    <x v="2"/>
    <x v="10"/>
    <x v="2"/>
    <s v="New"/>
    <x v="0"/>
    <s v="Cycling Pack 12L"/>
    <n v="1"/>
    <n v="103.58"/>
    <n v="0"/>
    <n v="51.94"/>
    <n v="103.58"/>
    <n v="51.94"/>
    <n v="51.64"/>
    <n v="0.49855184398532537"/>
    <n v="2026"/>
    <s v="Q3"/>
    <n v="7"/>
    <x v="6"/>
  </r>
  <r>
    <n v="2352"/>
    <d v="2026-07-04T00:00:00"/>
    <n v="2026"/>
    <x v="2"/>
    <n v="7"/>
    <s v="Jul"/>
    <x v="2"/>
    <x v="3"/>
    <x v="1"/>
    <s v="Returning"/>
    <x v="1"/>
    <s v="Trekking Poles"/>
    <n v="4"/>
    <n v="69.7"/>
    <n v="0.1"/>
    <n v="32.799999999999997"/>
    <n v="250.92000000000002"/>
    <n v="131.19999999999999"/>
    <n v="119.72000000000003"/>
    <n v="0.47712418300653603"/>
    <n v="2026"/>
    <s v="Q3"/>
    <n v="7"/>
    <x v="6"/>
  </r>
  <r>
    <n v="2547"/>
    <d v="2026-07-04T00:00:00"/>
    <n v="2026"/>
    <x v="2"/>
    <n v="7"/>
    <s v="Jul"/>
    <x v="1"/>
    <x v="12"/>
    <x v="0"/>
    <s v="Business"/>
    <x v="4"/>
    <s v="Resistance Band Set"/>
    <n v="1"/>
    <n v="40.549999999999997"/>
    <n v="0.05"/>
    <n v="14.44"/>
    <n v="38.522499999999994"/>
    <n v="14.44"/>
    <n v="24.082499999999996"/>
    <n v="0.62515413070283599"/>
    <n v="2026"/>
    <s v="Q3"/>
    <n v="7"/>
    <x v="6"/>
  </r>
  <r>
    <n v="2720"/>
    <d v="2026-07-04T00:00:00"/>
    <n v="2026"/>
    <x v="2"/>
    <n v="7"/>
    <s v="Jul"/>
    <x v="3"/>
    <x v="8"/>
    <x v="0"/>
    <s v="New"/>
    <x v="1"/>
    <s v="Trail Boots"/>
    <n v="2"/>
    <n v="145.88999999999999"/>
    <n v="0"/>
    <n v="80.709999999999994"/>
    <n v="291.77999999999997"/>
    <n v="161.41999999999999"/>
    <n v="130.35999999999999"/>
    <n v="0.4467749674412228"/>
    <n v="2026"/>
    <s v="Q3"/>
    <n v="7"/>
    <x v="6"/>
  </r>
  <r>
    <n v="3591"/>
    <d v="2026-07-04T00:00:00"/>
    <n v="2026"/>
    <x v="2"/>
    <n v="7"/>
    <s v="Jul"/>
    <x v="3"/>
    <x v="13"/>
    <x v="0"/>
    <s v="Returning"/>
    <x v="2"/>
    <s v="Travel Backpack 35L"/>
    <n v="1"/>
    <n v="163.25"/>
    <n v="0"/>
    <n v="89.71"/>
    <n v="163.25"/>
    <n v="89.71"/>
    <n v="73.540000000000006"/>
    <n v="0.45047473200612559"/>
    <n v="2026"/>
    <s v="Q3"/>
    <n v="7"/>
    <x v="6"/>
  </r>
  <r>
    <n v="3819"/>
    <d v="2026-07-04T00:00:00"/>
    <n v="2026"/>
    <x v="2"/>
    <n v="7"/>
    <s v="Jul"/>
    <x v="1"/>
    <x v="1"/>
    <x v="0"/>
    <s v="Returning"/>
    <x v="4"/>
    <s v="Resistance Band Set"/>
    <n v="1"/>
    <n v="40.39"/>
    <n v="0.1"/>
    <n v="14.38"/>
    <n v="36.350999999999999"/>
    <n v="14.38"/>
    <n v="21.970999999999997"/>
    <n v="0.60441253335534095"/>
    <n v="2026"/>
    <s v="Q3"/>
    <n v="7"/>
    <x v="6"/>
  </r>
  <r>
    <n v="4869"/>
    <d v="2026-07-04T00:00:00"/>
    <n v="2026"/>
    <x v="2"/>
    <n v="7"/>
    <s v="Jul"/>
    <x v="0"/>
    <x v="15"/>
    <x v="2"/>
    <s v="Returning"/>
    <x v="3"/>
    <s v="Trail Tent 2P"/>
    <n v="1"/>
    <n v="200.22"/>
    <n v="0"/>
    <n v="104.38"/>
    <n v="200.22"/>
    <n v="104.38"/>
    <n v="95.84"/>
    <n v="0.47867345919488563"/>
    <n v="2026"/>
    <s v="Q3"/>
    <n v="7"/>
    <x v="6"/>
  </r>
  <r>
    <n v="4940"/>
    <d v="2026-07-04T00:00:00"/>
    <n v="2026"/>
    <x v="2"/>
    <n v="7"/>
    <s v="Jul"/>
    <x v="1"/>
    <x v="6"/>
    <x v="0"/>
    <s v="Returning"/>
    <x v="2"/>
    <s v="Travel Backpack 35L"/>
    <n v="1"/>
    <n v="164.78"/>
    <n v="0.1"/>
    <n v="88.72"/>
    <n v="148.30199999999999"/>
    <n v="88.72"/>
    <n v="59.581999999999994"/>
    <n v="0.4017612709201494"/>
    <n v="2026"/>
    <s v="Q3"/>
    <n v="7"/>
    <x v="6"/>
  </r>
  <r>
    <n v="5164"/>
    <d v="2026-07-04T00:00:00"/>
    <n v="2026"/>
    <x v="2"/>
    <n v="7"/>
    <s v="Jul"/>
    <x v="1"/>
    <x v="14"/>
    <x v="0"/>
    <s v="Returning"/>
    <x v="1"/>
    <s v="Trail Boots"/>
    <n v="4"/>
    <n v="142.86000000000001"/>
    <n v="0"/>
    <n v="81.62"/>
    <n v="571.44000000000005"/>
    <n v="326.48"/>
    <n v="244.96000000000004"/>
    <n v="0.42867142657146862"/>
    <n v="2026"/>
    <s v="Q3"/>
    <n v="7"/>
    <x v="6"/>
  </r>
  <r>
    <n v="659"/>
    <d v="2026-07-05T00:00:00"/>
    <n v="2026"/>
    <x v="2"/>
    <n v="7"/>
    <s v="Jul"/>
    <x v="3"/>
    <x v="13"/>
    <x v="3"/>
    <s v="Business"/>
    <x v="0"/>
    <s v="Compact Repair Kit"/>
    <n v="1"/>
    <n v="41.18"/>
    <n v="0"/>
    <n v="16.25"/>
    <n v="41.18"/>
    <n v="16.25"/>
    <n v="24.93"/>
    <n v="0.6053909664885867"/>
    <n v="2026"/>
    <s v="Q3"/>
    <n v="7"/>
    <x v="6"/>
  </r>
  <r>
    <n v="969"/>
    <d v="2026-07-05T00:00:00"/>
    <n v="2026"/>
    <x v="2"/>
    <n v="7"/>
    <s v="Jul"/>
    <x v="1"/>
    <x v="11"/>
    <x v="1"/>
    <s v="Business"/>
    <x v="4"/>
    <s v="Recovery Roller"/>
    <n v="12"/>
    <n v="35.81"/>
    <n v="0.15"/>
    <n v="14.29"/>
    <n v="365.262"/>
    <n v="171.48"/>
    <n v="193.78200000000001"/>
    <n v="0.53052877112866936"/>
    <n v="2026"/>
    <s v="Q3"/>
    <n v="7"/>
    <x v="6"/>
  </r>
  <r>
    <n v="1096"/>
    <d v="2026-07-05T00:00:00"/>
    <n v="2026"/>
    <x v="2"/>
    <n v="7"/>
    <s v="Jul"/>
    <x v="1"/>
    <x v="14"/>
    <x v="2"/>
    <s v="New"/>
    <x v="3"/>
    <s v="Alpine Tent 4P"/>
    <n v="3"/>
    <n v="345.42"/>
    <n v="0"/>
    <n v="198.69"/>
    <n v="1036.26"/>
    <n v="596.06999999999994"/>
    <n v="440.19000000000005"/>
    <n v="0.42478721556366167"/>
    <n v="2026"/>
    <s v="Q3"/>
    <n v="7"/>
    <x v="6"/>
  </r>
  <r>
    <n v="1440"/>
    <d v="2026-07-05T00:00:00"/>
    <n v="2026"/>
    <x v="2"/>
    <n v="7"/>
    <s v="Jul"/>
    <x v="3"/>
    <x v="8"/>
    <x v="0"/>
    <s v="Returning"/>
    <x v="0"/>
    <s v="Cycling Pack 12L"/>
    <n v="4"/>
    <n v="101.66"/>
    <n v="0.1"/>
    <n v="51.55"/>
    <n v="365.976"/>
    <n v="206.2"/>
    <n v="159.77600000000001"/>
    <n v="0.43657507596126527"/>
    <n v="2026"/>
    <s v="Q3"/>
    <n v="7"/>
    <x v="6"/>
  </r>
  <r>
    <n v="2052"/>
    <d v="2026-07-05T00:00:00"/>
    <n v="2026"/>
    <x v="2"/>
    <n v="7"/>
    <s v="Jul"/>
    <x v="3"/>
    <x v="13"/>
    <x v="0"/>
    <s v="Business"/>
    <x v="1"/>
    <s v="Trail Boots"/>
    <n v="3"/>
    <n v="146.88999999999999"/>
    <n v="0"/>
    <n v="77.650000000000006"/>
    <n v="440.66999999999996"/>
    <n v="232.95000000000002"/>
    <n v="207.71999999999994"/>
    <n v="0.47137313636054179"/>
    <n v="2026"/>
    <s v="Q3"/>
    <n v="7"/>
    <x v="6"/>
  </r>
  <r>
    <n v="2096"/>
    <d v="2026-07-05T00:00:00"/>
    <n v="2026"/>
    <x v="2"/>
    <n v="7"/>
    <s v="Jul"/>
    <x v="3"/>
    <x v="13"/>
    <x v="3"/>
    <s v="Returning"/>
    <x v="2"/>
    <s v="Travel Backpack 35L"/>
    <n v="2"/>
    <n v="161.21"/>
    <n v="0"/>
    <n v="85.2"/>
    <n v="322.42"/>
    <n v="170.4"/>
    <n v="152.02000000000001"/>
    <n v="0.47149680540909372"/>
    <n v="2026"/>
    <s v="Q3"/>
    <n v="7"/>
    <x v="6"/>
  </r>
  <r>
    <n v="2488"/>
    <d v="2026-07-05T00:00:00"/>
    <n v="2026"/>
    <x v="2"/>
    <n v="7"/>
    <s v="Jul"/>
    <x v="3"/>
    <x v="8"/>
    <x v="2"/>
    <s v="New"/>
    <x v="1"/>
    <s v="Trekking Poles"/>
    <n v="2"/>
    <n v="71.27"/>
    <n v="0.05"/>
    <n v="32.85"/>
    <n v="135.41299999999998"/>
    <n v="65.7"/>
    <n v="69.71299999999998"/>
    <n v="0.5148176319851121"/>
    <n v="2026"/>
    <s v="Q3"/>
    <n v="7"/>
    <x v="6"/>
  </r>
  <r>
    <n v="3220"/>
    <d v="2026-07-05T00:00:00"/>
    <n v="2026"/>
    <x v="2"/>
    <n v="7"/>
    <s v="Jul"/>
    <x v="0"/>
    <x v="9"/>
    <x v="2"/>
    <s v="Returning"/>
    <x v="4"/>
    <s v="Training Mat"/>
    <n v="3"/>
    <n v="50.16"/>
    <n v="0.05"/>
    <n v="22.24"/>
    <n v="142.95599999999999"/>
    <n v="66.72"/>
    <n v="76.23599999999999"/>
    <n v="0.53328296818601528"/>
    <n v="2026"/>
    <s v="Q3"/>
    <n v="7"/>
    <x v="6"/>
  </r>
  <r>
    <n v="3711"/>
    <d v="2026-07-05T00:00:00"/>
    <n v="2026"/>
    <x v="2"/>
    <n v="7"/>
    <s v="Jul"/>
    <x v="3"/>
    <x v="4"/>
    <x v="3"/>
    <s v="New"/>
    <x v="1"/>
    <s v="Trail Boots"/>
    <n v="1"/>
    <n v="145.37"/>
    <n v="0.05"/>
    <n v="81.02"/>
    <n v="138.10149999999999"/>
    <n v="81.02"/>
    <n v="57.081499999999991"/>
    <n v="0.41333005072356199"/>
    <n v="2026"/>
    <s v="Q3"/>
    <n v="7"/>
    <x v="6"/>
  </r>
  <r>
    <n v="3823"/>
    <d v="2026-07-05T00:00:00"/>
    <n v="2026"/>
    <x v="2"/>
    <n v="7"/>
    <s v="Jul"/>
    <x v="3"/>
    <x v="7"/>
    <x v="2"/>
    <s v="New"/>
    <x v="2"/>
    <s v="Packing Cube Set"/>
    <n v="2"/>
    <n v="47.1"/>
    <n v="0"/>
    <n v="17.920000000000002"/>
    <n v="94.2"/>
    <n v="35.840000000000003"/>
    <n v="58.36"/>
    <n v="0.6195329087048832"/>
    <n v="2026"/>
    <s v="Q3"/>
    <n v="7"/>
    <x v="6"/>
  </r>
  <r>
    <n v="4058"/>
    <d v="2026-07-05T00:00:00"/>
    <n v="2026"/>
    <x v="2"/>
    <n v="7"/>
    <s v="Jul"/>
    <x v="3"/>
    <x v="13"/>
    <x v="1"/>
    <s v="Business"/>
    <x v="1"/>
    <s v="Summit Backpack 45L"/>
    <n v="5"/>
    <n v="155.09"/>
    <n v="0.1"/>
    <n v="78.52"/>
    <n v="697.90500000000009"/>
    <n v="392.59999999999997"/>
    <n v="305.30500000000012"/>
    <n v="0.43745925305020034"/>
    <n v="2026"/>
    <s v="Q3"/>
    <n v="7"/>
    <x v="6"/>
  </r>
  <r>
    <n v="4126"/>
    <d v="2026-07-05T00:00:00"/>
    <n v="2026"/>
    <x v="2"/>
    <n v="7"/>
    <s v="Jul"/>
    <x v="3"/>
    <x v="13"/>
    <x v="0"/>
    <s v="New"/>
    <x v="0"/>
    <s v="Commuter Helmet"/>
    <n v="3"/>
    <n v="82.89"/>
    <n v="0"/>
    <n v="42.31"/>
    <n v="248.67000000000002"/>
    <n v="126.93"/>
    <n v="121.74000000000001"/>
    <n v="0.48956448304982508"/>
    <n v="2026"/>
    <s v="Q3"/>
    <n v="7"/>
    <x v="6"/>
  </r>
  <r>
    <n v="5080"/>
    <d v="2026-07-05T00:00:00"/>
    <n v="2026"/>
    <x v="2"/>
    <n v="7"/>
    <s v="Jul"/>
    <x v="2"/>
    <x v="3"/>
    <x v="2"/>
    <s v="New"/>
    <x v="0"/>
    <s v="Commuter Helmet"/>
    <n v="2"/>
    <n v="80.8"/>
    <n v="0"/>
    <n v="42.21"/>
    <n v="161.6"/>
    <n v="84.42"/>
    <n v="77.179999999999993"/>
    <n v="0.47759900990099008"/>
    <n v="2026"/>
    <s v="Q3"/>
    <n v="7"/>
    <x v="6"/>
  </r>
  <r>
    <n v="923"/>
    <d v="2026-07-06T00:00:00"/>
    <n v="2026"/>
    <x v="2"/>
    <n v="7"/>
    <s v="Jul"/>
    <x v="2"/>
    <x v="5"/>
    <x v="0"/>
    <s v="New"/>
    <x v="4"/>
    <s v="Resistance Band Set"/>
    <n v="2"/>
    <n v="39.54"/>
    <n v="0.05"/>
    <n v="14.68"/>
    <n v="75.125999999999991"/>
    <n v="29.36"/>
    <n v="45.765999999999991"/>
    <n v="0.60918989431089099"/>
    <n v="2026"/>
    <s v="Q3"/>
    <n v="7"/>
    <x v="6"/>
  </r>
  <r>
    <n v="1549"/>
    <d v="2026-07-06T00:00:00"/>
    <n v="2026"/>
    <x v="2"/>
    <n v="7"/>
    <s v="Jul"/>
    <x v="2"/>
    <x v="2"/>
    <x v="0"/>
    <s v="New"/>
    <x v="4"/>
    <s v="Weighted Vest"/>
    <n v="2"/>
    <n v="121.35"/>
    <n v="0"/>
    <n v="71.06"/>
    <n v="242.7"/>
    <n v="142.12"/>
    <n v="100.57999999999998"/>
    <n v="0.41442109600329619"/>
    <n v="2026"/>
    <s v="Q3"/>
    <n v="7"/>
    <x v="6"/>
  </r>
  <r>
    <n v="1839"/>
    <d v="2026-07-06T00:00:00"/>
    <n v="2026"/>
    <x v="2"/>
    <n v="7"/>
    <s v="Jul"/>
    <x v="3"/>
    <x v="8"/>
    <x v="2"/>
    <s v="Returning"/>
    <x v="4"/>
    <s v="Resistance Band Set"/>
    <n v="1"/>
    <n v="41.37"/>
    <n v="0"/>
    <n v="15.12"/>
    <n v="41.37"/>
    <n v="15.12"/>
    <n v="26.25"/>
    <n v="0.63451776649746194"/>
    <n v="2026"/>
    <s v="Q3"/>
    <n v="7"/>
    <x v="6"/>
  </r>
  <r>
    <n v="2053"/>
    <d v="2026-07-06T00:00:00"/>
    <n v="2026"/>
    <x v="2"/>
    <n v="7"/>
    <s v="Jul"/>
    <x v="1"/>
    <x v="12"/>
    <x v="0"/>
    <s v="New"/>
    <x v="0"/>
    <s v="Commuter Helmet"/>
    <n v="5"/>
    <n v="81.63"/>
    <n v="0.05"/>
    <n v="42.36"/>
    <n v="387.74249999999995"/>
    <n v="211.8"/>
    <n v="175.94249999999994"/>
    <n v="0.45376119460724568"/>
    <n v="2026"/>
    <s v="Q3"/>
    <n v="7"/>
    <x v="6"/>
  </r>
  <r>
    <n v="2342"/>
    <d v="2026-07-06T00:00:00"/>
    <n v="2026"/>
    <x v="2"/>
    <n v="7"/>
    <s v="Jul"/>
    <x v="1"/>
    <x v="1"/>
    <x v="0"/>
    <s v="Returning"/>
    <x v="4"/>
    <s v="Recovery Roller"/>
    <n v="1"/>
    <n v="36.19"/>
    <n v="0"/>
    <n v="13.91"/>
    <n v="36.19"/>
    <n v="13.91"/>
    <n v="22.279999999999998"/>
    <n v="0.61563967946946663"/>
    <n v="2026"/>
    <s v="Q3"/>
    <n v="7"/>
    <x v="6"/>
  </r>
  <r>
    <n v="2465"/>
    <d v="2026-07-06T00:00:00"/>
    <n v="2026"/>
    <x v="2"/>
    <n v="7"/>
    <s v="Jul"/>
    <x v="1"/>
    <x v="1"/>
    <x v="3"/>
    <s v="New"/>
    <x v="1"/>
    <s v="Trail Boots"/>
    <n v="1"/>
    <n v="142.04"/>
    <n v="0"/>
    <n v="81.67"/>
    <n v="142.04"/>
    <n v="81.67"/>
    <n v="60.36999999999999"/>
    <n v="0.4250211208110391"/>
    <n v="2026"/>
    <s v="Q3"/>
    <n v="7"/>
    <x v="6"/>
  </r>
  <r>
    <n v="3990"/>
    <d v="2026-07-06T00:00:00"/>
    <n v="2026"/>
    <x v="2"/>
    <n v="7"/>
    <s v="Jul"/>
    <x v="2"/>
    <x v="5"/>
    <x v="0"/>
    <s v="Business"/>
    <x v="2"/>
    <s v="Carry-On Duffel"/>
    <n v="1"/>
    <n v="133.66999999999999"/>
    <n v="0"/>
    <n v="68.25"/>
    <n v="133.66999999999999"/>
    <n v="68.25"/>
    <n v="65.419999999999987"/>
    <n v="0.48941422907159415"/>
    <n v="2026"/>
    <s v="Q3"/>
    <n v="7"/>
    <x v="6"/>
  </r>
  <r>
    <n v="4370"/>
    <d v="2026-07-06T00:00:00"/>
    <n v="2026"/>
    <x v="2"/>
    <n v="7"/>
    <s v="Jul"/>
    <x v="2"/>
    <x v="10"/>
    <x v="0"/>
    <s v="New"/>
    <x v="2"/>
    <s v="Travel Backpack 35L"/>
    <n v="6"/>
    <n v="166.6"/>
    <n v="0"/>
    <n v="88.14"/>
    <n v="999.59999999999991"/>
    <n v="528.84"/>
    <n v="470.75999999999988"/>
    <n v="0.47094837935174061"/>
    <n v="2026"/>
    <s v="Q3"/>
    <n v="7"/>
    <x v="6"/>
  </r>
  <r>
    <n v="4856"/>
    <d v="2026-07-06T00:00:00"/>
    <n v="2026"/>
    <x v="2"/>
    <n v="7"/>
    <s v="Jul"/>
    <x v="1"/>
    <x v="12"/>
    <x v="0"/>
    <s v="Returning"/>
    <x v="0"/>
    <s v="Cycling Pack 12L"/>
    <n v="2"/>
    <n v="99.93"/>
    <n v="0.1"/>
    <n v="51.96"/>
    <n v="179.87400000000002"/>
    <n v="103.92"/>
    <n v="75.954000000000022"/>
    <n v="0.422262250241836"/>
    <n v="2026"/>
    <s v="Q3"/>
    <n v="7"/>
    <x v="6"/>
  </r>
  <r>
    <n v="337"/>
    <d v="2026-07-07T00:00:00"/>
    <n v="2026"/>
    <x v="2"/>
    <n v="7"/>
    <s v="Jul"/>
    <x v="0"/>
    <x v="15"/>
    <x v="2"/>
    <s v="Returning"/>
    <x v="0"/>
    <s v="Cycling Pack 12L"/>
    <n v="6"/>
    <n v="100.56"/>
    <n v="0"/>
    <n v="49.47"/>
    <n v="603.36"/>
    <n v="296.82"/>
    <n v="306.54000000000002"/>
    <n v="0.508054892601432"/>
    <n v="2026"/>
    <s v="Q3"/>
    <n v="7"/>
    <x v="6"/>
  </r>
  <r>
    <n v="1001"/>
    <d v="2026-07-07T00:00:00"/>
    <n v="2026"/>
    <x v="2"/>
    <n v="7"/>
    <s v="Jul"/>
    <x v="0"/>
    <x v="9"/>
    <x v="0"/>
    <s v="Returning"/>
    <x v="3"/>
    <s v="Trail Tent 2P"/>
    <n v="1"/>
    <n v="200.48"/>
    <n v="0.05"/>
    <n v="104.11"/>
    <n v="190.45599999999999"/>
    <n v="104.11"/>
    <n v="86.345999999999989"/>
    <n v="0.45336455664300412"/>
    <n v="2026"/>
    <s v="Q3"/>
    <n v="7"/>
    <x v="6"/>
  </r>
  <r>
    <n v="2424"/>
    <d v="2026-07-07T00:00:00"/>
    <n v="2026"/>
    <x v="2"/>
    <n v="7"/>
    <s v="Jul"/>
    <x v="3"/>
    <x v="8"/>
    <x v="0"/>
    <s v="New"/>
    <x v="0"/>
    <s v="Trail Bike Light"/>
    <n v="1"/>
    <n v="51.06"/>
    <n v="0.15"/>
    <n v="22.56"/>
    <n v="43.401000000000003"/>
    <n v="22.56"/>
    <n v="20.841000000000005"/>
    <n v="0.48019630884081022"/>
    <n v="2026"/>
    <s v="Q3"/>
    <n v="7"/>
    <x v="6"/>
  </r>
  <r>
    <n v="2751"/>
    <d v="2026-07-07T00:00:00"/>
    <n v="2026"/>
    <x v="2"/>
    <n v="7"/>
    <s v="Jul"/>
    <x v="0"/>
    <x v="15"/>
    <x v="2"/>
    <s v="New"/>
    <x v="4"/>
    <s v="Weighted Vest"/>
    <n v="2"/>
    <n v="125.9"/>
    <n v="0.15"/>
    <n v="70.27"/>
    <n v="214.03"/>
    <n v="140.54"/>
    <n v="73.490000000000009"/>
    <n v="0.34336307994206422"/>
    <n v="2026"/>
    <s v="Q3"/>
    <n v="7"/>
    <x v="6"/>
  </r>
  <r>
    <n v="375"/>
    <d v="2026-07-08T00:00:00"/>
    <n v="2026"/>
    <x v="2"/>
    <n v="7"/>
    <s v="Jul"/>
    <x v="1"/>
    <x v="12"/>
    <x v="2"/>
    <s v="Returning"/>
    <x v="3"/>
    <s v="Trail Tent 2P"/>
    <n v="2"/>
    <n v="192.24"/>
    <n v="0.05"/>
    <n v="103.65"/>
    <n v="365.25599999999997"/>
    <n v="207.3"/>
    <n v="157.95599999999996"/>
    <n v="0.43245285498390162"/>
    <n v="2026"/>
    <s v="Q3"/>
    <n v="7"/>
    <x v="6"/>
  </r>
  <r>
    <n v="650"/>
    <d v="2026-07-08T00:00:00"/>
    <n v="2026"/>
    <x v="2"/>
    <n v="7"/>
    <s v="Jul"/>
    <x v="0"/>
    <x v="0"/>
    <x v="0"/>
    <s v="Business"/>
    <x v="4"/>
    <s v="Resistance Band Set"/>
    <n v="2"/>
    <n v="40.79"/>
    <n v="0"/>
    <n v="14.61"/>
    <n v="81.58"/>
    <n v="29.22"/>
    <n v="52.36"/>
    <n v="0.64182397646481981"/>
    <n v="2026"/>
    <s v="Q3"/>
    <n v="7"/>
    <x v="6"/>
  </r>
  <r>
    <n v="941"/>
    <d v="2026-07-08T00:00:00"/>
    <n v="2026"/>
    <x v="2"/>
    <n v="7"/>
    <s v="Jul"/>
    <x v="0"/>
    <x v="9"/>
    <x v="2"/>
    <s v="New"/>
    <x v="3"/>
    <s v="Compact Sleeping Bag"/>
    <n v="2"/>
    <n v="125.73"/>
    <n v="0.15"/>
    <n v="61.75"/>
    <n v="213.74100000000001"/>
    <n v="123.5"/>
    <n v="90.241000000000014"/>
    <n v="0.42219789371248384"/>
    <n v="2026"/>
    <s v="Q3"/>
    <n v="7"/>
    <x v="6"/>
  </r>
  <r>
    <n v="2719"/>
    <d v="2026-07-08T00:00:00"/>
    <n v="2026"/>
    <x v="2"/>
    <n v="7"/>
    <s v="Jul"/>
    <x v="0"/>
    <x v="15"/>
    <x v="0"/>
    <s v="Business"/>
    <x v="2"/>
    <s v="Travel Backpack 35L"/>
    <n v="1"/>
    <n v="164.92"/>
    <n v="0"/>
    <n v="89.47"/>
    <n v="164.92"/>
    <n v="89.47"/>
    <n v="75.449999999999989"/>
    <n v="0.45749454280863444"/>
    <n v="2026"/>
    <s v="Q3"/>
    <n v="7"/>
    <x v="6"/>
  </r>
  <r>
    <n v="3833"/>
    <d v="2026-07-08T00:00:00"/>
    <n v="2026"/>
    <x v="2"/>
    <n v="7"/>
    <s v="Jul"/>
    <x v="1"/>
    <x v="6"/>
    <x v="2"/>
    <s v="New"/>
    <x v="0"/>
    <s v="Cycling Pack 12L"/>
    <n v="5"/>
    <n v="103.91"/>
    <n v="0"/>
    <n v="51.19"/>
    <n v="519.54999999999995"/>
    <n v="255.95"/>
    <n v="263.59999999999997"/>
    <n v="0.50736214031373306"/>
    <n v="2026"/>
    <s v="Q3"/>
    <n v="7"/>
    <x v="6"/>
  </r>
  <r>
    <n v="211"/>
    <d v="2026-07-09T00:00:00"/>
    <n v="2026"/>
    <x v="2"/>
    <n v="7"/>
    <s v="Jul"/>
    <x v="2"/>
    <x v="16"/>
    <x v="1"/>
    <s v="Business"/>
    <x v="0"/>
    <s v="Trail Bike Light"/>
    <n v="10"/>
    <n v="49.69"/>
    <n v="0.1"/>
    <n v="21.82"/>
    <n v="447.21"/>
    <n v="218.2"/>
    <n v="229.01"/>
    <n v="0.51208604458755391"/>
    <n v="2026"/>
    <s v="Q3"/>
    <n v="7"/>
    <x v="6"/>
  </r>
  <r>
    <n v="392"/>
    <d v="2026-07-09T00:00:00"/>
    <n v="2026"/>
    <x v="2"/>
    <n v="7"/>
    <s v="Jul"/>
    <x v="3"/>
    <x v="7"/>
    <x v="2"/>
    <s v="Returning"/>
    <x v="1"/>
    <s v="Hiking Daypack 20L"/>
    <n v="3"/>
    <n v="94.19"/>
    <n v="0"/>
    <n v="44.1"/>
    <n v="282.57"/>
    <n v="132.30000000000001"/>
    <n v="150.26999999999998"/>
    <n v="0.53179743072512997"/>
    <n v="2026"/>
    <s v="Q3"/>
    <n v="7"/>
    <x v="6"/>
  </r>
  <r>
    <n v="1302"/>
    <d v="2026-07-09T00:00:00"/>
    <n v="2026"/>
    <x v="2"/>
    <n v="7"/>
    <s v="Jul"/>
    <x v="1"/>
    <x v="14"/>
    <x v="2"/>
    <s v="Returning"/>
    <x v="2"/>
    <s v="Packing Cube Set"/>
    <n v="1"/>
    <n v="46.87"/>
    <n v="0"/>
    <n v="18.649999999999999"/>
    <n v="46.87"/>
    <n v="18.649999999999999"/>
    <n v="28.22"/>
    <n v="0.60209088969490077"/>
    <n v="2026"/>
    <s v="Q3"/>
    <n v="7"/>
    <x v="6"/>
  </r>
  <r>
    <n v="1366"/>
    <d v="2026-07-09T00:00:00"/>
    <n v="2026"/>
    <x v="2"/>
    <n v="7"/>
    <s v="Jul"/>
    <x v="2"/>
    <x v="16"/>
    <x v="0"/>
    <s v="Returning"/>
    <x v="2"/>
    <s v="Insulated Bottle"/>
    <n v="1"/>
    <n v="36.99"/>
    <n v="0.1"/>
    <n v="13.2"/>
    <n v="33.291000000000004"/>
    <n v="13.2"/>
    <n v="20.091000000000005"/>
    <n v="0.60349644047940887"/>
    <n v="2026"/>
    <s v="Q3"/>
    <n v="7"/>
    <x v="6"/>
  </r>
  <r>
    <n v="1974"/>
    <d v="2026-07-09T00:00:00"/>
    <n v="2026"/>
    <x v="2"/>
    <n v="7"/>
    <s v="Jul"/>
    <x v="0"/>
    <x v="15"/>
    <x v="0"/>
    <s v="Returning"/>
    <x v="2"/>
    <s v="Carry-On Duffel"/>
    <n v="1"/>
    <n v="135.44"/>
    <n v="0"/>
    <n v="65.48"/>
    <n v="135.44"/>
    <n v="65.48"/>
    <n v="69.959999999999994"/>
    <n v="0.51653868871825159"/>
    <n v="2026"/>
    <s v="Q3"/>
    <n v="7"/>
    <x v="6"/>
  </r>
  <r>
    <n v="2716"/>
    <d v="2026-07-09T00:00:00"/>
    <n v="2026"/>
    <x v="2"/>
    <n v="7"/>
    <s v="Jul"/>
    <x v="1"/>
    <x v="1"/>
    <x v="0"/>
    <s v="New"/>
    <x v="1"/>
    <s v="Hiking Daypack 20L"/>
    <n v="3"/>
    <n v="92.25"/>
    <n v="0"/>
    <n v="46.27"/>
    <n v="276.75"/>
    <n v="138.81"/>
    <n v="137.94"/>
    <n v="0.49842818428184282"/>
    <n v="2026"/>
    <s v="Q3"/>
    <n v="7"/>
    <x v="6"/>
  </r>
  <r>
    <n v="3161"/>
    <d v="2026-07-09T00:00:00"/>
    <n v="2026"/>
    <x v="2"/>
    <n v="7"/>
    <s v="Jul"/>
    <x v="2"/>
    <x v="5"/>
    <x v="0"/>
    <s v="New"/>
    <x v="3"/>
    <s v="Trail Tent 2P"/>
    <n v="2"/>
    <n v="192.6"/>
    <n v="0"/>
    <n v="104.89"/>
    <n v="385.2"/>
    <n v="209.78"/>
    <n v="175.42"/>
    <n v="0.45539979231568017"/>
    <n v="2026"/>
    <s v="Q3"/>
    <n v="7"/>
    <x v="6"/>
  </r>
  <r>
    <n v="3240"/>
    <d v="2026-07-09T00:00:00"/>
    <n v="2026"/>
    <x v="2"/>
    <n v="7"/>
    <s v="Jul"/>
    <x v="3"/>
    <x v="8"/>
    <x v="0"/>
    <s v="Returning"/>
    <x v="0"/>
    <s v="Compact Repair Kit"/>
    <n v="1"/>
    <n v="39.94"/>
    <n v="0"/>
    <n v="16.89"/>
    <n v="39.94"/>
    <n v="16.89"/>
    <n v="23.049999999999997"/>
    <n v="0.57711567351026538"/>
    <n v="2026"/>
    <s v="Q3"/>
    <n v="7"/>
    <x v="6"/>
  </r>
  <r>
    <n v="3682"/>
    <d v="2026-07-09T00:00:00"/>
    <n v="2026"/>
    <x v="2"/>
    <n v="7"/>
    <s v="Jul"/>
    <x v="2"/>
    <x v="2"/>
    <x v="0"/>
    <s v="Returning"/>
    <x v="1"/>
    <s v="Summit Backpack 45L"/>
    <n v="3"/>
    <n v="150.61000000000001"/>
    <n v="0"/>
    <n v="79.900000000000006"/>
    <n v="451.83000000000004"/>
    <n v="239.70000000000002"/>
    <n v="212.13000000000002"/>
    <n v="0.46949073766682159"/>
    <n v="2026"/>
    <s v="Q3"/>
    <n v="7"/>
    <x v="6"/>
  </r>
  <r>
    <n v="4725"/>
    <d v="2026-07-09T00:00:00"/>
    <n v="2026"/>
    <x v="2"/>
    <n v="7"/>
    <s v="Jul"/>
    <x v="3"/>
    <x v="13"/>
    <x v="0"/>
    <s v="Returning"/>
    <x v="1"/>
    <s v="Trekking Poles"/>
    <n v="2"/>
    <n v="71.069999999999993"/>
    <n v="0"/>
    <n v="31.57"/>
    <n v="142.13999999999999"/>
    <n v="63.14"/>
    <n v="78.999999999999986"/>
    <n v="0.55579006613198245"/>
    <n v="2026"/>
    <s v="Q3"/>
    <n v="7"/>
    <x v="6"/>
  </r>
  <r>
    <n v="758"/>
    <d v="2026-07-10T00:00:00"/>
    <n v="2026"/>
    <x v="2"/>
    <n v="7"/>
    <s v="Jul"/>
    <x v="0"/>
    <x v="0"/>
    <x v="2"/>
    <s v="New"/>
    <x v="0"/>
    <s v="Trail Bike Light"/>
    <n v="1"/>
    <n v="50.78"/>
    <n v="0"/>
    <n v="22.29"/>
    <n v="50.78"/>
    <n v="22.29"/>
    <n v="28.490000000000002"/>
    <n v="0.56104765655769995"/>
    <n v="2026"/>
    <s v="Q3"/>
    <n v="7"/>
    <x v="6"/>
  </r>
  <r>
    <n v="1910"/>
    <d v="2026-07-10T00:00:00"/>
    <n v="2026"/>
    <x v="2"/>
    <n v="7"/>
    <s v="Jul"/>
    <x v="0"/>
    <x v="15"/>
    <x v="0"/>
    <s v="Returning"/>
    <x v="1"/>
    <s v="Trail Boots"/>
    <n v="2"/>
    <n v="141.51"/>
    <n v="0.05"/>
    <n v="77.040000000000006"/>
    <n v="268.86899999999997"/>
    <n v="154.08000000000001"/>
    <n v="114.78899999999996"/>
    <n v="0.42693281858451504"/>
    <n v="2026"/>
    <s v="Q3"/>
    <n v="7"/>
    <x v="6"/>
  </r>
  <r>
    <n v="1941"/>
    <d v="2026-07-10T00:00:00"/>
    <n v="2026"/>
    <x v="2"/>
    <n v="7"/>
    <s v="Jul"/>
    <x v="1"/>
    <x v="12"/>
    <x v="3"/>
    <s v="Returning"/>
    <x v="1"/>
    <s v="Summit Backpack 45L"/>
    <n v="1"/>
    <n v="156.44"/>
    <n v="0.1"/>
    <n v="80.72"/>
    <n v="140.79599999999999"/>
    <n v="80.72"/>
    <n v="60.075999999999993"/>
    <n v="0.42668825818915307"/>
    <n v="2026"/>
    <s v="Q3"/>
    <n v="7"/>
    <x v="6"/>
  </r>
  <r>
    <n v="2324"/>
    <d v="2026-07-10T00:00:00"/>
    <n v="2026"/>
    <x v="2"/>
    <n v="7"/>
    <s v="Jul"/>
    <x v="1"/>
    <x v="12"/>
    <x v="0"/>
    <s v="New"/>
    <x v="4"/>
    <s v="Training Mat"/>
    <n v="2"/>
    <n v="51.75"/>
    <n v="0"/>
    <n v="21.4"/>
    <n v="103.5"/>
    <n v="42.8"/>
    <n v="60.7"/>
    <n v="0.58647342995169083"/>
    <n v="2026"/>
    <s v="Q3"/>
    <n v="7"/>
    <x v="6"/>
  </r>
  <r>
    <n v="2869"/>
    <d v="2026-07-10T00:00:00"/>
    <n v="2026"/>
    <x v="2"/>
    <n v="7"/>
    <s v="Jul"/>
    <x v="2"/>
    <x v="5"/>
    <x v="3"/>
    <s v="New"/>
    <x v="3"/>
    <s v="Portable Camp Stove"/>
    <n v="1"/>
    <n v="82.23"/>
    <n v="0.1"/>
    <n v="38.340000000000003"/>
    <n v="74.007000000000005"/>
    <n v="38.340000000000003"/>
    <n v="35.667000000000002"/>
    <n v="0.48194089748267055"/>
    <n v="2026"/>
    <s v="Q3"/>
    <n v="7"/>
    <x v="6"/>
  </r>
  <r>
    <n v="3236"/>
    <d v="2026-07-10T00:00:00"/>
    <n v="2026"/>
    <x v="2"/>
    <n v="7"/>
    <s v="Jul"/>
    <x v="1"/>
    <x v="6"/>
    <x v="0"/>
    <s v="New"/>
    <x v="1"/>
    <s v="Trail Boots"/>
    <n v="1"/>
    <n v="144.16999999999999"/>
    <n v="0.1"/>
    <n v="78.13"/>
    <n v="129.75299999999999"/>
    <n v="78.13"/>
    <n v="51.62299999999999"/>
    <n v="0.39785592625989374"/>
    <n v="2026"/>
    <s v="Q3"/>
    <n v="7"/>
    <x v="6"/>
  </r>
  <r>
    <n v="3582"/>
    <d v="2026-07-10T00:00:00"/>
    <n v="2026"/>
    <x v="2"/>
    <n v="7"/>
    <s v="Jul"/>
    <x v="1"/>
    <x v="12"/>
    <x v="0"/>
    <s v="Returning"/>
    <x v="3"/>
    <s v="Portable Camp Stove"/>
    <n v="4"/>
    <n v="82.47"/>
    <n v="0"/>
    <n v="40.22"/>
    <n v="329.88"/>
    <n v="160.88"/>
    <n v="169"/>
    <n v="0.51230750575967021"/>
    <n v="2026"/>
    <s v="Q3"/>
    <n v="7"/>
    <x v="6"/>
  </r>
  <r>
    <n v="3715"/>
    <d v="2026-07-10T00:00:00"/>
    <n v="2026"/>
    <x v="2"/>
    <n v="7"/>
    <s v="Jul"/>
    <x v="3"/>
    <x v="8"/>
    <x v="0"/>
    <s v="New"/>
    <x v="3"/>
    <s v="Compact Sleeping Bag"/>
    <n v="1"/>
    <n v="122.14"/>
    <n v="0.15"/>
    <n v="59.87"/>
    <n v="103.819"/>
    <n v="59.87"/>
    <n v="43.949000000000005"/>
    <n v="0.42332328379198414"/>
    <n v="2026"/>
    <s v="Q3"/>
    <n v="7"/>
    <x v="6"/>
  </r>
  <r>
    <n v="3940"/>
    <d v="2026-07-10T00:00:00"/>
    <n v="2026"/>
    <x v="2"/>
    <n v="7"/>
    <s v="Jul"/>
    <x v="2"/>
    <x v="16"/>
    <x v="2"/>
    <s v="Returning"/>
    <x v="1"/>
    <s v="Trail Boots"/>
    <n v="3"/>
    <n v="143.59"/>
    <n v="0"/>
    <n v="78.91"/>
    <n v="430.77"/>
    <n v="236.73"/>
    <n v="194.04"/>
    <n v="0.45044919562643637"/>
    <n v="2026"/>
    <s v="Q3"/>
    <n v="7"/>
    <x v="6"/>
  </r>
  <r>
    <n v="4760"/>
    <d v="2026-07-10T00:00:00"/>
    <n v="2026"/>
    <x v="2"/>
    <n v="7"/>
    <s v="Jul"/>
    <x v="3"/>
    <x v="13"/>
    <x v="0"/>
    <s v="Business"/>
    <x v="1"/>
    <s v="Summit Backpack 45L"/>
    <n v="2"/>
    <n v="157.66"/>
    <n v="0"/>
    <n v="78.760000000000005"/>
    <n v="315.32"/>
    <n v="157.52000000000001"/>
    <n v="157.79999999999998"/>
    <n v="0.50044399340352652"/>
    <n v="2026"/>
    <s v="Q3"/>
    <n v="7"/>
    <x v="6"/>
  </r>
  <r>
    <n v="4768"/>
    <d v="2026-07-10T00:00:00"/>
    <n v="2026"/>
    <x v="2"/>
    <n v="7"/>
    <s v="Jul"/>
    <x v="1"/>
    <x v="1"/>
    <x v="0"/>
    <s v="Business"/>
    <x v="0"/>
    <s v="Cycling Pack 12L"/>
    <n v="1"/>
    <n v="101.58"/>
    <n v="0"/>
    <n v="49.83"/>
    <n v="101.58"/>
    <n v="49.83"/>
    <n v="51.75"/>
    <n v="0.50945067926757237"/>
    <n v="2026"/>
    <s v="Q3"/>
    <n v="7"/>
    <x v="6"/>
  </r>
  <r>
    <n v="5025"/>
    <d v="2026-07-10T00:00:00"/>
    <n v="2026"/>
    <x v="2"/>
    <n v="7"/>
    <s v="Jul"/>
    <x v="2"/>
    <x v="3"/>
    <x v="0"/>
    <s v="Returning"/>
    <x v="2"/>
    <s v="Travel Backpack 35L"/>
    <n v="4"/>
    <n v="166.71"/>
    <n v="0"/>
    <n v="86.55"/>
    <n v="666.84"/>
    <n v="346.2"/>
    <n v="320.64000000000004"/>
    <n v="0.48083498290444487"/>
    <n v="2026"/>
    <s v="Q3"/>
    <n v="7"/>
    <x v="6"/>
  </r>
  <r>
    <n v="165"/>
    <d v="2026-07-11T00:00:00"/>
    <n v="2026"/>
    <x v="2"/>
    <n v="7"/>
    <s v="Jul"/>
    <x v="1"/>
    <x v="12"/>
    <x v="2"/>
    <s v="New"/>
    <x v="0"/>
    <s v="Commuter Helmet"/>
    <n v="2"/>
    <n v="83.33"/>
    <n v="0"/>
    <n v="42.11"/>
    <n v="166.66"/>
    <n v="84.22"/>
    <n v="82.44"/>
    <n v="0.49465978639145564"/>
    <n v="2026"/>
    <s v="Q3"/>
    <n v="7"/>
    <x v="6"/>
  </r>
  <r>
    <n v="198"/>
    <d v="2026-07-11T00:00:00"/>
    <n v="2026"/>
    <x v="2"/>
    <n v="7"/>
    <s v="Jul"/>
    <x v="0"/>
    <x v="15"/>
    <x v="0"/>
    <s v="New"/>
    <x v="1"/>
    <s v="Trekking Poles"/>
    <n v="2"/>
    <n v="71.77"/>
    <n v="0.05"/>
    <n v="32.9"/>
    <n v="136.363"/>
    <n v="65.8"/>
    <n v="70.563000000000002"/>
    <n v="0.5174644148339359"/>
    <n v="2026"/>
    <s v="Q3"/>
    <n v="7"/>
    <x v="6"/>
  </r>
  <r>
    <n v="1480"/>
    <d v="2026-07-11T00:00:00"/>
    <n v="2026"/>
    <x v="2"/>
    <n v="7"/>
    <s v="Jul"/>
    <x v="0"/>
    <x v="15"/>
    <x v="0"/>
    <s v="New"/>
    <x v="2"/>
    <s v="Travel Backpack 35L"/>
    <n v="3"/>
    <n v="164.5"/>
    <n v="0"/>
    <n v="87.06"/>
    <n v="493.5"/>
    <n v="261.18"/>
    <n v="232.32"/>
    <n v="0.47075987841945288"/>
    <n v="2026"/>
    <s v="Q3"/>
    <n v="7"/>
    <x v="6"/>
  </r>
  <r>
    <n v="1990"/>
    <d v="2026-07-11T00:00:00"/>
    <n v="2026"/>
    <x v="2"/>
    <n v="7"/>
    <s v="Jul"/>
    <x v="0"/>
    <x v="15"/>
    <x v="0"/>
    <s v="Returning"/>
    <x v="3"/>
    <s v="Portable Camp Stove"/>
    <n v="3"/>
    <n v="82.28"/>
    <n v="0.1"/>
    <n v="39.51"/>
    <n v="222.15600000000001"/>
    <n v="118.53"/>
    <n v="103.626"/>
    <n v="0.46645600388915898"/>
    <n v="2026"/>
    <s v="Q3"/>
    <n v="7"/>
    <x v="6"/>
  </r>
  <r>
    <n v="2298"/>
    <d v="2026-07-11T00:00:00"/>
    <n v="2026"/>
    <x v="2"/>
    <n v="7"/>
    <s v="Jul"/>
    <x v="2"/>
    <x v="2"/>
    <x v="2"/>
    <s v="New"/>
    <x v="0"/>
    <s v="Cycling Pack 12L"/>
    <n v="2"/>
    <n v="103.17"/>
    <n v="0"/>
    <n v="50.49"/>
    <n v="206.34"/>
    <n v="100.98"/>
    <n v="105.36"/>
    <n v="0.51061355045071244"/>
    <n v="2026"/>
    <s v="Q3"/>
    <n v="7"/>
    <x v="6"/>
  </r>
  <r>
    <n v="2886"/>
    <d v="2026-07-11T00:00:00"/>
    <n v="2026"/>
    <x v="2"/>
    <n v="7"/>
    <s v="Jul"/>
    <x v="0"/>
    <x v="15"/>
    <x v="0"/>
    <s v="New"/>
    <x v="0"/>
    <s v="Trail Bike Light"/>
    <n v="1"/>
    <n v="50.33"/>
    <n v="0.05"/>
    <n v="22.06"/>
    <n v="47.813499999999998"/>
    <n v="22.06"/>
    <n v="25.753499999999999"/>
    <n v="0.53862402877848303"/>
    <n v="2026"/>
    <s v="Q3"/>
    <n v="7"/>
    <x v="6"/>
  </r>
  <r>
    <n v="2893"/>
    <d v="2026-07-11T00:00:00"/>
    <n v="2026"/>
    <x v="2"/>
    <n v="7"/>
    <s v="Jul"/>
    <x v="1"/>
    <x v="11"/>
    <x v="1"/>
    <s v="Business"/>
    <x v="1"/>
    <s v="Trail Boots"/>
    <n v="6"/>
    <n v="142.78"/>
    <n v="0.15"/>
    <n v="80.38"/>
    <n v="728.178"/>
    <n v="482.28"/>
    <n v="245.89800000000002"/>
    <n v="0.33768941110552642"/>
    <n v="2026"/>
    <s v="Q3"/>
    <n v="7"/>
    <x v="6"/>
  </r>
  <r>
    <n v="2939"/>
    <d v="2026-07-11T00:00:00"/>
    <n v="2026"/>
    <x v="2"/>
    <n v="7"/>
    <s v="Jul"/>
    <x v="1"/>
    <x v="6"/>
    <x v="0"/>
    <s v="New"/>
    <x v="3"/>
    <s v="Trail Tent 2P"/>
    <n v="1"/>
    <n v="195.38"/>
    <n v="0.05"/>
    <n v="101.67"/>
    <n v="185.61099999999999"/>
    <n v="101.67"/>
    <n v="83.940999999999988"/>
    <n v="0.45224151585843508"/>
    <n v="2026"/>
    <s v="Q3"/>
    <n v="7"/>
    <x v="6"/>
  </r>
  <r>
    <n v="3249"/>
    <d v="2026-07-11T00:00:00"/>
    <n v="2026"/>
    <x v="2"/>
    <n v="7"/>
    <s v="Jul"/>
    <x v="3"/>
    <x v="4"/>
    <x v="2"/>
    <s v="Returning"/>
    <x v="0"/>
    <s v="Cycling Pack 12L"/>
    <n v="5"/>
    <n v="104.8"/>
    <n v="0"/>
    <n v="50.94"/>
    <n v="524"/>
    <n v="254.7"/>
    <n v="269.3"/>
    <n v="0.51393129770992374"/>
    <n v="2026"/>
    <s v="Q3"/>
    <n v="7"/>
    <x v="6"/>
  </r>
  <r>
    <n v="3832"/>
    <d v="2026-07-11T00:00:00"/>
    <n v="2026"/>
    <x v="2"/>
    <n v="7"/>
    <s v="Jul"/>
    <x v="3"/>
    <x v="7"/>
    <x v="0"/>
    <s v="Returning"/>
    <x v="3"/>
    <s v="Portable Camp Stove"/>
    <n v="3"/>
    <n v="82.26"/>
    <n v="0"/>
    <n v="40.020000000000003"/>
    <n v="246.78000000000003"/>
    <n v="120.06"/>
    <n v="126.72000000000003"/>
    <n v="0.51349380014587898"/>
    <n v="2026"/>
    <s v="Q3"/>
    <n v="7"/>
    <x v="6"/>
  </r>
  <r>
    <n v="3868"/>
    <d v="2026-07-11T00:00:00"/>
    <n v="2026"/>
    <x v="2"/>
    <n v="7"/>
    <s v="Jul"/>
    <x v="2"/>
    <x v="10"/>
    <x v="0"/>
    <s v="Business"/>
    <x v="1"/>
    <s v="Hiking Daypack 20L"/>
    <n v="1"/>
    <n v="90.79"/>
    <n v="0"/>
    <n v="46.39"/>
    <n v="90.79"/>
    <n v="46.39"/>
    <n v="44.400000000000006"/>
    <n v="0.4890406432426479"/>
    <n v="2026"/>
    <s v="Q3"/>
    <n v="7"/>
    <x v="6"/>
  </r>
  <r>
    <n v="4365"/>
    <d v="2026-07-11T00:00:00"/>
    <n v="2026"/>
    <x v="2"/>
    <n v="7"/>
    <s v="Jul"/>
    <x v="1"/>
    <x v="11"/>
    <x v="0"/>
    <s v="Returning"/>
    <x v="0"/>
    <s v="Compact Repair Kit"/>
    <n v="1"/>
    <n v="41.33"/>
    <n v="0"/>
    <n v="17.2"/>
    <n v="41.33"/>
    <n v="17.2"/>
    <n v="24.13"/>
    <n v="0.58383740624243896"/>
    <n v="2026"/>
    <s v="Q3"/>
    <n v="7"/>
    <x v="6"/>
  </r>
  <r>
    <n v="314"/>
    <d v="2026-07-12T00:00:00"/>
    <n v="2026"/>
    <x v="2"/>
    <n v="7"/>
    <s v="Jul"/>
    <x v="2"/>
    <x v="2"/>
    <x v="0"/>
    <s v="Returning"/>
    <x v="4"/>
    <s v="Resistance Band Set"/>
    <n v="2"/>
    <n v="41.09"/>
    <n v="0.05"/>
    <n v="14.54"/>
    <n v="78.070999999999998"/>
    <n v="29.08"/>
    <n v="48.991"/>
    <n v="0.62751854081541159"/>
    <n v="2026"/>
    <s v="Q3"/>
    <n v="7"/>
    <x v="6"/>
  </r>
  <r>
    <n v="552"/>
    <d v="2026-07-12T00:00:00"/>
    <n v="2026"/>
    <x v="2"/>
    <n v="7"/>
    <s v="Jul"/>
    <x v="1"/>
    <x v="12"/>
    <x v="1"/>
    <s v="Business"/>
    <x v="3"/>
    <s v="Portable Camp Stove"/>
    <n v="5"/>
    <n v="82.39"/>
    <n v="0.05"/>
    <n v="39.479999999999997"/>
    <n v="391.35249999999996"/>
    <n v="197.39999999999998"/>
    <n v="193.95249999999999"/>
    <n v="0.49559540312122702"/>
    <n v="2026"/>
    <s v="Q3"/>
    <n v="7"/>
    <x v="6"/>
  </r>
  <r>
    <n v="1317"/>
    <d v="2026-07-12T00:00:00"/>
    <n v="2026"/>
    <x v="2"/>
    <n v="7"/>
    <s v="Jul"/>
    <x v="1"/>
    <x v="14"/>
    <x v="0"/>
    <s v="Business"/>
    <x v="4"/>
    <s v="Recovery Roller"/>
    <n v="3"/>
    <n v="37"/>
    <n v="0"/>
    <n v="13.69"/>
    <n v="111"/>
    <n v="41.07"/>
    <n v="69.930000000000007"/>
    <n v="0.63000000000000012"/>
    <n v="2026"/>
    <s v="Q3"/>
    <n v="7"/>
    <x v="6"/>
  </r>
  <r>
    <n v="1515"/>
    <d v="2026-07-12T00:00:00"/>
    <n v="2026"/>
    <x v="2"/>
    <n v="7"/>
    <s v="Jul"/>
    <x v="3"/>
    <x v="8"/>
    <x v="2"/>
    <s v="New"/>
    <x v="4"/>
    <s v="Resistance Band Set"/>
    <n v="2"/>
    <n v="40.9"/>
    <n v="0"/>
    <n v="14.81"/>
    <n v="81.8"/>
    <n v="29.62"/>
    <n v="52.179999999999993"/>
    <n v="0.63789731051344734"/>
    <n v="2026"/>
    <s v="Q3"/>
    <n v="7"/>
    <x v="6"/>
  </r>
  <r>
    <n v="1674"/>
    <d v="2026-07-12T00:00:00"/>
    <n v="2026"/>
    <x v="2"/>
    <n v="7"/>
    <s v="Jul"/>
    <x v="0"/>
    <x v="0"/>
    <x v="0"/>
    <s v="New"/>
    <x v="4"/>
    <s v="Weighted Vest"/>
    <n v="1"/>
    <n v="123.33"/>
    <n v="0.1"/>
    <n v="70.900000000000006"/>
    <n v="110.997"/>
    <n v="70.900000000000006"/>
    <n v="40.096999999999994"/>
    <n v="0.36124399758552028"/>
    <n v="2026"/>
    <s v="Q3"/>
    <n v="7"/>
    <x v="6"/>
  </r>
  <r>
    <n v="2407"/>
    <d v="2026-07-12T00:00:00"/>
    <n v="2026"/>
    <x v="2"/>
    <n v="7"/>
    <s v="Jul"/>
    <x v="1"/>
    <x v="12"/>
    <x v="3"/>
    <s v="Business"/>
    <x v="1"/>
    <s v="Summit Backpack 45L"/>
    <n v="1"/>
    <n v="153.25"/>
    <n v="0.15"/>
    <n v="78.28"/>
    <n v="130.26249999999999"/>
    <n v="78.28"/>
    <n v="51.982499999999987"/>
    <n v="0.39905959121005657"/>
    <n v="2026"/>
    <s v="Q3"/>
    <n v="7"/>
    <x v="6"/>
  </r>
  <r>
    <n v="2817"/>
    <d v="2026-07-12T00:00:00"/>
    <n v="2026"/>
    <x v="2"/>
    <n v="7"/>
    <s v="Jul"/>
    <x v="3"/>
    <x v="7"/>
    <x v="3"/>
    <s v="New"/>
    <x v="2"/>
    <s v="Carry-On Duffel"/>
    <n v="3"/>
    <n v="134.43"/>
    <n v="0.1"/>
    <n v="65.78"/>
    <n v="362.96100000000001"/>
    <n v="197.34"/>
    <n v="165.62100000000001"/>
    <n v="0.45630522287518493"/>
    <n v="2026"/>
    <s v="Q3"/>
    <n v="7"/>
    <x v="6"/>
  </r>
  <r>
    <n v="3059"/>
    <d v="2026-07-12T00:00:00"/>
    <n v="2026"/>
    <x v="2"/>
    <n v="7"/>
    <s v="Jul"/>
    <x v="0"/>
    <x v="0"/>
    <x v="0"/>
    <s v="Returning"/>
    <x v="1"/>
    <s v="Hiking Daypack 20L"/>
    <n v="1"/>
    <n v="93.73"/>
    <n v="0.05"/>
    <n v="44.51"/>
    <n v="89.043499999999995"/>
    <n v="44.51"/>
    <n v="44.533499999999997"/>
    <n v="0.50013195797559618"/>
    <n v="2026"/>
    <s v="Q3"/>
    <n v="7"/>
    <x v="6"/>
  </r>
  <r>
    <n v="3210"/>
    <d v="2026-07-12T00:00:00"/>
    <n v="2026"/>
    <x v="2"/>
    <n v="7"/>
    <s v="Jul"/>
    <x v="0"/>
    <x v="0"/>
    <x v="0"/>
    <s v="Returning"/>
    <x v="2"/>
    <s v="Insulated Bottle"/>
    <n v="1"/>
    <n v="37.090000000000003"/>
    <n v="0"/>
    <n v="13.43"/>
    <n v="37.090000000000003"/>
    <n v="13.43"/>
    <n v="23.660000000000004"/>
    <n v="0.63790779185764357"/>
    <n v="2026"/>
    <s v="Q3"/>
    <n v="7"/>
    <x v="6"/>
  </r>
  <r>
    <n v="3670"/>
    <d v="2026-07-12T00:00:00"/>
    <n v="2026"/>
    <x v="2"/>
    <n v="7"/>
    <s v="Jul"/>
    <x v="0"/>
    <x v="0"/>
    <x v="2"/>
    <s v="New"/>
    <x v="2"/>
    <s v="Packing Cube Set"/>
    <n v="1"/>
    <n v="45.43"/>
    <n v="0"/>
    <n v="18.66"/>
    <n v="45.43"/>
    <n v="18.66"/>
    <n v="26.77"/>
    <n v="0.58925819942769098"/>
    <n v="2026"/>
    <s v="Q3"/>
    <n v="7"/>
    <x v="6"/>
  </r>
  <r>
    <n v="4017"/>
    <d v="2026-07-12T00:00:00"/>
    <n v="2026"/>
    <x v="2"/>
    <n v="7"/>
    <s v="Jul"/>
    <x v="3"/>
    <x v="8"/>
    <x v="3"/>
    <s v="New"/>
    <x v="4"/>
    <s v="Resistance Band Set"/>
    <n v="1"/>
    <n v="39.5"/>
    <n v="0.1"/>
    <n v="14.86"/>
    <n v="35.550000000000004"/>
    <n v="14.86"/>
    <n v="20.690000000000005"/>
    <n v="0.58199718706047832"/>
    <n v="2026"/>
    <s v="Q3"/>
    <n v="7"/>
    <x v="6"/>
  </r>
  <r>
    <n v="5012"/>
    <d v="2026-07-12T00:00:00"/>
    <n v="2026"/>
    <x v="2"/>
    <n v="7"/>
    <s v="Jul"/>
    <x v="2"/>
    <x v="16"/>
    <x v="2"/>
    <s v="Returning"/>
    <x v="4"/>
    <s v="Weighted Vest"/>
    <n v="2"/>
    <n v="123.58"/>
    <n v="0.1"/>
    <n v="68.739999999999995"/>
    <n v="222.44399999999999"/>
    <n v="137.47999999999999"/>
    <n v="84.963999999999999"/>
    <n v="0.3819568071065077"/>
    <n v="2026"/>
    <s v="Q3"/>
    <n v="7"/>
    <x v="6"/>
  </r>
  <r>
    <n v="884"/>
    <d v="2026-07-13T00:00:00"/>
    <n v="2026"/>
    <x v="2"/>
    <n v="7"/>
    <s v="Jul"/>
    <x v="3"/>
    <x v="13"/>
    <x v="2"/>
    <s v="Returning"/>
    <x v="0"/>
    <s v="Cycling Pack 12L"/>
    <n v="1"/>
    <n v="103.61"/>
    <n v="0"/>
    <n v="51.84"/>
    <n v="103.61"/>
    <n v="51.84"/>
    <n v="51.769999999999996"/>
    <n v="0.49966219476884466"/>
    <n v="2026"/>
    <s v="Q3"/>
    <n v="7"/>
    <x v="6"/>
  </r>
  <r>
    <n v="1025"/>
    <d v="2026-07-13T00:00:00"/>
    <n v="2026"/>
    <x v="2"/>
    <n v="7"/>
    <s v="Jul"/>
    <x v="2"/>
    <x v="2"/>
    <x v="2"/>
    <s v="Returning"/>
    <x v="1"/>
    <s v="Trail Boots"/>
    <n v="2"/>
    <n v="145.75"/>
    <n v="0.05"/>
    <n v="79.319999999999993"/>
    <n v="276.92500000000001"/>
    <n v="158.63999999999999"/>
    <n v="118.28500000000003"/>
    <n v="0.42713731154644768"/>
    <n v="2026"/>
    <s v="Q3"/>
    <n v="7"/>
    <x v="6"/>
  </r>
  <r>
    <n v="1279"/>
    <d v="2026-07-13T00:00:00"/>
    <n v="2026"/>
    <x v="2"/>
    <n v="7"/>
    <s v="Jul"/>
    <x v="3"/>
    <x v="8"/>
    <x v="3"/>
    <s v="New"/>
    <x v="3"/>
    <s v="Trail Tent 2P"/>
    <n v="2"/>
    <n v="193.76"/>
    <n v="0.1"/>
    <n v="104.66"/>
    <n v="348.76799999999997"/>
    <n v="209.32"/>
    <n v="139.44799999999998"/>
    <n v="0.39983025965684921"/>
    <n v="2026"/>
    <s v="Q3"/>
    <n v="7"/>
    <x v="6"/>
  </r>
  <r>
    <n v="1534"/>
    <d v="2026-07-13T00:00:00"/>
    <n v="2026"/>
    <x v="2"/>
    <n v="7"/>
    <s v="Jul"/>
    <x v="2"/>
    <x v="16"/>
    <x v="0"/>
    <s v="Returning"/>
    <x v="1"/>
    <s v="Trail Boots"/>
    <n v="2"/>
    <n v="146.09"/>
    <n v="0.1"/>
    <n v="79.36"/>
    <n v="262.96199999999999"/>
    <n v="158.72"/>
    <n v="104.24199999999999"/>
    <n v="0.39641469109605187"/>
    <n v="2026"/>
    <s v="Q3"/>
    <n v="7"/>
    <x v="6"/>
  </r>
  <r>
    <n v="2147"/>
    <d v="2026-07-13T00:00:00"/>
    <n v="2026"/>
    <x v="2"/>
    <n v="7"/>
    <s v="Jul"/>
    <x v="1"/>
    <x v="14"/>
    <x v="2"/>
    <s v="New"/>
    <x v="2"/>
    <s v="Carry-On Duffel"/>
    <n v="1"/>
    <n v="131.91999999999999"/>
    <n v="0"/>
    <n v="66.19"/>
    <n v="131.91999999999999"/>
    <n v="66.19"/>
    <n v="65.72999999999999"/>
    <n v="0.49825651910248631"/>
    <n v="2026"/>
    <s v="Q3"/>
    <n v="7"/>
    <x v="6"/>
  </r>
  <r>
    <n v="2385"/>
    <d v="2026-07-13T00:00:00"/>
    <n v="2026"/>
    <x v="2"/>
    <n v="7"/>
    <s v="Jul"/>
    <x v="1"/>
    <x v="11"/>
    <x v="1"/>
    <s v="Business"/>
    <x v="3"/>
    <s v="Portable Camp Stove"/>
    <n v="6"/>
    <n v="83.28"/>
    <n v="0.15"/>
    <n v="38.76"/>
    <n v="424.72800000000001"/>
    <n v="232.56"/>
    <n v="192.16800000000001"/>
    <n v="0.45244956772334294"/>
    <n v="2026"/>
    <s v="Q3"/>
    <n v="7"/>
    <x v="6"/>
  </r>
  <r>
    <n v="2517"/>
    <d v="2026-07-13T00:00:00"/>
    <n v="2026"/>
    <x v="2"/>
    <n v="7"/>
    <s v="Jul"/>
    <x v="1"/>
    <x v="6"/>
    <x v="0"/>
    <s v="New"/>
    <x v="2"/>
    <s v="Insulated Bottle"/>
    <n v="1"/>
    <n v="36.479999999999997"/>
    <n v="0.05"/>
    <n v="13.22"/>
    <n v="34.655999999999999"/>
    <n v="13.22"/>
    <n v="21.436"/>
    <n v="0.61853647276084955"/>
    <n v="2026"/>
    <s v="Q3"/>
    <n v="7"/>
    <x v="6"/>
  </r>
  <r>
    <n v="2746"/>
    <d v="2026-07-13T00:00:00"/>
    <n v="2026"/>
    <x v="2"/>
    <n v="7"/>
    <s v="Jul"/>
    <x v="0"/>
    <x v="0"/>
    <x v="2"/>
    <s v="New"/>
    <x v="1"/>
    <s v="Summit Backpack 45L"/>
    <n v="3"/>
    <n v="155.44"/>
    <n v="0.05"/>
    <n v="79.95"/>
    <n v="443.00399999999996"/>
    <n v="239.85000000000002"/>
    <n v="203.15399999999994"/>
    <n v="0.45858276674702703"/>
    <n v="2026"/>
    <s v="Q3"/>
    <n v="7"/>
    <x v="6"/>
  </r>
  <r>
    <n v="3297"/>
    <d v="2026-07-13T00:00:00"/>
    <n v="2026"/>
    <x v="2"/>
    <n v="7"/>
    <s v="Jul"/>
    <x v="0"/>
    <x v="15"/>
    <x v="1"/>
    <s v="Returning"/>
    <x v="4"/>
    <s v="Resistance Band Set"/>
    <n v="6"/>
    <n v="40.58"/>
    <n v="0.15"/>
    <n v="15.06"/>
    <n v="206.958"/>
    <n v="90.36"/>
    <n v="116.598"/>
    <n v="0.5633896732670397"/>
    <n v="2026"/>
    <s v="Q3"/>
    <n v="7"/>
    <x v="6"/>
  </r>
  <r>
    <n v="772"/>
    <d v="2026-07-14T00:00:00"/>
    <n v="2026"/>
    <x v="2"/>
    <n v="7"/>
    <s v="Jul"/>
    <x v="3"/>
    <x v="13"/>
    <x v="0"/>
    <s v="Returning"/>
    <x v="0"/>
    <s v="Cycling Pack 12L"/>
    <n v="2"/>
    <n v="101.03"/>
    <n v="0.1"/>
    <n v="50.98"/>
    <n v="181.85400000000001"/>
    <n v="101.96"/>
    <n v="79.89400000000002"/>
    <n v="0.43933045190097558"/>
    <n v="2026"/>
    <s v="Q3"/>
    <n v="7"/>
    <x v="6"/>
  </r>
  <r>
    <n v="838"/>
    <d v="2026-07-14T00:00:00"/>
    <n v="2026"/>
    <x v="2"/>
    <n v="7"/>
    <s v="Jul"/>
    <x v="0"/>
    <x v="9"/>
    <x v="2"/>
    <s v="Returning"/>
    <x v="3"/>
    <s v="Portable Camp Stove"/>
    <n v="1"/>
    <n v="80.150000000000006"/>
    <n v="0.05"/>
    <n v="38.89"/>
    <n v="76.142499999999998"/>
    <n v="38.89"/>
    <n v="37.252499999999998"/>
    <n v="0.48924713530551267"/>
    <n v="2026"/>
    <s v="Q3"/>
    <n v="7"/>
    <x v="6"/>
  </r>
  <r>
    <n v="1144"/>
    <d v="2026-07-14T00:00:00"/>
    <n v="2026"/>
    <x v="2"/>
    <n v="7"/>
    <s v="Jul"/>
    <x v="2"/>
    <x v="2"/>
    <x v="2"/>
    <s v="New"/>
    <x v="3"/>
    <s v="Portable Camp Stove"/>
    <n v="1"/>
    <n v="83.74"/>
    <n v="0"/>
    <n v="38.96"/>
    <n v="83.74"/>
    <n v="38.96"/>
    <n v="44.779999999999994"/>
    <n v="0.53475041796035339"/>
    <n v="2026"/>
    <s v="Q3"/>
    <n v="7"/>
    <x v="6"/>
  </r>
  <r>
    <n v="1686"/>
    <d v="2026-07-14T00:00:00"/>
    <n v="2026"/>
    <x v="2"/>
    <n v="7"/>
    <s v="Jul"/>
    <x v="2"/>
    <x v="5"/>
    <x v="1"/>
    <s v="Returning"/>
    <x v="2"/>
    <s v="Insulated Bottle"/>
    <n v="8"/>
    <n v="35.75"/>
    <n v="0.15"/>
    <n v="13.56"/>
    <n v="243.1"/>
    <n v="108.48"/>
    <n v="134.62"/>
    <n v="0.55376388317564795"/>
    <n v="2026"/>
    <s v="Q3"/>
    <n v="7"/>
    <x v="6"/>
  </r>
  <r>
    <n v="2823"/>
    <d v="2026-07-14T00:00:00"/>
    <n v="2026"/>
    <x v="2"/>
    <n v="7"/>
    <s v="Jul"/>
    <x v="0"/>
    <x v="15"/>
    <x v="0"/>
    <s v="New"/>
    <x v="0"/>
    <s v="Commuter Helmet"/>
    <n v="3"/>
    <n v="81.39"/>
    <n v="0"/>
    <n v="43.54"/>
    <n v="244.17000000000002"/>
    <n v="130.62"/>
    <n v="113.55000000000001"/>
    <n v="0.46504484580415284"/>
    <n v="2026"/>
    <s v="Q3"/>
    <n v="7"/>
    <x v="6"/>
  </r>
  <r>
    <n v="2883"/>
    <d v="2026-07-14T00:00:00"/>
    <n v="2026"/>
    <x v="2"/>
    <n v="7"/>
    <s v="Jul"/>
    <x v="2"/>
    <x v="10"/>
    <x v="3"/>
    <s v="New"/>
    <x v="2"/>
    <s v="Insulated Bottle"/>
    <n v="1"/>
    <n v="36.799999999999997"/>
    <n v="0"/>
    <n v="13.91"/>
    <n v="36.799999999999997"/>
    <n v="13.91"/>
    <n v="22.889999999999997"/>
    <n v="0.62201086956521734"/>
    <n v="2026"/>
    <s v="Q3"/>
    <n v="7"/>
    <x v="6"/>
  </r>
  <r>
    <n v="3259"/>
    <d v="2026-07-14T00:00:00"/>
    <n v="2026"/>
    <x v="2"/>
    <n v="7"/>
    <s v="Jul"/>
    <x v="2"/>
    <x v="16"/>
    <x v="1"/>
    <s v="Returning"/>
    <x v="3"/>
    <s v="Trail Tent 2P"/>
    <n v="6"/>
    <n v="194.15"/>
    <n v="0.1"/>
    <n v="105.12"/>
    <n v="1048.4100000000001"/>
    <n v="630.72"/>
    <n v="417.69000000000005"/>
    <n v="0.3984032964202936"/>
    <n v="2026"/>
    <s v="Q3"/>
    <n v="7"/>
    <x v="6"/>
  </r>
  <r>
    <n v="3709"/>
    <d v="2026-07-14T00:00:00"/>
    <n v="2026"/>
    <x v="2"/>
    <n v="7"/>
    <s v="Jul"/>
    <x v="0"/>
    <x v="9"/>
    <x v="0"/>
    <s v="New"/>
    <x v="4"/>
    <s v="Training Mat"/>
    <n v="1"/>
    <n v="50.94"/>
    <n v="0"/>
    <n v="22.28"/>
    <n v="50.94"/>
    <n v="22.28"/>
    <n v="28.659999999999997"/>
    <n v="0.5626226933647428"/>
    <n v="2026"/>
    <s v="Q3"/>
    <n v="7"/>
    <x v="6"/>
  </r>
  <r>
    <n v="61"/>
    <d v="2026-07-15T00:00:00"/>
    <n v="2026"/>
    <x v="2"/>
    <n v="7"/>
    <s v="Jul"/>
    <x v="3"/>
    <x v="8"/>
    <x v="0"/>
    <s v="Returning"/>
    <x v="4"/>
    <s v="Weighted Vest"/>
    <n v="2"/>
    <n v="125.89"/>
    <n v="0"/>
    <n v="70.8"/>
    <n v="251.78"/>
    <n v="141.6"/>
    <n v="110.18"/>
    <n v="0.43760425768528083"/>
    <n v="2026"/>
    <s v="Q3"/>
    <n v="7"/>
    <x v="6"/>
  </r>
  <r>
    <n v="357"/>
    <d v="2026-07-15T00:00:00"/>
    <n v="2026"/>
    <x v="2"/>
    <n v="7"/>
    <s v="Jul"/>
    <x v="0"/>
    <x v="9"/>
    <x v="0"/>
    <s v="New"/>
    <x v="4"/>
    <s v="Training Mat"/>
    <n v="2"/>
    <n v="51.9"/>
    <n v="0"/>
    <n v="21.82"/>
    <n v="103.8"/>
    <n v="43.64"/>
    <n v="60.16"/>
    <n v="0.57957610789980729"/>
    <n v="2026"/>
    <s v="Q3"/>
    <n v="7"/>
    <x v="6"/>
  </r>
  <r>
    <n v="1607"/>
    <d v="2026-07-15T00:00:00"/>
    <n v="2026"/>
    <x v="2"/>
    <n v="7"/>
    <s v="Jul"/>
    <x v="0"/>
    <x v="0"/>
    <x v="2"/>
    <s v="New"/>
    <x v="4"/>
    <s v="Resistance Band Set"/>
    <n v="2"/>
    <n v="39.75"/>
    <n v="0"/>
    <n v="14.78"/>
    <n v="79.5"/>
    <n v="29.56"/>
    <n v="49.94"/>
    <n v="0.62817610062893081"/>
    <n v="2026"/>
    <s v="Q3"/>
    <n v="7"/>
    <x v="6"/>
  </r>
  <r>
    <n v="3295"/>
    <d v="2026-07-15T00:00:00"/>
    <n v="2026"/>
    <x v="2"/>
    <n v="7"/>
    <s v="Jul"/>
    <x v="1"/>
    <x v="12"/>
    <x v="3"/>
    <s v="Returning"/>
    <x v="1"/>
    <s v="Hiking Daypack 20L"/>
    <n v="1"/>
    <n v="93.46"/>
    <n v="0.15"/>
    <n v="46.65"/>
    <n v="79.440999999999988"/>
    <n v="46.65"/>
    <n v="32.79099999999999"/>
    <n v="0.41277174255107557"/>
    <n v="2026"/>
    <s v="Q3"/>
    <n v="7"/>
    <x v="6"/>
  </r>
  <r>
    <n v="4048"/>
    <d v="2026-07-15T00:00:00"/>
    <n v="2026"/>
    <x v="2"/>
    <n v="7"/>
    <s v="Jul"/>
    <x v="3"/>
    <x v="13"/>
    <x v="1"/>
    <s v="Business"/>
    <x v="0"/>
    <s v="Commuter Helmet"/>
    <n v="3"/>
    <n v="82.79"/>
    <n v="0.1"/>
    <n v="43.07"/>
    <n v="223.53300000000002"/>
    <n v="129.21"/>
    <n v="94.323000000000008"/>
    <n v="0.42196454214813922"/>
    <n v="2026"/>
    <s v="Q3"/>
    <n v="7"/>
    <x v="6"/>
  </r>
  <r>
    <n v="4424"/>
    <d v="2026-07-15T00:00:00"/>
    <n v="2026"/>
    <x v="2"/>
    <n v="7"/>
    <s v="Jul"/>
    <x v="2"/>
    <x v="2"/>
    <x v="2"/>
    <s v="Business"/>
    <x v="1"/>
    <s v="Hiking Daypack 20L"/>
    <n v="1"/>
    <n v="92.54"/>
    <n v="0"/>
    <n v="44.48"/>
    <n v="92.54"/>
    <n v="44.48"/>
    <n v="48.060000000000009"/>
    <n v="0.51934298681651181"/>
    <n v="2026"/>
    <s v="Q3"/>
    <n v="7"/>
    <x v="6"/>
  </r>
  <r>
    <n v="4732"/>
    <d v="2026-07-15T00:00:00"/>
    <n v="2026"/>
    <x v="2"/>
    <n v="7"/>
    <s v="Jul"/>
    <x v="1"/>
    <x v="14"/>
    <x v="2"/>
    <s v="New"/>
    <x v="2"/>
    <s v="Packing Cube Set"/>
    <n v="1"/>
    <n v="46.53"/>
    <n v="0"/>
    <n v="18.829999999999998"/>
    <n v="46.53"/>
    <n v="18.829999999999998"/>
    <n v="27.700000000000003"/>
    <n v="0.59531485063399958"/>
    <n v="2026"/>
    <s v="Q3"/>
    <n v="7"/>
    <x v="6"/>
  </r>
  <r>
    <n v="194"/>
    <d v="2026-07-16T00:00:00"/>
    <n v="2026"/>
    <x v="2"/>
    <n v="7"/>
    <s v="Jul"/>
    <x v="1"/>
    <x v="12"/>
    <x v="0"/>
    <s v="Returning"/>
    <x v="0"/>
    <s v="Trail Bike Light"/>
    <n v="2"/>
    <n v="49.69"/>
    <n v="0"/>
    <n v="21.97"/>
    <n v="99.38"/>
    <n v="43.94"/>
    <n v="55.44"/>
    <n v="0.557858724089354"/>
    <n v="2026"/>
    <s v="Q3"/>
    <n v="7"/>
    <x v="6"/>
  </r>
  <r>
    <n v="258"/>
    <d v="2026-07-16T00:00:00"/>
    <n v="2026"/>
    <x v="2"/>
    <n v="7"/>
    <s v="Jul"/>
    <x v="3"/>
    <x v="8"/>
    <x v="3"/>
    <s v="New"/>
    <x v="1"/>
    <s v="Trekking Poles"/>
    <n v="3"/>
    <n v="71.34"/>
    <n v="0.1"/>
    <n v="31.71"/>
    <n v="192.61800000000002"/>
    <n v="95.13"/>
    <n v="97.488000000000028"/>
    <n v="0.50612092327819835"/>
    <n v="2026"/>
    <s v="Q3"/>
    <n v="7"/>
    <x v="6"/>
  </r>
  <r>
    <n v="543"/>
    <d v="2026-07-16T00:00:00"/>
    <n v="2026"/>
    <x v="2"/>
    <n v="7"/>
    <s v="Jul"/>
    <x v="1"/>
    <x v="14"/>
    <x v="3"/>
    <s v="Returning"/>
    <x v="0"/>
    <s v="Commuter Helmet"/>
    <n v="1"/>
    <n v="83.03"/>
    <n v="0"/>
    <n v="42.41"/>
    <n v="83.03"/>
    <n v="42.41"/>
    <n v="40.620000000000005"/>
    <n v="0.48922076357942917"/>
    <n v="2026"/>
    <s v="Q3"/>
    <n v="7"/>
    <x v="6"/>
  </r>
  <r>
    <n v="972"/>
    <d v="2026-07-16T00:00:00"/>
    <n v="2026"/>
    <x v="2"/>
    <n v="7"/>
    <s v="Jul"/>
    <x v="3"/>
    <x v="4"/>
    <x v="0"/>
    <s v="Returning"/>
    <x v="4"/>
    <s v="Resistance Band Set"/>
    <n v="1"/>
    <n v="40.799999999999997"/>
    <n v="0"/>
    <n v="14.42"/>
    <n v="40.799999999999997"/>
    <n v="14.42"/>
    <n v="26.379999999999995"/>
    <n v="0.64656862745098032"/>
    <n v="2026"/>
    <s v="Q3"/>
    <n v="7"/>
    <x v="6"/>
  </r>
  <r>
    <n v="1146"/>
    <d v="2026-07-16T00:00:00"/>
    <n v="2026"/>
    <x v="2"/>
    <n v="7"/>
    <s v="Jul"/>
    <x v="1"/>
    <x v="6"/>
    <x v="3"/>
    <s v="Returning"/>
    <x v="3"/>
    <s v="Compact Sleeping Bag"/>
    <n v="2"/>
    <n v="125.34"/>
    <n v="0.15"/>
    <n v="59.04"/>
    <n v="213.078"/>
    <n v="118.08"/>
    <n v="94.998000000000005"/>
    <n v="0.44583673584321237"/>
    <n v="2026"/>
    <s v="Q3"/>
    <n v="7"/>
    <x v="6"/>
  </r>
  <r>
    <n v="1464"/>
    <d v="2026-07-16T00:00:00"/>
    <n v="2026"/>
    <x v="2"/>
    <n v="7"/>
    <s v="Jul"/>
    <x v="0"/>
    <x v="9"/>
    <x v="0"/>
    <s v="Returning"/>
    <x v="4"/>
    <s v="Weighted Vest"/>
    <n v="1"/>
    <n v="122.73"/>
    <n v="0.1"/>
    <n v="70.540000000000006"/>
    <n v="110.45700000000001"/>
    <n v="70.540000000000006"/>
    <n v="39.917000000000002"/>
    <n v="0.36138044668966202"/>
    <n v="2026"/>
    <s v="Q3"/>
    <n v="7"/>
    <x v="6"/>
  </r>
  <r>
    <n v="1581"/>
    <d v="2026-07-16T00:00:00"/>
    <n v="2026"/>
    <x v="2"/>
    <n v="7"/>
    <s v="Jul"/>
    <x v="2"/>
    <x v="5"/>
    <x v="2"/>
    <s v="New"/>
    <x v="1"/>
    <s v="Hiking Daypack 20L"/>
    <n v="5"/>
    <n v="92.72"/>
    <n v="0.1"/>
    <n v="46.2"/>
    <n v="417.24"/>
    <n v="231"/>
    <n v="186.24"/>
    <n v="0.44636180615473109"/>
    <n v="2026"/>
    <s v="Q3"/>
    <n v="7"/>
    <x v="6"/>
  </r>
  <r>
    <n v="1894"/>
    <d v="2026-07-16T00:00:00"/>
    <n v="2026"/>
    <x v="2"/>
    <n v="7"/>
    <s v="Jul"/>
    <x v="3"/>
    <x v="7"/>
    <x v="1"/>
    <s v="Business"/>
    <x v="4"/>
    <s v="Recovery Roller"/>
    <n v="5"/>
    <n v="36.29"/>
    <n v="0.05"/>
    <n v="13.52"/>
    <n v="172.37749999999997"/>
    <n v="67.599999999999994"/>
    <n v="104.77749999999997"/>
    <n v="0.60783744978317933"/>
    <n v="2026"/>
    <s v="Q3"/>
    <n v="7"/>
    <x v="6"/>
  </r>
  <r>
    <n v="2100"/>
    <d v="2026-07-16T00:00:00"/>
    <n v="2026"/>
    <x v="2"/>
    <n v="7"/>
    <s v="Jul"/>
    <x v="2"/>
    <x v="2"/>
    <x v="0"/>
    <s v="Business"/>
    <x v="0"/>
    <s v="Trail Bike Light"/>
    <n v="2"/>
    <n v="49.84"/>
    <n v="0.1"/>
    <n v="23.06"/>
    <n v="89.712000000000003"/>
    <n v="46.12"/>
    <n v="43.592000000000006"/>
    <n v="0.48591046905653651"/>
    <n v="2026"/>
    <s v="Q3"/>
    <n v="7"/>
    <x v="6"/>
  </r>
  <r>
    <n v="2902"/>
    <d v="2026-07-16T00:00:00"/>
    <n v="2026"/>
    <x v="2"/>
    <n v="7"/>
    <s v="Jul"/>
    <x v="1"/>
    <x v="12"/>
    <x v="3"/>
    <s v="Business"/>
    <x v="4"/>
    <s v="Recovery Roller"/>
    <n v="1"/>
    <n v="35.799999999999997"/>
    <n v="0"/>
    <n v="14.05"/>
    <n v="35.799999999999997"/>
    <n v="14.05"/>
    <n v="21.749999999999996"/>
    <n v="0.60754189944134074"/>
    <n v="2026"/>
    <s v="Q3"/>
    <n v="7"/>
    <x v="6"/>
  </r>
  <r>
    <n v="3115"/>
    <d v="2026-07-16T00:00:00"/>
    <n v="2026"/>
    <x v="2"/>
    <n v="7"/>
    <s v="Jul"/>
    <x v="3"/>
    <x v="13"/>
    <x v="0"/>
    <s v="New"/>
    <x v="3"/>
    <s v="Trail Tent 2P"/>
    <n v="1"/>
    <n v="195.12"/>
    <n v="0"/>
    <n v="101.14"/>
    <n v="195.12"/>
    <n v="101.14"/>
    <n v="93.98"/>
    <n v="0.48165231652316526"/>
    <n v="2026"/>
    <s v="Q3"/>
    <n v="7"/>
    <x v="6"/>
  </r>
  <r>
    <n v="3546"/>
    <d v="2026-07-16T00:00:00"/>
    <n v="2026"/>
    <x v="2"/>
    <n v="7"/>
    <s v="Jul"/>
    <x v="0"/>
    <x v="15"/>
    <x v="0"/>
    <s v="New"/>
    <x v="0"/>
    <s v="Compact Repair Kit"/>
    <n v="2"/>
    <n v="39.69"/>
    <n v="0.05"/>
    <n v="16.88"/>
    <n v="75.410999999999987"/>
    <n v="33.76"/>
    <n v="41.650999999999989"/>
    <n v="0.55231995332245953"/>
    <n v="2026"/>
    <s v="Q3"/>
    <n v="7"/>
    <x v="6"/>
  </r>
  <r>
    <n v="4224"/>
    <d v="2026-07-16T00:00:00"/>
    <n v="2026"/>
    <x v="2"/>
    <n v="7"/>
    <s v="Jul"/>
    <x v="2"/>
    <x v="3"/>
    <x v="2"/>
    <s v="Returning"/>
    <x v="3"/>
    <s v="Alpine Tent 4P"/>
    <n v="1"/>
    <n v="348.73"/>
    <n v="0.15"/>
    <n v="190.33"/>
    <n v="296.4205"/>
    <n v="190.33"/>
    <n v="106.09049999999999"/>
    <n v="0.35790540802677273"/>
    <n v="2026"/>
    <s v="Q3"/>
    <n v="7"/>
    <x v="6"/>
  </r>
  <r>
    <n v="4858"/>
    <d v="2026-07-16T00:00:00"/>
    <n v="2026"/>
    <x v="2"/>
    <n v="7"/>
    <s v="Jul"/>
    <x v="1"/>
    <x v="12"/>
    <x v="2"/>
    <s v="Returning"/>
    <x v="2"/>
    <s v="Insulated Bottle"/>
    <n v="1"/>
    <n v="35.5"/>
    <n v="0"/>
    <n v="13.26"/>
    <n v="35.5"/>
    <n v="13.26"/>
    <n v="22.240000000000002"/>
    <n v="0.62647887323943663"/>
    <n v="2026"/>
    <s v="Q3"/>
    <n v="7"/>
    <x v="6"/>
  </r>
  <r>
    <n v="768"/>
    <d v="2026-07-17T00:00:00"/>
    <n v="2026"/>
    <x v="2"/>
    <n v="7"/>
    <s v="Jul"/>
    <x v="0"/>
    <x v="9"/>
    <x v="0"/>
    <s v="Business"/>
    <x v="2"/>
    <s v="Packing Cube Set"/>
    <n v="1"/>
    <n v="46.44"/>
    <n v="0"/>
    <n v="18.47"/>
    <n v="46.44"/>
    <n v="18.47"/>
    <n v="27.97"/>
    <n v="0.60228251507321273"/>
    <n v="2026"/>
    <s v="Q3"/>
    <n v="7"/>
    <x v="6"/>
  </r>
  <r>
    <n v="1901"/>
    <d v="2026-07-17T00:00:00"/>
    <n v="2026"/>
    <x v="2"/>
    <n v="7"/>
    <s v="Jul"/>
    <x v="1"/>
    <x v="14"/>
    <x v="0"/>
    <s v="New"/>
    <x v="1"/>
    <s v="Trekking Poles"/>
    <n v="1"/>
    <n v="70.44"/>
    <n v="0.05"/>
    <n v="32.229999999999997"/>
    <n v="66.917999999999992"/>
    <n v="32.229999999999997"/>
    <n v="34.687999999999995"/>
    <n v="0.51836576108072563"/>
    <n v="2026"/>
    <s v="Q3"/>
    <n v="7"/>
    <x v="6"/>
  </r>
  <r>
    <n v="2226"/>
    <d v="2026-07-17T00:00:00"/>
    <n v="2026"/>
    <x v="2"/>
    <n v="7"/>
    <s v="Jul"/>
    <x v="0"/>
    <x v="15"/>
    <x v="2"/>
    <s v="New"/>
    <x v="1"/>
    <s v="Trekking Poles"/>
    <n v="1"/>
    <n v="69.78"/>
    <n v="0.05"/>
    <n v="32.83"/>
    <n v="66.290999999999997"/>
    <n v="32.83"/>
    <n v="33.460999999999999"/>
    <n v="0.50475931876121949"/>
    <n v="2026"/>
    <s v="Q3"/>
    <n v="7"/>
    <x v="6"/>
  </r>
  <r>
    <n v="2660"/>
    <d v="2026-07-17T00:00:00"/>
    <n v="2026"/>
    <x v="2"/>
    <n v="7"/>
    <s v="Jul"/>
    <x v="2"/>
    <x v="5"/>
    <x v="2"/>
    <s v="New"/>
    <x v="2"/>
    <s v="Insulated Bottle"/>
    <n v="4"/>
    <n v="35.450000000000003"/>
    <n v="0.1"/>
    <n v="13.83"/>
    <n v="127.62000000000002"/>
    <n v="55.32"/>
    <n v="72.300000000000011"/>
    <n v="0.56652562294311237"/>
    <n v="2026"/>
    <s v="Q3"/>
    <n v="7"/>
    <x v="6"/>
  </r>
  <r>
    <n v="3004"/>
    <d v="2026-07-17T00:00:00"/>
    <n v="2026"/>
    <x v="2"/>
    <n v="7"/>
    <s v="Jul"/>
    <x v="3"/>
    <x v="8"/>
    <x v="0"/>
    <s v="Returning"/>
    <x v="0"/>
    <s v="Trail Bike Light"/>
    <n v="1"/>
    <n v="50.82"/>
    <n v="0.05"/>
    <n v="22.36"/>
    <n v="48.278999999999996"/>
    <n v="22.36"/>
    <n v="25.918999999999997"/>
    <n v="0.5368586756146565"/>
    <n v="2026"/>
    <s v="Q3"/>
    <n v="7"/>
    <x v="6"/>
  </r>
  <r>
    <n v="4020"/>
    <d v="2026-07-17T00:00:00"/>
    <n v="2026"/>
    <x v="2"/>
    <n v="7"/>
    <s v="Jul"/>
    <x v="2"/>
    <x v="2"/>
    <x v="0"/>
    <s v="Returning"/>
    <x v="3"/>
    <s v="Compact Sleeping Bag"/>
    <n v="1"/>
    <n v="126.13"/>
    <n v="0.15"/>
    <n v="60.43"/>
    <n v="107.2105"/>
    <n v="60.43"/>
    <n v="46.780499999999996"/>
    <n v="0.43634252242084498"/>
    <n v="2026"/>
    <s v="Q3"/>
    <n v="7"/>
    <x v="6"/>
  </r>
  <r>
    <n v="4154"/>
    <d v="2026-07-17T00:00:00"/>
    <n v="2026"/>
    <x v="2"/>
    <n v="7"/>
    <s v="Jul"/>
    <x v="2"/>
    <x v="10"/>
    <x v="0"/>
    <s v="Returning"/>
    <x v="1"/>
    <s v="Trekking Poles"/>
    <n v="3"/>
    <n v="72.150000000000006"/>
    <n v="0"/>
    <n v="33.01"/>
    <n v="216.45000000000002"/>
    <n v="99.03"/>
    <n v="117.42000000000002"/>
    <n v="0.54248094248094247"/>
    <n v="2026"/>
    <s v="Q3"/>
    <n v="7"/>
    <x v="6"/>
  </r>
  <r>
    <n v="4957"/>
    <d v="2026-07-17T00:00:00"/>
    <n v="2026"/>
    <x v="2"/>
    <n v="7"/>
    <s v="Jul"/>
    <x v="1"/>
    <x v="1"/>
    <x v="0"/>
    <s v="Returning"/>
    <x v="4"/>
    <s v="Recovery Roller"/>
    <n v="1"/>
    <n v="35.58"/>
    <n v="0"/>
    <n v="13.68"/>
    <n v="35.58"/>
    <n v="13.68"/>
    <n v="21.9"/>
    <n v="0.61551433389544685"/>
    <n v="2026"/>
    <s v="Q3"/>
    <n v="7"/>
    <x v="6"/>
  </r>
  <r>
    <n v="945"/>
    <d v="2026-07-18T00:00:00"/>
    <n v="2026"/>
    <x v="2"/>
    <n v="7"/>
    <s v="Jul"/>
    <x v="2"/>
    <x v="3"/>
    <x v="0"/>
    <s v="New"/>
    <x v="1"/>
    <s v="Summit Backpack 45L"/>
    <n v="1"/>
    <n v="154.9"/>
    <n v="0.05"/>
    <n v="77.819999999999993"/>
    <n v="147.155"/>
    <n v="77.819999999999993"/>
    <n v="69.335000000000008"/>
    <n v="0.47116985491488572"/>
    <n v="2026"/>
    <s v="Q3"/>
    <n v="7"/>
    <x v="6"/>
  </r>
  <r>
    <n v="1726"/>
    <d v="2026-07-18T00:00:00"/>
    <n v="2026"/>
    <x v="2"/>
    <n v="7"/>
    <s v="Jul"/>
    <x v="1"/>
    <x v="14"/>
    <x v="2"/>
    <s v="Business"/>
    <x v="3"/>
    <s v="Portable Camp Stove"/>
    <n v="2"/>
    <n v="80.98"/>
    <n v="0.05"/>
    <n v="39.85"/>
    <n v="153.86199999999999"/>
    <n v="79.7"/>
    <n v="74.161999999999992"/>
    <n v="0.48200335365457353"/>
    <n v="2026"/>
    <s v="Q3"/>
    <n v="7"/>
    <x v="6"/>
  </r>
  <r>
    <n v="1790"/>
    <d v="2026-07-18T00:00:00"/>
    <n v="2026"/>
    <x v="2"/>
    <n v="7"/>
    <s v="Jul"/>
    <x v="1"/>
    <x v="12"/>
    <x v="0"/>
    <s v="New"/>
    <x v="1"/>
    <s v="Hiking Daypack 20L"/>
    <n v="1"/>
    <n v="91.36"/>
    <n v="0"/>
    <n v="44.86"/>
    <n v="91.36"/>
    <n v="44.86"/>
    <n v="46.5"/>
    <n v="0.50897548161120842"/>
    <n v="2026"/>
    <s v="Q3"/>
    <n v="7"/>
    <x v="6"/>
  </r>
  <r>
    <n v="2193"/>
    <d v="2026-07-18T00:00:00"/>
    <n v="2026"/>
    <x v="2"/>
    <n v="7"/>
    <s v="Jul"/>
    <x v="2"/>
    <x v="2"/>
    <x v="0"/>
    <s v="Returning"/>
    <x v="0"/>
    <s v="Compact Repair Kit"/>
    <n v="2"/>
    <n v="39.409999999999997"/>
    <n v="0"/>
    <n v="16.8"/>
    <n v="78.819999999999993"/>
    <n v="33.6"/>
    <n v="45.219999999999992"/>
    <n v="0.57371225577264651"/>
    <n v="2026"/>
    <s v="Q3"/>
    <n v="7"/>
    <x v="6"/>
  </r>
  <r>
    <n v="2781"/>
    <d v="2026-07-18T00:00:00"/>
    <n v="2026"/>
    <x v="2"/>
    <n v="7"/>
    <s v="Jul"/>
    <x v="0"/>
    <x v="0"/>
    <x v="0"/>
    <s v="Returning"/>
    <x v="2"/>
    <s v="Carry-On Duffel"/>
    <n v="2"/>
    <n v="134.99"/>
    <n v="0"/>
    <n v="68.77"/>
    <n v="269.98"/>
    <n v="137.54"/>
    <n v="132.44000000000003"/>
    <n v="0.49055485591525305"/>
    <n v="2026"/>
    <s v="Q3"/>
    <n v="7"/>
    <x v="6"/>
  </r>
  <r>
    <n v="3043"/>
    <d v="2026-07-18T00:00:00"/>
    <n v="2026"/>
    <x v="2"/>
    <n v="7"/>
    <s v="Jul"/>
    <x v="1"/>
    <x v="12"/>
    <x v="3"/>
    <s v="New"/>
    <x v="0"/>
    <s v="Compact Repair Kit"/>
    <n v="2"/>
    <n v="40.93"/>
    <n v="0.05"/>
    <n v="16.89"/>
    <n v="77.766999999999996"/>
    <n v="33.78"/>
    <n v="43.986999999999995"/>
    <n v="0.56562552239381736"/>
    <n v="2026"/>
    <s v="Q3"/>
    <n v="7"/>
    <x v="6"/>
  </r>
  <r>
    <n v="3102"/>
    <d v="2026-07-18T00:00:00"/>
    <n v="2026"/>
    <x v="2"/>
    <n v="7"/>
    <s v="Jul"/>
    <x v="3"/>
    <x v="13"/>
    <x v="3"/>
    <s v="Returning"/>
    <x v="1"/>
    <s v="Hiking Daypack 20L"/>
    <n v="1"/>
    <n v="90.02"/>
    <n v="0.05"/>
    <n v="45.83"/>
    <n v="85.518999999999991"/>
    <n v="45.83"/>
    <n v="39.688999999999993"/>
    <n v="0.46409569803201622"/>
    <n v="2026"/>
    <s v="Q3"/>
    <n v="7"/>
    <x v="6"/>
  </r>
  <r>
    <n v="3156"/>
    <d v="2026-07-18T00:00:00"/>
    <n v="2026"/>
    <x v="2"/>
    <n v="7"/>
    <s v="Jul"/>
    <x v="0"/>
    <x v="0"/>
    <x v="2"/>
    <s v="Returning"/>
    <x v="4"/>
    <s v="Training Mat"/>
    <n v="2"/>
    <n v="50.73"/>
    <n v="0"/>
    <n v="21.87"/>
    <n v="101.46"/>
    <n v="43.74"/>
    <n v="57.719999999999992"/>
    <n v="0.56889414547604966"/>
    <n v="2026"/>
    <s v="Q3"/>
    <n v="7"/>
    <x v="6"/>
  </r>
  <r>
    <n v="3308"/>
    <d v="2026-07-18T00:00:00"/>
    <n v="2026"/>
    <x v="2"/>
    <n v="7"/>
    <s v="Jul"/>
    <x v="3"/>
    <x v="13"/>
    <x v="2"/>
    <s v="New"/>
    <x v="4"/>
    <s v="Weighted Vest"/>
    <n v="3"/>
    <n v="121.05"/>
    <n v="0.05"/>
    <n v="68.56"/>
    <n v="344.99249999999995"/>
    <n v="205.68"/>
    <n v="139.31249999999994"/>
    <n v="0.40381312637231231"/>
    <n v="2026"/>
    <s v="Q3"/>
    <n v="7"/>
    <x v="6"/>
  </r>
  <r>
    <n v="3329"/>
    <d v="2026-07-18T00:00:00"/>
    <n v="2026"/>
    <x v="2"/>
    <n v="7"/>
    <s v="Jul"/>
    <x v="1"/>
    <x v="11"/>
    <x v="0"/>
    <s v="New"/>
    <x v="0"/>
    <s v="Commuter Helmet"/>
    <n v="2"/>
    <n v="81.739999999999995"/>
    <n v="0"/>
    <n v="42.75"/>
    <n v="163.47999999999999"/>
    <n v="85.5"/>
    <n v="77.97999999999999"/>
    <n v="0.47700024467824809"/>
    <n v="2026"/>
    <s v="Q3"/>
    <n v="7"/>
    <x v="6"/>
  </r>
  <r>
    <n v="4102"/>
    <d v="2026-07-18T00:00:00"/>
    <n v="2026"/>
    <x v="2"/>
    <n v="7"/>
    <s v="Jul"/>
    <x v="1"/>
    <x v="12"/>
    <x v="0"/>
    <s v="Returning"/>
    <x v="1"/>
    <s v="Summit Backpack 45L"/>
    <n v="3"/>
    <n v="154.01"/>
    <n v="0.1"/>
    <n v="78.78"/>
    <n v="415.827"/>
    <n v="236.34"/>
    <n v="179.48699999999999"/>
    <n v="0.43163863818366771"/>
    <n v="2026"/>
    <s v="Q3"/>
    <n v="7"/>
    <x v="6"/>
  </r>
  <r>
    <n v="4109"/>
    <d v="2026-07-18T00:00:00"/>
    <n v="2026"/>
    <x v="2"/>
    <n v="7"/>
    <s v="Jul"/>
    <x v="1"/>
    <x v="12"/>
    <x v="3"/>
    <s v="New"/>
    <x v="0"/>
    <s v="Cycling Pack 12L"/>
    <n v="4"/>
    <n v="101.61"/>
    <n v="0"/>
    <n v="51.68"/>
    <n v="406.44"/>
    <n v="206.72"/>
    <n v="199.72"/>
    <n v="0.49138864285011319"/>
    <n v="2026"/>
    <s v="Q3"/>
    <n v="7"/>
    <x v="6"/>
  </r>
  <r>
    <n v="4813"/>
    <d v="2026-07-18T00:00:00"/>
    <n v="2026"/>
    <x v="2"/>
    <n v="7"/>
    <s v="Jul"/>
    <x v="2"/>
    <x v="10"/>
    <x v="2"/>
    <s v="Returning"/>
    <x v="4"/>
    <s v="Recovery Roller"/>
    <n v="2"/>
    <n v="36.869999999999997"/>
    <n v="0.15"/>
    <n v="13.94"/>
    <n v="62.678999999999995"/>
    <n v="27.88"/>
    <n v="34.798999999999992"/>
    <n v="0.55519392459994565"/>
    <n v="2026"/>
    <s v="Q3"/>
    <n v="7"/>
    <x v="6"/>
  </r>
  <r>
    <n v="5054"/>
    <d v="2026-07-18T00:00:00"/>
    <n v="2026"/>
    <x v="2"/>
    <n v="7"/>
    <s v="Jul"/>
    <x v="3"/>
    <x v="8"/>
    <x v="0"/>
    <s v="New"/>
    <x v="3"/>
    <s v="Compact Sleeping Bag"/>
    <n v="2"/>
    <n v="121.06"/>
    <n v="0"/>
    <n v="59.62"/>
    <n v="242.12"/>
    <n v="119.24"/>
    <n v="122.88000000000001"/>
    <n v="0.50751693375185858"/>
    <n v="2026"/>
    <s v="Q3"/>
    <n v="7"/>
    <x v="6"/>
  </r>
  <r>
    <n v="138"/>
    <d v="2026-07-19T00:00:00"/>
    <n v="2026"/>
    <x v="2"/>
    <n v="7"/>
    <s v="Jul"/>
    <x v="1"/>
    <x v="12"/>
    <x v="0"/>
    <s v="New"/>
    <x v="1"/>
    <s v="Trekking Poles"/>
    <n v="2"/>
    <n v="71.81"/>
    <n v="0"/>
    <n v="32.35"/>
    <n v="143.62"/>
    <n v="64.7"/>
    <n v="78.92"/>
    <n v="0.54950563988302459"/>
    <n v="2026"/>
    <s v="Q3"/>
    <n v="7"/>
    <x v="6"/>
  </r>
  <r>
    <n v="433"/>
    <d v="2026-07-19T00:00:00"/>
    <n v="2026"/>
    <x v="2"/>
    <n v="7"/>
    <s v="Jul"/>
    <x v="1"/>
    <x v="12"/>
    <x v="0"/>
    <s v="New"/>
    <x v="1"/>
    <s v="Trail Boots"/>
    <n v="4"/>
    <n v="145.18"/>
    <n v="0"/>
    <n v="79.540000000000006"/>
    <n v="580.72"/>
    <n v="318.16000000000003"/>
    <n v="262.56"/>
    <n v="0.45212839234054275"/>
    <n v="2026"/>
    <s v="Q3"/>
    <n v="7"/>
    <x v="6"/>
  </r>
  <r>
    <n v="484"/>
    <d v="2026-07-19T00:00:00"/>
    <n v="2026"/>
    <x v="2"/>
    <n v="7"/>
    <s v="Jul"/>
    <x v="1"/>
    <x v="12"/>
    <x v="0"/>
    <s v="New"/>
    <x v="4"/>
    <s v="Recovery Roller"/>
    <n v="2"/>
    <n v="36.07"/>
    <n v="0"/>
    <n v="13.6"/>
    <n v="72.14"/>
    <n v="27.2"/>
    <n v="44.94"/>
    <n v="0.62295536456889378"/>
    <n v="2026"/>
    <s v="Q3"/>
    <n v="7"/>
    <x v="6"/>
  </r>
  <r>
    <n v="492"/>
    <d v="2026-07-19T00:00:00"/>
    <n v="2026"/>
    <x v="2"/>
    <n v="7"/>
    <s v="Jul"/>
    <x v="1"/>
    <x v="14"/>
    <x v="2"/>
    <s v="New"/>
    <x v="1"/>
    <s v="Trekking Poles"/>
    <n v="3"/>
    <n v="72.23"/>
    <n v="0.1"/>
    <n v="31.67"/>
    <n v="195.02100000000002"/>
    <n v="95.01"/>
    <n v="100.01100000000001"/>
    <n v="0.5128216961250327"/>
    <n v="2026"/>
    <s v="Q3"/>
    <n v="7"/>
    <x v="6"/>
  </r>
  <r>
    <n v="626"/>
    <d v="2026-07-19T00:00:00"/>
    <n v="2026"/>
    <x v="2"/>
    <n v="7"/>
    <s v="Jul"/>
    <x v="1"/>
    <x v="14"/>
    <x v="2"/>
    <s v="Returning"/>
    <x v="2"/>
    <s v="Insulated Bottle"/>
    <n v="1"/>
    <n v="36.549999999999997"/>
    <n v="0.1"/>
    <n v="13.2"/>
    <n v="32.894999999999996"/>
    <n v="13.2"/>
    <n v="19.694999999999997"/>
    <n v="0.59872321021431829"/>
    <n v="2026"/>
    <s v="Q3"/>
    <n v="7"/>
    <x v="6"/>
  </r>
  <r>
    <n v="1409"/>
    <d v="2026-07-19T00:00:00"/>
    <n v="2026"/>
    <x v="2"/>
    <n v="7"/>
    <s v="Jul"/>
    <x v="1"/>
    <x v="14"/>
    <x v="0"/>
    <s v="New"/>
    <x v="3"/>
    <s v="Compact Sleeping Bag"/>
    <n v="5"/>
    <n v="124.68"/>
    <n v="0.05"/>
    <n v="60.61"/>
    <n v="592.23"/>
    <n v="303.05"/>
    <n v="289.18"/>
    <n v="0.48829002245749115"/>
    <n v="2026"/>
    <s v="Q3"/>
    <n v="7"/>
    <x v="6"/>
  </r>
  <r>
    <n v="1486"/>
    <d v="2026-07-19T00:00:00"/>
    <n v="2026"/>
    <x v="2"/>
    <n v="7"/>
    <s v="Jul"/>
    <x v="3"/>
    <x v="8"/>
    <x v="0"/>
    <s v="Returning"/>
    <x v="0"/>
    <s v="Cycling Pack 12L"/>
    <n v="1"/>
    <n v="101.7"/>
    <n v="0.05"/>
    <n v="49.92"/>
    <n v="96.614999999999995"/>
    <n v="49.92"/>
    <n v="46.694999999999993"/>
    <n v="0.48331004502406455"/>
    <n v="2026"/>
    <s v="Q3"/>
    <n v="7"/>
    <x v="6"/>
  </r>
  <r>
    <n v="1940"/>
    <d v="2026-07-19T00:00:00"/>
    <n v="2026"/>
    <x v="2"/>
    <n v="7"/>
    <s v="Jul"/>
    <x v="2"/>
    <x v="16"/>
    <x v="0"/>
    <s v="New"/>
    <x v="4"/>
    <s v="Training Mat"/>
    <n v="2"/>
    <n v="50.24"/>
    <n v="0.05"/>
    <n v="21.88"/>
    <n v="95.456000000000003"/>
    <n v="43.76"/>
    <n v="51.696000000000005"/>
    <n v="0.54156889037881328"/>
    <n v="2026"/>
    <s v="Q3"/>
    <n v="7"/>
    <x v="6"/>
  </r>
  <r>
    <n v="2215"/>
    <d v="2026-07-19T00:00:00"/>
    <n v="2026"/>
    <x v="2"/>
    <n v="7"/>
    <s v="Jul"/>
    <x v="3"/>
    <x v="13"/>
    <x v="2"/>
    <s v="Returning"/>
    <x v="4"/>
    <s v="Recovery Roller"/>
    <n v="3"/>
    <n v="35.53"/>
    <n v="0"/>
    <n v="14"/>
    <n v="106.59"/>
    <n v="42"/>
    <n v="64.59"/>
    <n v="0.60596678862932729"/>
    <n v="2026"/>
    <s v="Q3"/>
    <n v="7"/>
    <x v="6"/>
  </r>
  <r>
    <n v="2555"/>
    <d v="2026-07-19T00:00:00"/>
    <n v="2026"/>
    <x v="2"/>
    <n v="7"/>
    <s v="Jul"/>
    <x v="2"/>
    <x v="2"/>
    <x v="3"/>
    <s v="New"/>
    <x v="2"/>
    <s v="Packing Cube Set"/>
    <n v="2"/>
    <n v="46.89"/>
    <n v="0.1"/>
    <n v="18.53"/>
    <n v="84.402000000000001"/>
    <n v="37.06"/>
    <n v="47.341999999999999"/>
    <n v="0.56091087888912583"/>
    <n v="2026"/>
    <s v="Q3"/>
    <n v="7"/>
    <x v="6"/>
  </r>
  <r>
    <n v="4710"/>
    <d v="2026-07-19T00:00:00"/>
    <n v="2026"/>
    <x v="2"/>
    <n v="7"/>
    <s v="Jul"/>
    <x v="0"/>
    <x v="0"/>
    <x v="2"/>
    <s v="Returning"/>
    <x v="3"/>
    <s v="Trail Tent 2P"/>
    <n v="1"/>
    <n v="197.29"/>
    <n v="0.1"/>
    <n v="104.7"/>
    <n v="177.56100000000001"/>
    <n v="104.7"/>
    <n v="72.861000000000004"/>
    <n v="0.4103434875901803"/>
    <n v="2026"/>
    <s v="Q3"/>
    <n v="7"/>
    <x v="6"/>
  </r>
  <r>
    <n v="4974"/>
    <d v="2026-07-19T00:00:00"/>
    <n v="2026"/>
    <x v="2"/>
    <n v="7"/>
    <s v="Jul"/>
    <x v="0"/>
    <x v="9"/>
    <x v="2"/>
    <s v="Business"/>
    <x v="1"/>
    <s v="Trekking Poles"/>
    <n v="1"/>
    <n v="70.52"/>
    <n v="0.1"/>
    <n v="33.28"/>
    <n v="63.467999999999996"/>
    <n v="33.28"/>
    <n v="30.187999999999995"/>
    <n v="0.47564126804058732"/>
    <n v="2026"/>
    <s v="Q3"/>
    <n v="7"/>
    <x v="6"/>
  </r>
  <r>
    <n v="5048"/>
    <d v="2026-07-19T00:00:00"/>
    <n v="2026"/>
    <x v="2"/>
    <n v="7"/>
    <s v="Jul"/>
    <x v="1"/>
    <x v="12"/>
    <x v="3"/>
    <s v="New"/>
    <x v="4"/>
    <s v="Training Mat"/>
    <n v="3"/>
    <n v="49.9"/>
    <n v="0.05"/>
    <n v="22.27"/>
    <n v="142.21499999999997"/>
    <n v="66.81"/>
    <n v="75.404999999999973"/>
    <n v="0.53021833139964125"/>
    <n v="2026"/>
    <s v="Q3"/>
    <n v="7"/>
    <x v="6"/>
  </r>
  <r>
    <n v="1"/>
    <d v="2026-07-20T00:00:00"/>
    <n v="2026"/>
    <x v="2"/>
    <n v="7"/>
    <s v="Jul"/>
    <x v="3"/>
    <x v="7"/>
    <x v="2"/>
    <s v="New"/>
    <x v="1"/>
    <s v="Summit Backpack 45L"/>
    <n v="3"/>
    <n v="156.25"/>
    <n v="0"/>
    <n v="79.900000000000006"/>
    <n v="468.75"/>
    <n v="239.70000000000002"/>
    <n v="229.04999999999998"/>
    <n v="0.48863999999999996"/>
    <n v="2026"/>
    <s v="Q3"/>
    <n v="7"/>
    <x v="6"/>
  </r>
  <r>
    <n v="270"/>
    <d v="2026-07-20T00:00:00"/>
    <n v="2026"/>
    <x v="2"/>
    <n v="7"/>
    <s v="Jul"/>
    <x v="2"/>
    <x v="2"/>
    <x v="3"/>
    <s v="Returning"/>
    <x v="3"/>
    <s v="Compact Sleeping Bag"/>
    <n v="3"/>
    <n v="120.14"/>
    <n v="0"/>
    <n v="58.9"/>
    <n v="360.42"/>
    <n v="176.7"/>
    <n v="183.72000000000003"/>
    <n v="0.5097386382553688"/>
    <n v="2026"/>
    <s v="Q3"/>
    <n v="7"/>
    <x v="6"/>
  </r>
  <r>
    <n v="2130"/>
    <d v="2026-07-20T00:00:00"/>
    <n v="2026"/>
    <x v="2"/>
    <n v="7"/>
    <s v="Jul"/>
    <x v="1"/>
    <x v="14"/>
    <x v="2"/>
    <s v="Returning"/>
    <x v="1"/>
    <s v="Trail Boots"/>
    <n v="1"/>
    <n v="145.21"/>
    <n v="0"/>
    <n v="80.52"/>
    <n v="145.21"/>
    <n v="80.52"/>
    <n v="64.690000000000012"/>
    <n v="0.44549273466014744"/>
    <n v="2026"/>
    <s v="Q3"/>
    <n v="7"/>
    <x v="6"/>
  </r>
  <r>
    <n v="2474"/>
    <d v="2026-07-20T00:00:00"/>
    <n v="2026"/>
    <x v="2"/>
    <n v="7"/>
    <s v="Jul"/>
    <x v="2"/>
    <x v="2"/>
    <x v="2"/>
    <s v="Returning"/>
    <x v="0"/>
    <s v="Compact Repair Kit"/>
    <n v="2"/>
    <n v="39.78"/>
    <n v="0.1"/>
    <n v="16.260000000000002"/>
    <n v="71.603999999999999"/>
    <n v="32.520000000000003"/>
    <n v="39.083999999999996"/>
    <n v="0.54583542818836928"/>
    <n v="2026"/>
    <s v="Q3"/>
    <n v="7"/>
    <x v="6"/>
  </r>
  <r>
    <n v="2514"/>
    <d v="2026-07-20T00:00:00"/>
    <n v="2026"/>
    <x v="2"/>
    <n v="7"/>
    <s v="Jul"/>
    <x v="1"/>
    <x v="6"/>
    <x v="0"/>
    <s v="New"/>
    <x v="2"/>
    <s v="Travel Backpack 35L"/>
    <n v="2"/>
    <n v="161.97"/>
    <n v="0.1"/>
    <n v="88.57"/>
    <n v="291.54599999999999"/>
    <n v="177.14"/>
    <n v="114.40600000000001"/>
    <n v="0.39241148909606033"/>
    <n v="2026"/>
    <s v="Q3"/>
    <n v="7"/>
    <x v="6"/>
  </r>
  <r>
    <n v="2616"/>
    <d v="2026-07-20T00:00:00"/>
    <n v="2026"/>
    <x v="2"/>
    <n v="7"/>
    <s v="Jul"/>
    <x v="2"/>
    <x v="3"/>
    <x v="2"/>
    <s v="New"/>
    <x v="4"/>
    <s v="Weighted Vest"/>
    <n v="2"/>
    <n v="125.37"/>
    <n v="0"/>
    <n v="68.040000000000006"/>
    <n v="250.74"/>
    <n v="136.08000000000001"/>
    <n v="114.66"/>
    <n v="0.457286432160804"/>
    <n v="2026"/>
    <s v="Q3"/>
    <n v="7"/>
    <x v="6"/>
  </r>
  <r>
    <n v="2632"/>
    <d v="2026-07-20T00:00:00"/>
    <n v="2026"/>
    <x v="2"/>
    <n v="7"/>
    <s v="Jul"/>
    <x v="0"/>
    <x v="15"/>
    <x v="0"/>
    <s v="New"/>
    <x v="3"/>
    <s v="Trail Tent 2P"/>
    <n v="1"/>
    <n v="196.57"/>
    <n v="0"/>
    <n v="104.78"/>
    <n v="196.57"/>
    <n v="104.78"/>
    <n v="91.789999999999992"/>
    <n v="0.46695833545301924"/>
    <n v="2026"/>
    <s v="Q3"/>
    <n v="7"/>
    <x v="6"/>
  </r>
  <r>
    <n v="3725"/>
    <d v="2026-07-20T00:00:00"/>
    <n v="2026"/>
    <x v="2"/>
    <n v="7"/>
    <s v="Jul"/>
    <x v="2"/>
    <x v="16"/>
    <x v="0"/>
    <s v="Returning"/>
    <x v="3"/>
    <s v="Trail Tent 2P"/>
    <n v="2"/>
    <n v="195.74"/>
    <n v="0.05"/>
    <n v="107.17"/>
    <n v="371.90600000000001"/>
    <n v="214.34"/>
    <n v="157.566"/>
    <n v="0.4236715729243411"/>
    <n v="2026"/>
    <s v="Q3"/>
    <n v="7"/>
    <x v="6"/>
  </r>
  <r>
    <n v="3834"/>
    <d v="2026-07-20T00:00:00"/>
    <n v="2026"/>
    <x v="2"/>
    <n v="7"/>
    <s v="Jul"/>
    <x v="1"/>
    <x v="14"/>
    <x v="2"/>
    <s v="New"/>
    <x v="3"/>
    <s v="Trail Tent 2P"/>
    <n v="3"/>
    <n v="192.28"/>
    <n v="0"/>
    <n v="104.3"/>
    <n v="576.84"/>
    <n v="312.89999999999998"/>
    <n v="263.94000000000005"/>
    <n v="0.45756188891200339"/>
    <n v="2026"/>
    <s v="Q3"/>
    <n v="7"/>
    <x v="6"/>
  </r>
  <r>
    <n v="159"/>
    <d v="2026-07-21T00:00:00"/>
    <n v="2026"/>
    <x v="2"/>
    <n v="7"/>
    <s v="Jul"/>
    <x v="1"/>
    <x v="1"/>
    <x v="0"/>
    <s v="Returning"/>
    <x v="1"/>
    <s v="Trekking Poles"/>
    <n v="2"/>
    <n v="70.150000000000006"/>
    <n v="0.05"/>
    <n v="32.950000000000003"/>
    <n v="133.285"/>
    <n v="65.900000000000006"/>
    <n v="67.384999999999991"/>
    <n v="0.50557076940390888"/>
    <n v="2026"/>
    <s v="Q3"/>
    <n v="7"/>
    <x v="6"/>
  </r>
  <r>
    <n v="435"/>
    <d v="2026-07-21T00:00:00"/>
    <n v="2026"/>
    <x v="2"/>
    <n v="7"/>
    <s v="Jul"/>
    <x v="2"/>
    <x v="2"/>
    <x v="0"/>
    <s v="Returning"/>
    <x v="3"/>
    <s v="Alpine Tent 4P"/>
    <n v="2"/>
    <n v="342.38"/>
    <n v="0.05"/>
    <n v="192.01"/>
    <n v="650.52199999999993"/>
    <n v="384.02"/>
    <n v="266.50199999999995"/>
    <n v="0.40967407712575438"/>
    <n v="2026"/>
    <s v="Q3"/>
    <n v="7"/>
    <x v="6"/>
  </r>
  <r>
    <n v="1467"/>
    <d v="2026-07-21T00:00:00"/>
    <n v="2026"/>
    <x v="2"/>
    <n v="7"/>
    <s v="Jul"/>
    <x v="1"/>
    <x v="14"/>
    <x v="3"/>
    <s v="New"/>
    <x v="4"/>
    <s v="Training Mat"/>
    <n v="1"/>
    <n v="50.59"/>
    <n v="0.05"/>
    <n v="22.04"/>
    <n v="48.060499999999998"/>
    <n v="22.04"/>
    <n v="26.020499999999998"/>
    <n v="0.54141134611583319"/>
    <n v="2026"/>
    <s v="Q3"/>
    <n v="7"/>
    <x v="6"/>
  </r>
  <r>
    <n v="1552"/>
    <d v="2026-07-21T00:00:00"/>
    <n v="2026"/>
    <x v="2"/>
    <n v="7"/>
    <s v="Jul"/>
    <x v="3"/>
    <x v="4"/>
    <x v="2"/>
    <s v="New"/>
    <x v="2"/>
    <s v="Packing Cube Set"/>
    <n v="2"/>
    <n v="46.34"/>
    <n v="0.1"/>
    <n v="18.41"/>
    <n v="83.412000000000006"/>
    <n v="36.82"/>
    <n v="46.592000000000006"/>
    <n v="0.55857670359180933"/>
    <n v="2026"/>
    <s v="Q3"/>
    <n v="7"/>
    <x v="6"/>
  </r>
  <r>
    <n v="1745"/>
    <d v="2026-07-21T00:00:00"/>
    <n v="2026"/>
    <x v="2"/>
    <n v="7"/>
    <s v="Jul"/>
    <x v="1"/>
    <x v="6"/>
    <x v="3"/>
    <s v="New"/>
    <x v="1"/>
    <s v="Hiking Daypack 20L"/>
    <n v="1"/>
    <n v="91.45"/>
    <n v="0"/>
    <n v="44.16"/>
    <n v="91.45"/>
    <n v="44.16"/>
    <n v="47.290000000000006"/>
    <n v="0.51711317659923461"/>
    <n v="2026"/>
    <s v="Q3"/>
    <n v="7"/>
    <x v="6"/>
  </r>
  <r>
    <n v="2174"/>
    <d v="2026-07-21T00:00:00"/>
    <n v="2026"/>
    <x v="2"/>
    <n v="7"/>
    <s v="Jul"/>
    <x v="3"/>
    <x v="8"/>
    <x v="3"/>
    <s v="Returning"/>
    <x v="0"/>
    <s v="Compact Repair Kit"/>
    <n v="3"/>
    <n v="40.28"/>
    <n v="0"/>
    <n v="17.12"/>
    <n v="120.84"/>
    <n v="51.36"/>
    <n v="69.48"/>
    <n v="0.57497517378351537"/>
    <n v="2026"/>
    <s v="Q3"/>
    <n v="7"/>
    <x v="6"/>
  </r>
  <r>
    <n v="3444"/>
    <d v="2026-07-21T00:00:00"/>
    <n v="2026"/>
    <x v="2"/>
    <n v="7"/>
    <s v="Jul"/>
    <x v="1"/>
    <x v="14"/>
    <x v="0"/>
    <s v="Returning"/>
    <x v="4"/>
    <s v="Recovery Roller"/>
    <n v="2"/>
    <n v="36.93"/>
    <n v="0"/>
    <n v="13.63"/>
    <n v="73.86"/>
    <n v="27.26"/>
    <n v="46.599999999999994"/>
    <n v="0.63092336853506625"/>
    <n v="2026"/>
    <s v="Q3"/>
    <n v="7"/>
    <x v="6"/>
  </r>
  <r>
    <n v="3646"/>
    <d v="2026-07-21T00:00:00"/>
    <n v="2026"/>
    <x v="2"/>
    <n v="7"/>
    <s v="Jul"/>
    <x v="2"/>
    <x v="2"/>
    <x v="3"/>
    <s v="Returning"/>
    <x v="1"/>
    <s v="Trail Boots"/>
    <n v="1"/>
    <n v="143.69"/>
    <n v="0"/>
    <n v="80.87"/>
    <n v="143.69"/>
    <n v="80.87"/>
    <n v="62.819999999999993"/>
    <n v="0.43719117544714309"/>
    <n v="2026"/>
    <s v="Q3"/>
    <n v="7"/>
    <x v="6"/>
  </r>
  <r>
    <n v="4558"/>
    <d v="2026-07-21T00:00:00"/>
    <n v="2026"/>
    <x v="2"/>
    <n v="7"/>
    <s v="Jul"/>
    <x v="1"/>
    <x v="14"/>
    <x v="3"/>
    <s v="New"/>
    <x v="1"/>
    <s v="Trail Boots"/>
    <n v="2"/>
    <n v="147.09"/>
    <n v="0"/>
    <n v="81.58"/>
    <n v="294.18"/>
    <n v="163.16"/>
    <n v="131.02000000000001"/>
    <n v="0.44537358080087025"/>
    <n v="2026"/>
    <s v="Q3"/>
    <n v="7"/>
    <x v="6"/>
  </r>
  <r>
    <n v="4564"/>
    <d v="2026-07-21T00:00:00"/>
    <n v="2026"/>
    <x v="2"/>
    <n v="7"/>
    <s v="Jul"/>
    <x v="2"/>
    <x v="5"/>
    <x v="0"/>
    <s v="New"/>
    <x v="1"/>
    <s v="Summit Backpack 45L"/>
    <n v="1"/>
    <n v="153.88"/>
    <n v="0"/>
    <n v="80.98"/>
    <n v="153.88"/>
    <n v="80.98"/>
    <n v="72.899999999999991"/>
    <n v="0.47374577592929551"/>
    <n v="2026"/>
    <s v="Q3"/>
    <n v="7"/>
    <x v="6"/>
  </r>
  <r>
    <n v="4616"/>
    <d v="2026-07-21T00:00:00"/>
    <n v="2026"/>
    <x v="2"/>
    <n v="7"/>
    <s v="Jul"/>
    <x v="3"/>
    <x v="13"/>
    <x v="3"/>
    <s v="New"/>
    <x v="1"/>
    <s v="Trekking Poles"/>
    <n v="3"/>
    <n v="72.2"/>
    <n v="0"/>
    <n v="31.45"/>
    <n v="216.60000000000002"/>
    <n v="94.35"/>
    <n v="122.25000000000003"/>
    <n v="0.5644044321329641"/>
    <n v="2026"/>
    <s v="Q3"/>
    <n v="7"/>
    <x v="6"/>
  </r>
  <r>
    <n v="536"/>
    <d v="2026-07-22T00:00:00"/>
    <n v="2026"/>
    <x v="2"/>
    <n v="7"/>
    <s v="Jul"/>
    <x v="3"/>
    <x v="13"/>
    <x v="2"/>
    <s v="Business"/>
    <x v="4"/>
    <s v="Resistance Band Set"/>
    <n v="1"/>
    <n v="40.67"/>
    <n v="0"/>
    <n v="14.28"/>
    <n v="40.67"/>
    <n v="14.28"/>
    <n v="26.39"/>
    <n v="0.64888123924268504"/>
    <n v="2026"/>
    <s v="Q3"/>
    <n v="7"/>
    <x v="6"/>
  </r>
  <r>
    <n v="571"/>
    <d v="2026-07-22T00:00:00"/>
    <n v="2026"/>
    <x v="2"/>
    <n v="7"/>
    <s v="Jul"/>
    <x v="0"/>
    <x v="0"/>
    <x v="0"/>
    <s v="New"/>
    <x v="1"/>
    <s v="Summit Backpack 45L"/>
    <n v="3"/>
    <n v="152.53"/>
    <n v="0"/>
    <n v="80.88"/>
    <n v="457.59000000000003"/>
    <n v="242.64"/>
    <n v="214.95000000000005"/>
    <n v="0.46974365698551113"/>
    <n v="2026"/>
    <s v="Q3"/>
    <n v="7"/>
    <x v="6"/>
  </r>
  <r>
    <n v="965"/>
    <d v="2026-07-22T00:00:00"/>
    <n v="2026"/>
    <x v="2"/>
    <n v="7"/>
    <s v="Jul"/>
    <x v="1"/>
    <x v="11"/>
    <x v="2"/>
    <s v="Returning"/>
    <x v="2"/>
    <s v="Insulated Bottle"/>
    <n v="2"/>
    <n v="35.39"/>
    <n v="0.05"/>
    <n v="13.39"/>
    <n v="67.241"/>
    <n v="26.78"/>
    <n v="40.460999999999999"/>
    <n v="0.60173108668818132"/>
    <n v="2026"/>
    <s v="Q3"/>
    <n v="7"/>
    <x v="6"/>
  </r>
  <r>
    <n v="1504"/>
    <d v="2026-07-22T00:00:00"/>
    <n v="2026"/>
    <x v="2"/>
    <n v="7"/>
    <s v="Jul"/>
    <x v="3"/>
    <x v="4"/>
    <x v="0"/>
    <s v="Returning"/>
    <x v="1"/>
    <s v="Hiking Daypack 20L"/>
    <n v="5"/>
    <n v="93.35"/>
    <n v="0"/>
    <n v="46.31"/>
    <n v="466.75"/>
    <n v="231.55"/>
    <n v="235.2"/>
    <n v="0.50391001606855912"/>
    <n v="2026"/>
    <s v="Q3"/>
    <n v="7"/>
    <x v="6"/>
  </r>
  <r>
    <n v="2560"/>
    <d v="2026-07-22T00:00:00"/>
    <n v="2026"/>
    <x v="2"/>
    <n v="7"/>
    <s v="Jul"/>
    <x v="1"/>
    <x v="12"/>
    <x v="0"/>
    <s v="Returning"/>
    <x v="0"/>
    <s v="Trail Bike Light"/>
    <n v="2"/>
    <n v="51.71"/>
    <n v="0"/>
    <n v="22.75"/>
    <n v="103.42"/>
    <n v="45.5"/>
    <n v="57.92"/>
    <n v="0.5600464126861342"/>
    <n v="2026"/>
    <s v="Q3"/>
    <n v="7"/>
    <x v="6"/>
  </r>
  <r>
    <n v="2758"/>
    <d v="2026-07-22T00:00:00"/>
    <n v="2026"/>
    <x v="2"/>
    <n v="7"/>
    <s v="Jul"/>
    <x v="0"/>
    <x v="0"/>
    <x v="0"/>
    <s v="New"/>
    <x v="0"/>
    <s v="Compact Repair Kit"/>
    <n v="1"/>
    <n v="39.86"/>
    <n v="0"/>
    <n v="16.53"/>
    <n v="39.86"/>
    <n v="16.53"/>
    <n v="23.33"/>
    <n v="0.58529854490717503"/>
    <n v="2026"/>
    <s v="Q3"/>
    <n v="7"/>
    <x v="6"/>
  </r>
  <r>
    <n v="4030"/>
    <d v="2026-07-22T00:00:00"/>
    <n v="2026"/>
    <x v="2"/>
    <n v="7"/>
    <s v="Jul"/>
    <x v="3"/>
    <x v="8"/>
    <x v="0"/>
    <s v="New"/>
    <x v="3"/>
    <s v="Portable Camp Stove"/>
    <n v="2"/>
    <n v="83.71"/>
    <n v="0"/>
    <n v="39.29"/>
    <n v="167.42"/>
    <n v="78.58"/>
    <n v="88.839999999999989"/>
    <n v="0.53064150041811009"/>
    <n v="2026"/>
    <s v="Q3"/>
    <n v="7"/>
    <x v="6"/>
  </r>
  <r>
    <n v="4337"/>
    <d v="2026-07-22T00:00:00"/>
    <n v="2026"/>
    <x v="2"/>
    <n v="7"/>
    <s v="Jul"/>
    <x v="1"/>
    <x v="14"/>
    <x v="2"/>
    <s v="New"/>
    <x v="2"/>
    <s v="Packing Cube Set"/>
    <n v="1"/>
    <n v="47.62"/>
    <n v="0"/>
    <n v="17.82"/>
    <n v="47.62"/>
    <n v="17.82"/>
    <n v="29.799999999999997"/>
    <n v="0.62578748425031494"/>
    <n v="2026"/>
    <s v="Q3"/>
    <n v="7"/>
    <x v="6"/>
  </r>
  <r>
    <n v="5129"/>
    <d v="2026-07-22T00:00:00"/>
    <n v="2026"/>
    <x v="2"/>
    <n v="7"/>
    <s v="Jul"/>
    <x v="1"/>
    <x v="12"/>
    <x v="0"/>
    <s v="Returning"/>
    <x v="0"/>
    <s v="Commuter Helmet"/>
    <n v="1"/>
    <n v="80.05"/>
    <n v="0.05"/>
    <n v="43.81"/>
    <n v="76.047499999999999"/>
    <n v="43.81"/>
    <n v="32.237499999999997"/>
    <n v="0.42391268615010352"/>
    <n v="2026"/>
    <s v="Q3"/>
    <n v="7"/>
    <x v="6"/>
  </r>
  <r>
    <n v="81"/>
    <d v="2026-07-23T00:00:00"/>
    <n v="2026"/>
    <x v="2"/>
    <n v="7"/>
    <s v="Jul"/>
    <x v="3"/>
    <x v="8"/>
    <x v="2"/>
    <s v="Returning"/>
    <x v="4"/>
    <s v="Training Mat"/>
    <n v="1"/>
    <n v="51.82"/>
    <n v="0"/>
    <n v="21.43"/>
    <n v="51.82"/>
    <n v="21.43"/>
    <n v="30.39"/>
    <n v="0.58645310690852959"/>
    <n v="2026"/>
    <s v="Q3"/>
    <n v="7"/>
    <x v="6"/>
  </r>
  <r>
    <n v="493"/>
    <d v="2026-07-23T00:00:00"/>
    <n v="2026"/>
    <x v="2"/>
    <n v="7"/>
    <s v="Jul"/>
    <x v="1"/>
    <x v="11"/>
    <x v="0"/>
    <s v="Business"/>
    <x v="2"/>
    <s v="Travel Backpack 35L"/>
    <n v="4"/>
    <n v="161.28"/>
    <n v="0.15"/>
    <n v="89.2"/>
    <n v="548.35199999999998"/>
    <n v="356.8"/>
    <n v="191.55199999999996"/>
    <n v="0.3493230625583566"/>
    <n v="2026"/>
    <s v="Q3"/>
    <n v="7"/>
    <x v="6"/>
  </r>
  <r>
    <n v="613"/>
    <d v="2026-07-23T00:00:00"/>
    <n v="2026"/>
    <x v="2"/>
    <n v="7"/>
    <s v="Jul"/>
    <x v="0"/>
    <x v="0"/>
    <x v="0"/>
    <s v="New"/>
    <x v="0"/>
    <s v="Compact Repair Kit"/>
    <n v="1"/>
    <n v="39.86"/>
    <n v="0.05"/>
    <n v="16.989999999999998"/>
    <n v="37.866999999999997"/>
    <n v="16.989999999999998"/>
    <n v="20.876999999999999"/>
    <n v="0.55132437214461139"/>
    <n v="2026"/>
    <s v="Q3"/>
    <n v="7"/>
    <x v="6"/>
  </r>
  <r>
    <n v="958"/>
    <d v="2026-07-23T00:00:00"/>
    <n v="2026"/>
    <x v="2"/>
    <n v="7"/>
    <s v="Jul"/>
    <x v="3"/>
    <x v="8"/>
    <x v="3"/>
    <s v="New"/>
    <x v="0"/>
    <s v="Cycling Pack 12L"/>
    <n v="6"/>
    <n v="102.96"/>
    <n v="0.05"/>
    <n v="51.74"/>
    <n v="586.87199999999996"/>
    <n v="310.44"/>
    <n v="276.43199999999996"/>
    <n v="0.47102604997341835"/>
    <n v="2026"/>
    <s v="Q3"/>
    <n v="7"/>
    <x v="6"/>
  </r>
  <r>
    <n v="1270"/>
    <d v="2026-07-23T00:00:00"/>
    <n v="2026"/>
    <x v="2"/>
    <n v="7"/>
    <s v="Jul"/>
    <x v="1"/>
    <x v="12"/>
    <x v="3"/>
    <s v="Returning"/>
    <x v="1"/>
    <s v="Hiking Daypack 20L"/>
    <n v="1"/>
    <n v="94.04"/>
    <n v="0"/>
    <n v="44.88"/>
    <n v="94.04"/>
    <n v="44.88"/>
    <n v="49.160000000000004"/>
    <n v="0.52275627392598889"/>
    <n v="2026"/>
    <s v="Q3"/>
    <n v="7"/>
    <x v="6"/>
  </r>
  <r>
    <n v="1513"/>
    <d v="2026-07-23T00:00:00"/>
    <n v="2026"/>
    <x v="2"/>
    <n v="7"/>
    <s v="Jul"/>
    <x v="3"/>
    <x v="8"/>
    <x v="0"/>
    <s v="New"/>
    <x v="1"/>
    <s v="Trekking Poles"/>
    <n v="2"/>
    <n v="70.790000000000006"/>
    <n v="0"/>
    <n v="32.44"/>
    <n v="141.58000000000001"/>
    <n v="64.88"/>
    <n v="76.700000000000017"/>
    <n v="0.541743184065546"/>
    <n v="2026"/>
    <s v="Q3"/>
    <n v="7"/>
    <x v="6"/>
  </r>
  <r>
    <n v="2009"/>
    <d v="2026-07-23T00:00:00"/>
    <n v="2026"/>
    <x v="2"/>
    <n v="7"/>
    <s v="Jul"/>
    <x v="2"/>
    <x v="10"/>
    <x v="0"/>
    <s v="New"/>
    <x v="2"/>
    <s v="Packing Cube Set"/>
    <n v="2"/>
    <n v="46.41"/>
    <n v="0"/>
    <n v="18.600000000000001"/>
    <n v="92.82"/>
    <n v="37.200000000000003"/>
    <n v="55.61999999999999"/>
    <n v="0.59922430510665803"/>
    <n v="2026"/>
    <s v="Q3"/>
    <n v="7"/>
    <x v="6"/>
  </r>
  <r>
    <n v="2838"/>
    <d v="2026-07-23T00:00:00"/>
    <n v="2026"/>
    <x v="2"/>
    <n v="7"/>
    <s v="Jul"/>
    <x v="3"/>
    <x v="13"/>
    <x v="3"/>
    <s v="New"/>
    <x v="1"/>
    <s v="Trekking Poles"/>
    <n v="1"/>
    <n v="69.75"/>
    <n v="0"/>
    <n v="33.299999999999997"/>
    <n v="69.75"/>
    <n v="33.299999999999997"/>
    <n v="36.450000000000003"/>
    <n v="0.52258064516129032"/>
    <n v="2026"/>
    <s v="Q3"/>
    <n v="7"/>
    <x v="6"/>
  </r>
  <r>
    <n v="3730"/>
    <d v="2026-07-23T00:00:00"/>
    <n v="2026"/>
    <x v="2"/>
    <n v="7"/>
    <s v="Jul"/>
    <x v="0"/>
    <x v="15"/>
    <x v="2"/>
    <s v="Business"/>
    <x v="0"/>
    <s v="Compact Repair Kit"/>
    <n v="3"/>
    <n v="40.81"/>
    <n v="0"/>
    <n v="16.86"/>
    <n v="122.43"/>
    <n v="50.58"/>
    <n v="71.850000000000009"/>
    <n v="0.58686596422445481"/>
    <n v="2026"/>
    <s v="Q3"/>
    <n v="7"/>
    <x v="6"/>
  </r>
  <r>
    <n v="4287"/>
    <d v="2026-07-23T00:00:00"/>
    <n v="2026"/>
    <x v="2"/>
    <n v="7"/>
    <s v="Jul"/>
    <x v="3"/>
    <x v="8"/>
    <x v="3"/>
    <s v="Returning"/>
    <x v="1"/>
    <s v="Summit Backpack 45L"/>
    <n v="5"/>
    <n v="156.69"/>
    <n v="0"/>
    <n v="80.489999999999995"/>
    <n v="783.45"/>
    <n v="402.45"/>
    <n v="381.00000000000006"/>
    <n v="0.48631054949262881"/>
    <n v="2026"/>
    <s v="Q3"/>
    <n v="7"/>
    <x v="6"/>
  </r>
  <r>
    <n v="4297"/>
    <d v="2026-07-23T00:00:00"/>
    <n v="2026"/>
    <x v="2"/>
    <n v="7"/>
    <s v="Jul"/>
    <x v="1"/>
    <x v="6"/>
    <x v="3"/>
    <s v="Returning"/>
    <x v="2"/>
    <s v="Travel Backpack 35L"/>
    <n v="1"/>
    <n v="168.59"/>
    <n v="0.1"/>
    <n v="88.8"/>
    <n v="151.73099999999999"/>
    <n v="88.8"/>
    <n v="62.930999999999997"/>
    <n v="0.41475374181940405"/>
    <n v="2026"/>
    <s v="Q3"/>
    <n v="7"/>
    <x v="6"/>
  </r>
  <r>
    <n v="5118"/>
    <d v="2026-07-23T00:00:00"/>
    <n v="2026"/>
    <x v="2"/>
    <n v="7"/>
    <s v="Jul"/>
    <x v="1"/>
    <x v="12"/>
    <x v="0"/>
    <s v="Business"/>
    <x v="2"/>
    <s v="Insulated Bottle"/>
    <n v="5"/>
    <n v="36.880000000000003"/>
    <n v="0.1"/>
    <n v="13.76"/>
    <n v="165.96"/>
    <n v="68.8"/>
    <n v="97.160000000000011"/>
    <n v="0.58544227524704751"/>
    <n v="2026"/>
    <s v="Q3"/>
    <n v="7"/>
    <x v="6"/>
  </r>
  <r>
    <n v="363"/>
    <d v="2026-07-24T00:00:00"/>
    <n v="2026"/>
    <x v="2"/>
    <n v="7"/>
    <s v="Jul"/>
    <x v="0"/>
    <x v="0"/>
    <x v="1"/>
    <s v="Business"/>
    <x v="2"/>
    <s v="Carry-On Duffel"/>
    <n v="8"/>
    <n v="136.13"/>
    <n v="0.1"/>
    <n v="66.55"/>
    <n v="980.13599999999997"/>
    <n v="532.4"/>
    <n v="447.73599999999999"/>
    <n v="0.45681007533648393"/>
    <n v="2026"/>
    <s v="Q3"/>
    <n v="7"/>
    <x v="6"/>
  </r>
  <r>
    <n v="4243"/>
    <d v="2026-07-24T00:00:00"/>
    <n v="2026"/>
    <x v="2"/>
    <n v="7"/>
    <s v="Jul"/>
    <x v="1"/>
    <x v="14"/>
    <x v="3"/>
    <s v="Returning"/>
    <x v="0"/>
    <s v="Compact Repair Kit"/>
    <n v="2"/>
    <n v="40.479999999999997"/>
    <n v="0.05"/>
    <n v="16.93"/>
    <n v="76.911999999999992"/>
    <n v="33.86"/>
    <n v="43.051999999999992"/>
    <n v="0.5597566049511129"/>
    <n v="2026"/>
    <s v="Q3"/>
    <n v="7"/>
    <x v="6"/>
  </r>
  <r>
    <n v="4348"/>
    <d v="2026-07-24T00:00:00"/>
    <n v="2026"/>
    <x v="2"/>
    <n v="7"/>
    <s v="Jul"/>
    <x v="0"/>
    <x v="0"/>
    <x v="0"/>
    <s v="New"/>
    <x v="0"/>
    <s v="Trail Bike Light"/>
    <n v="4"/>
    <n v="50.09"/>
    <n v="0"/>
    <n v="22.11"/>
    <n v="200.36"/>
    <n v="88.44"/>
    <n v="111.92000000000002"/>
    <n v="0.55859452984627678"/>
    <n v="2026"/>
    <s v="Q3"/>
    <n v="7"/>
    <x v="6"/>
  </r>
  <r>
    <n v="4405"/>
    <d v="2026-07-24T00:00:00"/>
    <n v="2026"/>
    <x v="2"/>
    <n v="7"/>
    <s v="Jul"/>
    <x v="3"/>
    <x v="8"/>
    <x v="0"/>
    <s v="Returning"/>
    <x v="1"/>
    <s v="Summit Backpack 45L"/>
    <n v="1"/>
    <n v="156.54"/>
    <n v="0.1"/>
    <n v="77.38"/>
    <n v="140.886"/>
    <n v="77.38"/>
    <n v="63.506"/>
    <n v="0.4507616086765186"/>
    <n v="2026"/>
    <s v="Q3"/>
    <n v="7"/>
    <x v="6"/>
  </r>
  <r>
    <n v="4857"/>
    <d v="2026-07-24T00:00:00"/>
    <n v="2026"/>
    <x v="2"/>
    <n v="7"/>
    <s v="Jul"/>
    <x v="1"/>
    <x v="6"/>
    <x v="2"/>
    <s v="Returning"/>
    <x v="1"/>
    <s v="Summit Backpack 45L"/>
    <n v="1"/>
    <n v="152.1"/>
    <n v="0.1"/>
    <n v="80.459999999999994"/>
    <n v="136.88999999999999"/>
    <n v="80.459999999999994"/>
    <n v="56.429999999999993"/>
    <n v="0.41222879684418146"/>
    <n v="2026"/>
    <s v="Q3"/>
    <n v="7"/>
    <x v="6"/>
  </r>
  <r>
    <n v="87"/>
    <d v="2026-07-25T00:00:00"/>
    <n v="2026"/>
    <x v="2"/>
    <n v="7"/>
    <s v="Jul"/>
    <x v="1"/>
    <x v="11"/>
    <x v="0"/>
    <s v="Returning"/>
    <x v="1"/>
    <s v="Summit Backpack 45L"/>
    <n v="1"/>
    <n v="155.35"/>
    <n v="0"/>
    <n v="80.47"/>
    <n v="155.35"/>
    <n v="80.47"/>
    <n v="74.88"/>
    <n v="0.48200836820083681"/>
    <n v="2026"/>
    <s v="Q3"/>
    <n v="7"/>
    <x v="6"/>
  </r>
  <r>
    <n v="315"/>
    <d v="2026-07-25T00:00:00"/>
    <n v="2026"/>
    <x v="2"/>
    <n v="7"/>
    <s v="Jul"/>
    <x v="2"/>
    <x v="3"/>
    <x v="3"/>
    <s v="New"/>
    <x v="0"/>
    <s v="Commuter Helmet"/>
    <n v="1"/>
    <n v="81.13"/>
    <n v="0.05"/>
    <n v="42.41"/>
    <n v="77.073499999999996"/>
    <n v="42.41"/>
    <n v="34.663499999999999"/>
    <n v="0.44974602165465433"/>
    <n v="2026"/>
    <s v="Q3"/>
    <n v="7"/>
    <x v="6"/>
  </r>
  <r>
    <n v="970"/>
    <d v="2026-07-25T00:00:00"/>
    <n v="2026"/>
    <x v="2"/>
    <n v="7"/>
    <s v="Jul"/>
    <x v="1"/>
    <x v="11"/>
    <x v="0"/>
    <s v="New"/>
    <x v="1"/>
    <s v="Trail Boots"/>
    <n v="1"/>
    <n v="145.87"/>
    <n v="0"/>
    <n v="81.430000000000007"/>
    <n v="145.87"/>
    <n v="81.430000000000007"/>
    <n v="64.44"/>
    <n v="0.44176321382052508"/>
    <n v="2026"/>
    <s v="Q3"/>
    <n v="7"/>
    <x v="6"/>
  </r>
  <r>
    <n v="1891"/>
    <d v="2026-07-25T00:00:00"/>
    <n v="2026"/>
    <x v="2"/>
    <n v="7"/>
    <s v="Jul"/>
    <x v="1"/>
    <x v="12"/>
    <x v="0"/>
    <s v="New"/>
    <x v="1"/>
    <s v="Summit Backpack 45L"/>
    <n v="6"/>
    <n v="151.88999999999999"/>
    <n v="0.15"/>
    <n v="76.83"/>
    <n v="774.6389999999999"/>
    <n v="460.98"/>
    <n v="313.65899999999988"/>
    <n v="0.40490989996630677"/>
    <n v="2026"/>
    <s v="Q3"/>
    <n v="7"/>
    <x v="6"/>
  </r>
  <r>
    <n v="2148"/>
    <d v="2026-07-25T00:00:00"/>
    <n v="2026"/>
    <x v="2"/>
    <n v="7"/>
    <s v="Jul"/>
    <x v="2"/>
    <x v="10"/>
    <x v="0"/>
    <s v="New"/>
    <x v="4"/>
    <s v="Resistance Band Set"/>
    <n v="2"/>
    <n v="41.14"/>
    <n v="0.1"/>
    <n v="14.84"/>
    <n v="74.052000000000007"/>
    <n v="29.68"/>
    <n v="44.372000000000007"/>
    <n v="0.59920056176740677"/>
    <n v="2026"/>
    <s v="Q3"/>
    <n v="7"/>
    <x v="6"/>
  </r>
  <r>
    <n v="2467"/>
    <d v="2026-07-25T00:00:00"/>
    <n v="2026"/>
    <x v="2"/>
    <n v="7"/>
    <s v="Jul"/>
    <x v="3"/>
    <x v="4"/>
    <x v="2"/>
    <s v="Returning"/>
    <x v="0"/>
    <s v="Trail Bike Light"/>
    <n v="1"/>
    <n v="49.5"/>
    <n v="0"/>
    <n v="21.83"/>
    <n v="49.5"/>
    <n v="21.83"/>
    <n v="27.67"/>
    <n v="0.55898989898989904"/>
    <n v="2026"/>
    <s v="Q3"/>
    <n v="7"/>
    <x v="6"/>
  </r>
  <r>
    <n v="3710"/>
    <d v="2026-07-25T00:00:00"/>
    <n v="2026"/>
    <x v="2"/>
    <n v="7"/>
    <s v="Jul"/>
    <x v="3"/>
    <x v="7"/>
    <x v="0"/>
    <s v="New"/>
    <x v="2"/>
    <s v="Packing Cube Set"/>
    <n v="2"/>
    <n v="46.48"/>
    <n v="0.05"/>
    <n v="18.760000000000002"/>
    <n v="88.311999999999983"/>
    <n v="37.520000000000003"/>
    <n v="50.79199999999998"/>
    <n v="0.57514267596702584"/>
    <n v="2026"/>
    <s v="Q3"/>
    <n v="7"/>
    <x v="6"/>
  </r>
  <r>
    <n v="3714"/>
    <d v="2026-07-25T00:00:00"/>
    <n v="2026"/>
    <x v="2"/>
    <n v="7"/>
    <s v="Jul"/>
    <x v="2"/>
    <x v="2"/>
    <x v="3"/>
    <s v="Returning"/>
    <x v="2"/>
    <s v="Insulated Bottle"/>
    <n v="1"/>
    <n v="36.909999999999997"/>
    <n v="0"/>
    <n v="13.56"/>
    <n v="36.909999999999997"/>
    <n v="13.56"/>
    <n v="23.349999999999994"/>
    <n v="0.63261988620969922"/>
    <n v="2026"/>
    <s v="Q3"/>
    <n v="7"/>
    <x v="6"/>
  </r>
  <r>
    <n v="3893"/>
    <d v="2026-07-25T00:00:00"/>
    <n v="2026"/>
    <x v="2"/>
    <n v="7"/>
    <s v="Jul"/>
    <x v="0"/>
    <x v="0"/>
    <x v="0"/>
    <s v="Returning"/>
    <x v="2"/>
    <s v="Insulated Bottle"/>
    <n v="1"/>
    <n v="35.6"/>
    <n v="0"/>
    <n v="13.91"/>
    <n v="35.6"/>
    <n v="13.91"/>
    <n v="21.69"/>
    <n v="0.60926966292134832"/>
    <n v="2026"/>
    <s v="Q3"/>
    <n v="7"/>
    <x v="6"/>
  </r>
  <r>
    <n v="4136"/>
    <d v="2026-07-25T00:00:00"/>
    <n v="2026"/>
    <x v="2"/>
    <n v="7"/>
    <s v="Jul"/>
    <x v="1"/>
    <x v="11"/>
    <x v="2"/>
    <s v="New"/>
    <x v="0"/>
    <s v="Commuter Helmet"/>
    <n v="2"/>
    <n v="80.25"/>
    <n v="0.05"/>
    <n v="42.39"/>
    <n v="152.47499999999999"/>
    <n v="84.78"/>
    <n v="67.694999999999993"/>
    <n v="0.44397442203639936"/>
    <n v="2026"/>
    <s v="Q3"/>
    <n v="7"/>
    <x v="6"/>
  </r>
  <r>
    <n v="4212"/>
    <d v="2026-07-25T00:00:00"/>
    <n v="2026"/>
    <x v="2"/>
    <n v="7"/>
    <s v="Jul"/>
    <x v="0"/>
    <x v="0"/>
    <x v="3"/>
    <s v="Returning"/>
    <x v="2"/>
    <s v="Packing Cube Set"/>
    <n v="2"/>
    <n v="47.52"/>
    <n v="0.1"/>
    <n v="17.86"/>
    <n v="85.536000000000001"/>
    <n v="35.72"/>
    <n v="49.816000000000003"/>
    <n v="0.58239805462027683"/>
    <n v="2026"/>
    <s v="Q3"/>
    <n v="7"/>
    <x v="6"/>
  </r>
  <r>
    <n v="4332"/>
    <d v="2026-07-25T00:00:00"/>
    <n v="2026"/>
    <x v="2"/>
    <n v="7"/>
    <s v="Jul"/>
    <x v="3"/>
    <x v="13"/>
    <x v="0"/>
    <s v="New"/>
    <x v="2"/>
    <s v="Travel Backpack 35L"/>
    <n v="2"/>
    <n v="164.58"/>
    <n v="0.1"/>
    <n v="86.55"/>
    <n v="296.24400000000003"/>
    <n v="173.1"/>
    <n v="123.14400000000003"/>
    <n v="0.41568436829100341"/>
    <n v="2026"/>
    <s v="Q3"/>
    <n v="7"/>
    <x v="6"/>
  </r>
  <r>
    <n v="702"/>
    <d v="2026-07-26T00:00:00"/>
    <n v="2026"/>
    <x v="2"/>
    <n v="7"/>
    <s v="Jul"/>
    <x v="0"/>
    <x v="9"/>
    <x v="0"/>
    <s v="New"/>
    <x v="0"/>
    <s v="Compact Repair Kit"/>
    <n v="1"/>
    <n v="39.99"/>
    <n v="0.05"/>
    <n v="16.739999999999998"/>
    <n v="37.990499999999997"/>
    <n v="16.739999999999998"/>
    <n v="21.250499999999999"/>
    <n v="0.55936352509179932"/>
    <n v="2026"/>
    <s v="Q3"/>
    <n v="7"/>
    <x v="6"/>
  </r>
  <r>
    <n v="1223"/>
    <d v="2026-07-26T00:00:00"/>
    <n v="2026"/>
    <x v="2"/>
    <n v="7"/>
    <s v="Jul"/>
    <x v="1"/>
    <x v="12"/>
    <x v="2"/>
    <s v="New"/>
    <x v="1"/>
    <s v="Trail Boots"/>
    <n v="1"/>
    <n v="140.44"/>
    <n v="0"/>
    <n v="77.08"/>
    <n v="140.44"/>
    <n v="77.08"/>
    <n v="63.36"/>
    <n v="0.45115351751637711"/>
    <n v="2026"/>
    <s v="Q3"/>
    <n v="7"/>
    <x v="6"/>
  </r>
  <r>
    <n v="1370"/>
    <d v="2026-07-26T00:00:00"/>
    <n v="2026"/>
    <x v="2"/>
    <n v="7"/>
    <s v="Jul"/>
    <x v="2"/>
    <x v="10"/>
    <x v="3"/>
    <s v="New"/>
    <x v="4"/>
    <s v="Weighted Vest"/>
    <n v="2"/>
    <n v="123.73"/>
    <n v="0.05"/>
    <n v="68.22"/>
    <n v="235.08699999999999"/>
    <n v="136.44"/>
    <n v="98.646999999999991"/>
    <n v="0.41961911973014243"/>
    <n v="2026"/>
    <s v="Q3"/>
    <n v="7"/>
    <x v="6"/>
  </r>
  <r>
    <n v="3476"/>
    <d v="2026-07-26T00:00:00"/>
    <n v="2026"/>
    <x v="2"/>
    <n v="7"/>
    <s v="Jul"/>
    <x v="3"/>
    <x v="13"/>
    <x v="1"/>
    <s v="New"/>
    <x v="2"/>
    <s v="Carry-On Duffel"/>
    <n v="3"/>
    <n v="132.68"/>
    <n v="0.15"/>
    <n v="67.38"/>
    <n v="338.334"/>
    <n v="202.14"/>
    <n v="136.19400000000002"/>
    <n v="0.40254304917625783"/>
    <n v="2026"/>
    <s v="Q3"/>
    <n v="7"/>
    <x v="6"/>
  </r>
  <r>
    <n v="4066"/>
    <d v="2026-07-26T00:00:00"/>
    <n v="2026"/>
    <x v="2"/>
    <n v="7"/>
    <s v="Jul"/>
    <x v="3"/>
    <x v="7"/>
    <x v="2"/>
    <s v="New"/>
    <x v="4"/>
    <s v="Recovery Roller"/>
    <n v="1"/>
    <n v="35.479999999999997"/>
    <n v="0.05"/>
    <n v="14.15"/>
    <n v="33.705999999999996"/>
    <n v="14.15"/>
    <n v="19.555999999999997"/>
    <n v="0.58019343737020113"/>
    <n v="2026"/>
    <s v="Q3"/>
    <n v="7"/>
    <x v="6"/>
  </r>
  <r>
    <n v="4153"/>
    <d v="2026-07-26T00:00:00"/>
    <n v="2026"/>
    <x v="2"/>
    <n v="7"/>
    <s v="Jul"/>
    <x v="3"/>
    <x v="7"/>
    <x v="0"/>
    <s v="Business"/>
    <x v="2"/>
    <s v="Carry-On Duffel"/>
    <n v="3"/>
    <n v="134.63"/>
    <n v="0"/>
    <n v="67.2"/>
    <n v="403.89"/>
    <n v="201.60000000000002"/>
    <n v="202.28999999999996"/>
    <n v="0.50085419297333422"/>
    <n v="2026"/>
    <s v="Q3"/>
    <n v="7"/>
    <x v="6"/>
  </r>
  <r>
    <n v="379"/>
    <d v="2026-07-27T00:00:00"/>
    <n v="2026"/>
    <x v="2"/>
    <n v="7"/>
    <s v="Jul"/>
    <x v="0"/>
    <x v="9"/>
    <x v="3"/>
    <s v="New"/>
    <x v="1"/>
    <s v="Trekking Poles"/>
    <n v="3"/>
    <n v="72.03"/>
    <n v="0"/>
    <n v="32.46"/>
    <n v="216.09"/>
    <n v="97.38"/>
    <n v="118.71000000000001"/>
    <n v="0.54935443565181175"/>
    <n v="2026"/>
    <s v="Q3"/>
    <n v="7"/>
    <x v="6"/>
  </r>
  <r>
    <n v="820"/>
    <d v="2026-07-27T00:00:00"/>
    <n v="2026"/>
    <x v="2"/>
    <n v="7"/>
    <s v="Jul"/>
    <x v="3"/>
    <x v="7"/>
    <x v="3"/>
    <s v="Returning"/>
    <x v="4"/>
    <s v="Resistance Band Set"/>
    <n v="1"/>
    <n v="40.24"/>
    <n v="0"/>
    <n v="15.05"/>
    <n v="40.24"/>
    <n v="15.05"/>
    <n v="25.19"/>
    <n v="0.62599403578528823"/>
    <n v="2026"/>
    <s v="Q3"/>
    <n v="7"/>
    <x v="6"/>
  </r>
  <r>
    <n v="2003"/>
    <d v="2026-07-27T00:00:00"/>
    <n v="2026"/>
    <x v="2"/>
    <n v="7"/>
    <s v="Jul"/>
    <x v="2"/>
    <x v="5"/>
    <x v="2"/>
    <s v="Returning"/>
    <x v="2"/>
    <s v="Insulated Bottle"/>
    <n v="1"/>
    <n v="36.14"/>
    <n v="0"/>
    <n v="13.52"/>
    <n v="36.14"/>
    <n v="13.52"/>
    <n v="22.62"/>
    <n v="0.62589928057553956"/>
    <n v="2026"/>
    <s v="Q3"/>
    <n v="7"/>
    <x v="6"/>
  </r>
  <r>
    <n v="2682"/>
    <d v="2026-07-27T00:00:00"/>
    <n v="2026"/>
    <x v="2"/>
    <n v="7"/>
    <s v="Jul"/>
    <x v="1"/>
    <x v="11"/>
    <x v="0"/>
    <s v="New"/>
    <x v="4"/>
    <s v="Resistance Band Set"/>
    <n v="2"/>
    <n v="40.22"/>
    <n v="0.05"/>
    <n v="14.72"/>
    <n v="76.417999999999992"/>
    <n v="29.44"/>
    <n v="46.977999999999994"/>
    <n v="0.61475045146431473"/>
    <n v="2026"/>
    <s v="Q3"/>
    <n v="7"/>
    <x v="6"/>
  </r>
  <r>
    <n v="3860"/>
    <d v="2026-07-27T00:00:00"/>
    <n v="2026"/>
    <x v="2"/>
    <n v="7"/>
    <s v="Jul"/>
    <x v="3"/>
    <x v="7"/>
    <x v="0"/>
    <s v="Returning"/>
    <x v="4"/>
    <s v="Recovery Roller"/>
    <n v="3"/>
    <n v="37.130000000000003"/>
    <n v="0.05"/>
    <n v="14.29"/>
    <n v="105.82050000000001"/>
    <n v="42.87"/>
    <n v="62.950500000000012"/>
    <n v="0.59488000907196625"/>
    <n v="2026"/>
    <s v="Q3"/>
    <n v="7"/>
    <x v="6"/>
  </r>
  <r>
    <n v="4063"/>
    <d v="2026-07-27T00:00:00"/>
    <n v="2026"/>
    <x v="2"/>
    <n v="7"/>
    <s v="Jul"/>
    <x v="0"/>
    <x v="9"/>
    <x v="0"/>
    <s v="New"/>
    <x v="3"/>
    <s v="Compact Sleeping Bag"/>
    <n v="4"/>
    <n v="125.07"/>
    <n v="0.05"/>
    <n v="60"/>
    <n v="475.26599999999996"/>
    <n v="240"/>
    <n v="235.26599999999996"/>
    <n v="0.4950196311118405"/>
    <n v="2026"/>
    <s v="Q3"/>
    <n v="7"/>
    <x v="6"/>
  </r>
  <r>
    <n v="4474"/>
    <d v="2026-07-27T00:00:00"/>
    <n v="2026"/>
    <x v="2"/>
    <n v="7"/>
    <s v="Jul"/>
    <x v="3"/>
    <x v="13"/>
    <x v="1"/>
    <s v="Returning"/>
    <x v="4"/>
    <s v="Weighted Vest"/>
    <n v="5"/>
    <n v="122.14"/>
    <n v="0.05"/>
    <n v="70.64"/>
    <n v="580.16499999999996"/>
    <n v="353.2"/>
    <n v="226.96499999999997"/>
    <n v="0.39120767367903958"/>
    <n v="2026"/>
    <s v="Q3"/>
    <n v="7"/>
    <x v="6"/>
  </r>
  <r>
    <n v="21"/>
    <d v="2026-07-28T00:00:00"/>
    <n v="2026"/>
    <x v="2"/>
    <n v="7"/>
    <s v="Jul"/>
    <x v="1"/>
    <x v="11"/>
    <x v="0"/>
    <s v="Business"/>
    <x v="3"/>
    <s v="Compact Sleeping Bag"/>
    <n v="1"/>
    <n v="120.09"/>
    <n v="0"/>
    <n v="62.18"/>
    <n v="120.09"/>
    <n v="62.18"/>
    <n v="57.910000000000004"/>
    <n v="0.48222166708302111"/>
    <n v="2026"/>
    <s v="Q3"/>
    <n v="7"/>
    <x v="6"/>
  </r>
  <r>
    <n v="368"/>
    <d v="2026-07-28T00:00:00"/>
    <n v="2026"/>
    <x v="2"/>
    <n v="7"/>
    <s v="Jul"/>
    <x v="3"/>
    <x v="4"/>
    <x v="3"/>
    <s v="Returning"/>
    <x v="0"/>
    <s v="Cycling Pack 12L"/>
    <n v="6"/>
    <n v="102.75"/>
    <n v="0"/>
    <n v="51.55"/>
    <n v="616.5"/>
    <n v="309.29999999999995"/>
    <n v="307.20000000000005"/>
    <n v="0.49829683698296845"/>
    <n v="2026"/>
    <s v="Q3"/>
    <n v="7"/>
    <x v="6"/>
  </r>
  <r>
    <n v="457"/>
    <d v="2026-07-28T00:00:00"/>
    <n v="2026"/>
    <x v="2"/>
    <n v="7"/>
    <s v="Jul"/>
    <x v="2"/>
    <x v="2"/>
    <x v="0"/>
    <s v="Returning"/>
    <x v="3"/>
    <s v="Trail Tent 2P"/>
    <n v="4"/>
    <n v="191.15"/>
    <n v="0"/>
    <n v="105.01"/>
    <n v="764.6"/>
    <n v="420.04"/>
    <n v="344.56"/>
    <n v="0.45064085796494896"/>
    <n v="2026"/>
    <s v="Q3"/>
    <n v="7"/>
    <x v="6"/>
  </r>
  <r>
    <n v="1516"/>
    <d v="2026-07-28T00:00:00"/>
    <n v="2026"/>
    <x v="2"/>
    <n v="7"/>
    <s v="Jul"/>
    <x v="0"/>
    <x v="9"/>
    <x v="0"/>
    <s v="Business"/>
    <x v="4"/>
    <s v="Resistance Band Set"/>
    <n v="2"/>
    <n v="40.15"/>
    <n v="0.1"/>
    <n v="14.86"/>
    <n v="72.27"/>
    <n v="29.72"/>
    <n v="42.55"/>
    <n v="0.58876435588764353"/>
    <n v="2026"/>
    <s v="Q3"/>
    <n v="7"/>
    <x v="6"/>
  </r>
  <r>
    <n v="2266"/>
    <d v="2026-07-28T00:00:00"/>
    <n v="2026"/>
    <x v="2"/>
    <n v="7"/>
    <s v="Jul"/>
    <x v="1"/>
    <x v="11"/>
    <x v="3"/>
    <s v="Business"/>
    <x v="3"/>
    <s v="Portable Camp Stove"/>
    <n v="1"/>
    <n v="83.05"/>
    <n v="0"/>
    <n v="38.86"/>
    <n v="83.05"/>
    <n v="38.86"/>
    <n v="44.19"/>
    <n v="0.53208910295003009"/>
    <n v="2026"/>
    <s v="Q3"/>
    <n v="7"/>
    <x v="6"/>
  </r>
  <r>
    <n v="2802"/>
    <d v="2026-07-28T00:00:00"/>
    <n v="2026"/>
    <x v="2"/>
    <n v="7"/>
    <s v="Jul"/>
    <x v="0"/>
    <x v="9"/>
    <x v="0"/>
    <s v="Returning"/>
    <x v="1"/>
    <s v="Trail Boots"/>
    <n v="2"/>
    <n v="146.22999999999999"/>
    <n v="0"/>
    <n v="79.040000000000006"/>
    <n v="292.45999999999998"/>
    <n v="158.08000000000001"/>
    <n v="134.37999999999997"/>
    <n v="0.45948163851466861"/>
    <n v="2026"/>
    <s v="Q3"/>
    <n v="7"/>
    <x v="6"/>
  </r>
  <r>
    <n v="3604"/>
    <d v="2026-07-28T00:00:00"/>
    <n v="2026"/>
    <x v="2"/>
    <n v="7"/>
    <s v="Jul"/>
    <x v="1"/>
    <x v="14"/>
    <x v="0"/>
    <s v="Returning"/>
    <x v="1"/>
    <s v="Trail Boots"/>
    <n v="2"/>
    <n v="144.09"/>
    <n v="0"/>
    <n v="77.67"/>
    <n v="288.18"/>
    <n v="155.34"/>
    <n v="132.84"/>
    <n v="0.46096189881324173"/>
    <n v="2026"/>
    <s v="Q3"/>
    <n v="7"/>
    <x v="6"/>
  </r>
  <r>
    <n v="3644"/>
    <d v="2026-07-28T00:00:00"/>
    <n v="2026"/>
    <x v="2"/>
    <n v="7"/>
    <s v="Jul"/>
    <x v="2"/>
    <x v="10"/>
    <x v="2"/>
    <s v="Business"/>
    <x v="1"/>
    <s v="Hiking Daypack 20L"/>
    <n v="3"/>
    <n v="93.01"/>
    <n v="0.15"/>
    <n v="46.68"/>
    <n v="237.17550000000003"/>
    <n v="140.04"/>
    <n v="97.135500000000036"/>
    <n v="0.4095511551572571"/>
    <n v="2026"/>
    <s v="Q3"/>
    <n v="7"/>
    <x v="6"/>
  </r>
  <r>
    <n v="4271"/>
    <d v="2026-07-28T00:00:00"/>
    <n v="2026"/>
    <x v="2"/>
    <n v="7"/>
    <s v="Jul"/>
    <x v="0"/>
    <x v="0"/>
    <x v="2"/>
    <s v="New"/>
    <x v="3"/>
    <s v="Compact Sleeping Bag"/>
    <n v="1"/>
    <n v="121.61"/>
    <n v="0.1"/>
    <n v="60.58"/>
    <n v="109.449"/>
    <n v="60.58"/>
    <n v="48.869"/>
    <n v="0.4465001964385239"/>
    <n v="2026"/>
    <s v="Q3"/>
    <n v="7"/>
    <x v="6"/>
  </r>
  <r>
    <n v="272"/>
    <d v="2026-07-29T00:00:00"/>
    <n v="2026"/>
    <x v="2"/>
    <n v="7"/>
    <s v="Jul"/>
    <x v="3"/>
    <x v="4"/>
    <x v="0"/>
    <s v="Business"/>
    <x v="3"/>
    <s v="Trail Tent 2P"/>
    <n v="2"/>
    <n v="195.09"/>
    <n v="0"/>
    <n v="106.82"/>
    <n v="390.18"/>
    <n v="213.64"/>
    <n v="176.54000000000002"/>
    <n v="0.45245783997129535"/>
    <n v="2026"/>
    <s v="Q3"/>
    <n v="7"/>
    <x v="6"/>
  </r>
  <r>
    <n v="1469"/>
    <d v="2026-07-29T00:00:00"/>
    <n v="2026"/>
    <x v="2"/>
    <n v="7"/>
    <s v="Jul"/>
    <x v="2"/>
    <x v="10"/>
    <x v="2"/>
    <s v="Returning"/>
    <x v="2"/>
    <s v="Travel Backpack 35L"/>
    <n v="3"/>
    <n v="167.52"/>
    <n v="0"/>
    <n v="87.26"/>
    <n v="502.56000000000006"/>
    <n v="261.78000000000003"/>
    <n v="240.78000000000003"/>
    <n v="0.4791069723018147"/>
    <n v="2026"/>
    <s v="Q3"/>
    <n v="7"/>
    <x v="6"/>
  </r>
  <r>
    <n v="2253"/>
    <d v="2026-07-29T00:00:00"/>
    <n v="2026"/>
    <x v="2"/>
    <n v="7"/>
    <s v="Jul"/>
    <x v="1"/>
    <x v="14"/>
    <x v="3"/>
    <s v="New"/>
    <x v="0"/>
    <s v="Trail Bike Light"/>
    <n v="3"/>
    <n v="50.98"/>
    <n v="0"/>
    <n v="22.63"/>
    <n v="152.94"/>
    <n v="67.89"/>
    <n v="85.05"/>
    <n v="0.55610043154178113"/>
    <n v="2026"/>
    <s v="Q3"/>
    <n v="7"/>
    <x v="6"/>
  </r>
  <r>
    <n v="2554"/>
    <d v="2026-07-29T00:00:00"/>
    <n v="2026"/>
    <x v="2"/>
    <n v="7"/>
    <s v="Jul"/>
    <x v="1"/>
    <x v="11"/>
    <x v="3"/>
    <s v="New"/>
    <x v="4"/>
    <s v="Training Mat"/>
    <n v="2"/>
    <n v="49.98"/>
    <n v="0.1"/>
    <n v="21.91"/>
    <n v="89.963999999999999"/>
    <n v="43.82"/>
    <n v="46.143999999999998"/>
    <n v="0.51291627762215997"/>
    <n v="2026"/>
    <s v="Q3"/>
    <n v="7"/>
    <x v="6"/>
  </r>
  <r>
    <n v="2624"/>
    <d v="2026-07-29T00:00:00"/>
    <n v="2026"/>
    <x v="2"/>
    <n v="7"/>
    <s v="Jul"/>
    <x v="3"/>
    <x v="4"/>
    <x v="1"/>
    <s v="Business"/>
    <x v="2"/>
    <s v="Insulated Bottle"/>
    <n v="4"/>
    <n v="36.44"/>
    <n v="0.15"/>
    <n v="13.32"/>
    <n v="123.89599999999999"/>
    <n v="53.28"/>
    <n v="70.615999999999985"/>
    <n v="0.5699619035319945"/>
    <n v="2026"/>
    <s v="Q3"/>
    <n v="7"/>
    <x v="6"/>
  </r>
  <r>
    <n v="3338"/>
    <d v="2026-07-29T00:00:00"/>
    <n v="2026"/>
    <x v="2"/>
    <n v="7"/>
    <s v="Jul"/>
    <x v="0"/>
    <x v="0"/>
    <x v="0"/>
    <s v="Returning"/>
    <x v="3"/>
    <s v="Trail Tent 2P"/>
    <n v="1"/>
    <n v="195.34"/>
    <n v="0.05"/>
    <n v="106.6"/>
    <n v="185.57300000000001"/>
    <n v="106.6"/>
    <n v="78.973000000000013"/>
    <n v="0.42556298599472991"/>
    <n v="2026"/>
    <s v="Q3"/>
    <n v="7"/>
    <x v="6"/>
  </r>
  <r>
    <n v="4575"/>
    <d v="2026-07-29T00:00:00"/>
    <n v="2026"/>
    <x v="2"/>
    <n v="7"/>
    <s v="Jul"/>
    <x v="2"/>
    <x v="5"/>
    <x v="0"/>
    <s v="Business"/>
    <x v="0"/>
    <s v="Cycling Pack 12L"/>
    <n v="1"/>
    <n v="103.31"/>
    <n v="0"/>
    <n v="50.93"/>
    <n v="103.31"/>
    <n v="50.93"/>
    <n v="52.38"/>
    <n v="0.50701771367728199"/>
    <n v="2026"/>
    <s v="Q3"/>
    <n v="7"/>
    <x v="6"/>
  </r>
  <r>
    <n v="4871"/>
    <d v="2026-07-29T00:00:00"/>
    <n v="2026"/>
    <x v="2"/>
    <n v="7"/>
    <s v="Jul"/>
    <x v="0"/>
    <x v="0"/>
    <x v="0"/>
    <s v="New"/>
    <x v="3"/>
    <s v="Compact Sleeping Bag"/>
    <n v="3"/>
    <n v="123.31"/>
    <n v="0"/>
    <n v="59.16"/>
    <n v="369.93"/>
    <n v="177.48"/>
    <n v="192.45000000000002"/>
    <n v="0.52023355770010549"/>
    <n v="2026"/>
    <s v="Q3"/>
    <n v="7"/>
    <x v="6"/>
  </r>
  <r>
    <n v="4931"/>
    <d v="2026-07-29T00:00:00"/>
    <n v="2026"/>
    <x v="2"/>
    <n v="7"/>
    <s v="Jul"/>
    <x v="0"/>
    <x v="15"/>
    <x v="0"/>
    <s v="New"/>
    <x v="4"/>
    <s v="Resistance Band Set"/>
    <n v="1"/>
    <n v="40.36"/>
    <n v="0.1"/>
    <n v="14.82"/>
    <n v="36.323999999999998"/>
    <n v="14.82"/>
    <n v="21.503999999999998"/>
    <n v="0.59200528576148004"/>
    <n v="2026"/>
    <s v="Q3"/>
    <n v="7"/>
    <x v="6"/>
  </r>
  <r>
    <n v="4962"/>
    <d v="2026-07-29T00:00:00"/>
    <n v="2026"/>
    <x v="2"/>
    <n v="7"/>
    <s v="Jul"/>
    <x v="0"/>
    <x v="15"/>
    <x v="2"/>
    <s v="New"/>
    <x v="3"/>
    <s v="Portable Camp Stove"/>
    <n v="2"/>
    <n v="83.06"/>
    <n v="0"/>
    <n v="38.74"/>
    <n v="166.12"/>
    <n v="77.48"/>
    <n v="88.64"/>
    <n v="0.5335901757765471"/>
    <n v="2026"/>
    <s v="Q3"/>
    <n v="7"/>
    <x v="6"/>
  </r>
  <r>
    <n v="5006"/>
    <d v="2026-07-29T00:00:00"/>
    <n v="2026"/>
    <x v="2"/>
    <n v="7"/>
    <s v="Jul"/>
    <x v="2"/>
    <x v="3"/>
    <x v="0"/>
    <s v="Returning"/>
    <x v="1"/>
    <s v="Summit Backpack 45L"/>
    <n v="2"/>
    <n v="151.72999999999999"/>
    <n v="0"/>
    <n v="81.209999999999994"/>
    <n v="303.45999999999998"/>
    <n v="162.41999999999999"/>
    <n v="141.04"/>
    <n v="0.46477295195412904"/>
    <n v="2026"/>
    <s v="Q3"/>
    <n v="7"/>
    <x v="6"/>
  </r>
  <r>
    <n v="5033"/>
    <d v="2026-07-29T00:00:00"/>
    <n v="2026"/>
    <x v="2"/>
    <n v="7"/>
    <s v="Jul"/>
    <x v="3"/>
    <x v="8"/>
    <x v="0"/>
    <s v="New"/>
    <x v="1"/>
    <s v="Trekking Poles"/>
    <n v="4"/>
    <n v="72.010000000000005"/>
    <n v="0.05"/>
    <n v="32.36"/>
    <n v="273.63800000000003"/>
    <n v="129.44"/>
    <n v="144.19800000000004"/>
    <n v="0.52696628392255473"/>
    <n v="2026"/>
    <s v="Q3"/>
    <n v="7"/>
    <x v="6"/>
  </r>
  <r>
    <n v="5117"/>
    <d v="2026-07-29T00:00:00"/>
    <n v="2026"/>
    <x v="2"/>
    <n v="7"/>
    <s v="Jul"/>
    <x v="1"/>
    <x v="11"/>
    <x v="0"/>
    <s v="Business"/>
    <x v="1"/>
    <s v="Summit Backpack 45L"/>
    <n v="1"/>
    <n v="154.87"/>
    <n v="0"/>
    <n v="80.459999999999994"/>
    <n v="154.87"/>
    <n v="80.459999999999994"/>
    <n v="74.410000000000011"/>
    <n v="0.48046748886162594"/>
    <n v="2026"/>
    <s v="Q3"/>
    <n v="7"/>
    <x v="6"/>
  </r>
  <r>
    <n v="954"/>
    <d v="2026-07-30T00:00:00"/>
    <n v="2026"/>
    <x v="2"/>
    <n v="7"/>
    <s v="Jul"/>
    <x v="1"/>
    <x v="1"/>
    <x v="0"/>
    <s v="New"/>
    <x v="2"/>
    <s v="Carry-On Duffel"/>
    <n v="3"/>
    <n v="134.61000000000001"/>
    <n v="0.1"/>
    <n v="65.77"/>
    <n v="363.44700000000006"/>
    <n v="197.31"/>
    <n v="166.13700000000006"/>
    <n v="0.45711479252820914"/>
    <n v="2026"/>
    <s v="Q3"/>
    <n v="7"/>
    <x v="6"/>
  </r>
  <r>
    <n v="1644"/>
    <d v="2026-07-30T00:00:00"/>
    <n v="2026"/>
    <x v="2"/>
    <n v="7"/>
    <s v="Jul"/>
    <x v="3"/>
    <x v="13"/>
    <x v="0"/>
    <s v="Returning"/>
    <x v="0"/>
    <s v="Commuter Helmet"/>
    <n v="3"/>
    <n v="81.5"/>
    <n v="0.05"/>
    <n v="43.85"/>
    <n v="232.27499999999998"/>
    <n v="131.55000000000001"/>
    <n v="100.72499999999997"/>
    <n v="0.43364546335163051"/>
    <n v="2026"/>
    <s v="Q3"/>
    <n v="7"/>
    <x v="6"/>
  </r>
  <r>
    <n v="2030"/>
    <d v="2026-07-30T00:00:00"/>
    <n v="2026"/>
    <x v="2"/>
    <n v="7"/>
    <s v="Jul"/>
    <x v="0"/>
    <x v="0"/>
    <x v="3"/>
    <s v="Business"/>
    <x v="2"/>
    <s v="Carry-On Duffel"/>
    <n v="2"/>
    <n v="135.63"/>
    <n v="0"/>
    <n v="66.63"/>
    <n v="271.26"/>
    <n v="133.26"/>
    <n v="138"/>
    <n v="0.50873700508737008"/>
    <n v="2026"/>
    <s v="Q3"/>
    <n v="7"/>
    <x v="6"/>
  </r>
  <r>
    <n v="2595"/>
    <d v="2026-07-30T00:00:00"/>
    <n v="2026"/>
    <x v="2"/>
    <n v="7"/>
    <s v="Jul"/>
    <x v="0"/>
    <x v="9"/>
    <x v="1"/>
    <s v="Business"/>
    <x v="2"/>
    <s v="Carry-On Duffel"/>
    <n v="15"/>
    <n v="133.44999999999999"/>
    <n v="0.2"/>
    <n v="65.819999999999993"/>
    <n v="1601.3999999999999"/>
    <n v="987.3"/>
    <n v="614.09999999999991"/>
    <n v="0.3834769576620457"/>
    <n v="2026"/>
    <s v="Q3"/>
    <n v="7"/>
    <x v="6"/>
  </r>
  <r>
    <n v="2763"/>
    <d v="2026-07-30T00:00:00"/>
    <n v="2026"/>
    <x v="2"/>
    <n v="7"/>
    <s v="Jul"/>
    <x v="0"/>
    <x v="15"/>
    <x v="0"/>
    <s v="Business"/>
    <x v="3"/>
    <s v="Compact Sleeping Bag"/>
    <n v="1"/>
    <n v="120.94"/>
    <n v="0"/>
    <n v="62.24"/>
    <n v="120.94"/>
    <n v="62.24"/>
    <n v="58.699999999999996"/>
    <n v="0.48536464362493797"/>
    <n v="2026"/>
    <s v="Q3"/>
    <n v="7"/>
    <x v="6"/>
  </r>
  <r>
    <n v="3537"/>
    <d v="2026-07-30T00:00:00"/>
    <n v="2026"/>
    <x v="2"/>
    <n v="7"/>
    <s v="Jul"/>
    <x v="1"/>
    <x v="11"/>
    <x v="0"/>
    <s v="Returning"/>
    <x v="3"/>
    <s v="Alpine Tent 4P"/>
    <n v="2"/>
    <n v="332.99"/>
    <n v="0.15"/>
    <n v="199.09"/>
    <n v="566.08299999999997"/>
    <n v="398.18"/>
    <n v="167.90299999999996"/>
    <n v="0.29660491482697759"/>
    <n v="2026"/>
    <s v="Q3"/>
    <n v="7"/>
    <x v="6"/>
  </r>
  <r>
    <n v="3550"/>
    <d v="2026-07-30T00:00:00"/>
    <n v="2026"/>
    <x v="2"/>
    <n v="7"/>
    <s v="Jul"/>
    <x v="0"/>
    <x v="15"/>
    <x v="0"/>
    <s v="Returning"/>
    <x v="3"/>
    <s v="Compact Sleeping Bag"/>
    <n v="3"/>
    <n v="120.88"/>
    <n v="0"/>
    <n v="60.97"/>
    <n v="362.64"/>
    <n v="182.91"/>
    <n v="179.73"/>
    <n v="0.49561548643282594"/>
    <n v="2026"/>
    <s v="Q3"/>
    <n v="7"/>
    <x v="6"/>
  </r>
  <r>
    <n v="3875"/>
    <d v="2026-07-30T00:00:00"/>
    <n v="2026"/>
    <x v="2"/>
    <n v="7"/>
    <s v="Jul"/>
    <x v="3"/>
    <x v="8"/>
    <x v="0"/>
    <s v="Returning"/>
    <x v="0"/>
    <s v="Cycling Pack 12L"/>
    <n v="1"/>
    <n v="101.73"/>
    <n v="0.05"/>
    <n v="51.63"/>
    <n v="96.643500000000003"/>
    <n v="51.63"/>
    <n v="45.013500000000001"/>
    <n v="0.46576852038678235"/>
    <n v="2026"/>
    <s v="Q3"/>
    <n v="7"/>
    <x v="6"/>
  </r>
  <r>
    <n v="4467"/>
    <d v="2026-07-30T00:00:00"/>
    <n v="2026"/>
    <x v="2"/>
    <n v="7"/>
    <s v="Jul"/>
    <x v="3"/>
    <x v="7"/>
    <x v="0"/>
    <s v="Returning"/>
    <x v="2"/>
    <s v="Insulated Bottle"/>
    <n v="2"/>
    <n v="36.21"/>
    <n v="0"/>
    <n v="13.5"/>
    <n v="72.42"/>
    <n v="27"/>
    <n v="45.42"/>
    <n v="0.62717481358740679"/>
    <n v="2026"/>
    <s v="Q3"/>
    <n v="7"/>
    <x v="6"/>
  </r>
  <r>
    <n v="739"/>
    <d v="2026-07-31T00:00:00"/>
    <n v="2026"/>
    <x v="2"/>
    <n v="7"/>
    <s v="Jul"/>
    <x v="3"/>
    <x v="7"/>
    <x v="0"/>
    <s v="Business"/>
    <x v="0"/>
    <s v="Cycling Pack 12L"/>
    <n v="5"/>
    <n v="104.65"/>
    <n v="0"/>
    <n v="49.2"/>
    <n v="523.25"/>
    <n v="246"/>
    <n v="277.25"/>
    <n v="0.52986144290492121"/>
    <n v="2026"/>
    <s v="Q3"/>
    <n v="7"/>
    <x v="6"/>
  </r>
  <r>
    <n v="2376"/>
    <d v="2026-07-31T00:00:00"/>
    <n v="2026"/>
    <x v="2"/>
    <n v="7"/>
    <s v="Jul"/>
    <x v="2"/>
    <x v="5"/>
    <x v="1"/>
    <s v="Returning"/>
    <x v="3"/>
    <s v="Trail Tent 2P"/>
    <n v="5"/>
    <n v="198.35"/>
    <n v="0.05"/>
    <n v="104.96"/>
    <n v="942.16249999999991"/>
    <n v="524.79999999999995"/>
    <n v="417.36249999999995"/>
    <n v="0.44298356175288234"/>
    <n v="2026"/>
    <s v="Q3"/>
    <n v="7"/>
    <x v="6"/>
  </r>
  <r>
    <n v="3109"/>
    <d v="2026-07-31T00:00:00"/>
    <n v="2026"/>
    <x v="2"/>
    <n v="7"/>
    <s v="Jul"/>
    <x v="0"/>
    <x v="0"/>
    <x v="3"/>
    <s v="Returning"/>
    <x v="4"/>
    <s v="Recovery Roller"/>
    <n v="2"/>
    <n v="36.56"/>
    <n v="0.05"/>
    <n v="13.76"/>
    <n v="69.463999999999999"/>
    <n v="27.52"/>
    <n v="41.944000000000003"/>
    <n v="0.60382356328457909"/>
    <n v="2026"/>
    <s v="Q3"/>
    <n v="7"/>
    <x v="6"/>
  </r>
  <r>
    <n v="4362"/>
    <d v="2026-07-31T00:00:00"/>
    <n v="2026"/>
    <x v="2"/>
    <n v="7"/>
    <s v="Jul"/>
    <x v="1"/>
    <x v="14"/>
    <x v="0"/>
    <s v="Returning"/>
    <x v="1"/>
    <s v="Hiking Daypack 20L"/>
    <n v="5"/>
    <n v="92.41"/>
    <n v="0"/>
    <n v="44.29"/>
    <n v="462.04999999999995"/>
    <n v="221.45"/>
    <n v="240.59999999999997"/>
    <n v="0.52072286549074775"/>
    <n v="2026"/>
    <s v="Q3"/>
    <n v="7"/>
    <x v="6"/>
  </r>
  <r>
    <n v="777"/>
    <d v="2026-08-01T00:00:00"/>
    <n v="2026"/>
    <x v="2"/>
    <n v="8"/>
    <s v="Aug"/>
    <x v="3"/>
    <x v="13"/>
    <x v="0"/>
    <s v="Returning"/>
    <x v="3"/>
    <s v="Compact Sleeping Bag"/>
    <n v="4"/>
    <n v="121.87"/>
    <n v="0"/>
    <n v="59.89"/>
    <n v="487.48"/>
    <n v="239.56"/>
    <n v="247.92000000000002"/>
    <n v="0.50857471075736438"/>
    <n v="2026"/>
    <s v="Q3"/>
    <n v="8"/>
    <x v="7"/>
  </r>
  <r>
    <n v="831"/>
    <d v="2026-08-01T00:00:00"/>
    <n v="2026"/>
    <x v="2"/>
    <n v="8"/>
    <s v="Aug"/>
    <x v="3"/>
    <x v="8"/>
    <x v="0"/>
    <s v="Returning"/>
    <x v="2"/>
    <s v="Carry-On Duffel"/>
    <n v="2"/>
    <n v="130.9"/>
    <n v="0.05"/>
    <n v="67.959999999999994"/>
    <n v="248.71"/>
    <n v="135.91999999999999"/>
    <n v="112.79000000000002"/>
    <n v="0.45350006031120588"/>
    <n v="2026"/>
    <s v="Q3"/>
    <n v="8"/>
    <x v="7"/>
  </r>
  <r>
    <n v="2059"/>
    <d v="2026-08-01T00:00:00"/>
    <n v="2026"/>
    <x v="2"/>
    <n v="8"/>
    <s v="Aug"/>
    <x v="2"/>
    <x v="2"/>
    <x v="2"/>
    <s v="New"/>
    <x v="0"/>
    <s v="Trail Bike Light"/>
    <n v="1"/>
    <n v="50.98"/>
    <n v="0"/>
    <n v="22.92"/>
    <n v="50.98"/>
    <n v="22.92"/>
    <n v="28.059999999999995"/>
    <n v="0.55041192624558644"/>
    <n v="2026"/>
    <s v="Q3"/>
    <n v="8"/>
    <x v="7"/>
  </r>
  <r>
    <n v="2519"/>
    <d v="2026-08-01T00:00:00"/>
    <n v="2026"/>
    <x v="2"/>
    <n v="8"/>
    <s v="Aug"/>
    <x v="2"/>
    <x v="2"/>
    <x v="0"/>
    <s v="Returning"/>
    <x v="1"/>
    <s v="Hiking Daypack 20L"/>
    <n v="2"/>
    <n v="91.11"/>
    <n v="0"/>
    <n v="44.19"/>
    <n v="182.22"/>
    <n v="88.38"/>
    <n v="93.84"/>
    <n v="0.51498189002304906"/>
    <n v="2026"/>
    <s v="Q3"/>
    <n v="8"/>
    <x v="7"/>
  </r>
  <r>
    <n v="2644"/>
    <d v="2026-08-01T00:00:00"/>
    <n v="2026"/>
    <x v="2"/>
    <n v="8"/>
    <s v="Aug"/>
    <x v="0"/>
    <x v="0"/>
    <x v="3"/>
    <s v="Returning"/>
    <x v="2"/>
    <s v="Insulated Bottle"/>
    <n v="3"/>
    <n v="35.619999999999997"/>
    <n v="0.05"/>
    <n v="13.47"/>
    <n v="101.51699999999998"/>
    <n v="40.410000000000004"/>
    <n v="61.106999999999978"/>
    <n v="0.60193859156594454"/>
    <n v="2026"/>
    <s v="Q3"/>
    <n v="8"/>
    <x v="7"/>
  </r>
  <r>
    <n v="4141"/>
    <d v="2026-08-01T00:00:00"/>
    <n v="2026"/>
    <x v="2"/>
    <n v="8"/>
    <s v="Aug"/>
    <x v="3"/>
    <x v="13"/>
    <x v="0"/>
    <s v="New"/>
    <x v="1"/>
    <s v="Hiking Daypack 20L"/>
    <n v="1"/>
    <n v="91.95"/>
    <n v="0.05"/>
    <n v="46.47"/>
    <n v="87.352499999999992"/>
    <n v="46.47"/>
    <n v="40.882499999999993"/>
    <n v="0.46801751523997592"/>
    <n v="2026"/>
    <s v="Q3"/>
    <n v="8"/>
    <x v="7"/>
  </r>
  <r>
    <n v="4804"/>
    <d v="2026-08-01T00:00:00"/>
    <n v="2026"/>
    <x v="2"/>
    <n v="8"/>
    <s v="Aug"/>
    <x v="0"/>
    <x v="9"/>
    <x v="0"/>
    <s v="Returning"/>
    <x v="4"/>
    <s v="Training Mat"/>
    <n v="1"/>
    <n v="49.46"/>
    <n v="0"/>
    <n v="21.47"/>
    <n v="49.46"/>
    <n v="21.47"/>
    <n v="27.990000000000002"/>
    <n v="0.5659118479579458"/>
    <n v="2026"/>
    <s v="Q3"/>
    <n v="8"/>
    <x v="7"/>
  </r>
  <r>
    <n v="5161"/>
    <d v="2026-08-01T00:00:00"/>
    <n v="2026"/>
    <x v="2"/>
    <n v="8"/>
    <s v="Aug"/>
    <x v="0"/>
    <x v="15"/>
    <x v="0"/>
    <s v="New"/>
    <x v="0"/>
    <s v="Compact Repair Kit"/>
    <n v="1"/>
    <n v="41.25"/>
    <n v="0.05"/>
    <n v="16.98"/>
    <n v="39.1875"/>
    <n v="16.98"/>
    <n v="22.2075"/>
    <n v="0.56669856459330148"/>
    <n v="2026"/>
    <s v="Q3"/>
    <n v="8"/>
    <x v="7"/>
  </r>
  <r>
    <n v="590"/>
    <d v="2026-08-02T00:00:00"/>
    <n v="2026"/>
    <x v="2"/>
    <n v="8"/>
    <s v="Aug"/>
    <x v="2"/>
    <x v="5"/>
    <x v="0"/>
    <s v="Returning"/>
    <x v="2"/>
    <s v="Carry-On Duffel"/>
    <n v="4"/>
    <n v="133.65"/>
    <n v="0"/>
    <n v="66"/>
    <n v="534.6"/>
    <n v="264"/>
    <n v="270.60000000000002"/>
    <n v="0.50617283950617287"/>
    <n v="2026"/>
    <s v="Q3"/>
    <n v="8"/>
    <x v="7"/>
  </r>
  <r>
    <n v="1599"/>
    <d v="2026-08-02T00:00:00"/>
    <n v="2026"/>
    <x v="2"/>
    <n v="8"/>
    <s v="Aug"/>
    <x v="3"/>
    <x v="4"/>
    <x v="0"/>
    <s v="Returning"/>
    <x v="3"/>
    <s v="Trail Tent 2P"/>
    <n v="2"/>
    <n v="200.45"/>
    <n v="0.05"/>
    <n v="105.42"/>
    <n v="380.85499999999996"/>
    <n v="210.84"/>
    <n v="170.01499999999996"/>
    <n v="0.44640348689133652"/>
    <n v="2026"/>
    <s v="Q3"/>
    <n v="8"/>
    <x v="7"/>
  </r>
  <r>
    <n v="1665"/>
    <d v="2026-08-02T00:00:00"/>
    <n v="2026"/>
    <x v="2"/>
    <n v="8"/>
    <s v="Aug"/>
    <x v="0"/>
    <x v="0"/>
    <x v="3"/>
    <s v="Returning"/>
    <x v="0"/>
    <s v="Trail Bike Light"/>
    <n v="2"/>
    <n v="51.87"/>
    <n v="0.05"/>
    <n v="21.98"/>
    <n v="98.552999999999997"/>
    <n v="43.96"/>
    <n v="54.592999999999996"/>
    <n v="0.55394559272675614"/>
    <n v="2026"/>
    <s v="Q3"/>
    <n v="8"/>
    <x v="7"/>
  </r>
  <r>
    <n v="2409"/>
    <d v="2026-08-02T00:00:00"/>
    <n v="2026"/>
    <x v="2"/>
    <n v="8"/>
    <s v="Aug"/>
    <x v="3"/>
    <x v="13"/>
    <x v="0"/>
    <s v="Returning"/>
    <x v="3"/>
    <s v="Portable Camp Stove"/>
    <n v="1"/>
    <n v="83.6"/>
    <n v="0.05"/>
    <n v="38.51"/>
    <n v="79.419999999999987"/>
    <n v="38.51"/>
    <n v="40.909999999999989"/>
    <n v="0.51510954419541677"/>
    <n v="2026"/>
    <s v="Q3"/>
    <n v="8"/>
    <x v="7"/>
  </r>
  <r>
    <n v="2936"/>
    <d v="2026-08-02T00:00:00"/>
    <n v="2026"/>
    <x v="2"/>
    <n v="8"/>
    <s v="Aug"/>
    <x v="2"/>
    <x v="16"/>
    <x v="0"/>
    <s v="New"/>
    <x v="2"/>
    <s v="Insulated Bottle"/>
    <n v="1"/>
    <n v="35.74"/>
    <n v="0"/>
    <n v="13.49"/>
    <n v="35.74"/>
    <n v="13.49"/>
    <n v="22.25"/>
    <n v="0.62255176273083379"/>
    <n v="2026"/>
    <s v="Q3"/>
    <n v="8"/>
    <x v="7"/>
  </r>
  <r>
    <n v="3397"/>
    <d v="2026-08-02T00:00:00"/>
    <n v="2026"/>
    <x v="2"/>
    <n v="8"/>
    <s v="Aug"/>
    <x v="3"/>
    <x v="4"/>
    <x v="0"/>
    <s v="Returning"/>
    <x v="0"/>
    <s v="Commuter Helmet"/>
    <n v="1"/>
    <n v="79.849999999999994"/>
    <n v="0.1"/>
    <n v="43.11"/>
    <n v="71.864999999999995"/>
    <n v="43.11"/>
    <n v="28.754999999999995"/>
    <n v="0.40012523481527862"/>
    <n v="2026"/>
    <s v="Q3"/>
    <n v="8"/>
    <x v="7"/>
  </r>
  <r>
    <n v="4556"/>
    <d v="2026-08-02T00:00:00"/>
    <n v="2026"/>
    <x v="2"/>
    <n v="8"/>
    <s v="Aug"/>
    <x v="0"/>
    <x v="15"/>
    <x v="0"/>
    <s v="Returning"/>
    <x v="2"/>
    <s v="Packing Cube Set"/>
    <n v="2"/>
    <n v="46.44"/>
    <n v="0"/>
    <n v="18.489999999999998"/>
    <n v="92.88"/>
    <n v="36.979999999999997"/>
    <n v="55.9"/>
    <n v="0.60185185185185186"/>
    <n v="2026"/>
    <s v="Q3"/>
    <n v="8"/>
    <x v="7"/>
  </r>
  <r>
    <n v="4614"/>
    <d v="2026-08-02T00:00:00"/>
    <n v="2026"/>
    <x v="2"/>
    <n v="8"/>
    <s v="Aug"/>
    <x v="3"/>
    <x v="8"/>
    <x v="2"/>
    <s v="Returning"/>
    <x v="0"/>
    <s v="Trail Bike Light"/>
    <n v="2"/>
    <n v="50.44"/>
    <n v="0"/>
    <n v="22.99"/>
    <n v="100.88"/>
    <n v="45.98"/>
    <n v="54.9"/>
    <n v="0.54421094369547984"/>
    <n v="2026"/>
    <s v="Q3"/>
    <n v="8"/>
    <x v="7"/>
  </r>
  <r>
    <n v="4999"/>
    <d v="2026-08-02T00:00:00"/>
    <n v="2026"/>
    <x v="2"/>
    <n v="8"/>
    <s v="Aug"/>
    <x v="3"/>
    <x v="8"/>
    <x v="0"/>
    <s v="Returning"/>
    <x v="0"/>
    <s v="Commuter Helmet"/>
    <n v="2"/>
    <n v="81.38"/>
    <n v="0"/>
    <n v="42.19"/>
    <n v="162.76"/>
    <n v="84.38"/>
    <n v="78.38"/>
    <n v="0.4815679528139592"/>
    <n v="2026"/>
    <s v="Q3"/>
    <n v="8"/>
    <x v="7"/>
  </r>
  <r>
    <n v="207"/>
    <d v="2026-08-03T00:00:00"/>
    <n v="2026"/>
    <x v="2"/>
    <n v="8"/>
    <s v="Aug"/>
    <x v="2"/>
    <x v="16"/>
    <x v="0"/>
    <s v="Returning"/>
    <x v="4"/>
    <s v="Resistance Band Set"/>
    <n v="1"/>
    <n v="41.3"/>
    <n v="0"/>
    <n v="14.52"/>
    <n v="41.3"/>
    <n v="14.52"/>
    <n v="26.779999999999998"/>
    <n v="0.64842615012106541"/>
    <n v="2026"/>
    <s v="Q3"/>
    <n v="8"/>
    <x v="7"/>
  </r>
  <r>
    <n v="295"/>
    <d v="2026-08-03T00:00:00"/>
    <n v="2026"/>
    <x v="2"/>
    <n v="8"/>
    <s v="Aug"/>
    <x v="3"/>
    <x v="8"/>
    <x v="3"/>
    <s v="Returning"/>
    <x v="2"/>
    <s v="Insulated Bottle"/>
    <n v="2"/>
    <n v="36.15"/>
    <n v="0.1"/>
    <n v="13.19"/>
    <n v="65.069999999999993"/>
    <n v="26.38"/>
    <n v="38.69"/>
    <n v="0.59459044106347014"/>
    <n v="2026"/>
    <s v="Q3"/>
    <n v="8"/>
    <x v="7"/>
  </r>
  <r>
    <n v="657"/>
    <d v="2026-08-03T00:00:00"/>
    <n v="2026"/>
    <x v="2"/>
    <n v="8"/>
    <s v="Aug"/>
    <x v="1"/>
    <x v="12"/>
    <x v="0"/>
    <s v="Returning"/>
    <x v="2"/>
    <s v="Carry-On Duffel"/>
    <n v="3"/>
    <n v="132.59"/>
    <n v="0.1"/>
    <n v="66.040000000000006"/>
    <n v="357.99299999999999"/>
    <n v="198.12"/>
    <n v="159.87299999999999"/>
    <n v="0.44658135773604507"/>
    <n v="2026"/>
    <s v="Q3"/>
    <n v="8"/>
    <x v="7"/>
  </r>
  <r>
    <n v="694"/>
    <d v="2026-08-03T00:00:00"/>
    <n v="2026"/>
    <x v="2"/>
    <n v="8"/>
    <s v="Aug"/>
    <x v="2"/>
    <x v="3"/>
    <x v="0"/>
    <s v="New"/>
    <x v="1"/>
    <s v="Trail Boots"/>
    <n v="3"/>
    <n v="144"/>
    <n v="0"/>
    <n v="78.89"/>
    <n v="432"/>
    <n v="236.67000000000002"/>
    <n v="195.32999999999998"/>
    <n v="0.45215277777777774"/>
    <n v="2026"/>
    <s v="Q3"/>
    <n v="8"/>
    <x v="7"/>
  </r>
  <r>
    <n v="1187"/>
    <d v="2026-08-03T00:00:00"/>
    <n v="2026"/>
    <x v="2"/>
    <n v="8"/>
    <s v="Aug"/>
    <x v="0"/>
    <x v="0"/>
    <x v="0"/>
    <s v="Returning"/>
    <x v="2"/>
    <s v="Packing Cube Set"/>
    <n v="2"/>
    <n v="45.45"/>
    <n v="0.05"/>
    <n v="18.829999999999998"/>
    <n v="86.355000000000004"/>
    <n v="37.659999999999997"/>
    <n v="48.695000000000007"/>
    <n v="0.56389323142840608"/>
    <n v="2026"/>
    <s v="Q3"/>
    <n v="8"/>
    <x v="7"/>
  </r>
  <r>
    <n v="1915"/>
    <d v="2026-08-03T00:00:00"/>
    <n v="2026"/>
    <x v="2"/>
    <n v="8"/>
    <s v="Aug"/>
    <x v="1"/>
    <x v="6"/>
    <x v="0"/>
    <s v="Returning"/>
    <x v="0"/>
    <s v="Compact Repair Kit"/>
    <n v="1"/>
    <n v="41.16"/>
    <n v="0.05"/>
    <n v="16.66"/>
    <n v="39.101999999999997"/>
    <n v="16.66"/>
    <n v="22.441999999999997"/>
    <n v="0.57393483709273174"/>
    <n v="2026"/>
    <s v="Q3"/>
    <n v="8"/>
    <x v="7"/>
  </r>
  <r>
    <n v="2156"/>
    <d v="2026-08-03T00:00:00"/>
    <n v="2026"/>
    <x v="2"/>
    <n v="8"/>
    <s v="Aug"/>
    <x v="0"/>
    <x v="0"/>
    <x v="2"/>
    <s v="Returning"/>
    <x v="2"/>
    <s v="Travel Backpack 35L"/>
    <n v="1"/>
    <n v="162.78"/>
    <n v="0"/>
    <n v="85.08"/>
    <n v="162.78"/>
    <n v="85.08"/>
    <n v="77.7"/>
    <n v="0.47733136748986366"/>
    <n v="2026"/>
    <s v="Q3"/>
    <n v="8"/>
    <x v="7"/>
  </r>
  <r>
    <n v="2539"/>
    <d v="2026-08-03T00:00:00"/>
    <n v="2026"/>
    <x v="2"/>
    <n v="8"/>
    <s v="Aug"/>
    <x v="2"/>
    <x v="16"/>
    <x v="2"/>
    <s v="New"/>
    <x v="0"/>
    <s v="Commuter Helmet"/>
    <n v="1"/>
    <n v="80.040000000000006"/>
    <n v="0.1"/>
    <n v="41.88"/>
    <n v="72.036000000000001"/>
    <n v="41.88"/>
    <n v="30.155999999999999"/>
    <n v="0.41862402132267196"/>
    <n v="2026"/>
    <s v="Q3"/>
    <n v="8"/>
    <x v="7"/>
  </r>
  <r>
    <n v="3803"/>
    <d v="2026-08-03T00:00:00"/>
    <n v="2026"/>
    <x v="2"/>
    <n v="8"/>
    <s v="Aug"/>
    <x v="2"/>
    <x v="5"/>
    <x v="0"/>
    <s v="New"/>
    <x v="1"/>
    <s v="Hiking Daypack 20L"/>
    <n v="1"/>
    <n v="90.21"/>
    <n v="0"/>
    <n v="46.31"/>
    <n v="90.21"/>
    <n v="46.31"/>
    <n v="43.899999999999991"/>
    <n v="0.48664227912648261"/>
    <n v="2026"/>
    <s v="Q3"/>
    <n v="8"/>
    <x v="7"/>
  </r>
  <r>
    <n v="100"/>
    <d v="2026-08-04T00:00:00"/>
    <n v="2026"/>
    <x v="2"/>
    <n v="8"/>
    <s v="Aug"/>
    <x v="0"/>
    <x v="9"/>
    <x v="2"/>
    <s v="Business"/>
    <x v="2"/>
    <s v="Carry-On Duffel"/>
    <n v="1"/>
    <n v="133.6"/>
    <n v="0.1"/>
    <n v="67.3"/>
    <n v="120.24"/>
    <n v="67.3"/>
    <n v="52.94"/>
    <n v="0.44028609447771122"/>
    <n v="2026"/>
    <s v="Q3"/>
    <n v="8"/>
    <x v="7"/>
  </r>
  <r>
    <n v="118"/>
    <d v="2026-08-04T00:00:00"/>
    <n v="2026"/>
    <x v="2"/>
    <n v="8"/>
    <s v="Aug"/>
    <x v="3"/>
    <x v="4"/>
    <x v="0"/>
    <s v="Returning"/>
    <x v="2"/>
    <s v="Packing Cube Set"/>
    <n v="1"/>
    <n v="47.53"/>
    <n v="0"/>
    <n v="18.04"/>
    <n v="47.53"/>
    <n v="18.04"/>
    <n v="29.490000000000002"/>
    <n v="0.62045024195245113"/>
    <n v="2026"/>
    <s v="Q3"/>
    <n v="8"/>
    <x v="7"/>
  </r>
  <r>
    <n v="220"/>
    <d v="2026-08-04T00:00:00"/>
    <n v="2026"/>
    <x v="2"/>
    <n v="8"/>
    <s v="Aug"/>
    <x v="0"/>
    <x v="15"/>
    <x v="0"/>
    <s v="Returning"/>
    <x v="2"/>
    <s v="Packing Cube Set"/>
    <n v="2"/>
    <n v="46.71"/>
    <n v="0"/>
    <n v="18.41"/>
    <n v="93.42"/>
    <n v="36.82"/>
    <n v="56.6"/>
    <n v="0.60586598158852489"/>
    <n v="2026"/>
    <s v="Q3"/>
    <n v="8"/>
    <x v="7"/>
  </r>
  <r>
    <n v="1145"/>
    <d v="2026-08-04T00:00:00"/>
    <n v="2026"/>
    <x v="2"/>
    <n v="8"/>
    <s v="Aug"/>
    <x v="2"/>
    <x v="16"/>
    <x v="3"/>
    <s v="New"/>
    <x v="3"/>
    <s v="Trail Tent 2P"/>
    <n v="1"/>
    <n v="197.26"/>
    <n v="0"/>
    <n v="104.09"/>
    <n v="197.26"/>
    <n v="104.09"/>
    <n v="93.169999999999987"/>
    <n v="0.47232079488999285"/>
    <n v="2026"/>
    <s v="Q3"/>
    <n v="8"/>
    <x v="7"/>
  </r>
  <r>
    <n v="1289"/>
    <d v="2026-08-04T00:00:00"/>
    <n v="2026"/>
    <x v="2"/>
    <n v="8"/>
    <s v="Aug"/>
    <x v="2"/>
    <x v="16"/>
    <x v="3"/>
    <s v="New"/>
    <x v="1"/>
    <s v="Trekking Poles"/>
    <n v="1"/>
    <n v="70.56"/>
    <n v="0"/>
    <n v="32.11"/>
    <n v="70.56"/>
    <n v="32.11"/>
    <n v="38.450000000000003"/>
    <n v="0.54492630385487528"/>
    <n v="2026"/>
    <s v="Q3"/>
    <n v="8"/>
    <x v="7"/>
  </r>
  <r>
    <n v="1411"/>
    <d v="2026-08-04T00:00:00"/>
    <n v="2026"/>
    <x v="2"/>
    <n v="8"/>
    <s v="Aug"/>
    <x v="1"/>
    <x v="12"/>
    <x v="0"/>
    <s v="Business"/>
    <x v="4"/>
    <s v="Recovery Roller"/>
    <n v="1"/>
    <n v="36.58"/>
    <n v="0"/>
    <n v="13.98"/>
    <n v="36.58"/>
    <n v="13.98"/>
    <n v="22.599999999999998"/>
    <n v="0.61782394751230174"/>
    <n v="2026"/>
    <s v="Q3"/>
    <n v="8"/>
    <x v="7"/>
  </r>
  <r>
    <n v="1799"/>
    <d v="2026-08-04T00:00:00"/>
    <n v="2026"/>
    <x v="2"/>
    <n v="8"/>
    <s v="Aug"/>
    <x v="3"/>
    <x v="13"/>
    <x v="1"/>
    <s v="Business"/>
    <x v="0"/>
    <s v="Commuter Helmet"/>
    <n v="4"/>
    <n v="82.98"/>
    <n v="0.05"/>
    <n v="43.79"/>
    <n v="315.32400000000001"/>
    <n v="175.16"/>
    <n v="140.16400000000002"/>
    <n v="0.44450787126891711"/>
    <n v="2026"/>
    <s v="Q3"/>
    <n v="8"/>
    <x v="7"/>
  </r>
  <r>
    <n v="1871"/>
    <d v="2026-08-04T00:00:00"/>
    <n v="2026"/>
    <x v="2"/>
    <n v="8"/>
    <s v="Aug"/>
    <x v="0"/>
    <x v="0"/>
    <x v="0"/>
    <s v="New"/>
    <x v="0"/>
    <s v="Compact Repair Kit"/>
    <n v="1"/>
    <n v="41.25"/>
    <n v="0"/>
    <n v="17.02"/>
    <n v="41.25"/>
    <n v="17.02"/>
    <n v="24.23"/>
    <n v="0.58739393939393936"/>
    <n v="2026"/>
    <s v="Q3"/>
    <n v="8"/>
    <x v="7"/>
  </r>
  <r>
    <n v="4180"/>
    <d v="2026-08-04T00:00:00"/>
    <n v="2026"/>
    <x v="2"/>
    <n v="8"/>
    <s v="Aug"/>
    <x v="2"/>
    <x v="3"/>
    <x v="0"/>
    <s v="Returning"/>
    <x v="0"/>
    <s v="Cycling Pack 12L"/>
    <n v="1"/>
    <n v="101.37"/>
    <n v="0"/>
    <n v="51.56"/>
    <n v="101.37"/>
    <n v="51.56"/>
    <n v="49.81"/>
    <n v="0.49136825490776365"/>
    <n v="2026"/>
    <s v="Q3"/>
    <n v="8"/>
    <x v="7"/>
  </r>
  <r>
    <n v="4338"/>
    <d v="2026-08-04T00:00:00"/>
    <n v="2026"/>
    <x v="2"/>
    <n v="8"/>
    <s v="Aug"/>
    <x v="2"/>
    <x v="16"/>
    <x v="0"/>
    <s v="Returning"/>
    <x v="3"/>
    <s v="Alpine Tent 4P"/>
    <n v="1"/>
    <n v="340.66"/>
    <n v="0.05"/>
    <n v="194.13"/>
    <n v="323.62700000000001"/>
    <n v="194.13"/>
    <n v="129.49700000000001"/>
    <n v="0.40014275693931595"/>
    <n v="2026"/>
    <s v="Q3"/>
    <n v="8"/>
    <x v="7"/>
  </r>
  <r>
    <n v="4463"/>
    <d v="2026-08-04T00:00:00"/>
    <n v="2026"/>
    <x v="2"/>
    <n v="8"/>
    <s v="Aug"/>
    <x v="2"/>
    <x v="2"/>
    <x v="3"/>
    <s v="Business"/>
    <x v="0"/>
    <s v="Trail Bike Light"/>
    <n v="1"/>
    <n v="50.43"/>
    <n v="0.15"/>
    <n v="22.94"/>
    <n v="42.865499999999997"/>
    <n v="22.94"/>
    <n v="19.925499999999996"/>
    <n v="0.46483768998378644"/>
    <n v="2026"/>
    <s v="Q3"/>
    <n v="8"/>
    <x v="7"/>
  </r>
  <r>
    <n v="382"/>
    <d v="2026-08-05T00:00:00"/>
    <n v="2026"/>
    <x v="2"/>
    <n v="8"/>
    <s v="Aug"/>
    <x v="3"/>
    <x v="8"/>
    <x v="0"/>
    <s v="New"/>
    <x v="4"/>
    <s v="Resistance Band Set"/>
    <n v="1"/>
    <n v="40.42"/>
    <n v="0.05"/>
    <n v="14.33"/>
    <n v="38.399000000000001"/>
    <n v="14.33"/>
    <n v="24.069000000000003"/>
    <n v="0.62681319826037141"/>
    <n v="2026"/>
    <s v="Q3"/>
    <n v="8"/>
    <x v="7"/>
  </r>
  <r>
    <n v="1011"/>
    <d v="2026-08-05T00:00:00"/>
    <n v="2026"/>
    <x v="2"/>
    <n v="8"/>
    <s v="Aug"/>
    <x v="0"/>
    <x v="0"/>
    <x v="0"/>
    <s v="New"/>
    <x v="0"/>
    <s v="Trail Bike Light"/>
    <n v="1"/>
    <n v="51.81"/>
    <n v="0.05"/>
    <n v="22.28"/>
    <n v="49.219499999999996"/>
    <n v="22.28"/>
    <n v="26.939499999999995"/>
    <n v="0.54733388189640275"/>
    <n v="2026"/>
    <s v="Q3"/>
    <n v="8"/>
    <x v="7"/>
  </r>
  <r>
    <n v="1148"/>
    <d v="2026-08-05T00:00:00"/>
    <n v="2026"/>
    <x v="2"/>
    <n v="8"/>
    <s v="Aug"/>
    <x v="2"/>
    <x v="2"/>
    <x v="2"/>
    <s v="New"/>
    <x v="4"/>
    <s v="Recovery Roller"/>
    <n v="3"/>
    <n v="35.9"/>
    <n v="0"/>
    <n v="14.11"/>
    <n v="107.69999999999999"/>
    <n v="42.33"/>
    <n v="65.36999999999999"/>
    <n v="0.60696378830083564"/>
    <n v="2026"/>
    <s v="Q3"/>
    <n v="8"/>
    <x v="7"/>
  </r>
  <r>
    <n v="1397"/>
    <d v="2026-08-05T00:00:00"/>
    <n v="2026"/>
    <x v="2"/>
    <n v="8"/>
    <s v="Aug"/>
    <x v="1"/>
    <x v="14"/>
    <x v="2"/>
    <s v="Business"/>
    <x v="1"/>
    <s v="Hiking Daypack 20L"/>
    <n v="2"/>
    <n v="90.27"/>
    <n v="0.05"/>
    <n v="46.38"/>
    <n v="171.51299999999998"/>
    <n v="92.76"/>
    <n v="78.752999999999972"/>
    <n v="0.45916636056742044"/>
    <n v="2026"/>
    <s v="Q3"/>
    <n v="8"/>
    <x v="7"/>
  </r>
  <r>
    <n v="2252"/>
    <d v="2026-08-05T00:00:00"/>
    <n v="2026"/>
    <x v="2"/>
    <n v="8"/>
    <s v="Aug"/>
    <x v="1"/>
    <x v="11"/>
    <x v="0"/>
    <s v="New"/>
    <x v="0"/>
    <s v="Trail Bike Light"/>
    <n v="1"/>
    <n v="49.68"/>
    <n v="0.05"/>
    <n v="22.02"/>
    <n v="47.195999999999998"/>
    <n v="22.02"/>
    <n v="25.175999999999998"/>
    <n v="0.53343503686753113"/>
    <n v="2026"/>
    <s v="Q3"/>
    <n v="8"/>
    <x v="7"/>
  </r>
  <r>
    <n v="2415"/>
    <d v="2026-08-05T00:00:00"/>
    <n v="2026"/>
    <x v="2"/>
    <n v="8"/>
    <s v="Aug"/>
    <x v="1"/>
    <x v="12"/>
    <x v="0"/>
    <s v="New"/>
    <x v="2"/>
    <s v="Carry-On Duffel"/>
    <n v="2"/>
    <n v="131.25"/>
    <n v="0.05"/>
    <n v="65.42"/>
    <n v="249.375"/>
    <n v="130.84"/>
    <n v="118.535"/>
    <n v="0.47532832080200499"/>
    <n v="2026"/>
    <s v="Q3"/>
    <n v="8"/>
    <x v="7"/>
  </r>
  <r>
    <n v="2525"/>
    <d v="2026-08-05T00:00:00"/>
    <n v="2026"/>
    <x v="2"/>
    <n v="8"/>
    <s v="Aug"/>
    <x v="3"/>
    <x v="4"/>
    <x v="2"/>
    <s v="New"/>
    <x v="4"/>
    <s v="Recovery Roller"/>
    <n v="2"/>
    <n v="36.78"/>
    <n v="0.05"/>
    <n v="13.85"/>
    <n v="69.882000000000005"/>
    <n v="27.7"/>
    <n v="42.182000000000002"/>
    <n v="0.60361752668784519"/>
    <n v="2026"/>
    <s v="Q3"/>
    <n v="8"/>
    <x v="7"/>
  </r>
  <r>
    <n v="2652"/>
    <d v="2026-08-05T00:00:00"/>
    <n v="2026"/>
    <x v="2"/>
    <n v="8"/>
    <s v="Aug"/>
    <x v="2"/>
    <x v="2"/>
    <x v="2"/>
    <s v="Returning"/>
    <x v="0"/>
    <s v="Commuter Helmet"/>
    <n v="1"/>
    <n v="80.790000000000006"/>
    <n v="0.1"/>
    <n v="43.65"/>
    <n v="72.711000000000013"/>
    <n v="43.65"/>
    <n v="29.061000000000014"/>
    <n v="0.39967817799232591"/>
    <n v="2026"/>
    <s v="Q3"/>
    <n v="8"/>
    <x v="7"/>
  </r>
  <r>
    <n v="4035"/>
    <d v="2026-08-05T00:00:00"/>
    <n v="2026"/>
    <x v="2"/>
    <n v="8"/>
    <s v="Aug"/>
    <x v="0"/>
    <x v="9"/>
    <x v="0"/>
    <s v="Returning"/>
    <x v="0"/>
    <s v="Compact Repair Kit"/>
    <n v="2"/>
    <n v="40.53"/>
    <n v="0.05"/>
    <n v="17.100000000000001"/>
    <n v="77.007000000000005"/>
    <n v="34.200000000000003"/>
    <n v="42.807000000000002"/>
    <n v="0.55588452997779425"/>
    <n v="2026"/>
    <s v="Q3"/>
    <n v="8"/>
    <x v="7"/>
  </r>
  <r>
    <n v="4377"/>
    <d v="2026-08-05T00:00:00"/>
    <n v="2026"/>
    <x v="2"/>
    <n v="8"/>
    <s v="Aug"/>
    <x v="2"/>
    <x v="2"/>
    <x v="3"/>
    <s v="New"/>
    <x v="0"/>
    <s v="Commuter Helmet"/>
    <n v="2"/>
    <n v="81.66"/>
    <n v="0"/>
    <n v="42.11"/>
    <n v="163.32"/>
    <n v="84.22"/>
    <n v="79.099999999999994"/>
    <n v="0.48432525104090129"/>
    <n v="2026"/>
    <s v="Q3"/>
    <n v="8"/>
    <x v="7"/>
  </r>
  <r>
    <n v="4734"/>
    <d v="2026-08-05T00:00:00"/>
    <n v="2026"/>
    <x v="2"/>
    <n v="8"/>
    <s v="Aug"/>
    <x v="1"/>
    <x v="12"/>
    <x v="3"/>
    <s v="Returning"/>
    <x v="1"/>
    <s v="Trail Boots"/>
    <n v="1"/>
    <n v="146.55000000000001"/>
    <n v="0"/>
    <n v="78.8"/>
    <n v="146.55000000000001"/>
    <n v="78.8"/>
    <n v="67.750000000000014"/>
    <n v="0.46229955646537024"/>
    <n v="2026"/>
    <s v="Q3"/>
    <n v="8"/>
    <x v="7"/>
  </r>
  <r>
    <n v="4892"/>
    <d v="2026-08-05T00:00:00"/>
    <n v="2026"/>
    <x v="2"/>
    <n v="8"/>
    <s v="Aug"/>
    <x v="1"/>
    <x v="1"/>
    <x v="2"/>
    <s v="Returning"/>
    <x v="2"/>
    <s v="Travel Backpack 35L"/>
    <n v="2"/>
    <n v="161.75"/>
    <n v="0.1"/>
    <n v="85.85"/>
    <n v="291.15000000000003"/>
    <n v="171.7"/>
    <n v="119.45000000000005"/>
    <n v="0.41026962047054794"/>
    <n v="2026"/>
    <s v="Q3"/>
    <n v="8"/>
    <x v="7"/>
  </r>
  <r>
    <n v="5059"/>
    <d v="2026-08-05T00:00:00"/>
    <n v="2026"/>
    <x v="2"/>
    <n v="8"/>
    <s v="Aug"/>
    <x v="1"/>
    <x v="1"/>
    <x v="3"/>
    <s v="Returning"/>
    <x v="3"/>
    <s v="Compact Sleeping Bag"/>
    <n v="2"/>
    <n v="122.47"/>
    <n v="0"/>
    <n v="59.73"/>
    <n v="244.94"/>
    <n v="119.46"/>
    <n v="125.48"/>
    <n v="0.5122887237690863"/>
    <n v="2026"/>
    <s v="Q3"/>
    <n v="8"/>
    <x v="7"/>
  </r>
  <r>
    <n v="835"/>
    <d v="2026-08-06T00:00:00"/>
    <n v="2026"/>
    <x v="2"/>
    <n v="8"/>
    <s v="Aug"/>
    <x v="3"/>
    <x v="7"/>
    <x v="3"/>
    <s v="Returning"/>
    <x v="1"/>
    <s v="Trekking Poles"/>
    <n v="3"/>
    <n v="70.930000000000007"/>
    <n v="0"/>
    <n v="32.9"/>
    <n v="212.79000000000002"/>
    <n v="98.699999999999989"/>
    <n v="114.09000000000003"/>
    <n v="0.53616241364725792"/>
    <n v="2026"/>
    <s v="Q3"/>
    <n v="8"/>
    <x v="7"/>
  </r>
  <r>
    <n v="1104"/>
    <d v="2026-08-06T00:00:00"/>
    <n v="2026"/>
    <x v="2"/>
    <n v="8"/>
    <s v="Aug"/>
    <x v="0"/>
    <x v="15"/>
    <x v="0"/>
    <s v="Returning"/>
    <x v="3"/>
    <s v="Trail Tent 2P"/>
    <n v="1"/>
    <n v="191.44"/>
    <n v="0"/>
    <n v="102.13"/>
    <n v="191.44"/>
    <n v="102.13"/>
    <n v="89.31"/>
    <n v="0.46651692436272463"/>
    <n v="2026"/>
    <s v="Q3"/>
    <n v="8"/>
    <x v="7"/>
  </r>
  <r>
    <n v="1976"/>
    <d v="2026-08-06T00:00:00"/>
    <n v="2026"/>
    <x v="2"/>
    <n v="8"/>
    <s v="Aug"/>
    <x v="3"/>
    <x v="8"/>
    <x v="0"/>
    <s v="Returning"/>
    <x v="0"/>
    <s v="Commuter Helmet"/>
    <n v="2"/>
    <n v="82.92"/>
    <n v="0"/>
    <n v="41.64"/>
    <n v="165.84"/>
    <n v="83.28"/>
    <n v="82.56"/>
    <n v="0.49782923299565845"/>
    <n v="2026"/>
    <s v="Q3"/>
    <n v="8"/>
    <x v="7"/>
  </r>
  <r>
    <n v="2596"/>
    <d v="2026-08-06T00:00:00"/>
    <n v="2026"/>
    <x v="2"/>
    <n v="8"/>
    <s v="Aug"/>
    <x v="2"/>
    <x v="3"/>
    <x v="2"/>
    <s v="Returning"/>
    <x v="3"/>
    <s v="Portable Camp Stove"/>
    <n v="1"/>
    <n v="82.82"/>
    <n v="0"/>
    <n v="38.83"/>
    <n v="82.82"/>
    <n v="38.83"/>
    <n v="43.989999999999995"/>
    <n v="0.53115189567737264"/>
    <n v="2026"/>
    <s v="Q3"/>
    <n v="8"/>
    <x v="7"/>
  </r>
  <r>
    <n v="2693"/>
    <d v="2026-08-06T00:00:00"/>
    <n v="2026"/>
    <x v="2"/>
    <n v="8"/>
    <s v="Aug"/>
    <x v="3"/>
    <x v="8"/>
    <x v="0"/>
    <s v="New"/>
    <x v="3"/>
    <s v="Alpine Tent 4P"/>
    <n v="1"/>
    <n v="335.26"/>
    <n v="0.05"/>
    <n v="193.73"/>
    <n v="318.49699999999996"/>
    <n v="193.73"/>
    <n v="124.76699999999997"/>
    <n v="0.39173681384754011"/>
    <n v="2026"/>
    <s v="Q3"/>
    <n v="8"/>
    <x v="7"/>
  </r>
  <r>
    <n v="3045"/>
    <d v="2026-08-06T00:00:00"/>
    <n v="2026"/>
    <x v="2"/>
    <n v="8"/>
    <s v="Aug"/>
    <x v="2"/>
    <x v="16"/>
    <x v="3"/>
    <s v="Business"/>
    <x v="2"/>
    <s v="Packing Cube Set"/>
    <n v="1"/>
    <n v="47.19"/>
    <n v="0.05"/>
    <n v="18.11"/>
    <n v="44.830499999999994"/>
    <n v="18.11"/>
    <n v="26.720499999999994"/>
    <n v="0.59603395010093574"/>
    <n v="2026"/>
    <s v="Q3"/>
    <n v="8"/>
    <x v="7"/>
  </r>
  <r>
    <n v="3340"/>
    <d v="2026-08-06T00:00:00"/>
    <n v="2026"/>
    <x v="2"/>
    <n v="8"/>
    <s v="Aug"/>
    <x v="2"/>
    <x v="16"/>
    <x v="3"/>
    <s v="Returning"/>
    <x v="1"/>
    <s v="Hiking Daypack 20L"/>
    <n v="3"/>
    <n v="91.57"/>
    <n v="0"/>
    <n v="44.52"/>
    <n v="274.70999999999998"/>
    <n v="133.56"/>
    <n v="141.14999999999998"/>
    <n v="0.51381456808998571"/>
    <n v="2026"/>
    <s v="Q3"/>
    <n v="8"/>
    <x v="7"/>
  </r>
  <r>
    <n v="3553"/>
    <d v="2026-08-06T00:00:00"/>
    <n v="2026"/>
    <x v="2"/>
    <n v="8"/>
    <s v="Aug"/>
    <x v="3"/>
    <x v="13"/>
    <x v="0"/>
    <s v="New"/>
    <x v="1"/>
    <s v="Summit Backpack 45L"/>
    <n v="4"/>
    <n v="154.41999999999999"/>
    <n v="0"/>
    <n v="77.86"/>
    <n v="617.67999999999995"/>
    <n v="311.44"/>
    <n v="306.23999999999995"/>
    <n v="0.49579070068643954"/>
    <n v="2026"/>
    <s v="Q3"/>
    <n v="8"/>
    <x v="7"/>
  </r>
  <r>
    <n v="3807"/>
    <d v="2026-08-06T00:00:00"/>
    <n v="2026"/>
    <x v="2"/>
    <n v="8"/>
    <s v="Aug"/>
    <x v="0"/>
    <x v="0"/>
    <x v="3"/>
    <s v="Returning"/>
    <x v="0"/>
    <s v="Trail Bike Light"/>
    <n v="2"/>
    <n v="49.91"/>
    <n v="0.05"/>
    <n v="21.86"/>
    <n v="94.828999999999994"/>
    <n v="43.72"/>
    <n v="51.108999999999995"/>
    <n v="0.53895960096594919"/>
    <n v="2026"/>
    <s v="Q3"/>
    <n v="8"/>
    <x v="7"/>
  </r>
  <r>
    <n v="4061"/>
    <d v="2026-08-06T00:00:00"/>
    <n v="2026"/>
    <x v="2"/>
    <n v="8"/>
    <s v="Aug"/>
    <x v="3"/>
    <x v="8"/>
    <x v="3"/>
    <s v="Returning"/>
    <x v="1"/>
    <s v="Hiking Daypack 20L"/>
    <n v="1"/>
    <n v="91.58"/>
    <n v="0.1"/>
    <n v="44.87"/>
    <n v="82.421999999999997"/>
    <n v="44.87"/>
    <n v="37.552"/>
    <n v="0.45560651282424597"/>
    <n v="2026"/>
    <s v="Q3"/>
    <n v="8"/>
    <x v="7"/>
  </r>
  <r>
    <n v="4645"/>
    <d v="2026-08-06T00:00:00"/>
    <n v="2026"/>
    <x v="2"/>
    <n v="8"/>
    <s v="Aug"/>
    <x v="2"/>
    <x v="10"/>
    <x v="0"/>
    <s v="New"/>
    <x v="4"/>
    <s v="Resistance Band Set"/>
    <n v="3"/>
    <n v="41.11"/>
    <n v="0"/>
    <n v="14.49"/>
    <n v="123.33"/>
    <n v="43.47"/>
    <n v="79.86"/>
    <n v="0.64753101435173921"/>
    <n v="2026"/>
    <s v="Q3"/>
    <n v="8"/>
    <x v="7"/>
  </r>
  <r>
    <n v="5104"/>
    <d v="2026-08-06T00:00:00"/>
    <n v="2026"/>
    <x v="2"/>
    <n v="8"/>
    <s v="Aug"/>
    <x v="1"/>
    <x v="12"/>
    <x v="0"/>
    <s v="Returning"/>
    <x v="2"/>
    <s v="Insulated Bottle"/>
    <n v="4"/>
    <n v="35.9"/>
    <n v="0"/>
    <n v="13.49"/>
    <n v="143.6"/>
    <n v="53.96"/>
    <n v="89.639999999999986"/>
    <n v="0.62423398328690805"/>
    <n v="2026"/>
    <s v="Q3"/>
    <n v="8"/>
    <x v="7"/>
  </r>
  <r>
    <n v="813"/>
    <d v="2026-08-07T00:00:00"/>
    <n v="2026"/>
    <x v="2"/>
    <n v="8"/>
    <s v="Aug"/>
    <x v="2"/>
    <x v="16"/>
    <x v="0"/>
    <s v="Returning"/>
    <x v="4"/>
    <s v="Recovery Roller"/>
    <n v="1"/>
    <n v="36.33"/>
    <n v="0.05"/>
    <n v="13.78"/>
    <n v="34.513499999999993"/>
    <n v="13.78"/>
    <n v="20.733499999999992"/>
    <n v="0.60073594390600771"/>
    <n v="2026"/>
    <s v="Q3"/>
    <n v="8"/>
    <x v="7"/>
  </r>
  <r>
    <n v="836"/>
    <d v="2026-08-07T00:00:00"/>
    <n v="2026"/>
    <x v="2"/>
    <n v="8"/>
    <s v="Aug"/>
    <x v="1"/>
    <x v="14"/>
    <x v="3"/>
    <s v="New"/>
    <x v="2"/>
    <s v="Packing Cube Set"/>
    <n v="5"/>
    <n v="45.94"/>
    <n v="0.05"/>
    <n v="18.059999999999999"/>
    <n v="218.21499999999997"/>
    <n v="90.3"/>
    <n v="127.91499999999998"/>
    <n v="0.5861879339183832"/>
    <n v="2026"/>
    <s v="Q3"/>
    <n v="8"/>
    <x v="7"/>
  </r>
  <r>
    <n v="1266"/>
    <d v="2026-08-07T00:00:00"/>
    <n v="2026"/>
    <x v="2"/>
    <n v="8"/>
    <s v="Aug"/>
    <x v="0"/>
    <x v="15"/>
    <x v="2"/>
    <s v="Returning"/>
    <x v="4"/>
    <s v="Recovery Roller"/>
    <n v="1"/>
    <n v="36.630000000000003"/>
    <n v="0"/>
    <n v="13.7"/>
    <n v="36.630000000000003"/>
    <n v="13.7"/>
    <n v="22.930000000000003"/>
    <n v="0.62598962598962604"/>
    <n v="2026"/>
    <s v="Q3"/>
    <n v="8"/>
    <x v="7"/>
  </r>
  <r>
    <n v="2201"/>
    <d v="2026-08-07T00:00:00"/>
    <n v="2026"/>
    <x v="2"/>
    <n v="8"/>
    <s v="Aug"/>
    <x v="1"/>
    <x v="1"/>
    <x v="0"/>
    <s v="Returning"/>
    <x v="1"/>
    <s v="Trail Boots"/>
    <n v="1"/>
    <n v="141.38"/>
    <n v="0.05"/>
    <n v="77.14"/>
    <n v="134.31099999999998"/>
    <n v="77.14"/>
    <n v="57.170999999999978"/>
    <n v="0.42566133823737434"/>
    <n v="2026"/>
    <s v="Q3"/>
    <n v="8"/>
    <x v="7"/>
  </r>
  <r>
    <n v="2382"/>
    <d v="2026-08-07T00:00:00"/>
    <n v="2026"/>
    <x v="2"/>
    <n v="8"/>
    <s v="Aug"/>
    <x v="1"/>
    <x v="14"/>
    <x v="2"/>
    <s v="Returning"/>
    <x v="3"/>
    <s v="Alpine Tent 4P"/>
    <n v="3"/>
    <n v="343.45"/>
    <n v="0.05"/>
    <n v="195.73"/>
    <n v="978.83249999999987"/>
    <n v="587.18999999999994"/>
    <n v="391.64249999999993"/>
    <n v="0.40011186796515236"/>
    <n v="2026"/>
    <s v="Q3"/>
    <n v="8"/>
    <x v="7"/>
  </r>
  <r>
    <n v="1227"/>
    <d v="2026-08-08T00:00:00"/>
    <n v="2026"/>
    <x v="2"/>
    <n v="8"/>
    <s v="Aug"/>
    <x v="3"/>
    <x v="8"/>
    <x v="0"/>
    <s v="Returning"/>
    <x v="0"/>
    <s v="Cycling Pack 12L"/>
    <n v="1"/>
    <n v="104.69"/>
    <n v="0"/>
    <n v="49.06"/>
    <n v="104.69"/>
    <n v="49.06"/>
    <n v="55.629999999999995"/>
    <n v="0.53137835514375775"/>
    <n v="2026"/>
    <s v="Q3"/>
    <n v="8"/>
    <x v="7"/>
  </r>
  <r>
    <n v="1843"/>
    <d v="2026-08-08T00:00:00"/>
    <n v="2026"/>
    <x v="2"/>
    <n v="8"/>
    <s v="Aug"/>
    <x v="3"/>
    <x v="8"/>
    <x v="0"/>
    <s v="New"/>
    <x v="3"/>
    <s v="Alpine Tent 4P"/>
    <n v="2"/>
    <n v="341.23"/>
    <n v="0.05"/>
    <n v="192.5"/>
    <n v="648.33699999999999"/>
    <n v="385"/>
    <n v="263.33699999999999"/>
    <n v="0.40617302421425894"/>
    <n v="2026"/>
    <s v="Q3"/>
    <n v="8"/>
    <x v="7"/>
  </r>
  <r>
    <n v="2369"/>
    <d v="2026-08-08T00:00:00"/>
    <n v="2026"/>
    <x v="2"/>
    <n v="8"/>
    <s v="Aug"/>
    <x v="3"/>
    <x v="8"/>
    <x v="2"/>
    <s v="New"/>
    <x v="3"/>
    <s v="Compact Sleeping Bag"/>
    <n v="1"/>
    <n v="125.95"/>
    <n v="0.05"/>
    <n v="61.9"/>
    <n v="119.6525"/>
    <n v="61.9"/>
    <n v="57.752500000000005"/>
    <n v="0.48266856104134892"/>
    <n v="2026"/>
    <s v="Q3"/>
    <n v="8"/>
    <x v="7"/>
  </r>
  <r>
    <n v="2386"/>
    <d v="2026-08-08T00:00:00"/>
    <n v="2026"/>
    <x v="2"/>
    <n v="8"/>
    <s v="Aug"/>
    <x v="1"/>
    <x v="1"/>
    <x v="0"/>
    <s v="Returning"/>
    <x v="1"/>
    <s v="Hiking Daypack 20L"/>
    <n v="6"/>
    <n v="91.9"/>
    <n v="0.05"/>
    <n v="44.69"/>
    <n v="523.83000000000004"/>
    <n v="268.14"/>
    <n v="255.69000000000005"/>
    <n v="0.48811637363266713"/>
    <n v="2026"/>
    <s v="Q3"/>
    <n v="8"/>
    <x v="7"/>
  </r>
  <r>
    <n v="2579"/>
    <d v="2026-08-08T00:00:00"/>
    <n v="2026"/>
    <x v="2"/>
    <n v="8"/>
    <s v="Aug"/>
    <x v="3"/>
    <x v="8"/>
    <x v="2"/>
    <s v="Returning"/>
    <x v="3"/>
    <s v="Portable Camp Stove"/>
    <n v="1"/>
    <n v="81.22"/>
    <n v="0"/>
    <n v="39.18"/>
    <n v="81.22"/>
    <n v="39.18"/>
    <n v="42.04"/>
    <n v="0.51760650086185667"/>
    <n v="2026"/>
    <s v="Q3"/>
    <n v="8"/>
    <x v="7"/>
  </r>
  <r>
    <n v="3075"/>
    <d v="2026-08-08T00:00:00"/>
    <n v="2026"/>
    <x v="2"/>
    <n v="8"/>
    <s v="Aug"/>
    <x v="0"/>
    <x v="0"/>
    <x v="0"/>
    <s v="Business"/>
    <x v="1"/>
    <s v="Trekking Poles"/>
    <n v="2"/>
    <n v="72.31"/>
    <n v="0"/>
    <n v="31.75"/>
    <n v="144.62"/>
    <n v="63.5"/>
    <n v="81.12"/>
    <n v="0.56091826856589688"/>
    <n v="2026"/>
    <s v="Q3"/>
    <n v="8"/>
    <x v="7"/>
  </r>
  <r>
    <n v="3982"/>
    <d v="2026-08-08T00:00:00"/>
    <n v="2026"/>
    <x v="2"/>
    <n v="8"/>
    <s v="Aug"/>
    <x v="2"/>
    <x v="2"/>
    <x v="2"/>
    <s v="Returning"/>
    <x v="3"/>
    <s v="Portable Camp Stove"/>
    <n v="1"/>
    <n v="79.989999999999995"/>
    <n v="0.05"/>
    <n v="40.25"/>
    <n v="75.990499999999997"/>
    <n v="40.25"/>
    <n v="35.740499999999997"/>
    <n v="0.47032852790809376"/>
    <n v="2026"/>
    <s v="Q3"/>
    <n v="8"/>
    <x v="7"/>
  </r>
  <r>
    <n v="4530"/>
    <d v="2026-08-08T00:00:00"/>
    <n v="2026"/>
    <x v="2"/>
    <n v="8"/>
    <s v="Aug"/>
    <x v="3"/>
    <x v="13"/>
    <x v="0"/>
    <s v="New"/>
    <x v="1"/>
    <s v="Summit Backpack 45L"/>
    <n v="1"/>
    <n v="151.87"/>
    <n v="0.1"/>
    <n v="76.97"/>
    <n v="136.68300000000002"/>
    <n v="76.97"/>
    <n v="59.713000000000022"/>
    <n v="0.4368721786908395"/>
    <n v="2026"/>
    <s v="Q3"/>
    <n v="8"/>
    <x v="7"/>
  </r>
  <r>
    <n v="4641"/>
    <d v="2026-08-08T00:00:00"/>
    <n v="2026"/>
    <x v="2"/>
    <n v="8"/>
    <s v="Aug"/>
    <x v="3"/>
    <x v="8"/>
    <x v="3"/>
    <s v="New"/>
    <x v="1"/>
    <s v="Summit Backpack 45L"/>
    <n v="1"/>
    <n v="156.55000000000001"/>
    <n v="0"/>
    <n v="80.430000000000007"/>
    <n v="156.55000000000001"/>
    <n v="80.430000000000007"/>
    <n v="76.12"/>
    <n v="0.48623442989460236"/>
    <n v="2026"/>
    <s v="Q3"/>
    <n v="8"/>
    <x v="7"/>
  </r>
  <r>
    <n v="4778"/>
    <d v="2026-08-08T00:00:00"/>
    <n v="2026"/>
    <x v="2"/>
    <n v="8"/>
    <s v="Aug"/>
    <x v="1"/>
    <x v="12"/>
    <x v="2"/>
    <s v="New"/>
    <x v="1"/>
    <s v="Summit Backpack 45L"/>
    <n v="1"/>
    <n v="152.72"/>
    <n v="0"/>
    <n v="77.73"/>
    <n v="152.72"/>
    <n v="77.73"/>
    <n v="74.989999999999995"/>
    <n v="0.4910293347302252"/>
    <n v="2026"/>
    <s v="Q3"/>
    <n v="8"/>
    <x v="7"/>
  </r>
  <r>
    <n v="5132"/>
    <d v="2026-08-08T00:00:00"/>
    <n v="2026"/>
    <x v="2"/>
    <n v="8"/>
    <s v="Aug"/>
    <x v="1"/>
    <x v="12"/>
    <x v="0"/>
    <s v="Business"/>
    <x v="0"/>
    <s v="Compact Repair Kit"/>
    <n v="1"/>
    <n v="40.51"/>
    <n v="0.05"/>
    <n v="16.29"/>
    <n v="38.484499999999997"/>
    <n v="16.29"/>
    <n v="22.194499999999998"/>
    <n v="0.57671270251659756"/>
    <n v="2026"/>
    <s v="Q3"/>
    <n v="8"/>
    <x v="7"/>
  </r>
  <r>
    <n v="227"/>
    <d v="2026-08-09T00:00:00"/>
    <n v="2026"/>
    <x v="2"/>
    <n v="8"/>
    <s v="Aug"/>
    <x v="3"/>
    <x v="7"/>
    <x v="3"/>
    <s v="Returning"/>
    <x v="4"/>
    <s v="Resistance Band Set"/>
    <n v="3"/>
    <n v="40.61"/>
    <n v="0"/>
    <n v="14.72"/>
    <n v="121.83"/>
    <n v="44.160000000000004"/>
    <n v="77.669999999999987"/>
    <n v="0.63752770253632096"/>
    <n v="2026"/>
    <s v="Q3"/>
    <n v="8"/>
    <x v="7"/>
  </r>
  <r>
    <n v="390"/>
    <d v="2026-08-09T00:00:00"/>
    <n v="2026"/>
    <x v="2"/>
    <n v="8"/>
    <s v="Aug"/>
    <x v="2"/>
    <x v="5"/>
    <x v="2"/>
    <s v="New"/>
    <x v="1"/>
    <s v="Hiking Daypack 20L"/>
    <n v="1"/>
    <n v="93.41"/>
    <n v="0.05"/>
    <n v="44.7"/>
    <n v="88.739499999999992"/>
    <n v="44.7"/>
    <n v="44.03949999999999"/>
    <n v="0.49627843294136198"/>
    <n v="2026"/>
    <s v="Q3"/>
    <n v="8"/>
    <x v="7"/>
  </r>
  <r>
    <n v="859"/>
    <d v="2026-08-09T00:00:00"/>
    <n v="2026"/>
    <x v="2"/>
    <n v="8"/>
    <s v="Aug"/>
    <x v="0"/>
    <x v="0"/>
    <x v="2"/>
    <s v="New"/>
    <x v="1"/>
    <s v="Hiking Daypack 20L"/>
    <n v="2"/>
    <n v="90.23"/>
    <n v="0"/>
    <n v="44.22"/>
    <n v="180.46"/>
    <n v="88.44"/>
    <n v="92.02000000000001"/>
    <n v="0.50991909564446414"/>
    <n v="2026"/>
    <s v="Q3"/>
    <n v="8"/>
    <x v="7"/>
  </r>
  <r>
    <n v="1468"/>
    <d v="2026-08-09T00:00:00"/>
    <n v="2026"/>
    <x v="2"/>
    <n v="8"/>
    <s v="Aug"/>
    <x v="1"/>
    <x v="11"/>
    <x v="2"/>
    <s v="Returning"/>
    <x v="0"/>
    <s v="Trail Bike Light"/>
    <n v="1"/>
    <n v="51.75"/>
    <n v="0"/>
    <n v="22.36"/>
    <n v="51.75"/>
    <n v="22.36"/>
    <n v="29.39"/>
    <n v="0.56792270531400968"/>
    <n v="2026"/>
    <s v="Q3"/>
    <n v="8"/>
    <x v="7"/>
  </r>
  <r>
    <n v="2356"/>
    <d v="2026-08-09T00:00:00"/>
    <n v="2026"/>
    <x v="2"/>
    <n v="8"/>
    <s v="Aug"/>
    <x v="3"/>
    <x v="13"/>
    <x v="2"/>
    <s v="New"/>
    <x v="0"/>
    <s v="Cycling Pack 12L"/>
    <n v="3"/>
    <n v="102.91"/>
    <n v="0.1"/>
    <n v="50.23"/>
    <n v="277.85700000000003"/>
    <n v="150.69"/>
    <n v="127.16700000000003"/>
    <n v="0.45767067232425318"/>
    <n v="2026"/>
    <s v="Q3"/>
    <n v="8"/>
    <x v="7"/>
  </r>
  <r>
    <n v="3556"/>
    <d v="2026-08-09T00:00:00"/>
    <n v="2026"/>
    <x v="2"/>
    <n v="8"/>
    <s v="Aug"/>
    <x v="2"/>
    <x v="16"/>
    <x v="0"/>
    <s v="New"/>
    <x v="0"/>
    <s v="Commuter Helmet"/>
    <n v="4"/>
    <n v="82.63"/>
    <n v="0.1"/>
    <n v="43.78"/>
    <n v="297.46800000000002"/>
    <n v="175.12"/>
    <n v="122.34800000000001"/>
    <n v="0.41129802197211129"/>
    <n v="2026"/>
    <s v="Q3"/>
    <n v="8"/>
    <x v="7"/>
  </r>
  <r>
    <n v="925"/>
    <d v="2026-08-10T00:00:00"/>
    <n v="2026"/>
    <x v="2"/>
    <n v="8"/>
    <s v="Aug"/>
    <x v="0"/>
    <x v="0"/>
    <x v="2"/>
    <s v="Returning"/>
    <x v="3"/>
    <s v="Trail Tent 2P"/>
    <n v="1"/>
    <n v="196.39"/>
    <n v="0"/>
    <n v="102.92"/>
    <n v="196.39"/>
    <n v="102.92"/>
    <n v="93.469999999999985"/>
    <n v="0.47594073017974436"/>
    <n v="2026"/>
    <s v="Q3"/>
    <n v="8"/>
    <x v="7"/>
  </r>
  <r>
    <n v="1563"/>
    <d v="2026-08-10T00:00:00"/>
    <n v="2026"/>
    <x v="2"/>
    <n v="8"/>
    <s v="Aug"/>
    <x v="2"/>
    <x v="10"/>
    <x v="3"/>
    <s v="Business"/>
    <x v="2"/>
    <s v="Insulated Bottle"/>
    <n v="2"/>
    <n v="36.25"/>
    <n v="0"/>
    <n v="13.77"/>
    <n v="72.5"/>
    <n v="27.54"/>
    <n v="44.96"/>
    <n v="0.62013793103448278"/>
    <n v="2026"/>
    <s v="Q3"/>
    <n v="8"/>
    <x v="7"/>
  </r>
  <r>
    <n v="1634"/>
    <d v="2026-08-10T00:00:00"/>
    <n v="2026"/>
    <x v="2"/>
    <n v="8"/>
    <s v="Aug"/>
    <x v="1"/>
    <x v="1"/>
    <x v="2"/>
    <s v="Returning"/>
    <x v="3"/>
    <s v="Trail Tent 2P"/>
    <n v="2"/>
    <n v="199.85"/>
    <n v="0.05"/>
    <n v="104.34"/>
    <n v="379.71499999999997"/>
    <n v="208.68"/>
    <n v="171.03499999999997"/>
    <n v="0.45042992770893953"/>
    <n v="2026"/>
    <s v="Q3"/>
    <n v="8"/>
    <x v="7"/>
  </r>
  <r>
    <n v="2187"/>
    <d v="2026-08-10T00:00:00"/>
    <n v="2026"/>
    <x v="2"/>
    <n v="8"/>
    <s v="Aug"/>
    <x v="2"/>
    <x v="2"/>
    <x v="2"/>
    <s v="New"/>
    <x v="2"/>
    <s v="Packing Cube Set"/>
    <n v="1"/>
    <n v="46.32"/>
    <n v="0.05"/>
    <n v="18.34"/>
    <n v="44.003999999999998"/>
    <n v="18.34"/>
    <n v="25.663999999999998"/>
    <n v="0.58321970729933637"/>
    <n v="2026"/>
    <s v="Q3"/>
    <n v="8"/>
    <x v="7"/>
  </r>
  <r>
    <n v="2773"/>
    <d v="2026-08-10T00:00:00"/>
    <n v="2026"/>
    <x v="2"/>
    <n v="8"/>
    <s v="Aug"/>
    <x v="1"/>
    <x v="14"/>
    <x v="0"/>
    <s v="New"/>
    <x v="1"/>
    <s v="Summit Backpack 45L"/>
    <n v="4"/>
    <n v="151.06"/>
    <n v="0"/>
    <n v="77.67"/>
    <n v="604.24"/>
    <n v="310.68"/>
    <n v="293.56"/>
    <n v="0.48583344366476894"/>
    <n v="2026"/>
    <s v="Q3"/>
    <n v="8"/>
    <x v="7"/>
  </r>
  <r>
    <n v="5040"/>
    <d v="2026-08-10T00:00:00"/>
    <n v="2026"/>
    <x v="2"/>
    <n v="8"/>
    <s v="Aug"/>
    <x v="3"/>
    <x v="7"/>
    <x v="0"/>
    <s v="Returning"/>
    <x v="1"/>
    <s v="Trekking Poles"/>
    <n v="1"/>
    <n v="72.39"/>
    <n v="0.1"/>
    <n v="31.64"/>
    <n v="65.150999999999996"/>
    <n v="31.64"/>
    <n v="33.510999999999996"/>
    <n v="0.51435895074519189"/>
    <n v="2026"/>
    <s v="Q3"/>
    <n v="8"/>
    <x v="7"/>
  </r>
  <r>
    <n v="415"/>
    <d v="2026-08-11T00:00:00"/>
    <n v="2026"/>
    <x v="2"/>
    <n v="8"/>
    <s v="Aug"/>
    <x v="0"/>
    <x v="9"/>
    <x v="2"/>
    <s v="Returning"/>
    <x v="1"/>
    <s v="Trekking Poles"/>
    <n v="1"/>
    <n v="72.650000000000006"/>
    <n v="0"/>
    <n v="31.72"/>
    <n v="72.650000000000006"/>
    <n v="31.72"/>
    <n v="40.930000000000007"/>
    <n v="0.56338609772883697"/>
    <n v="2026"/>
    <s v="Q3"/>
    <n v="8"/>
    <x v="7"/>
  </r>
  <r>
    <n v="1111"/>
    <d v="2026-08-11T00:00:00"/>
    <n v="2026"/>
    <x v="2"/>
    <n v="8"/>
    <s v="Aug"/>
    <x v="3"/>
    <x v="13"/>
    <x v="0"/>
    <s v="New"/>
    <x v="3"/>
    <s v="Trail Tent 2P"/>
    <n v="1"/>
    <n v="198.44"/>
    <n v="0"/>
    <n v="106.79"/>
    <n v="198.44"/>
    <n v="106.79"/>
    <n v="91.649999999999991"/>
    <n v="0.46185244910300338"/>
    <n v="2026"/>
    <s v="Q3"/>
    <n v="8"/>
    <x v="7"/>
  </r>
  <r>
    <n v="1243"/>
    <d v="2026-08-11T00:00:00"/>
    <n v="2026"/>
    <x v="2"/>
    <n v="8"/>
    <s v="Aug"/>
    <x v="2"/>
    <x v="16"/>
    <x v="0"/>
    <s v="Returning"/>
    <x v="3"/>
    <s v="Trail Tent 2P"/>
    <n v="1"/>
    <n v="193.67"/>
    <n v="0"/>
    <n v="103.79"/>
    <n v="193.67"/>
    <n v="103.79"/>
    <n v="89.879999999999981"/>
    <n v="0.46408839779005517"/>
    <n v="2026"/>
    <s v="Q3"/>
    <n v="8"/>
    <x v="7"/>
  </r>
  <r>
    <n v="1326"/>
    <d v="2026-08-11T00:00:00"/>
    <n v="2026"/>
    <x v="2"/>
    <n v="8"/>
    <s v="Aug"/>
    <x v="3"/>
    <x v="8"/>
    <x v="0"/>
    <s v="Returning"/>
    <x v="2"/>
    <s v="Travel Backpack 35L"/>
    <n v="5"/>
    <n v="166.03"/>
    <n v="0"/>
    <n v="87.46"/>
    <n v="830.15"/>
    <n v="437.29999999999995"/>
    <n v="392.85"/>
    <n v="0.47322772992832624"/>
    <n v="2026"/>
    <s v="Q3"/>
    <n v="8"/>
    <x v="7"/>
  </r>
  <r>
    <n v="1682"/>
    <d v="2026-08-11T00:00:00"/>
    <n v="2026"/>
    <x v="2"/>
    <n v="8"/>
    <s v="Aug"/>
    <x v="0"/>
    <x v="0"/>
    <x v="0"/>
    <s v="Business"/>
    <x v="3"/>
    <s v="Portable Camp Stove"/>
    <n v="2"/>
    <n v="81.569999999999993"/>
    <n v="0"/>
    <n v="40.36"/>
    <n v="163.13999999999999"/>
    <n v="80.72"/>
    <n v="82.419999999999987"/>
    <n v="0.50521024886600463"/>
    <n v="2026"/>
    <s v="Q3"/>
    <n v="8"/>
    <x v="7"/>
  </r>
  <r>
    <n v="2618"/>
    <d v="2026-08-11T00:00:00"/>
    <n v="2026"/>
    <x v="2"/>
    <n v="8"/>
    <s v="Aug"/>
    <x v="0"/>
    <x v="15"/>
    <x v="2"/>
    <s v="Business"/>
    <x v="1"/>
    <s v="Trail Boots"/>
    <n v="2"/>
    <n v="143.86000000000001"/>
    <n v="0"/>
    <n v="81.23"/>
    <n v="287.72000000000003"/>
    <n v="162.46"/>
    <n v="125.26000000000002"/>
    <n v="0.43535381621020441"/>
    <n v="2026"/>
    <s v="Q3"/>
    <n v="8"/>
    <x v="7"/>
  </r>
  <r>
    <n v="3319"/>
    <d v="2026-08-11T00:00:00"/>
    <n v="2026"/>
    <x v="2"/>
    <n v="8"/>
    <s v="Aug"/>
    <x v="1"/>
    <x v="14"/>
    <x v="0"/>
    <s v="Returning"/>
    <x v="1"/>
    <s v="Hiking Daypack 20L"/>
    <n v="3"/>
    <n v="93.53"/>
    <n v="0"/>
    <n v="46.19"/>
    <n v="280.59000000000003"/>
    <n v="138.57"/>
    <n v="142.02000000000004"/>
    <n v="0.5061477600769807"/>
    <n v="2026"/>
    <s v="Q3"/>
    <n v="8"/>
    <x v="7"/>
  </r>
  <r>
    <n v="4600"/>
    <d v="2026-08-11T00:00:00"/>
    <n v="2026"/>
    <x v="2"/>
    <n v="8"/>
    <s v="Aug"/>
    <x v="3"/>
    <x v="4"/>
    <x v="1"/>
    <s v="Business"/>
    <x v="2"/>
    <s v="Travel Backpack 35L"/>
    <n v="10"/>
    <n v="162.38"/>
    <n v="0.05"/>
    <n v="85.82"/>
    <n v="1542.61"/>
    <n v="858.19999999999993"/>
    <n v="684.41"/>
    <n v="0.44367014345816508"/>
    <n v="2026"/>
    <s v="Q3"/>
    <n v="8"/>
    <x v="7"/>
  </r>
  <r>
    <n v="5168"/>
    <d v="2026-08-11T00:00:00"/>
    <n v="2026"/>
    <x v="2"/>
    <n v="8"/>
    <s v="Aug"/>
    <x v="0"/>
    <x v="15"/>
    <x v="3"/>
    <s v="Business"/>
    <x v="4"/>
    <s v="Weighted Vest"/>
    <n v="1"/>
    <n v="122.52"/>
    <n v="0.05"/>
    <n v="69.66"/>
    <n v="116.39399999999999"/>
    <n v="69.66"/>
    <n v="46.733999999999995"/>
    <n v="0.40151554203824935"/>
    <n v="2026"/>
    <s v="Q3"/>
    <n v="8"/>
    <x v="7"/>
  </r>
  <r>
    <n v="245"/>
    <d v="2026-08-12T00:00:00"/>
    <n v="2026"/>
    <x v="2"/>
    <n v="8"/>
    <s v="Aug"/>
    <x v="3"/>
    <x v="13"/>
    <x v="3"/>
    <s v="Returning"/>
    <x v="1"/>
    <s v="Trail Boots"/>
    <n v="1"/>
    <n v="142.84"/>
    <n v="0"/>
    <n v="77.7"/>
    <n v="142.84"/>
    <n v="77.7"/>
    <n v="65.14"/>
    <n v="0.4560347241669"/>
    <n v="2026"/>
    <s v="Q3"/>
    <n v="8"/>
    <x v="7"/>
  </r>
  <r>
    <n v="322"/>
    <d v="2026-08-12T00:00:00"/>
    <n v="2026"/>
    <x v="2"/>
    <n v="8"/>
    <s v="Aug"/>
    <x v="1"/>
    <x v="14"/>
    <x v="2"/>
    <s v="Returning"/>
    <x v="1"/>
    <s v="Trekking Poles"/>
    <n v="3"/>
    <n v="72.349999999999994"/>
    <n v="0"/>
    <n v="32.119999999999997"/>
    <n v="217.04999999999998"/>
    <n v="96.359999999999985"/>
    <n v="120.69"/>
    <n v="0.55604699378023503"/>
    <n v="2026"/>
    <s v="Q3"/>
    <n v="8"/>
    <x v="7"/>
  </r>
  <r>
    <n v="1101"/>
    <d v="2026-08-12T00:00:00"/>
    <n v="2026"/>
    <x v="2"/>
    <n v="8"/>
    <s v="Aug"/>
    <x v="3"/>
    <x v="4"/>
    <x v="0"/>
    <s v="New"/>
    <x v="4"/>
    <s v="Resistance Band Set"/>
    <n v="3"/>
    <n v="40.14"/>
    <n v="0.05"/>
    <n v="14.53"/>
    <n v="114.399"/>
    <n v="43.589999999999996"/>
    <n v="70.808999999999997"/>
    <n v="0.61896520074476169"/>
    <n v="2026"/>
    <s v="Q3"/>
    <n v="8"/>
    <x v="7"/>
  </r>
  <r>
    <n v="1564"/>
    <d v="2026-08-12T00:00:00"/>
    <n v="2026"/>
    <x v="2"/>
    <n v="8"/>
    <s v="Aug"/>
    <x v="3"/>
    <x v="13"/>
    <x v="0"/>
    <s v="New"/>
    <x v="4"/>
    <s v="Training Mat"/>
    <n v="2"/>
    <n v="51.84"/>
    <n v="0"/>
    <n v="21.62"/>
    <n v="103.68"/>
    <n v="43.24"/>
    <n v="60.440000000000005"/>
    <n v="0.58294753086419759"/>
    <n v="2026"/>
    <s v="Q3"/>
    <n v="8"/>
    <x v="7"/>
  </r>
  <r>
    <n v="3712"/>
    <d v="2026-08-12T00:00:00"/>
    <n v="2026"/>
    <x v="2"/>
    <n v="8"/>
    <s v="Aug"/>
    <x v="3"/>
    <x v="8"/>
    <x v="0"/>
    <s v="New"/>
    <x v="0"/>
    <s v="Commuter Helmet"/>
    <n v="3"/>
    <n v="82.32"/>
    <n v="0.15"/>
    <n v="41.95"/>
    <n v="209.91599999999997"/>
    <n v="125.85000000000001"/>
    <n v="84.06599999999996"/>
    <n v="0.40047447550448739"/>
    <n v="2026"/>
    <s v="Q3"/>
    <n v="8"/>
    <x v="7"/>
  </r>
  <r>
    <n v="771"/>
    <d v="2026-08-13T00:00:00"/>
    <n v="2026"/>
    <x v="2"/>
    <n v="8"/>
    <s v="Aug"/>
    <x v="2"/>
    <x v="5"/>
    <x v="0"/>
    <s v="Returning"/>
    <x v="1"/>
    <s v="Hiking Daypack 20L"/>
    <n v="1"/>
    <n v="91.78"/>
    <n v="0"/>
    <n v="46.15"/>
    <n v="91.78"/>
    <n v="46.15"/>
    <n v="45.63"/>
    <n v="0.49716713881019831"/>
    <n v="2026"/>
    <s v="Q3"/>
    <n v="8"/>
    <x v="7"/>
  </r>
  <r>
    <n v="2749"/>
    <d v="2026-08-13T00:00:00"/>
    <n v="2026"/>
    <x v="2"/>
    <n v="8"/>
    <s v="Aug"/>
    <x v="1"/>
    <x v="14"/>
    <x v="0"/>
    <s v="Business"/>
    <x v="1"/>
    <s v="Hiking Daypack 20L"/>
    <n v="2"/>
    <n v="93.13"/>
    <n v="0"/>
    <n v="45.68"/>
    <n v="186.26"/>
    <n v="91.36"/>
    <n v="94.899999999999991"/>
    <n v="0.50950284548480618"/>
    <n v="2026"/>
    <s v="Q3"/>
    <n v="8"/>
    <x v="7"/>
  </r>
  <r>
    <n v="4252"/>
    <d v="2026-08-13T00:00:00"/>
    <n v="2026"/>
    <x v="2"/>
    <n v="8"/>
    <s v="Aug"/>
    <x v="1"/>
    <x v="12"/>
    <x v="0"/>
    <s v="Returning"/>
    <x v="2"/>
    <s v="Insulated Bottle"/>
    <n v="1"/>
    <n v="36.67"/>
    <n v="0.1"/>
    <n v="13.18"/>
    <n v="33.003"/>
    <n v="13.18"/>
    <n v="19.823"/>
    <n v="0.60064236584552921"/>
    <n v="2026"/>
    <s v="Q3"/>
    <n v="8"/>
    <x v="7"/>
  </r>
  <r>
    <n v="4665"/>
    <d v="2026-08-13T00:00:00"/>
    <n v="2026"/>
    <x v="2"/>
    <n v="8"/>
    <s v="Aug"/>
    <x v="3"/>
    <x v="8"/>
    <x v="1"/>
    <s v="Returning"/>
    <x v="4"/>
    <s v="Training Mat"/>
    <n v="4"/>
    <n v="51.25"/>
    <n v="0.1"/>
    <n v="21.77"/>
    <n v="184.5"/>
    <n v="87.08"/>
    <n v="97.42"/>
    <n v="0.52802168021680218"/>
    <n v="2026"/>
    <s v="Q3"/>
    <n v="8"/>
    <x v="7"/>
  </r>
  <r>
    <n v="4767"/>
    <d v="2026-08-13T00:00:00"/>
    <n v="2026"/>
    <x v="2"/>
    <n v="8"/>
    <s v="Aug"/>
    <x v="3"/>
    <x v="8"/>
    <x v="3"/>
    <s v="Business"/>
    <x v="4"/>
    <s v="Resistance Band Set"/>
    <n v="1"/>
    <n v="39.61"/>
    <n v="0.1"/>
    <n v="14.85"/>
    <n v="35.649000000000001"/>
    <n v="14.85"/>
    <n v="20.798999999999999"/>
    <n v="0.58343852562484222"/>
    <n v="2026"/>
    <s v="Q3"/>
    <n v="8"/>
    <x v="7"/>
  </r>
  <r>
    <n v="4832"/>
    <d v="2026-08-13T00:00:00"/>
    <n v="2026"/>
    <x v="2"/>
    <n v="8"/>
    <s v="Aug"/>
    <x v="0"/>
    <x v="15"/>
    <x v="3"/>
    <s v="Returning"/>
    <x v="0"/>
    <s v="Commuter Helmet"/>
    <n v="2"/>
    <n v="81.59"/>
    <n v="0.15"/>
    <n v="43.9"/>
    <n v="138.703"/>
    <n v="87.8"/>
    <n v="50.903000000000006"/>
    <n v="0.3669927831409559"/>
    <n v="2026"/>
    <s v="Q3"/>
    <n v="8"/>
    <x v="7"/>
  </r>
  <r>
    <n v="747"/>
    <d v="2026-08-14T00:00:00"/>
    <n v="2026"/>
    <x v="2"/>
    <n v="8"/>
    <s v="Aug"/>
    <x v="1"/>
    <x v="1"/>
    <x v="2"/>
    <s v="New"/>
    <x v="4"/>
    <s v="Weighted Vest"/>
    <n v="3"/>
    <n v="122.96"/>
    <n v="0.1"/>
    <n v="67.62"/>
    <n v="331.99200000000002"/>
    <n v="202.86"/>
    <n v="129.13200000000001"/>
    <n v="0.38896117978746475"/>
    <n v="2026"/>
    <s v="Q3"/>
    <n v="8"/>
    <x v="7"/>
  </r>
  <r>
    <n v="2281"/>
    <d v="2026-08-14T00:00:00"/>
    <n v="2026"/>
    <x v="2"/>
    <n v="8"/>
    <s v="Aug"/>
    <x v="1"/>
    <x v="11"/>
    <x v="2"/>
    <s v="Returning"/>
    <x v="1"/>
    <s v="Trekking Poles"/>
    <n v="1"/>
    <n v="70.91"/>
    <n v="0"/>
    <n v="33.11"/>
    <n v="70.91"/>
    <n v="33.11"/>
    <n v="37.799999999999997"/>
    <n v="0.53307008884501483"/>
    <n v="2026"/>
    <s v="Q3"/>
    <n v="8"/>
    <x v="7"/>
  </r>
  <r>
    <n v="2414"/>
    <d v="2026-08-14T00:00:00"/>
    <n v="2026"/>
    <x v="2"/>
    <n v="8"/>
    <s v="Aug"/>
    <x v="1"/>
    <x v="6"/>
    <x v="1"/>
    <s v="Business"/>
    <x v="0"/>
    <s v="Trail Bike Light"/>
    <n v="6"/>
    <n v="50.94"/>
    <n v="0.1"/>
    <n v="22.76"/>
    <n v="275.07600000000002"/>
    <n v="136.56"/>
    <n v="138.51600000000002"/>
    <n v="0.50355538105832576"/>
    <n v="2026"/>
    <s v="Q3"/>
    <n v="8"/>
    <x v="7"/>
  </r>
  <r>
    <n v="3162"/>
    <d v="2026-08-14T00:00:00"/>
    <n v="2026"/>
    <x v="2"/>
    <n v="8"/>
    <s v="Aug"/>
    <x v="1"/>
    <x v="1"/>
    <x v="0"/>
    <s v="New"/>
    <x v="1"/>
    <s v="Trail Boots"/>
    <n v="1"/>
    <n v="144.96"/>
    <n v="0.05"/>
    <n v="77.959999999999994"/>
    <n v="137.71199999999999"/>
    <n v="77.959999999999994"/>
    <n v="59.751999999999995"/>
    <n v="0.43389101893807364"/>
    <n v="2026"/>
    <s v="Q3"/>
    <n v="8"/>
    <x v="7"/>
  </r>
  <r>
    <n v="3200"/>
    <d v="2026-08-14T00:00:00"/>
    <n v="2026"/>
    <x v="2"/>
    <n v="8"/>
    <s v="Aug"/>
    <x v="3"/>
    <x v="8"/>
    <x v="2"/>
    <s v="New"/>
    <x v="1"/>
    <s v="Summit Backpack 45L"/>
    <n v="1"/>
    <n v="152.97"/>
    <n v="0"/>
    <n v="79.66"/>
    <n v="152.97"/>
    <n v="79.66"/>
    <n v="73.31"/>
    <n v="0.47924429626724196"/>
    <n v="2026"/>
    <s v="Q3"/>
    <n v="8"/>
    <x v="7"/>
  </r>
  <r>
    <n v="3521"/>
    <d v="2026-08-14T00:00:00"/>
    <n v="2026"/>
    <x v="2"/>
    <n v="8"/>
    <s v="Aug"/>
    <x v="2"/>
    <x v="16"/>
    <x v="0"/>
    <s v="Business"/>
    <x v="2"/>
    <s v="Packing Cube Set"/>
    <n v="2"/>
    <n v="45.79"/>
    <n v="0"/>
    <n v="18.23"/>
    <n v="91.58"/>
    <n v="36.46"/>
    <n v="55.12"/>
    <n v="0.60187813933173184"/>
    <n v="2026"/>
    <s v="Q3"/>
    <n v="8"/>
    <x v="7"/>
  </r>
  <r>
    <n v="4447"/>
    <d v="2026-08-14T00:00:00"/>
    <n v="2026"/>
    <x v="2"/>
    <n v="8"/>
    <s v="Aug"/>
    <x v="1"/>
    <x v="6"/>
    <x v="0"/>
    <s v="New"/>
    <x v="2"/>
    <s v="Travel Backpack 35L"/>
    <n v="1"/>
    <n v="161.31"/>
    <n v="0"/>
    <n v="87.81"/>
    <n v="161.31"/>
    <n v="87.81"/>
    <n v="73.5"/>
    <n v="0.45564441138181139"/>
    <n v="2026"/>
    <s v="Q3"/>
    <n v="8"/>
    <x v="7"/>
  </r>
  <r>
    <n v="421"/>
    <d v="2026-08-15T00:00:00"/>
    <n v="2026"/>
    <x v="2"/>
    <n v="8"/>
    <s v="Aug"/>
    <x v="3"/>
    <x v="7"/>
    <x v="0"/>
    <s v="New"/>
    <x v="4"/>
    <s v="Recovery Roller"/>
    <n v="2"/>
    <n v="35.97"/>
    <n v="0.05"/>
    <n v="14.28"/>
    <n v="68.342999999999989"/>
    <n v="28.56"/>
    <n v="39.782999999999987"/>
    <n v="0.58210789693165343"/>
    <n v="2026"/>
    <s v="Q3"/>
    <n v="8"/>
    <x v="7"/>
  </r>
  <r>
    <n v="962"/>
    <d v="2026-08-15T00:00:00"/>
    <n v="2026"/>
    <x v="2"/>
    <n v="8"/>
    <s v="Aug"/>
    <x v="0"/>
    <x v="0"/>
    <x v="2"/>
    <s v="New"/>
    <x v="4"/>
    <s v="Resistance Band Set"/>
    <n v="2"/>
    <n v="39.729999999999997"/>
    <n v="0"/>
    <n v="14.95"/>
    <n v="79.459999999999994"/>
    <n v="29.9"/>
    <n v="49.559999999999995"/>
    <n v="0.62371004278882458"/>
    <n v="2026"/>
    <s v="Q3"/>
    <n v="8"/>
    <x v="7"/>
  </r>
  <r>
    <n v="1386"/>
    <d v="2026-08-15T00:00:00"/>
    <n v="2026"/>
    <x v="2"/>
    <n v="8"/>
    <s v="Aug"/>
    <x v="1"/>
    <x v="12"/>
    <x v="0"/>
    <s v="Business"/>
    <x v="2"/>
    <s v="Insulated Bottle"/>
    <n v="2"/>
    <n v="36.049999999999997"/>
    <n v="0"/>
    <n v="13.8"/>
    <n v="72.099999999999994"/>
    <n v="27.6"/>
    <n v="44.499999999999993"/>
    <n v="0.61719833564493753"/>
    <n v="2026"/>
    <s v="Q3"/>
    <n v="8"/>
    <x v="7"/>
  </r>
  <r>
    <n v="3083"/>
    <d v="2026-08-15T00:00:00"/>
    <n v="2026"/>
    <x v="2"/>
    <n v="8"/>
    <s v="Aug"/>
    <x v="3"/>
    <x v="7"/>
    <x v="0"/>
    <s v="New"/>
    <x v="3"/>
    <s v="Trail Tent 2P"/>
    <n v="1"/>
    <n v="194.36"/>
    <n v="0"/>
    <n v="106.01"/>
    <n v="194.36"/>
    <n v="106.01"/>
    <n v="88.350000000000009"/>
    <n v="0.45456884132537562"/>
    <n v="2026"/>
    <s v="Q3"/>
    <n v="8"/>
    <x v="7"/>
  </r>
  <r>
    <n v="3174"/>
    <d v="2026-08-15T00:00:00"/>
    <n v="2026"/>
    <x v="2"/>
    <n v="8"/>
    <s v="Aug"/>
    <x v="3"/>
    <x v="4"/>
    <x v="2"/>
    <s v="Returning"/>
    <x v="3"/>
    <s v="Trail Tent 2P"/>
    <n v="1"/>
    <n v="192.67"/>
    <n v="0.05"/>
    <n v="103.37"/>
    <n v="183.03649999999999"/>
    <n v="103.37"/>
    <n v="79.666499999999985"/>
    <n v="0.43524925356417976"/>
    <n v="2026"/>
    <s v="Q3"/>
    <n v="8"/>
    <x v="7"/>
  </r>
  <r>
    <n v="4045"/>
    <d v="2026-08-15T00:00:00"/>
    <n v="2026"/>
    <x v="2"/>
    <n v="8"/>
    <s v="Aug"/>
    <x v="2"/>
    <x v="16"/>
    <x v="0"/>
    <s v="New"/>
    <x v="1"/>
    <s v="Hiking Daypack 20L"/>
    <n v="3"/>
    <n v="92.12"/>
    <n v="0.1"/>
    <n v="44.1"/>
    <n v="248.72400000000002"/>
    <n v="132.30000000000001"/>
    <n v="116.42400000000001"/>
    <n v="0.46808510638297873"/>
    <n v="2026"/>
    <s v="Q3"/>
    <n v="8"/>
    <x v="7"/>
  </r>
  <r>
    <n v="4850"/>
    <d v="2026-08-15T00:00:00"/>
    <n v="2026"/>
    <x v="2"/>
    <n v="8"/>
    <s v="Aug"/>
    <x v="1"/>
    <x v="1"/>
    <x v="2"/>
    <s v="Business"/>
    <x v="3"/>
    <s v="Trail Tent 2P"/>
    <n v="1"/>
    <n v="192.82"/>
    <n v="0"/>
    <n v="104.98"/>
    <n v="192.82"/>
    <n v="104.98"/>
    <n v="87.839999999999989"/>
    <n v="0.45555440307022088"/>
    <n v="2026"/>
    <s v="Q3"/>
    <n v="8"/>
    <x v="7"/>
  </r>
  <r>
    <n v="71"/>
    <d v="2026-08-16T00:00:00"/>
    <n v="2026"/>
    <x v="2"/>
    <n v="8"/>
    <s v="Aug"/>
    <x v="2"/>
    <x v="16"/>
    <x v="0"/>
    <s v="New"/>
    <x v="0"/>
    <s v="Commuter Helmet"/>
    <n v="3"/>
    <n v="80.099999999999994"/>
    <n v="0"/>
    <n v="42.41"/>
    <n v="240.29999999999998"/>
    <n v="127.22999999999999"/>
    <n v="113.07"/>
    <n v="0.47053682896379528"/>
    <n v="2026"/>
    <s v="Q3"/>
    <n v="8"/>
    <x v="7"/>
  </r>
  <r>
    <n v="627"/>
    <d v="2026-08-16T00:00:00"/>
    <n v="2026"/>
    <x v="2"/>
    <n v="8"/>
    <s v="Aug"/>
    <x v="3"/>
    <x v="7"/>
    <x v="3"/>
    <s v="New"/>
    <x v="0"/>
    <s v="Commuter Helmet"/>
    <n v="6"/>
    <n v="83.26"/>
    <n v="0"/>
    <n v="43.8"/>
    <n v="499.56000000000006"/>
    <n v="262.79999999999995"/>
    <n v="236.7600000000001"/>
    <n v="0.47393706461686297"/>
    <n v="2026"/>
    <s v="Q3"/>
    <n v="8"/>
    <x v="7"/>
  </r>
  <r>
    <n v="959"/>
    <d v="2026-08-16T00:00:00"/>
    <n v="2026"/>
    <x v="2"/>
    <n v="8"/>
    <s v="Aug"/>
    <x v="1"/>
    <x v="1"/>
    <x v="2"/>
    <s v="Returning"/>
    <x v="4"/>
    <s v="Resistance Band Set"/>
    <n v="4"/>
    <n v="40.46"/>
    <n v="0"/>
    <n v="15.12"/>
    <n v="161.84"/>
    <n v="60.48"/>
    <n v="101.36000000000001"/>
    <n v="0.62629757785467133"/>
    <n v="2026"/>
    <s v="Q3"/>
    <n v="8"/>
    <x v="7"/>
  </r>
  <r>
    <n v="967"/>
    <d v="2026-08-16T00:00:00"/>
    <n v="2026"/>
    <x v="2"/>
    <n v="8"/>
    <s v="Aug"/>
    <x v="2"/>
    <x v="16"/>
    <x v="1"/>
    <s v="Returning"/>
    <x v="0"/>
    <s v="Commuter Helmet"/>
    <n v="5"/>
    <n v="81.55"/>
    <n v="0.2"/>
    <n v="42.09"/>
    <n v="326.20000000000005"/>
    <n v="210.45000000000002"/>
    <n v="115.75000000000003"/>
    <n v="0.3548436541998774"/>
    <n v="2026"/>
    <s v="Q3"/>
    <n v="8"/>
    <x v="7"/>
  </r>
  <r>
    <n v="1267"/>
    <d v="2026-08-16T00:00:00"/>
    <n v="2026"/>
    <x v="2"/>
    <n v="8"/>
    <s v="Aug"/>
    <x v="1"/>
    <x v="12"/>
    <x v="2"/>
    <s v="New"/>
    <x v="3"/>
    <s v="Portable Camp Stove"/>
    <n v="2"/>
    <n v="83.56"/>
    <n v="0"/>
    <n v="39.119999999999997"/>
    <n v="167.12"/>
    <n v="78.239999999999995"/>
    <n v="88.88000000000001"/>
    <n v="0.53183341311632359"/>
    <n v="2026"/>
    <s v="Q3"/>
    <n v="8"/>
    <x v="7"/>
  </r>
  <r>
    <n v="1394"/>
    <d v="2026-08-16T00:00:00"/>
    <n v="2026"/>
    <x v="2"/>
    <n v="8"/>
    <s v="Aug"/>
    <x v="2"/>
    <x v="10"/>
    <x v="0"/>
    <s v="Returning"/>
    <x v="3"/>
    <s v="Compact Sleeping Bag"/>
    <n v="3"/>
    <n v="125.75"/>
    <n v="0"/>
    <n v="62.05"/>
    <n v="377.25"/>
    <n v="186.14999999999998"/>
    <n v="191.10000000000002"/>
    <n v="0.50656063618290259"/>
    <n v="2026"/>
    <s v="Q3"/>
    <n v="8"/>
    <x v="7"/>
  </r>
  <r>
    <n v="1652"/>
    <d v="2026-08-16T00:00:00"/>
    <n v="2026"/>
    <x v="2"/>
    <n v="8"/>
    <s v="Aug"/>
    <x v="0"/>
    <x v="0"/>
    <x v="0"/>
    <s v="Returning"/>
    <x v="2"/>
    <s v="Insulated Bottle"/>
    <n v="1"/>
    <n v="35.619999999999997"/>
    <n v="0.1"/>
    <n v="13.55"/>
    <n v="32.058"/>
    <n v="13.55"/>
    <n v="18.507999999999999"/>
    <n v="0.57732859192713204"/>
    <n v="2026"/>
    <s v="Q3"/>
    <n v="8"/>
    <x v="7"/>
  </r>
  <r>
    <n v="2126"/>
    <d v="2026-08-16T00:00:00"/>
    <n v="2026"/>
    <x v="2"/>
    <n v="8"/>
    <s v="Aug"/>
    <x v="1"/>
    <x v="14"/>
    <x v="0"/>
    <s v="Business"/>
    <x v="0"/>
    <s v="Cycling Pack 12L"/>
    <n v="2"/>
    <n v="104.02"/>
    <n v="0"/>
    <n v="50.26"/>
    <n v="208.04"/>
    <n v="100.52"/>
    <n v="107.52"/>
    <n v="0.51682368775235532"/>
    <n v="2026"/>
    <s v="Q3"/>
    <n v="8"/>
    <x v="7"/>
  </r>
  <r>
    <n v="2282"/>
    <d v="2026-08-16T00:00:00"/>
    <n v="2026"/>
    <x v="2"/>
    <n v="8"/>
    <s v="Aug"/>
    <x v="1"/>
    <x v="6"/>
    <x v="1"/>
    <s v="Business"/>
    <x v="1"/>
    <s v="Hiking Daypack 20L"/>
    <n v="8"/>
    <n v="92.71"/>
    <n v="0.1"/>
    <n v="44.83"/>
    <n v="667.51199999999994"/>
    <n v="358.64"/>
    <n v="308.87199999999996"/>
    <n v="0.46272126943036229"/>
    <n v="2026"/>
    <s v="Q3"/>
    <n v="8"/>
    <x v="7"/>
  </r>
  <r>
    <n v="2426"/>
    <d v="2026-08-16T00:00:00"/>
    <n v="2026"/>
    <x v="2"/>
    <n v="8"/>
    <s v="Aug"/>
    <x v="1"/>
    <x v="12"/>
    <x v="0"/>
    <s v="New"/>
    <x v="1"/>
    <s v="Hiking Daypack 20L"/>
    <n v="1"/>
    <n v="90.58"/>
    <n v="0"/>
    <n v="44.53"/>
    <n v="90.58"/>
    <n v="44.53"/>
    <n v="46.05"/>
    <n v="0.50839037315080593"/>
    <n v="2026"/>
    <s v="Q3"/>
    <n v="8"/>
    <x v="7"/>
  </r>
  <r>
    <n v="2534"/>
    <d v="2026-08-16T00:00:00"/>
    <n v="2026"/>
    <x v="2"/>
    <n v="8"/>
    <s v="Aug"/>
    <x v="1"/>
    <x v="14"/>
    <x v="0"/>
    <s v="New"/>
    <x v="3"/>
    <s v="Compact Sleeping Bag"/>
    <n v="1"/>
    <n v="120.22"/>
    <n v="0"/>
    <n v="62.31"/>
    <n v="120.22"/>
    <n v="62.31"/>
    <n v="57.91"/>
    <n v="0.48170021627017134"/>
    <n v="2026"/>
    <s v="Q3"/>
    <n v="8"/>
    <x v="7"/>
  </r>
  <r>
    <n v="2948"/>
    <d v="2026-08-16T00:00:00"/>
    <n v="2026"/>
    <x v="2"/>
    <n v="8"/>
    <s v="Aug"/>
    <x v="2"/>
    <x v="2"/>
    <x v="2"/>
    <s v="New"/>
    <x v="2"/>
    <s v="Insulated Bottle"/>
    <n v="3"/>
    <n v="36.35"/>
    <n v="0"/>
    <n v="13.42"/>
    <n v="109.05000000000001"/>
    <n v="40.26"/>
    <n v="68.79000000000002"/>
    <n v="0.63081155433287495"/>
    <n v="2026"/>
    <s v="Q3"/>
    <n v="8"/>
    <x v="7"/>
  </r>
  <r>
    <n v="3141"/>
    <d v="2026-08-16T00:00:00"/>
    <n v="2026"/>
    <x v="2"/>
    <n v="8"/>
    <s v="Aug"/>
    <x v="1"/>
    <x v="12"/>
    <x v="3"/>
    <s v="Returning"/>
    <x v="3"/>
    <s v="Trail Tent 2P"/>
    <n v="2"/>
    <n v="195.28"/>
    <n v="0"/>
    <n v="102.24"/>
    <n v="390.56"/>
    <n v="204.48"/>
    <n v="186.08"/>
    <n v="0.4764440802949611"/>
    <n v="2026"/>
    <s v="Q3"/>
    <n v="8"/>
    <x v="7"/>
  </r>
  <r>
    <n v="3935"/>
    <d v="2026-08-16T00:00:00"/>
    <n v="2026"/>
    <x v="2"/>
    <n v="8"/>
    <s v="Aug"/>
    <x v="2"/>
    <x v="16"/>
    <x v="3"/>
    <s v="Returning"/>
    <x v="2"/>
    <s v="Packing Cube Set"/>
    <n v="4"/>
    <n v="46.05"/>
    <n v="0"/>
    <n v="18.75"/>
    <n v="184.2"/>
    <n v="75"/>
    <n v="109.19999999999999"/>
    <n v="0.5928338762214983"/>
    <n v="2026"/>
    <s v="Q3"/>
    <n v="8"/>
    <x v="7"/>
  </r>
  <r>
    <n v="4636"/>
    <d v="2026-08-16T00:00:00"/>
    <n v="2026"/>
    <x v="2"/>
    <n v="8"/>
    <s v="Aug"/>
    <x v="0"/>
    <x v="0"/>
    <x v="2"/>
    <s v="Returning"/>
    <x v="3"/>
    <s v="Portable Camp Stove"/>
    <n v="1"/>
    <n v="81.040000000000006"/>
    <n v="0.1"/>
    <n v="39.29"/>
    <n v="72.936000000000007"/>
    <n v="39.29"/>
    <n v="33.646000000000008"/>
    <n v="0.46130854447735009"/>
    <n v="2026"/>
    <s v="Q3"/>
    <n v="8"/>
    <x v="7"/>
  </r>
  <r>
    <n v="4895"/>
    <d v="2026-08-16T00:00:00"/>
    <n v="2026"/>
    <x v="2"/>
    <n v="8"/>
    <s v="Aug"/>
    <x v="0"/>
    <x v="15"/>
    <x v="2"/>
    <s v="Business"/>
    <x v="3"/>
    <s v="Trail Tent 2P"/>
    <n v="1"/>
    <n v="191.12"/>
    <n v="0.05"/>
    <n v="106.14"/>
    <n v="181.56399999999999"/>
    <n v="106.14"/>
    <n v="75.423999999999992"/>
    <n v="0.41541274702033443"/>
    <n v="2026"/>
    <s v="Q3"/>
    <n v="8"/>
    <x v="7"/>
  </r>
  <r>
    <n v="5029"/>
    <d v="2026-08-16T00:00:00"/>
    <n v="2026"/>
    <x v="2"/>
    <n v="8"/>
    <s v="Aug"/>
    <x v="0"/>
    <x v="15"/>
    <x v="0"/>
    <s v="New"/>
    <x v="1"/>
    <s v="Summit Backpack 45L"/>
    <n v="1"/>
    <n v="156.19"/>
    <n v="0"/>
    <n v="79.239999999999995"/>
    <n v="156.19"/>
    <n v="79.239999999999995"/>
    <n v="76.95"/>
    <n v="0.49266918496702738"/>
    <n v="2026"/>
    <s v="Q3"/>
    <n v="8"/>
    <x v="7"/>
  </r>
  <r>
    <n v="1965"/>
    <d v="2026-08-17T00:00:00"/>
    <n v="2026"/>
    <x v="2"/>
    <n v="8"/>
    <s v="Aug"/>
    <x v="1"/>
    <x v="11"/>
    <x v="0"/>
    <s v="Returning"/>
    <x v="2"/>
    <s v="Insulated Bottle"/>
    <n v="4"/>
    <n v="36.93"/>
    <n v="0"/>
    <n v="13.36"/>
    <n v="147.72"/>
    <n v="53.44"/>
    <n v="94.28"/>
    <n v="0.63823449769834828"/>
    <n v="2026"/>
    <s v="Q3"/>
    <n v="8"/>
    <x v="7"/>
  </r>
  <r>
    <n v="3647"/>
    <d v="2026-08-17T00:00:00"/>
    <n v="2026"/>
    <x v="2"/>
    <n v="8"/>
    <s v="Aug"/>
    <x v="1"/>
    <x v="12"/>
    <x v="2"/>
    <s v="Returning"/>
    <x v="0"/>
    <s v="Cycling Pack 12L"/>
    <n v="3"/>
    <n v="104.96"/>
    <n v="0.05"/>
    <n v="51.66"/>
    <n v="299.13599999999997"/>
    <n v="154.97999999999999"/>
    <n v="144.15599999999998"/>
    <n v="0.48190789473684209"/>
    <n v="2026"/>
    <s v="Q3"/>
    <n v="8"/>
    <x v="7"/>
  </r>
  <r>
    <n v="3918"/>
    <d v="2026-08-17T00:00:00"/>
    <n v="2026"/>
    <x v="2"/>
    <n v="8"/>
    <s v="Aug"/>
    <x v="1"/>
    <x v="1"/>
    <x v="3"/>
    <s v="New"/>
    <x v="2"/>
    <s v="Travel Backpack 35L"/>
    <n v="3"/>
    <n v="168.51"/>
    <n v="0"/>
    <n v="85.34"/>
    <n v="505.53"/>
    <n v="256.02"/>
    <n v="249.51"/>
    <n v="0.49356121298439265"/>
    <n v="2026"/>
    <s v="Q3"/>
    <n v="8"/>
    <x v="7"/>
  </r>
  <r>
    <n v="4256"/>
    <d v="2026-08-17T00:00:00"/>
    <n v="2026"/>
    <x v="2"/>
    <n v="8"/>
    <s v="Aug"/>
    <x v="1"/>
    <x v="12"/>
    <x v="2"/>
    <s v="New"/>
    <x v="2"/>
    <s v="Packing Cube Set"/>
    <n v="1"/>
    <n v="46.44"/>
    <n v="0.05"/>
    <n v="18.59"/>
    <n v="44.117999999999995"/>
    <n v="18.59"/>
    <n v="25.527999999999995"/>
    <n v="0.57863003762636556"/>
    <n v="2026"/>
    <s v="Q3"/>
    <n v="8"/>
    <x v="7"/>
  </r>
  <r>
    <n v="5087"/>
    <d v="2026-08-17T00:00:00"/>
    <n v="2026"/>
    <x v="2"/>
    <n v="8"/>
    <s v="Aug"/>
    <x v="0"/>
    <x v="0"/>
    <x v="0"/>
    <s v="New"/>
    <x v="1"/>
    <s v="Trekking Poles"/>
    <n v="1"/>
    <n v="69.900000000000006"/>
    <n v="0.1"/>
    <n v="31.43"/>
    <n v="62.910000000000004"/>
    <n v="31.43"/>
    <n v="31.480000000000004"/>
    <n v="0.50039739310125575"/>
    <n v="2026"/>
    <s v="Q3"/>
    <n v="8"/>
    <x v="7"/>
  </r>
  <r>
    <n v="1921"/>
    <d v="2026-08-18T00:00:00"/>
    <n v="2026"/>
    <x v="2"/>
    <n v="8"/>
    <s v="Aug"/>
    <x v="3"/>
    <x v="13"/>
    <x v="0"/>
    <s v="New"/>
    <x v="0"/>
    <s v="Compact Repair Kit"/>
    <n v="2"/>
    <n v="39.83"/>
    <n v="0"/>
    <n v="17.18"/>
    <n v="79.66"/>
    <n v="34.36"/>
    <n v="45.3"/>
    <n v="0.56866683404468987"/>
    <n v="2026"/>
    <s v="Q3"/>
    <n v="8"/>
    <x v="7"/>
  </r>
  <r>
    <n v="1966"/>
    <d v="2026-08-18T00:00:00"/>
    <n v="2026"/>
    <x v="2"/>
    <n v="8"/>
    <s v="Aug"/>
    <x v="0"/>
    <x v="9"/>
    <x v="0"/>
    <s v="New"/>
    <x v="2"/>
    <s v="Insulated Bottle"/>
    <n v="2"/>
    <n v="36.020000000000003"/>
    <n v="0"/>
    <n v="13.87"/>
    <n v="72.040000000000006"/>
    <n v="27.74"/>
    <n v="44.300000000000011"/>
    <n v="0.61493614658523055"/>
    <n v="2026"/>
    <s v="Q3"/>
    <n v="8"/>
    <x v="7"/>
  </r>
  <r>
    <n v="2431"/>
    <d v="2026-08-18T00:00:00"/>
    <n v="2026"/>
    <x v="2"/>
    <n v="8"/>
    <s v="Aug"/>
    <x v="0"/>
    <x v="15"/>
    <x v="3"/>
    <s v="Business"/>
    <x v="4"/>
    <s v="Weighted Vest"/>
    <n v="3"/>
    <n v="125.31"/>
    <n v="0"/>
    <n v="67.64"/>
    <n v="375.93"/>
    <n v="202.92000000000002"/>
    <n v="173.01"/>
    <n v="0.46021865772883247"/>
    <n v="2026"/>
    <s v="Q3"/>
    <n v="8"/>
    <x v="7"/>
  </r>
  <r>
    <n v="3676"/>
    <d v="2026-08-18T00:00:00"/>
    <n v="2026"/>
    <x v="2"/>
    <n v="8"/>
    <s v="Aug"/>
    <x v="1"/>
    <x v="12"/>
    <x v="0"/>
    <s v="Returning"/>
    <x v="1"/>
    <s v="Hiking Daypack 20L"/>
    <n v="3"/>
    <n v="92.5"/>
    <n v="0.1"/>
    <n v="46.38"/>
    <n v="249.75"/>
    <n v="139.14000000000001"/>
    <n v="110.60999999999999"/>
    <n v="0.4428828828828828"/>
    <n v="2026"/>
    <s v="Q3"/>
    <n v="8"/>
    <x v="7"/>
  </r>
  <r>
    <n v="3972"/>
    <d v="2026-08-18T00:00:00"/>
    <n v="2026"/>
    <x v="2"/>
    <n v="8"/>
    <s v="Aug"/>
    <x v="1"/>
    <x v="1"/>
    <x v="1"/>
    <s v="Business"/>
    <x v="0"/>
    <s v="Cycling Pack 12L"/>
    <n v="5"/>
    <n v="100.48"/>
    <n v="0.1"/>
    <n v="49.67"/>
    <n v="452.16"/>
    <n v="248.35000000000002"/>
    <n v="203.81"/>
    <n v="0.45074752300070769"/>
    <n v="2026"/>
    <s v="Q3"/>
    <n v="8"/>
    <x v="7"/>
  </r>
  <r>
    <n v="4056"/>
    <d v="2026-08-18T00:00:00"/>
    <n v="2026"/>
    <x v="2"/>
    <n v="8"/>
    <s v="Aug"/>
    <x v="0"/>
    <x v="15"/>
    <x v="3"/>
    <s v="New"/>
    <x v="3"/>
    <s v="Portable Camp Stove"/>
    <n v="2"/>
    <n v="79.78"/>
    <n v="0"/>
    <n v="38.770000000000003"/>
    <n v="159.56"/>
    <n v="77.540000000000006"/>
    <n v="82.02"/>
    <n v="0.51403860616695907"/>
    <n v="2026"/>
    <s v="Q3"/>
    <n v="8"/>
    <x v="7"/>
  </r>
  <r>
    <n v="4471"/>
    <d v="2026-08-18T00:00:00"/>
    <n v="2026"/>
    <x v="2"/>
    <n v="8"/>
    <s v="Aug"/>
    <x v="2"/>
    <x v="10"/>
    <x v="1"/>
    <s v="Business"/>
    <x v="1"/>
    <s v="Trail Boots"/>
    <n v="4"/>
    <n v="144.44"/>
    <n v="0.1"/>
    <n v="77.66"/>
    <n v="519.98400000000004"/>
    <n v="310.64"/>
    <n v="209.34400000000005"/>
    <n v="0.4025970029847073"/>
    <n v="2026"/>
    <s v="Q3"/>
    <n v="8"/>
    <x v="7"/>
  </r>
  <r>
    <n v="1054"/>
    <d v="2026-08-19T00:00:00"/>
    <n v="2026"/>
    <x v="2"/>
    <n v="8"/>
    <s v="Aug"/>
    <x v="1"/>
    <x v="1"/>
    <x v="0"/>
    <s v="Returning"/>
    <x v="1"/>
    <s v="Summit Backpack 45L"/>
    <n v="3"/>
    <n v="157.41999999999999"/>
    <n v="0"/>
    <n v="77.989999999999995"/>
    <n v="472.26"/>
    <n v="233.96999999999997"/>
    <n v="238.29000000000002"/>
    <n v="0.5045737517469191"/>
    <n v="2026"/>
    <s v="Q3"/>
    <n v="8"/>
    <x v="7"/>
  </r>
  <r>
    <n v="1854"/>
    <d v="2026-08-19T00:00:00"/>
    <n v="2026"/>
    <x v="2"/>
    <n v="8"/>
    <s v="Aug"/>
    <x v="1"/>
    <x v="14"/>
    <x v="3"/>
    <s v="Business"/>
    <x v="1"/>
    <s v="Hiking Daypack 20L"/>
    <n v="1"/>
    <n v="90.37"/>
    <n v="0.05"/>
    <n v="45.89"/>
    <n v="85.851500000000001"/>
    <n v="45.89"/>
    <n v="39.961500000000001"/>
    <n v="0.46547235633623174"/>
    <n v="2026"/>
    <s v="Q3"/>
    <n v="8"/>
    <x v="7"/>
  </r>
  <r>
    <n v="2140"/>
    <d v="2026-08-19T00:00:00"/>
    <n v="2026"/>
    <x v="2"/>
    <n v="8"/>
    <s v="Aug"/>
    <x v="1"/>
    <x v="6"/>
    <x v="1"/>
    <s v="Business"/>
    <x v="0"/>
    <s v="Cycling Pack 12L"/>
    <n v="15"/>
    <n v="104.79"/>
    <n v="0.15"/>
    <n v="49.67"/>
    <n v="1336.0725"/>
    <n v="745.05000000000007"/>
    <n v="591.02249999999992"/>
    <n v="0.44235810556687599"/>
    <n v="2026"/>
    <s v="Q3"/>
    <n v="8"/>
    <x v="7"/>
  </r>
  <r>
    <n v="2328"/>
    <d v="2026-08-19T00:00:00"/>
    <n v="2026"/>
    <x v="2"/>
    <n v="8"/>
    <s v="Aug"/>
    <x v="2"/>
    <x v="2"/>
    <x v="0"/>
    <s v="Returning"/>
    <x v="2"/>
    <s v="Carry-On Duffel"/>
    <n v="1"/>
    <n v="130.94"/>
    <n v="0"/>
    <n v="66.06"/>
    <n v="130.94"/>
    <n v="66.06"/>
    <n v="64.88"/>
    <n v="0.49549411944402011"/>
    <n v="2026"/>
    <s v="Q3"/>
    <n v="8"/>
    <x v="7"/>
  </r>
  <r>
    <n v="4215"/>
    <d v="2026-08-19T00:00:00"/>
    <n v="2026"/>
    <x v="2"/>
    <n v="8"/>
    <s v="Aug"/>
    <x v="1"/>
    <x v="6"/>
    <x v="0"/>
    <s v="Returning"/>
    <x v="0"/>
    <s v="Compact Repair Kit"/>
    <n v="1"/>
    <n v="40.42"/>
    <n v="0.05"/>
    <n v="16.62"/>
    <n v="38.399000000000001"/>
    <n v="16.62"/>
    <n v="21.779"/>
    <n v="0.5671762285476184"/>
    <n v="2026"/>
    <s v="Q3"/>
    <n v="8"/>
    <x v="7"/>
  </r>
  <r>
    <n v="4563"/>
    <d v="2026-08-19T00:00:00"/>
    <n v="2026"/>
    <x v="2"/>
    <n v="8"/>
    <s v="Aug"/>
    <x v="1"/>
    <x v="11"/>
    <x v="3"/>
    <s v="Returning"/>
    <x v="3"/>
    <s v="Alpine Tent 4P"/>
    <n v="1"/>
    <n v="338.45"/>
    <n v="0.15"/>
    <n v="197.2"/>
    <n v="287.6825"/>
    <n v="197.2"/>
    <n v="90.482500000000016"/>
    <n v="0.31452208598020392"/>
    <n v="2026"/>
    <s v="Q3"/>
    <n v="8"/>
    <x v="7"/>
  </r>
  <r>
    <n v="4775"/>
    <d v="2026-08-19T00:00:00"/>
    <n v="2026"/>
    <x v="2"/>
    <n v="8"/>
    <s v="Aug"/>
    <x v="2"/>
    <x v="10"/>
    <x v="3"/>
    <s v="Returning"/>
    <x v="0"/>
    <s v="Cycling Pack 12L"/>
    <n v="1"/>
    <n v="103.92"/>
    <n v="0.05"/>
    <n v="50.71"/>
    <n v="98.724000000000004"/>
    <n v="50.71"/>
    <n v="48.014000000000003"/>
    <n v="0.48634577205137558"/>
    <n v="2026"/>
    <s v="Q3"/>
    <n v="8"/>
    <x v="7"/>
  </r>
  <r>
    <n v="247"/>
    <d v="2026-08-20T00:00:00"/>
    <n v="2026"/>
    <x v="2"/>
    <n v="8"/>
    <s v="Aug"/>
    <x v="0"/>
    <x v="9"/>
    <x v="0"/>
    <s v="New"/>
    <x v="0"/>
    <s v="Trail Bike Light"/>
    <n v="6"/>
    <n v="51.67"/>
    <n v="0.1"/>
    <n v="23.1"/>
    <n v="279.01799999999997"/>
    <n v="138.60000000000002"/>
    <n v="140.41799999999995"/>
    <n v="0.50325785433197845"/>
    <n v="2026"/>
    <s v="Q3"/>
    <n v="8"/>
    <x v="7"/>
  </r>
  <r>
    <n v="827"/>
    <d v="2026-08-20T00:00:00"/>
    <n v="2026"/>
    <x v="2"/>
    <n v="8"/>
    <s v="Aug"/>
    <x v="1"/>
    <x v="12"/>
    <x v="1"/>
    <s v="Returning"/>
    <x v="2"/>
    <s v="Travel Backpack 35L"/>
    <n v="4"/>
    <n v="166.02"/>
    <n v="0.1"/>
    <n v="87.99"/>
    <n v="597.67200000000003"/>
    <n v="351.96"/>
    <n v="245.71200000000005"/>
    <n v="0.4111151266915633"/>
    <n v="2026"/>
    <s v="Q3"/>
    <n v="8"/>
    <x v="7"/>
  </r>
  <r>
    <n v="1156"/>
    <d v="2026-08-20T00:00:00"/>
    <n v="2026"/>
    <x v="2"/>
    <n v="8"/>
    <s v="Aug"/>
    <x v="2"/>
    <x v="5"/>
    <x v="2"/>
    <s v="New"/>
    <x v="0"/>
    <s v="Trail Bike Light"/>
    <n v="2"/>
    <n v="50.59"/>
    <n v="0.1"/>
    <n v="22.68"/>
    <n v="91.062000000000012"/>
    <n v="45.36"/>
    <n v="45.702000000000012"/>
    <n v="0.5018778414706464"/>
    <n v="2026"/>
    <s v="Q3"/>
    <n v="8"/>
    <x v="7"/>
  </r>
  <r>
    <n v="1543"/>
    <d v="2026-08-20T00:00:00"/>
    <n v="2026"/>
    <x v="2"/>
    <n v="8"/>
    <s v="Aug"/>
    <x v="3"/>
    <x v="7"/>
    <x v="2"/>
    <s v="Returning"/>
    <x v="1"/>
    <s v="Summit Backpack 45L"/>
    <n v="1"/>
    <n v="155.83000000000001"/>
    <n v="0"/>
    <n v="77.260000000000005"/>
    <n v="155.83000000000001"/>
    <n v="77.260000000000005"/>
    <n v="78.570000000000007"/>
    <n v="0.50420329846627732"/>
    <n v="2026"/>
    <s v="Q3"/>
    <n v="8"/>
    <x v="7"/>
  </r>
  <r>
    <n v="2613"/>
    <d v="2026-08-20T00:00:00"/>
    <n v="2026"/>
    <x v="2"/>
    <n v="8"/>
    <s v="Aug"/>
    <x v="3"/>
    <x v="4"/>
    <x v="0"/>
    <s v="New"/>
    <x v="4"/>
    <s v="Recovery Roller"/>
    <n v="1"/>
    <n v="36.380000000000003"/>
    <n v="0.05"/>
    <n v="14.2"/>
    <n v="34.561"/>
    <n v="14.2"/>
    <n v="20.361000000000001"/>
    <n v="0.58913225890454557"/>
    <n v="2026"/>
    <s v="Q3"/>
    <n v="8"/>
    <x v="7"/>
  </r>
  <r>
    <n v="3002"/>
    <d v="2026-08-20T00:00:00"/>
    <n v="2026"/>
    <x v="2"/>
    <n v="8"/>
    <s v="Aug"/>
    <x v="1"/>
    <x v="12"/>
    <x v="2"/>
    <s v="New"/>
    <x v="3"/>
    <s v="Compact Sleeping Bag"/>
    <n v="2"/>
    <n v="124.09"/>
    <n v="0"/>
    <n v="60.39"/>
    <n v="248.18"/>
    <n v="120.78"/>
    <n v="127.4"/>
    <n v="0.513337094044645"/>
    <n v="2026"/>
    <s v="Q3"/>
    <n v="8"/>
    <x v="7"/>
  </r>
  <r>
    <n v="3103"/>
    <d v="2026-08-20T00:00:00"/>
    <n v="2026"/>
    <x v="2"/>
    <n v="8"/>
    <s v="Aug"/>
    <x v="3"/>
    <x v="8"/>
    <x v="0"/>
    <s v="New"/>
    <x v="1"/>
    <s v="Trail Boots"/>
    <n v="1"/>
    <n v="141.97999999999999"/>
    <n v="0.05"/>
    <n v="79.510000000000005"/>
    <n v="134.88099999999997"/>
    <n v="79.510000000000005"/>
    <n v="55.370999999999967"/>
    <n v="0.41051741905828082"/>
    <n v="2026"/>
    <s v="Q3"/>
    <n v="8"/>
    <x v="7"/>
  </r>
  <r>
    <n v="3234"/>
    <d v="2026-08-20T00:00:00"/>
    <n v="2026"/>
    <x v="2"/>
    <n v="8"/>
    <s v="Aug"/>
    <x v="3"/>
    <x v="13"/>
    <x v="2"/>
    <s v="New"/>
    <x v="3"/>
    <s v="Compact Sleeping Bag"/>
    <n v="5"/>
    <n v="121.93"/>
    <n v="0.15"/>
    <n v="62.28"/>
    <n v="518.2025000000001"/>
    <n v="311.39999999999998"/>
    <n v="206.80250000000012"/>
    <n v="0.39907661580173792"/>
    <n v="2026"/>
    <s v="Q3"/>
    <n v="8"/>
    <x v="7"/>
  </r>
  <r>
    <n v="3281"/>
    <d v="2026-08-20T00:00:00"/>
    <n v="2026"/>
    <x v="2"/>
    <n v="8"/>
    <s v="Aug"/>
    <x v="3"/>
    <x v="4"/>
    <x v="0"/>
    <s v="New"/>
    <x v="2"/>
    <s v="Insulated Bottle"/>
    <n v="1"/>
    <n v="35.58"/>
    <n v="0.15"/>
    <n v="13.94"/>
    <n v="30.242999999999999"/>
    <n v="13.94"/>
    <n v="16.302999999999997"/>
    <n v="0.53906689151208542"/>
    <n v="2026"/>
    <s v="Q3"/>
    <n v="8"/>
    <x v="7"/>
  </r>
  <r>
    <n v="3870"/>
    <d v="2026-08-20T00:00:00"/>
    <n v="2026"/>
    <x v="2"/>
    <n v="8"/>
    <s v="Aug"/>
    <x v="2"/>
    <x v="5"/>
    <x v="3"/>
    <s v="Returning"/>
    <x v="1"/>
    <s v="Summit Backpack 45L"/>
    <n v="1"/>
    <n v="157.84"/>
    <n v="0"/>
    <n v="77.87"/>
    <n v="157.84"/>
    <n v="77.87"/>
    <n v="79.97"/>
    <n v="0.50665230613279266"/>
    <n v="2026"/>
    <s v="Q3"/>
    <n v="8"/>
    <x v="7"/>
  </r>
  <r>
    <n v="3938"/>
    <d v="2026-08-20T00:00:00"/>
    <n v="2026"/>
    <x v="2"/>
    <n v="8"/>
    <s v="Aug"/>
    <x v="1"/>
    <x v="12"/>
    <x v="0"/>
    <s v="New"/>
    <x v="3"/>
    <s v="Alpine Tent 4P"/>
    <n v="1"/>
    <n v="336.35"/>
    <n v="0"/>
    <n v="195.07"/>
    <n v="336.35"/>
    <n v="195.07"/>
    <n v="141.28000000000003"/>
    <n v="0.42003865021554931"/>
    <n v="2026"/>
    <s v="Q3"/>
    <n v="8"/>
    <x v="7"/>
  </r>
  <r>
    <n v="4237"/>
    <d v="2026-08-20T00:00:00"/>
    <n v="2026"/>
    <x v="2"/>
    <n v="8"/>
    <s v="Aug"/>
    <x v="3"/>
    <x v="13"/>
    <x v="1"/>
    <s v="Returning"/>
    <x v="1"/>
    <s v="Summit Backpack 45L"/>
    <n v="3"/>
    <n v="153.03"/>
    <n v="0.15"/>
    <n v="78.239999999999995"/>
    <n v="390.22650000000004"/>
    <n v="234.71999999999997"/>
    <n v="155.50650000000007"/>
    <n v="0.39850317700104954"/>
    <n v="2026"/>
    <s v="Q3"/>
    <n v="8"/>
    <x v="7"/>
  </r>
  <r>
    <n v="4970"/>
    <d v="2026-08-20T00:00:00"/>
    <n v="2026"/>
    <x v="2"/>
    <n v="8"/>
    <s v="Aug"/>
    <x v="1"/>
    <x v="14"/>
    <x v="0"/>
    <s v="Returning"/>
    <x v="0"/>
    <s v="Cycling Pack 12L"/>
    <n v="2"/>
    <n v="105.01"/>
    <n v="0.15"/>
    <n v="50.56"/>
    <n v="178.517"/>
    <n v="101.12"/>
    <n v="77.396999999999991"/>
    <n v="0.43355534766996978"/>
    <n v="2026"/>
    <s v="Q3"/>
    <n v="8"/>
    <x v="7"/>
  </r>
  <r>
    <n v="515"/>
    <d v="2026-08-21T00:00:00"/>
    <n v="2026"/>
    <x v="2"/>
    <n v="8"/>
    <s v="Aug"/>
    <x v="0"/>
    <x v="0"/>
    <x v="2"/>
    <s v="Returning"/>
    <x v="2"/>
    <s v="Packing Cube Set"/>
    <n v="2"/>
    <n v="45.47"/>
    <n v="0"/>
    <n v="18.27"/>
    <n v="90.94"/>
    <n v="36.54"/>
    <n v="54.4"/>
    <n v="0.5981966131515285"/>
    <n v="2026"/>
    <s v="Q3"/>
    <n v="8"/>
    <x v="7"/>
  </r>
  <r>
    <n v="661"/>
    <d v="2026-08-21T00:00:00"/>
    <n v="2026"/>
    <x v="2"/>
    <n v="8"/>
    <s v="Aug"/>
    <x v="0"/>
    <x v="15"/>
    <x v="2"/>
    <s v="New"/>
    <x v="2"/>
    <s v="Packing Cube Set"/>
    <n v="2"/>
    <n v="47.58"/>
    <n v="0.1"/>
    <n v="18.47"/>
    <n v="85.644000000000005"/>
    <n v="36.94"/>
    <n v="48.704000000000008"/>
    <n v="0.56867965064686377"/>
    <n v="2026"/>
    <s v="Q3"/>
    <n v="8"/>
    <x v="7"/>
  </r>
  <r>
    <n v="1443"/>
    <d v="2026-08-21T00:00:00"/>
    <n v="2026"/>
    <x v="2"/>
    <n v="8"/>
    <s v="Aug"/>
    <x v="3"/>
    <x v="4"/>
    <x v="0"/>
    <s v="New"/>
    <x v="1"/>
    <s v="Summit Backpack 45L"/>
    <n v="5"/>
    <n v="155.65"/>
    <n v="0"/>
    <n v="79.13"/>
    <n v="778.25"/>
    <n v="395.65"/>
    <n v="382.6"/>
    <n v="0.49161580469000965"/>
    <n v="2026"/>
    <s v="Q3"/>
    <n v="8"/>
    <x v="7"/>
  </r>
  <r>
    <n v="1446"/>
    <d v="2026-08-21T00:00:00"/>
    <n v="2026"/>
    <x v="2"/>
    <n v="8"/>
    <s v="Aug"/>
    <x v="3"/>
    <x v="13"/>
    <x v="2"/>
    <s v="Returning"/>
    <x v="3"/>
    <s v="Trail Tent 2P"/>
    <n v="1"/>
    <n v="195.15"/>
    <n v="0"/>
    <n v="101.99"/>
    <n v="195.15"/>
    <n v="101.99"/>
    <n v="93.160000000000011"/>
    <n v="0.47737637714578535"/>
    <n v="2026"/>
    <s v="Q3"/>
    <n v="8"/>
    <x v="7"/>
  </r>
  <r>
    <n v="1524"/>
    <d v="2026-08-21T00:00:00"/>
    <n v="2026"/>
    <x v="2"/>
    <n v="8"/>
    <s v="Aug"/>
    <x v="1"/>
    <x v="6"/>
    <x v="3"/>
    <s v="New"/>
    <x v="0"/>
    <s v="Commuter Helmet"/>
    <n v="1"/>
    <n v="81.569999999999993"/>
    <n v="0"/>
    <n v="43.79"/>
    <n v="81.569999999999993"/>
    <n v="43.79"/>
    <n v="37.779999999999994"/>
    <n v="0.4631604756650729"/>
    <n v="2026"/>
    <s v="Q3"/>
    <n v="8"/>
    <x v="7"/>
  </r>
  <r>
    <n v="1946"/>
    <d v="2026-08-21T00:00:00"/>
    <n v="2026"/>
    <x v="2"/>
    <n v="8"/>
    <s v="Aug"/>
    <x v="0"/>
    <x v="15"/>
    <x v="2"/>
    <s v="New"/>
    <x v="3"/>
    <s v="Compact Sleeping Bag"/>
    <n v="5"/>
    <n v="125.44"/>
    <n v="0"/>
    <n v="59.58"/>
    <n v="627.20000000000005"/>
    <n v="297.89999999999998"/>
    <n v="329.30000000000007"/>
    <n v="0.52503188775510212"/>
    <n v="2026"/>
    <s v="Q3"/>
    <n v="8"/>
    <x v="7"/>
  </r>
  <r>
    <n v="2285"/>
    <d v="2026-08-21T00:00:00"/>
    <n v="2026"/>
    <x v="2"/>
    <n v="8"/>
    <s v="Aug"/>
    <x v="1"/>
    <x v="11"/>
    <x v="0"/>
    <s v="Business"/>
    <x v="1"/>
    <s v="Summit Backpack 45L"/>
    <n v="2"/>
    <n v="155.11000000000001"/>
    <n v="0.05"/>
    <n v="80.13"/>
    <n v="294.709"/>
    <n v="160.26"/>
    <n v="134.44900000000001"/>
    <n v="0.45620934548995795"/>
    <n v="2026"/>
    <s v="Q3"/>
    <n v="8"/>
    <x v="7"/>
  </r>
  <r>
    <n v="2978"/>
    <d v="2026-08-21T00:00:00"/>
    <n v="2026"/>
    <x v="2"/>
    <n v="8"/>
    <s v="Aug"/>
    <x v="2"/>
    <x v="10"/>
    <x v="2"/>
    <s v="New"/>
    <x v="0"/>
    <s v="Commuter Helmet"/>
    <n v="1"/>
    <n v="80.7"/>
    <n v="0"/>
    <n v="41.98"/>
    <n v="80.7"/>
    <n v="41.98"/>
    <n v="38.720000000000006"/>
    <n v="0.47980173482032223"/>
    <n v="2026"/>
    <s v="Q3"/>
    <n v="8"/>
    <x v="7"/>
  </r>
  <r>
    <n v="3842"/>
    <d v="2026-08-21T00:00:00"/>
    <n v="2026"/>
    <x v="2"/>
    <n v="8"/>
    <s v="Aug"/>
    <x v="3"/>
    <x v="8"/>
    <x v="1"/>
    <s v="Returning"/>
    <x v="1"/>
    <s v="Summit Backpack 45L"/>
    <n v="10"/>
    <n v="156.72"/>
    <n v="0.15"/>
    <n v="78.12"/>
    <n v="1332.12"/>
    <n v="781.2"/>
    <n v="550.91999999999985"/>
    <n v="0.41356634537429054"/>
    <n v="2026"/>
    <s v="Q3"/>
    <n v="8"/>
    <x v="7"/>
  </r>
  <r>
    <n v="4220"/>
    <d v="2026-08-21T00:00:00"/>
    <n v="2026"/>
    <x v="2"/>
    <n v="8"/>
    <s v="Aug"/>
    <x v="1"/>
    <x v="14"/>
    <x v="1"/>
    <s v="Business"/>
    <x v="2"/>
    <s v="Travel Backpack 35L"/>
    <n v="5"/>
    <n v="162.76"/>
    <n v="0.15"/>
    <n v="85.32"/>
    <n v="691.7299999999999"/>
    <n v="426.59999999999997"/>
    <n v="265.12999999999994"/>
    <n v="0.38328538591647027"/>
    <n v="2026"/>
    <s v="Q3"/>
    <n v="8"/>
    <x v="7"/>
  </r>
  <r>
    <n v="478"/>
    <d v="2026-08-22T00:00:00"/>
    <n v="2026"/>
    <x v="2"/>
    <n v="8"/>
    <s v="Aug"/>
    <x v="3"/>
    <x v="8"/>
    <x v="2"/>
    <s v="Business"/>
    <x v="4"/>
    <s v="Resistance Band Set"/>
    <n v="2"/>
    <n v="40.22"/>
    <n v="0"/>
    <n v="14.45"/>
    <n v="80.44"/>
    <n v="28.9"/>
    <n v="51.54"/>
    <n v="0.64072600696171056"/>
    <n v="2026"/>
    <s v="Q3"/>
    <n v="8"/>
    <x v="7"/>
  </r>
  <r>
    <n v="491"/>
    <d v="2026-08-22T00:00:00"/>
    <n v="2026"/>
    <x v="2"/>
    <n v="8"/>
    <s v="Aug"/>
    <x v="0"/>
    <x v="9"/>
    <x v="3"/>
    <s v="New"/>
    <x v="2"/>
    <s v="Packing Cube Set"/>
    <n v="1"/>
    <n v="45.42"/>
    <n v="0.15"/>
    <n v="18.079999999999998"/>
    <n v="38.606999999999999"/>
    <n v="18.079999999999998"/>
    <n v="20.527000000000001"/>
    <n v="0.53169114409304019"/>
    <n v="2026"/>
    <s v="Q3"/>
    <n v="8"/>
    <x v="7"/>
  </r>
  <r>
    <n v="862"/>
    <d v="2026-08-22T00:00:00"/>
    <n v="2026"/>
    <x v="2"/>
    <n v="8"/>
    <s v="Aug"/>
    <x v="0"/>
    <x v="9"/>
    <x v="0"/>
    <s v="Returning"/>
    <x v="1"/>
    <s v="Hiking Daypack 20L"/>
    <n v="1"/>
    <n v="93.55"/>
    <n v="0"/>
    <n v="44.89"/>
    <n v="93.55"/>
    <n v="44.89"/>
    <n v="48.66"/>
    <n v="0.5201496525921967"/>
    <n v="2026"/>
    <s v="Q3"/>
    <n v="8"/>
    <x v="7"/>
  </r>
  <r>
    <n v="957"/>
    <d v="2026-08-22T00:00:00"/>
    <n v="2026"/>
    <x v="2"/>
    <n v="8"/>
    <s v="Aug"/>
    <x v="2"/>
    <x v="2"/>
    <x v="0"/>
    <s v="Returning"/>
    <x v="1"/>
    <s v="Trail Boots"/>
    <n v="2"/>
    <n v="146.85"/>
    <n v="0"/>
    <n v="81.010000000000005"/>
    <n v="293.7"/>
    <n v="162.02000000000001"/>
    <n v="131.67999999999998"/>
    <n v="0.44834865509022809"/>
    <n v="2026"/>
    <s v="Q3"/>
    <n v="8"/>
    <x v="7"/>
  </r>
  <r>
    <n v="1728"/>
    <d v="2026-08-22T00:00:00"/>
    <n v="2026"/>
    <x v="2"/>
    <n v="8"/>
    <s v="Aug"/>
    <x v="0"/>
    <x v="9"/>
    <x v="1"/>
    <s v="Business"/>
    <x v="0"/>
    <s v="Cycling Pack 12L"/>
    <n v="6"/>
    <n v="101.54"/>
    <n v="0.1"/>
    <n v="50"/>
    <n v="548.31600000000003"/>
    <n v="300"/>
    <n v="248.31600000000003"/>
    <n v="0.45287024270676035"/>
    <n v="2026"/>
    <s v="Q3"/>
    <n v="8"/>
    <x v="7"/>
  </r>
  <r>
    <n v="2743"/>
    <d v="2026-08-22T00:00:00"/>
    <n v="2026"/>
    <x v="2"/>
    <n v="8"/>
    <s v="Aug"/>
    <x v="3"/>
    <x v="7"/>
    <x v="0"/>
    <s v="Business"/>
    <x v="4"/>
    <s v="Weighted Vest"/>
    <n v="1"/>
    <n v="125.14"/>
    <n v="0"/>
    <n v="69.44"/>
    <n v="125.14"/>
    <n v="69.44"/>
    <n v="55.7"/>
    <n v="0.4451014863353045"/>
    <n v="2026"/>
    <s v="Q3"/>
    <n v="8"/>
    <x v="7"/>
  </r>
  <r>
    <n v="3098"/>
    <d v="2026-08-22T00:00:00"/>
    <n v="2026"/>
    <x v="2"/>
    <n v="8"/>
    <s v="Aug"/>
    <x v="1"/>
    <x v="6"/>
    <x v="0"/>
    <s v="New"/>
    <x v="0"/>
    <s v="Commuter Helmet"/>
    <n v="2"/>
    <n v="80.239999999999995"/>
    <n v="0.1"/>
    <n v="42.09"/>
    <n v="144.43199999999999"/>
    <n v="84.18"/>
    <n v="60.251999999999981"/>
    <n v="0.41716517115320695"/>
    <n v="2026"/>
    <s v="Q3"/>
    <n v="8"/>
    <x v="7"/>
  </r>
  <r>
    <n v="3606"/>
    <d v="2026-08-22T00:00:00"/>
    <n v="2026"/>
    <x v="2"/>
    <n v="8"/>
    <s v="Aug"/>
    <x v="3"/>
    <x v="4"/>
    <x v="0"/>
    <s v="Business"/>
    <x v="1"/>
    <s v="Trail Boots"/>
    <n v="1"/>
    <n v="147.24"/>
    <n v="0"/>
    <n v="79.11"/>
    <n v="147.24"/>
    <n v="79.11"/>
    <n v="68.13000000000001"/>
    <n v="0.46271393643031788"/>
    <n v="2026"/>
    <s v="Q3"/>
    <n v="8"/>
    <x v="7"/>
  </r>
  <r>
    <n v="3815"/>
    <d v="2026-08-22T00:00:00"/>
    <n v="2026"/>
    <x v="2"/>
    <n v="8"/>
    <s v="Aug"/>
    <x v="2"/>
    <x v="2"/>
    <x v="0"/>
    <s v="Returning"/>
    <x v="3"/>
    <s v="Trail Tent 2P"/>
    <n v="2"/>
    <n v="199.53"/>
    <n v="0.05"/>
    <n v="105.87"/>
    <n v="379.10699999999997"/>
    <n v="211.74"/>
    <n v="167.36699999999996"/>
    <n v="0.44147694450379438"/>
    <n v="2026"/>
    <s v="Q3"/>
    <n v="8"/>
    <x v="7"/>
  </r>
  <r>
    <n v="3979"/>
    <d v="2026-08-22T00:00:00"/>
    <n v="2026"/>
    <x v="2"/>
    <n v="8"/>
    <s v="Aug"/>
    <x v="2"/>
    <x v="5"/>
    <x v="0"/>
    <s v="Business"/>
    <x v="4"/>
    <s v="Resistance Band Set"/>
    <n v="1"/>
    <n v="40.19"/>
    <n v="0.05"/>
    <n v="14.73"/>
    <n v="38.180499999999995"/>
    <n v="14.73"/>
    <n v="23.450499999999995"/>
    <n v="0.61420096646193734"/>
    <n v="2026"/>
    <s v="Q3"/>
    <n v="8"/>
    <x v="7"/>
  </r>
  <r>
    <n v="4160"/>
    <d v="2026-08-22T00:00:00"/>
    <n v="2026"/>
    <x v="2"/>
    <n v="8"/>
    <s v="Aug"/>
    <x v="3"/>
    <x v="7"/>
    <x v="3"/>
    <s v="Business"/>
    <x v="4"/>
    <s v="Weighted Vest"/>
    <n v="4"/>
    <n v="123.31"/>
    <n v="0"/>
    <n v="69.02"/>
    <n v="493.24"/>
    <n v="276.08"/>
    <n v="217.16000000000003"/>
    <n v="0.44027248398345636"/>
    <n v="2026"/>
    <s v="Q3"/>
    <n v="8"/>
    <x v="7"/>
  </r>
  <r>
    <n v="4172"/>
    <d v="2026-08-22T00:00:00"/>
    <n v="2026"/>
    <x v="2"/>
    <n v="8"/>
    <s v="Aug"/>
    <x v="3"/>
    <x v="8"/>
    <x v="3"/>
    <s v="New"/>
    <x v="0"/>
    <s v="Compact Repair Kit"/>
    <n v="1"/>
    <n v="40.19"/>
    <n v="0.05"/>
    <n v="16.78"/>
    <n v="38.180499999999995"/>
    <n v="16.78"/>
    <n v="21.400499999999994"/>
    <n v="0.56050863660769235"/>
    <n v="2026"/>
    <s v="Q3"/>
    <n v="8"/>
    <x v="7"/>
  </r>
  <r>
    <n v="4265"/>
    <d v="2026-08-22T00:00:00"/>
    <n v="2026"/>
    <x v="2"/>
    <n v="8"/>
    <s v="Aug"/>
    <x v="2"/>
    <x v="16"/>
    <x v="0"/>
    <s v="Returning"/>
    <x v="0"/>
    <s v="Compact Repair Kit"/>
    <n v="1"/>
    <n v="40.98"/>
    <n v="0.05"/>
    <n v="16.600000000000001"/>
    <n v="38.930999999999997"/>
    <n v="16.600000000000001"/>
    <n v="22.330999999999996"/>
    <n v="0.57360458246641488"/>
    <n v="2026"/>
    <s v="Q3"/>
    <n v="8"/>
    <x v="7"/>
  </r>
  <r>
    <n v="4321"/>
    <d v="2026-08-22T00:00:00"/>
    <n v="2026"/>
    <x v="2"/>
    <n v="8"/>
    <s v="Aug"/>
    <x v="3"/>
    <x v="13"/>
    <x v="0"/>
    <s v="New"/>
    <x v="2"/>
    <s v="Insulated Bottle"/>
    <n v="3"/>
    <n v="35.380000000000003"/>
    <n v="0"/>
    <n v="13.91"/>
    <n v="106.14000000000001"/>
    <n v="41.730000000000004"/>
    <n v="64.410000000000011"/>
    <n v="0.60684002261164505"/>
    <n v="2026"/>
    <s v="Q3"/>
    <n v="8"/>
    <x v="7"/>
  </r>
  <r>
    <n v="4975"/>
    <d v="2026-08-22T00:00:00"/>
    <n v="2026"/>
    <x v="2"/>
    <n v="8"/>
    <s v="Aug"/>
    <x v="2"/>
    <x v="10"/>
    <x v="2"/>
    <s v="New"/>
    <x v="2"/>
    <s v="Carry-On Duffel"/>
    <n v="4"/>
    <n v="134.49"/>
    <n v="0"/>
    <n v="68.17"/>
    <n v="537.96"/>
    <n v="272.68"/>
    <n v="265.28000000000003"/>
    <n v="0.49312216521674473"/>
    <n v="2026"/>
    <s v="Q3"/>
    <n v="8"/>
    <x v="7"/>
  </r>
  <r>
    <n v="991"/>
    <d v="2026-08-23T00:00:00"/>
    <n v="2026"/>
    <x v="2"/>
    <n v="8"/>
    <s v="Aug"/>
    <x v="2"/>
    <x v="3"/>
    <x v="1"/>
    <s v="Business"/>
    <x v="1"/>
    <s v="Trail Boots"/>
    <n v="4"/>
    <n v="145.30000000000001"/>
    <n v="0.15"/>
    <n v="77.040000000000006"/>
    <n v="494.02000000000004"/>
    <n v="308.16000000000003"/>
    <n v="185.86"/>
    <n v="0.37621958625156876"/>
    <n v="2026"/>
    <s v="Q3"/>
    <n v="8"/>
    <x v="7"/>
  </r>
  <r>
    <n v="1008"/>
    <d v="2026-08-23T00:00:00"/>
    <n v="2026"/>
    <x v="2"/>
    <n v="8"/>
    <s v="Aug"/>
    <x v="3"/>
    <x v="4"/>
    <x v="1"/>
    <s v="Business"/>
    <x v="2"/>
    <s v="Travel Backpack 35L"/>
    <n v="10"/>
    <n v="164.55"/>
    <n v="0.1"/>
    <n v="88.23"/>
    <n v="1480.95"/>
    <n v="882.30000000000007"/>
    <n v="598.65"/>
    <n v="0.40423376886458012"/>
    <n v="2026"/>
    <s v="Q3"/>
    <n v="8"/>
    <x v="7"/>
  </r>
  <r>
    <n v="1083"/>
    <d v="2026-08-23T00:00:00"/>
    <n v="2026"/>
    <x v="2"/>
    <n v="8"/>
    <s v="Aug"/>
    <x v="0"/>
    <x v="15"/>
    <x v="2"/>
    <s v="New"/>
    <x v="0"/>
    <s v="Compact Repair Kit"/>
    <n v="1"/>
    <n v="39.590000000000003"/>
    <n v="0"/>
    <n v="16.899999999999999"/>
    <n v="39.590000000000003"/>
    <n v="16.899999999999999"/>
    <n v="22.690000000000005"/>
    <n v="0.57312452639555456"/>
    <n v="2026"/>
    <s v="Q3"/>
    <n v="8"/>
    <x v="7"/>
  </r>
  <r>
    <n v="1553"/>
    <d v="2026-08-23T00:00:00"/>
    <n v="2026"/>
    <x v="2"/>
    <n v="8"/>
    <s v="Aug"/>
    <x v="2"/>
    <x v="2"/>
    <x v="1"/>
    <s v="Business"/>
    <x v="4"/>
    <s v="Training Mat"/>
    <n v="5"/>
    <n v="51.62"/>
    <n v="0.15"/>
    <n v="22.6"/>
    <n v="219.38499999999996"/>
    <n v="113"/>
    <n v="106.38499999999996"/>
    <n v="0.48492376415889865"/>
    <n v="2026"/>
    <s v="Q3"/>
    <n v="8"/>
    <x v="7"/>
  </r>
  <r>
    <n v="1579"/>
    <d v="2026-08-23T00:00:00"/>
    <n v="2026"/>
    <x v="2"/>
    <n v="8"/>
    <s v="Aug"/>
    <x v="3"/>
    <x v="7"/>
    <x v="2"/>
    <s v="Returning"/>
    <x v="1"/>
    <s v="Hiking Daypack 20L"/>
    <n v="3"/>
    <n v="90.71"/>
    <n v="0"/>
    <n v="45.57"/>
    <n v="272.13"/>
    <n v="136.71"/>
    <n v="135.41999999999999"/>
    <n v="0.49762980928232825"/>
    <n v="2026"/>
    <s v="Q3"/>
    <n v="8"/>
    <x v="7"/>
  </r>
  <r>
    <n v="1732"/>
    <d v="2026-08-23T00:00:00"/>
    <n v="2026"/>
    <x v="2"/>
    <n v="8"/>
    <s v="Aug"/>
    <x v="1"/>
    <x v="1"/>
    <x v="2"/>
    <s v="New"/>
    <x v="0"/>
    <s v="Compact Repair Kit"/>
    <n v="4"/>
    <n v="41.09"/>
    <n v="0"/>
    <n v="17"/>
    <n v="164.36"/>
    <n v="68"/>
    <n v="96.360000000000014"/>
    <n v="0.58627403261134103"/>
    <n v="2026"/>
    <s v="Q3"/>
    <n v="8"/>
    <x v="7"/>
  </r>
  <r>
    <n v="2083"/>
    <d v="2026-08-23T00:00:00"/>
    <n v="2026"/>
    <x v="2"/>
    <n v="8"/>
    <s v="Aug"/>
    <x v="1"/>
    <x v="14"/>
    <x v="0"/>
    <s v="New"/>
    <x v="1"/>
    <s v="Hiking Daypack 20L"/>
    <n v="1"/>
    <n v="91.37"/>
    <n v="0"/>
    <n v="46.73"/>
    <n v="91.37"/>
    <n v="46.73"/>
    <n v="44.640000000000008"/>
    <n v="0.48856298566269024"/>
    <n v="2026"/>
    <s v="Q3"/>
    <n v="8"/>
    <x v="7"/>
  </r>
  <r>
    <n v="2176"/>
    <d v="2026-08-23T00:00:00"/>
    <n v="2026"/>
    <x v="2"/>
    <n v="8"/>
    <s v="Aug"/>
    <x v="1"/>
    <x v="11"/>
    <x v="0"/>
    <s v="New"/>
    <x v="2"/>
    <s v="Packing Cube Set"/>
    <n v="1"/>
    <n v="46.92"/>
    <n v="0"/>
    <n v="18.3"/>
    <n v="46.92"/>
    <n v="18.3"/>
    <n v="28.62"/>
    <n v="0.60997442455242967"/>
    <n v="2026"/>
    <s v="Q3"/>
    <n v="8"/>
    <x v="7"/>
  </r>
  <r>
    <n v="2723"/>
    <d v="2026-08-23T00:00:00"/>
    <n v="2026"/>
    <x v="2"/>
    <n v="8"/>
    <s v="Aug"/>
    <x v="0"/>
    <x v="0"/>
    <x v="0"/>
    <s v="New"/>
    <x v="0"/>
    <s v="Cycling Pack 12L"/>
    <n v="1"/>
    <n v="100.29"/>
    <n v="0.05"/>
    <n v="49.82"/>
    <n v="95.275500000000008"/>
    <n v="49.82"/>
    <n v="45.455500000000008"/>
    <n v="0.47709537079312103"/>
    <n v="2026"/>
    <s v="Q3"/>
    <n v="8"/>
    <x v="7"/>
  </r>
  <r>
    <n v="3299"/>
    <d v="2026-08-23T00:00:00"/>
    <n v="2026"/>
    <x v="2"/>
    <n v="8"/>
    <s v="Aug"/>
    <x v="0"/>
    <x v="9"/>
    <x v="0"/>
    <s v="New"/>
    <x v="1"/>
    <s v="Trail Boots"/>
    <n v="1"/>
    <n v="147.11000000000001"/>
    <n v="0.15"/>
    <n v="79.599999999999994"/>
    <n v="125.04350000000001"/>
    <n v="79.599999999999994"/>
    <n v="45.443500000000014"/>
    <n v="0.36342152930780097"/>
    <n v="2026"/>
    <s v="Q3"/>
    <n v="8"/>
    <x v="7"/>
  </r>
  <r>
    <n v="3398"/>
    <d v="2026-08-23T00:00:00"/>
    <n v="2026"/>
    <x v="2"/>
    <n v="8"/>
    <s v="Aug"/>
    <x v="1"/>
    <x v="12"/>
    <x v="0"/>
    <s v="New"/>
    <x v="1"/>
    <s v="Summit Backpack 45L"/>
    <n v="2"/>
    <n v="156.44999999999999"/>
    <n v="0"/>
    <n v="80.13"/>
    <n v="312.89999999999998"/>
    <n v="160.26"/>
    <n v="152.63999999999999"/>
    <n v="0.487823585810163"/>
    <n v="2026"/>
    <s v="Q3"/>
    <n v="8"/>
    <x v="7"/>
  </r>
  <r>
    <n v="4012"/>
    <d v="2026-08-23T00:00:00"/>
    <n v="2026"/>
    <x v="2"/>
    <n v="8"/>
    <s v="Aug"/>
    <x v="1"/>
    <x v="14"/>
    <x v="0"/>
    <s v="New"/>
    <x v="1"/>
    <s v="Trekking Poles"/>
    <n v="2"/>
    <n v="72.97"/>
    <n v="0"/>
    <n v="33.25"/>
    <n v="145.94"/>
    <n v="66.5"/>
    <n v="79.44"/>
    <n v="0.54433328765245992"/>
    <n v="2026"/>
    <s v="Q3"/>
    <n v="8"/>
    <x v="7"/>
  </r>
  <r>
    <n v="4064"/>
    <d v="2026-08-23T00:00:00"/>
    <n v="2026"/>
    <x v="2"/>
    <n v="8"/>
    <s v="Aug"/>
    <x v="3"/>
    <x v="7"/>
    <x v="3"/>
    <s v="Returning"/>
    <x v="4"/>
    <s v="Training Mat"/>
    <n v="2"/>
    <n v="51.63"/>
    <n v="0"/>
    <n v="21.39"/>
    <n v="103.26"/>
    <n v="42.78"/>
    <n v="60.480000000000004"/>
    <n v="0.58570598489250436"/>
    <n v="2026"/>
    <s v="Q3"/>
    <n v="8"/>
    <x v="7"/>
  </r>
  <r>
    <n v="4671"/>
    <d v="2026-08-23T00:00:00"/>
    <n v="2026"/>
    <x v="2"/>
    <n v="8"/>
    <s v="Aug"/>
    <x v="1"/>
    <x v="12"/>
    <x v="1"/>
    <s v="Returning"/>
    <x v="0"/>
    <s v="Cycling Pack 12L"/>
    <n v="8"/>
    <n v="100.06"/>
    <n v="0.05"/>
    <n v="49.39"/>
    <n v="760.45600000000002"/>
    <n v="395.12"/>
    <n v="365.33600000000001"/>
    <n v="0.48041701295012468"/>
    <n v="2026"/>
    <s v="Q3"/>
    <n v="8"/>
    <x v="7"/>
  </r>
  <r>
    <n v="1914"/>
    <d v="2026-08-24T00:00:00"/>
    <n v="2026"/>
    <x v="2"/>
    <n v="8"/>
    <s v="Aug"/>
    <x v="3"/>
    <x v="8"/>
    <x v="2"/>
    <s v="Returning"/>
    <x v="3"/>
    <s v="Portable Camp Stove"/>
    <n v="4"/>
    <n v="83.2"/>
    <n v="0"/>
    <n v="39.99"/>
    <n v="332.8"/>
    <n v="159.96"/>
    <n v="172.84"/>
    <n v="0.5193509615384615"/>
    <n v="2026"/>
    <s v="Q3"/>
    <n v="8"/>
    <x v="7"/>
  </r>
  <r>
    <n v="1973"/>
    <d v="2026-08-24T00:00:00"/>
    <n v="2026"/>
    <x v="2"/>
    <n v="8"/>
    <s v="Aug"/>
    <x v="0"/>
    <x v="0"/>
    <x v="0"/>
    <s v="New"/>
    <x v="4"/>
    <s v="Training Mat"/>
    <n v="3"/>
    <n v="51.29"/>
    <n v="0"/>
    <n v="22.08"/>
    <n v="153.87"/>
    <n v="66.239999999999995"/>
    <n v="87.63000000000001"/>
    <n v="0.56950672645739919"/>
    <n v="2026"/>
    <s v="Q3"/>
    <n v="8"/>
    <x v="7"/>
  </r>
  <r>
    <n v="2564"/>
    <d v="2026-08-24T00:00:00"/>
    <n v="2026"/>
    <x v="2"/>
    <n v="8"/>
    <s v="Aug"/>
    <x v="2"/>
    <x v="3"/>
    <x v="0"/>
    <s v="Returning"/>
    <x v="3"/>
    <s v="Trail Tent 2P"/>
    <n v="1"/>
    <n v="200.2"/>
    <n v="0"/>
    <n v="103.38"/>
    <n v="200.2"/>
    <n v="103.38"/>
    <n v="96.82"/>
    <n v="0.48361638361638359"/>
    <n v="2026"/>
    <s v="Q3"/>
    <n v="8"/>
    <x v="7"/>
  </r>
  <r>
    <n v="2791"/>
    <d v="2026-08-24T00:00:00"/>
    <n v="2026"/>
    <x v="2"/>
    <n v="8"/>
    <s v="Aug"/>
    <x v="0"/>
    <x v="15"/>
    <x v="2"/>
    <s v="Business"/>
    <x v="4"/>
    <s v="Recovery Roller"/>
    <n v="2"/>
    <n v="36.869999999999997"/>
    <n v="0"/>
    <n v="13.71"/>
    <n v="73.739999999999995"/>
    <n v="27.42"/>
    <n v="46.319999999999993"/>
    <n v="0.62815296989422287"/>
    <n v="2026"/>
    <s v="Q3"/>
    <n v="8"/>
    <x v="7"/>
  </r>
  <r>
    <n v="3559"/>
    <d v="2026-08-24T00:00:00"/>
    <n v="2026"/>
    <x v="2"/>
    <n v="8"/>
    <s v="Aug"/>
    <x v="3"/>
    <x v="8"/>
    <x v="0"/>
    <s v="Returning"/>
    <x v="4"/>
    <s v="Recovery Roller"/>
    <n v="1"/>
    <n v="36.28"/>
    <n v="0.1"/>
    <n v="14.16"/>
    <n v="32.652000000000001"/>
    <n v="14.16"/>
    <n v="18.492000000000001"/>
    <n v="0.56633590591694227"/>
    <n v="2026"/>
    <s v="Q3"/>
    <n v="8"/>
    <x v="7"/>
  </r>
  <r>
    <n v="3839"/>
    <d v="2026-08-24T00:00:00"/>
    <n v="2026"/>
    <x v="2"/>
    <n v="8"/>
    <s v="Aug"/>
    <x v="0"/>
    <x v="15"/>
    <x v="3"/>
    <s v="Returning"/>
    <x v="1"/>
    <s v="Hiking Daypack 20L"/>
    <n v="2"/>
    <n v="93.88"/>
    <n v="0.05"/>
    <n v="46.57"/>
    <n v="178.37199999999999"/>
    <n v="93.14"/>
    <n v="85.231999999999985"/>
    <n v="0.47783284371986628"/>
    <n v="2026"/>
    <s v="Q3"/>
    <n v="8"/>
    <x v="7"/>
  </r>
  <r>
    <n v="4133"/>
    <d v="2026-08-24T00:00:00"/>
    <n v="2026"/>
    <x v="2"/>
    <n v="8"/>
    <s v="Aug"/>
    <x v="3"/>
    <x v="4"/>
    <x v="0"/>
    <s v="New"/>
    <x v="3"/>
    <s v="Trail Tent 2P"/>
    <n v="1"/>
    <n v="192.67"/>
    <n v="0.05"/>
    <n v="101.04"/>
    <n v="183.03649999999999"/>
    <n v="101.04"/>
    <n v="81.996499999999983"/>
    <n v="0.44797895501716867"/>
    <n v="2026"/>
    <s v="Q3"/>
    <n v="8"/>
    <x v="7"/>
  </r>
  <r>
    <n v="4765"/>
    <d v="2026-08-24T00:00:00"/>
    <n v="2026"/>
    <x v="2"/>
    <n v="8"/>
    <s v="Aug"/>
    <x v="0"/>
    <x v="15"/>
    <x v="0"/>
    <s v="New"/>
    <x v="0"/>
    <s v="Commuter Helmet"/>
    <n v="1"/>
    <n v="80.099999999999994"/>
    <n v="0.05"/>
    <n v="43.49"/>
    <n v="76.094999999999985"/>
    <n v="43.49"/>
    <n v="32.604999999999983"/>
    <n v="0.42847756094355727"/>
    <n v="2026"/>
    <s v="Q3"/>
    <n v="8"/>
    <x v="7"/>
  </r>
  <r>
    <n v="1868"/>
    <d v="2026-08-25T00:00:00"/>
    <n v="2026"/>
    <x v="2"/>
    <n v="8"/>
    <s v="Aug"/>
    <x v="3"/>
    <x v="8"/>
    <x v="3"/>
    <s v="Returning"/>
    <x v="1"/>
    <s v="Trail Boots"/>
    <n v="1"/>
    <n v="145.02000000000001"/>
    <n v="0"/>
    <n v="78.959999999999994"/>
    <n v="145.02000000000001"/>
    <n v="78.959999999999994"/>
    <n v="66.060000000000016"/>
    <n v="0.4555233760860572"/>
    <n v="2026"/>
    <s v="Q3"/>
    <n v="8"/>
    <x v="7"/>
  </r>
  <r>
    <n v="987"/>
    <d v="2026-08-26T00:00:00"/>
    <n v="2026"/>
    <x v="2"/>
    <n v="8"/>
    <s v="Aug"/>
    <x v="1"/>
    <x v="11"/>
    <x v="3"/>
    <s v="Returning"/>
    <x v="2"/>
    <s v="Insulated Bottle"/>
    <n v="1"/>
    <n v="37"/>
    <n v="0.15"/>
    <n v="13.68"/>
    <n v="31.45"/>
    <n v="13.68"/>
    <n v="17.77"/>
    <n v="0.56502384737678857"/>
    <n v="2026"/>
    <s v="Q3"/>
    <n v="8"/>
    <x v="7"/>
  </r>
  <r>
    <n v="2503"/>
    <d v="2026-08-26T00:00:00"/>
    <n v="2026"/>
    <x v="2"/>
    <n v="8"/>
    <s v="Aug"/>
    <x v="1"/>
    <x v="6"/>
    <x v="0"/>
    <s v="Returning"/>
    <x v="0"/>
    <s v="Trail Bike Light"/>
    <n v="2"/>
    <n v="50.02"/>
    <n v="0"/>
    <n v="21.99"/>
    <n v="100.04"/>
    <n v="43.98"/>
    <n v="56.060000000000009"/>
    <n v="0.56037584966013598"/>
    <n v="2026"/>
    <s v="Q3"/>
    <n v="8"/>
    <x v="7"/>
  </r>
  <r>
    <n v="4928"/>
    <d v="2026-08-26T00:00:00"/>
    <n v="2026"/>
    <x v="2"/>
    <n v="8"/>
    <s v="Aug"/>
    <x v="1"/>
    <x v="11"/>
    <x v="2"/>
    <s v="Returning"/>
    <x v="4"/>
    <s v="Recovery Roller"/>
    <n v="2"/>
    <n v="35.950000000000003"/>
    <n v="0.05"/>
    <n v="13.93"/>
    <n v="68.305000000000007"/>
    <n v="27.86"/>
    <n v="40.445000000000007"/>
    <n v="0.59212356342873884"/>
    <n v="2026"/>
    <s v="Q3"/>
    <n v="8"/>
    <x v="7"/>
  </r>
  <r>
    <n v="852"/>
    <d v="2026-08-27T00:00:00"/>
    <n v="2026"/>
    <x v="2"/>
    <n v="8"/>
    <s v="Aug"/>
    <x v="0"/>
    <x v="9"/>
    <x v="0"/>
    <s v="New"/>
    <x v="2"/>
    <s v="Packing Cube Set"/>
    <n v="3"/>
    <n v="45.84"/>
    <n v="0.15"/>
    <n v="17.899999999999999"/>
    <n v="116.89200000000001"/>
    <n v="53.699999999999996"/>
    <n v="63.192000000000014"/>
    <n v="0.54060158094651478"/>
    <n v="2026"/>
    <s v="Q3"/>
    <n v="8"/>
    <x v="7"/>
  </r>
  <r>
    <n v="2188"/>
    <d v="2026-08-27T00:00:00"/>
    <n v="2026"/>
    <x v="2"/>
    <n v="8"/>
    <s v="Aug"/>
    <x v="1"/>
    <x v="6"/>
    <x v="0"/>
    <s v="New"/>
    <x v="3"/>
    <s v="Portable Camp Stove"/>
    <n v="1"/>
    <n v="83.23"/>
    <n v="0.1"/>
    <n v="40.229999999999997"/>
    <n v="74.907000000000011"/>
    <n v="40.229999999999997"/>
    <n v="34.677000000000014"/>
    <n v="0.46293403820737727"/>
    <n v="2026"/>
    <s v="Q3"/>
    <n v="8"/>
    <x v="7"/>
  </r>
  <r>
    <n v="2574"/>
    <d v="2026-08-27T00:00:00"/>
    <n v="2026"/>
    <x v="2"/>
    <n v="8"/>
    <s v="Aug"/>
    <x v="0"/>
    <x v="9"/>
    <x v="2"/>
    <s v="New"/>
    <x v="0"/>
    <s v="Cycling Pack 12L"/>
    <n v="1"/>
    <n v="104.33"/>
    <n v="0.1"/>
    <n v="49.86"/>
    <n v="93.897000000000006"/>
    <n v="49.86"/>
    <n v="44.037000000000006"/>
    <n v="0.46899261957251032"/>
    <n v="2026"/>
    <s v="Q3"/>
    <n v="8"/>
    <x v="7"/>
  </r>
  <r>
    <n v="2942"/>
    <d v="2026-08-27T00:00:00"/>
    <n v="2026"/>
    <x v="2"/>
    <n v="8"/>
    <s v="Aug"/>
    <x v="1"/>
    <x v="6"/>
    <x v="0"/>
    <s v="New"/>
    <x v="1"/>
    <s v="Summit Backpack 45L"/>
    <n v="1"/>
    <n v="156.94999999999999"/>
    <n v="0"/>
    <n v="80.41"/>
    <n v="156.94999999999999"/>
    <n v="80.41"/>
    <n v="76.539999999999992"/>
    <n v="0.48767123287671232"/>
    <n v="2026"/>
    <s v="Q3"/>
    <n v="8"/>
    <x v="7"/>
  </r>
  <r>
    <n v="3211"/>
    <d v="2026-08-27T00:00:00"/>
    <n v="2026"/>
    <x v="2"/>
    <n v="8"/>
    <s v="Aug"/>
    <x v="1"/>
    <x v="14"/>
    <x v="2"/>
    <s v="Business"/>
    <x v="0"/>
    <s v="Compact Repair Kit"/>
    <n v="3"/>
    <n v="41.33"/>
    <n v="0.05"/>
    <n v="17"/>
    <n v="117.79049999999999"/>
    <n v="51"/>
    <n v="66.790499999999994"/>
    <n v="0.56702790123142355"/>
    <n v="2026"/>
    <s v="Q3"/>
    <n v="8"/>
    <x v="7"/>
  </r>
  <r>
    <n v="3306"/>
    <d v="2026-08-27T00:00:00"/>
    <n v="2026"/>
    <x v="2"/>
    <n v="8"/>
    <s v="Aug"/>
    <x v="0"/>
    <x v="15"/>
    <x v="0"/>
    <s v="Business"/>
    <x v="2"/>
    <s v="Insulated Bottle"/>
    <n v="1"/>
    <n v="35.590000000000003"/>
    <n v="0"/>
    <n v="13.66"/>
    <n v="35.590000000000003"/>
    <n v="13.66"/>
    <n v="21.930000000000003"/>
    <n v="0.61618432143860635"/>
    <n v="2026"/>
    <s v="Q3"/>
    <n v="8"/>
    <x v="7"/>
  </r>
  <r>
    <n v="3837"/>
    <d v="2026-08-27T00:00:00"/>
    <n v="2026"/>
    <x v="2"/>
    <n v="8"/>
    <s v="Aug"/>
    <x v="3"/>
    <x v="8"/>
    <x v="0"/>
    <s v="Returning"/>
    <x v="3"/>
    <s v="Alpine Tent 4P"/>
    <n v="2"/>
    <n v="335.87"/>
    <n v="0.1"/>
    <n v="196.54"/>
    <n v="604.56600000000003"/>
    <n v="393.08"/>
    <n v="211.48600000000005"/>
    <n v="0.34981457773014035"/>
    <n v="2026"/>
    <s v="Q3"/>
    <n v="8"/>
    <x v="7"/>
  </r>
  <r>
    <n v="4169"/>
    <d v="2026-08-27T00:00:00"/>
    <n v="2026"/>
    <x v="2"/>
    <n v="8"/>
    <s v="Aug"/>
    <x v="3"/>
    <x v="13"/>
    <x v="0"/>
    <s v="New"/>
    <x v="4"/>
    <s v="Training Mat"/>
    <n v="1"/>
    <n v="50.7"/>
    <n v="0.05"/>
    <n v="21.65"/>
    <n v="48.164999999999999"/>
    <n v="21.65"/>
    <n v="26.515000000000001"/>
    <n v="0.55050347762898377"/>
    <n v="2026"/>
    <s v="Q3"/>
    <n v="8"/>
    <x v="7"/>
  </r>
  <r>
    <n v="4452"/>
    <d v="2026-08-27T00:00:00"/>
    <n v="2026"/>
    <x v="2"/>
    <n v="8"/>
    <s v="Aug"/>
    <x v="2"/>
    <x v="2"/>
    <x v="3"/>
    <s v="New"/>
    <x v="1"/>
    <s v="Summit Backpack 45L"/>
    <n v="3"/>
    <n v="152.76"/>
    <n v="0.1"/>
    <n v="77.36"/>
    <n v="412.452"/>
    <n v="232.07999999999998"/>
    <n v="180.37200000000001"/>
    <n v="0.43731634226528182"/>
    <n v="2026"/>
    <s v="Q3"/>
    <n v="8"/>
    <x v="7"/>
  </r>
  <r>
    <n v="4740"/>
    <d v="2026-08-27T00:00:00"/>
    <n v="2026"/>
    <x v="2"/>
    <n v="8"/>
    <s v="Aug"/>
    <x v="0"/>
    <x v="15"/>
    <x v="1"/>
    <s v="Returning"/>
    <x v="1"/>
    <s v="Trekking Poles"/>
    <n v="5"/>
    <n v="72.78"/>
    <n v="0.1"/>
    <n v="33.25"/>
    <n v="327.51"/>
    <n v="166.25"/>
    <n v="161.26"/>
    <n v="0.49238191200268694"/>
    <n v="2026"/>
    <s v="Q3"/>
    <n v="8"/>
    <x v="7"/>
  </r>
  <r>
    <n v="5000"/>
    <d v="2026-08-27T00:00:00"/>
    <n v="2026"/>
    <x v="2"/>
    <n v="8"/>
    <s v="Aug"/>
    <x v="1"/>
    <x v="12"/>
    <x v="3"/>
    <s v="New"/>
    <x v="2"/>
    <s v="Insulated Bottle"/>
    <n v="2"/>
    <n v="37"/>
    <n v="0"/>
    <n v="13.83"/>
    <n v="74"/>
    <n v="27.66"/>
    <n v="46.34"/>
    <n v="0.62621621621621626"/>
    <n v="2026"/>
    <s v="Q3"/>
    <n v="8"/>
    <x v="7"/>
  </r>
  <r>
    <n v="5058"/>
    <d v="2026-08-27T00:00:00"/>
    <n v="2026"/>
    <x v="2"/>
    <n v="8"/>
    <s v="Aug"/>
    <x v="1"/>
    <x v="11"/>
    <x v="1"/>
    <s v="Business"/>
    <x v="0"/>
    <s v="Compact Repair Kit"/>
    <n v="6"/>
    <n v="41.33"/>
    <n v="0.2"/>
    <n v="17.02"/>
    <n v="198.38400000000001"/>
    <n v="102.12"/>
    <n v="96.26400000000001"/>
    <n v="0.48524074522138883"/>
    <n v="2026"/>
    <s v="Q3"/>
    <n v="8"/>
    <x v="7"/>
  </r>
  <r>
    <n v="496"/>
    <d v="2026-08-28T00:00:00"/>
    <n v="2026"/>
    <x v="2"/>
    <n v="8"/>
    <s v="Aug"/>
    <x v="0"/>
    <x v="15"/>
    <x v="2"/>
    <s v="Returning"/>
    <x v="4"/>
    <s v="Recovery Roller"/>
    <n v="1"/>
    <n v="37.020000000000003"/>
    <n v="0"/>
    <n v="13.64"/>
    <n v="37.020000000000003"/>
    <n v="13.64"/>
    <n v="23.380000000000003"/>
    <n v="0.63155051323608857"/>
    <n v="2026"/>
    <s v="Q3"/>
    <n v="8"/>
    <x v="7"/>
  </r>
  <r>
    <n v="1343"/>
    <d v="2026-08-28T00:00:00"/>
    <n v="2026"/>
    <x v="2"/>
    <n v="8"/>
    <s v="Aug"/>
    <x v="3"/>
    <x v="8"/>
    <x v="0"/>
    <s v="New"/>
    <x v="3"/>
    <s v="Portable Camp Stove"/>
    <n v="1"/>
    <n v="81.06"/>
    <n v="0"/>
    <n v="38.43"/>
    <n v="81.06"/>
    <n v="38.43"/>
    <n v="42.63"/>
    <n v="0.52590673575129532"/>
    <n v="2026"/>
    <s v="Q3"/>
    <n v="8"/>
    <x v="7"/>
  </r>
  <r>
    <n v="1455"/>
    <d v="2026-08-28T00:00:00"/>
    <n v="2026"/>
    <x v="2"/>
    <n v="8"/>
    <s v="Aug"/>
    <x v="2"/>
    <x v="2"/>
    <x v="0"/>
    <s v="New"/>
    <x v="0"/>
    <s v="Trail Bike Light"/>
    <n v="2"/>
    <n v="51.91"/>
    <n v="0"/>
    <n v="21.94"/>
    <n v="103.82"/>
    <n v="43.88"/>
    <n v="59.939999999999991"/>
    <n v="0.57734540550953573"/>
    <n v="2026"/>
    <s v="Q3"/>
    <n v="8"/>
    <x v="7"/>
  </r>
  <r>
    <n v="1632"/>
    <d v="2026-08-28T00:00:00"/>
    <n v="2026"/>
    <x v="2"/>
    <n v="8"/>
    <s v="Aug"/>
    <x v="3"/>
    <x v="7"/>
    <x v="3"/>
    <s v="New"/>
    <x v="2"/>
    <s v="Insulated Bottle"/>
    <n v="1"/>
    <n v="35.700000000000003"/>
    <n v="0.05"/>
    <n v="13.45"/>
    <n v="33.914999999999999"/>
    <n v="13.45"/>
    <n v="20.465"/>
    <n v="0.60342031549461894"/>
    <n v="2026"/>
    <s v="Q3"/>
    <n v="8"/>
    <x v="7"/>
  </r>
  <r>
    <n v="1817"/>
    <d v="2026-08-28T00:00:00"/>
    <n v="2026"/>
    <x v="2"/>
    <n v="8"/>
    <s v="Aug"/>
    <x v="0"/>
    <x v="9"/>
    <x v="2"/>
    <s v="New"/>
    <x v="4"/>
    <s v="Recovery Roller"/>
    <n v="1"/>
    <n v="36.590000000000003"/>
    <n v="0.05"/>
    <n v="14.15"/>
    <n v="34.7605"/>
    <n v="14.15"/>
    <n v="20.610500000000002"/>
    <n v="0.59292875534011313"/>
    <n v="2026"/>
    <s v="Q3"/>
    <n v="8"/>
    <x v="7"/>
  </r>
  <r>
    <n v="2993"/>
    <d v="2026-08-28T00:00:00"/>
    <n v="2026"/>
    <x v="2"/>
    <n v="8"/>
    <s v="Aug"/>
    <x v="1"/>
    <x v="12"/>
    <x v="1"/>
    <s v="Business"/>
    <x v="2"/>
    <s v="Insulated Bottle"/>
    <n v="3"/>
    <n v="35.520000000000003"/>
    <n v="0.1"/>
    <n v="13.78"/>
    <n v="95.904000000000011"/>
    <n v="41.339999999999996"/>
    <n v="54.564000000000014"/>
    <n v="0.56894394394394399"/>
    <n v="2026"/>
    <s v="Q3"/>
    <n v="8"/>
    <x v="7"/>
  </r>
  <r>
    <n v="4676"/>
    <d v="2026-08-28T00:00:00"/>
    <n v="2026"/>
    <x v="2"/>
    <n v="8"/>
    <s v="Aug"/>
    <x v="3"/>
    <x v="13"/>
    <x v="2"/>
    <s v="New"/>
    <x v="0"/>
    <s v="Commuter Helmet"/>
    <n v="2"/>
    <n v="81.88"/>
    <n v="0.1"/>
    <n v="42.87"/>
    <n v="147.38399999999999"/>
    <n v="85.74"/>
    <n v="61.643999999999991"/>
    <n v="0.41825435596808336"/>
    <n v="2026"/>
    <s v="Q3"/>
    <n v="8"/>
    <x v="7"/>
  </r>
  <r>
    <n v="5105"/>
    <d v="2026-08-28T00:00:00"/>
    <n v="2026"/>
    <x v="2"/>
    <n v="8"/>
    <s v="Aug"/>
    <x v="3"/>
    <x v="7"/>
    <x v="0"/>
    <s v="Business"/>
    <x v="2"/>
    <s v="Packing Cube Set"/>
    <n v="4"/>
    <n v="46.54"/>
    <n v="0"/>
    <n v="18.86"/>
    <n v="186.16"/>
    <n v="75.44"/>
    <n v="110.72"/>
    <n v="0.5947571981091534"/>
    <n v="2026"/>
    <s v="Q3"/>
    <n v="8"/>
    <x v="7"/>
  </r>
  <r>
    <n v="223"/>
    <d v="2026-08-29T00:00:00"/>
    <n v="2026"/>
    <x v="2"/>
    <n v="8"/>
    <s v="Aug"/>
    <x v="2"/>
    <x v="2"/>
    <x v="2"/>
    <s v="Returning"/>
    <x v="4"/>
    <s v="Training Mat"/>
    <n v="1"/>
    <n v="49.79"/>
    <n v="0"/>
    <n v="21.43"/>
    <n v="49.79"/>
    <n v="21.43"/>
    <n v="28.36"/>
    <n v="0.56959228760795344"/>
    <n v="2026"/>
    <s v="Q3"/>
    <n v="8"/>
    <x v="7"/>
  </r>
  <r>
    <n v="1023"/>
    <d v="2026-08-29T00:00:00"/>
    <n v="2026"/>
    <x v="2"/>
    <n v="8"/>
    <s v="Aug"/>
    <x v="2"/>
    <x v="3"/>
    <x v="0"/>
    <s v="New"/>
    <x v="1"/>
    <s v="Hiking Daypack 20L"/>
    <n v="6"/>
    <n v="90.19"/>
    <n v="0"/>
    <n v="45.61"/>
    <n v="541.14"/>
    <n v="273.65999999999997"/>
    <n v="267.48"/>
    <n v="0.4942898325756736"/>
    <n v="2026"/>
    <s v="Q3"/>
    <n v="8"/>
    <x v="7"/>
  </r>
  <r>
    <n v="1694"/>
    <d v="2026-08-29T00:00:00"/>
    <n v="2026"/>
    <x v="2"/>
    <n v="8"/>
    <s v="Aug"/>
    <x v="1"/>
    <x v="12"/>
    <x v="0"/>
    <s v="New"/>
    <x v="1"/>
    <s v="Trekking Poles"/>
    <n v="1"/>
    <n v="70.38"/>
    <n v="0.15"/>
    <n v="32.64"/>
    <n v="59.822999999999993"/>
    <n v="32.64"/>
    <n v="27.182999999999993"/>
    <n v="0.45439045183290699"/>
    <n v="2026"/>
    <s v="Q3"/>
    <n v="8"/>
    <x v="7"/>
  </r>
  <r>
    <n v="2006"/>
    <d v="2026-08-29T00:00:00"/>
    <n v="2026"/>
    <x v="2"/>
    <n v="8"/>
    <s v="Aug"/>
    <x v="3"/>
    <x v="13"/>
    <x v="0"/>
    <s v="New"/>
    <x v="2"/>
    <s v="Packing Cube Set"/>
    <n v="1"/>
    <n v="46.43"/>
    <n v="0"/>
    <n v="18.2"/>
    <n v="46.43"/>
    <n v="18.2"/>
    <n v="28.23"/>
    <n v="0.60801206116734874"/>
    <n v="2026"/>
    <s v="Q3"/>
    <n v="8"/>
    <x v="7"/>
  </r>
  <r>
    <n v="3026"/>
    <d v="2026-08-29T00:00:00"/>
    <n v="2026"/>
    <x v="2"/>
    <n v="8"/>
    <s v="Aug"/>
    <x v="0"/>
    <x v="0"/>
    <x v="0"/>
    <s v="New"/>
    <x v="3"/>
    <s v="Trail Tent 2P"/>
    <n v="1"/>
    <n v="194.75"/>
    <n v="0.05"/>
    <n v="105.94"/>
    <n v="185.01249999999999"/>
    <n v="105.94"/>
    <n v="79.072499999999991"/>
    <n v="0.42739004121343149"/>
    <n v="2026"/>
    <s v="Q3"/>
    <n v="8"/>
    <x v="7"/>
  </r>
  <r>
    <n v="3057"/>
    <d v="2026-08-29T00:00:00"/>
    <n v="2026"/>
    <x v="2"/>
    <n v="8"/>
    <s v="Aug"/>
    <x v="1"/>
    <x v="14"/>
    <x v="2"/>
    <s v="Returning"/>
    <x v="1"/>
    <s v="Trail Boots"/>
    <n v="2"/>
    <n v="142.16"/>
    <n v="0"/>
    <n v="79.36"/>
    <n v="284.32"/>
    <n v="158.72"/>
    <n v="125.6"/>
    <n v="0.44175576814856499"/>
    <n v="2026"/>
    <s v="Q3"/>
    <n v="8"/>
    <x v="7"/>
  </r>
  <r>
    <n v="3112"/>
    <d v="2026-08-29T00:00:00"/>
    <n v="2026"/>
    <x v="2"/>
    <n v="8"/>
    <s v="Aug"/>
    <x v="3"/>
    <x v="8"/>
    <x v="0"/>
    <s v="Business"/>
    <x v="2"/>
    <s v="Packing Cube Set"/>
    <n v="2"/>
    <n v="47.69"/>
    <n v="0.05"/>
    <n v="18.8"/>
    <n v="90.61099999999999"/>
    <n v="37.6"/>
    <n v="53.010999999999989"/>
    <n v="0.58503934400900548"/>
    <n v="2026"/>
    <s v="Q3"/>
    <n v="8"/>
    <x v="7"/>
  </r>
  <r>
    <n v="3137"/>
    <d v="2026-08-29T00:00:00"/>
    <n v="2026"/>
    <x v="2"/>
    <n v="8"/>
    <s v="Aug"/>
    <x v="2"/>
    <x v="5"/>
    <x v="2"/>
    <s v="New"/>
    <x v="2"/>
    <s v="Travel Backpack 35L"/>
    <n v="3"/>
    <n v="164.51"/>
    <n v="0"/>
    <n v="86.76"/>
    <n v="493.53"/>
    <n v="260.28000000000003"/>
    <n v="233.24999999999994"/>
    <n v="0.47261564646526039"/>
    <n v="2026"/>
    <s v="Q3"/>
    <n v="8"/>
    <x v="7"/>
  </r>
  <r>
    <n v="3983"/>
    <d v="2026-08-29T00:00:00"/>
    <n v="2026"/>
    <x v="2"/>
    <n v="8"/>
    <s v="Aug"/>
    <x v="2"/>
    <x v="2"/>
    <x v="3"/>
    <s v="Business"/>
    <x v="3"/>
    <s v="Trail Tent 2P"/>
    <n v="2"/>
    <n v="194.71"/>
    <n v="0.1"/>
    <n v="105.57"/>
    <n v="350.47800000000001"/>
    <n v="211.14"/>
    <n v="139.33800000000002"/>
    <n v="0.39756561039494637"/>
    <n v="2026"/>
    <s v="Q3"/>
    <n v="8"/>
    <x v="7"/>
  </r>
  <r>
    <n v="4016"/>
    <d v="2026-08-29T00:00:00"/>
    <n v="2026"/>
    <x v="2"/>
    <n v="8"/>
    <s v="Aug"/>
    <x v="3"/>
    <x v="13"/>
    <x v="1"/>
    <s v="Business"/>
    <x v="1"/>
    <s v="Trail Boots"/>
    <n v="5"/>
    <n v="145.24"/>
    <n v="0.15"/>
    <n v="77.69"/>
    <n v="617.27"/>
    <n v="388.45"/>
    <n v="228.82"/>
    <n v="0.37069677774717708"/>
    <n v="2026"/>
    <s v="Q3"/>
    <n v="8"/>
    <x v="7"/>
  </r>
  <r>
    <n v="4340"/>
    <d v="2026-08-29T00:00:00"/>
    <n v="2026"/>
    <x v="2"/>
    <n v="8"/>
    <s v="Aug"/>
    <x v="3"/>
    <x v="8"/>
    <x v="0"/>
    <s v="New"/>
    <x v="2"/>
    <s v="Insulated Bottle"/>
    <n v="2"/>
    <n v="35.6"/>
    <n v="0.15"/>
    <n v="13.67"/>
    <n v="60.52"/>
    <n v="27.34"/>
    <n v="33.180000000000007"/>
    <n v="0.54824851288830145"/>
    <n v="2026"/>
    <s v="Q3"/>
    <n v="8"/>
    <x v="7"/>
  </r>
  <r>
    <n v="4640"/>
    <d v="2026-08-29T00:00:00"/>
    <n v="2026"/>
    <x v="2"/>
    <n v="8"/>
    <s v="Aug"/>
    <x v="0"/>
    <x v="15"/>
    <x v="0"/>
    <s v="New"/>
    <x v="4"/>
    <s v="Resistance Band Set"/>
    <n v="2"/>
    <n v="41.05"/>
    <n v="0.05"/>
    <n v="14.47"/>
    <n v="77.99499999999999"/>
    <n v="28.94"/>
    <n v="49.054999999999993"/>
    <n v="0.62895057375472785"/>
    <n v="2026"/>
    <s v="Q3"/>
    <n v="8"/>
    <x v="7"/>
  </r>
  <r>
    <n v="4733"/>
    <d v="2026-08-29T00:00:00"/>
    <n v="2026"/>
    <x v="2"/>
    <n v="8"/>
    <s v="Aug"/>
    <x v="2"/>
    <x v="2"/>
    <x v="0"/>
    <s v="New"/>
    <x v="1"/>
    <s v="Summit Backpack 45L"/>
    <n v="2"/>
    <n v="153.63999999999999"/>
    <n v="0.05"/>
    <n v="77.709999999999994"/>
    <n v="291.91599999999994"/>
    <n v="155.41999999999999"/>
    <n v="136.49599999999995"/>
    <n v="0.46758656599843784"/>
    <n v="2026"/>
    <s v="Q3"/>
    <n v="8"/>
    <x v="7"/>
  </r>
  <r>
    <n v="4827"/>
    <d v="2026-08-29T00:00:00"/>
    <n v="2026"/>
    <x v="2"/>
    <n v="8"/>
    <s v="Aug"/>
    <x v="2"/>
    <x v="2"/>
    <x v="0"/>
    <s v="Returning"/>
    <x v="2"/>
    <s v="Insulated Bottle"/>
    <n v="5"/>
    <n v="36.700000000000003"/>
    <n v="0"/>
    <n v="13.45"/>
    <n v="183.5"/>
    <n v="67.25"/>
    <n v="116.25"/>
    <n v="0.63351498637602177"/>
    <n v="2026"/>
    <s v="Q3"/>
    <n v="8"/>
    <x v="7"/>
  </r>
  <r>
    <n v="5180"/>
    <d v="2026-08-29T00:00:00"/>
    <n v="2026"/>
    <x v="2"/>
    <n v="8"/>
    <s v="Aug"/>
    <x v="0"/>
    <x v="15"/>
    <x v="1"/>
    <s v="Business"/>
    <x v="3"/>
    <s v="Compact Sleeping Bag"/>
    <n v="8"/>
    <n v="124"/>
    <n v="0.1"/>
    <n v="61.85"/>
    <n v="892.80000000000007"/>
    <n v="494.8"/>
    <n v="398.00000000000006"/>
    <n v="0.44578853046594985"/>
    <n v="2026"/>
    <s v="Q3"/>
    <n v="8"/>
    <x v="7"/>
  </r>
  <r>
    <n v="121"/>
    <d v="2026-08-30T00:00:00"/>
    <n v="2026"/>
    <x v="2"/>
    <n v="8"/>
    <s v="Aug"/>
    <x v="1"/>
    <x v="1"/>
    <x v="3"/>
    <s v="New"/>
    <x v="0"/>
    <s v="Commuter Helmet"/>
    <n v="1"/>
    <n v="81.23"/>
    <n v="0.1"/>
    <n v="42.65"/>
    <n v="73.106999999999999"/>
    <n v="42.65"/>
    <n v="30.457000000000001"/>
    <n v="0.41660853269864723"/>
    <n v="2026"/>
    <s v="Q3"/>
    <n v="8"/>
    <x v="7"/>
  </r>
  <r>
    <n v="618"/>
    <d v="2026-08-30T00:00:00"/>
    <n v="2026"/>
    <x v="2"/>
    <n v="8"/>
    <s v="Aug"/>
    <x v="1"/>
    <x v="12"/>
    <x v="0"/>
    <s v="Business"/>
    <x v="0"/>
    <s v="Compact Repair Kit"/>
    <n v="2"/>
    <n v="41.06"/>
    <n v="0.05"/>
    <n v="16.559999999999999"/>
    <n v="78.013999999999996"/>
    <n v="33.119999999999997"/>
    <n v="44.893999999999998"/>
    <n v="0.5754608147255621"/>
    <n v="2026"/>
    <s v="Q3"/>
    <n v="8"/>
    <x v="7"/>
  </r>
  <r>
    <n v="2860"/>
    <d v="2026-08-30T00:00:00"/>
    <n v="2026"/>
    <x v="2"/>
    <n v="8"/>
    <s v="Aug"/>
    <x v="3"/>
    <x v="7"/>
    <x v="3"/>
    <s v="Returning"/>
    <x v="1"/>
    <s v="Trail Boots"/>
    <n v="1"/>
    <n v="143.49"/>
    <n v="0.1"/>
    <n v="80.72"/>
    <n v="129.14100000000002"/>
    <n v="80.72"/>
    <n v="48.421000000000021"/>
    <n v="0.3749467636149636"/>
    <n v="2026"/>
    <s v="Q3"/>
    <n v="8"/>
    <x v="7"/>
  </r>
  <r>
    <n v="3768"/>
    <d v="2026-08-30T00:00:00"/>
    <n v="2026"/>
    <x v="2"/>
    <n v="8"/>
    <s v="Aug"/>
    <x v="2"/>
    <x v="3"/>
    <x v="2"/>
    <s v="New"/>
    <x v="1"/>
    <s v="Trail Boots"/>
    <n v="1"/>
    <n v="143.38"/>
    <n v="0"/>
    <n v="78.37"/>
    <n v="143.38"/>
    <n v="78.37"/>
    <n v="65.009999999999991"/>
    <n v="0.45341051750592826"/>
    <n v="2026"/>
    <s v="Q3"/>
    <n v="8"/>
    <x v="7"/>
  </r>
  <r>
    <n v="3987"/>
    <d v="2026-08-30T00:00:00"/>
    <n v="2026"/>
    <x v="2"/>
    <n v="8"/>
    <s v="Aug"/>
    <x v="1"/>
    <x v="12"/>
    <x v="3"/>
    <s v="Business"/>
    <x v="1"/>
    <s v="Trail Boots"/>
    <n v="1"/>
    <n v="144.54"/>
    <n v="0"/>
    <n v="78.77"/>
    <n v="144.54"/>
    <n v="78.77"/>
    <n v="65.77"/>
    <n v="0.45502974955029751"/>
    <n v="2026"/>
    <s v="Q3"/>
    <n v="8"/>
    <x v="7"/>
  </r>
  <r>
    <n v="4990"/>
    <d v="2026-08-30T00:00:00"/>
    <n v="2026"/>
    <x v="2"/>
    <n v="8"/>
    <s v="Aug"/>
    <x v="3"/>
    <x v="8"/>
    <x v="3"/>
    <s v="Returning"/>
    <x v="4"/>
    <s v="Resistance Band Set"/>
    <n v="1"/>
    <n v="40.92"/>
    <n v="0.1"/>
    <n v="14.94"/>
    <n v="36.828000000000003"/>
    <n v="14.94"/>
    <n v="21.888000000000005"/>
    <n v="0.59433040078201382"/>
    <n v="2026"/>
    <s v="Q3"/>
    <n v="8"/>
    <x v="7"/>
  </r>
  <r>
    <n v="348"/>
    <d v="2026-08-31T00:00:00"/>
    <n v="2026"/>
    <x v="2"/>
    <n v="8"/>
    <s v="Aug"/>
    <x v="1"/>
    <x v="12"/>
    <x v="1"/>
    <s v="Business"/>
    <x v="1"/>
    <s v="Summit Backpack 45L"/>
    <n v="5"/>
    <n v="151.21"/>
    <n v="0.15"/>
    <n v="77.12"/>
    <n v="642.64250000000004"/>
    <n v="385.6"/>
    <n v="257.04250000000002"/>
    <n v="0.39997743691087967"/>
    <n v="2026"/>
    <s v="Q3"/>
    <n v="8"/>
    <x v="7"/>
  </r>
  <r>
    <n v="1642"/>
    <d v="2026-08-31T00:00:00"/>
    <n v="2026"/>
    <x v="2"/>
    <n v="8"/>
    <s v="Aug"/>
    <x v="3"/>
    <x v="8"/>
    <x v="3"/>
    <s v="New"/>
    <x v="4"/>
    <s v="Resistance Band Set"/>
    <n v="1"/>
    <n v="40.770000000000003"/>
    <n v="0"/>
    <n v="15.13"/>
    <n v="40.770000000000003"/>
    <n v="15.13"/>
    <n v="25.64"/>
    <n v="0.62889379445670834"/>
    <n v="2026"/>
    <s v="Q3"/>
    <n v="8"/>
    <x v="7"/>
  </r>
  <r>
    <n v="2146"/>
    <d v="2026-08-31T00:00:00"/>
    <n v="2026"/>
    <x v="2"/>
    <n v="8"/>
    <s v="Aug"/>
    <x v="0"/>
    <x v="0"/>
    <x v="3"/>
    <s v="New"/>
    <x v="4"/>
    <s v="Recovery Roller"/>
    <n v="1"/>
    <n v="35.47"/>
    <n v="0.05"/>
    <n v="14.1"/>
    <n v="33.6965"/>
    <n v="14.1"/>
    <n v="19.596499999999999"/>
    <n v="0.58155891561438122"/>
    <n v="2026"/>
    <s v="Q3"/>
    <n v="8"/>
    <x v="7"/>
  </r>
  <r>
    <n v="2629"/>
    <d v="2026-08-31T00:00:00"/>
    <n v="2026"/>
    <x v="2"/>
    <n v="8"/>
    <s v="Aug"/>
    <x v="3"/>
    <x v="8"/>
    <x v="0"/>
    <s v="Returning"/>
    <x v="0"/>
    <s v="Commuter Helmet"/>
    <n v="1"/>
    <n v="81.72"/>
    <n v="0"/>
    <n v="42.38"/>
    <n v="81.72"/>
    <n v="42.38"/>
    <n v="39.339999999999996"/>
    <n v="0.48139990210474787"/>
    <n v="2026"/>
    <s v="Q3"/>
    <n v="8"/>
    <x v="7"/>
  </r>
  <r>
    <n v="2870"/>
    <d v="2026-08-31T00:00:00"/>
    <n v="2026"/>
    <x v="2"/>
    <n v="8"/>
    <s v="Aug"/>
    <x v="3"/>
    <x v="7"/>
    <x v="0"/>
    <s v="New"/>
    <x v="2"/>
    <s v="Packing Cube Set"/>
    <n v="1"/>
    <n v="45.84"/>
    <n v="0"/>
    <n v="17.84"/>
    <n v="45.84"/>
    <n v="17.84"/>
    <n v="28.000000000000004"/>
    <n v="0.61082024432809778"/>
    <n v="2026"/>
    <s v="Q3"/>
    <n v="8"/>
    <x v="7"/>
  </r>
  <r>
    <n v="2975"/>
    <d v="2026-08-31T00:00:00"/>
    <n v="2026"/>
    <x v="2"/>
    <n v="8"/>
    <s v="Aug"/>
    <x v="1"/>
    <x v="12"/>
    <x v="0"/>
    <s v="New"/>
    <x v="2"/>
    <s v="Packing Cube Set"/>
    <n v="1"/>
    <n v="46.59"/>
    <n v="0"/>
    <n v="18.47"/>
    <n v="46.59"/>
    <n v="18.47"/>
    <n v="28.120000000000005"/>
    <n v="0.60356299635114841"/>
    <n v="2026"/>
    <s v="Q3"/>
    <n v="8"/>
    <x v="7"/>
  </r>
  <r>
    <n v="3163"/>
    <d v="2026-08-31T00:00:00"/>
    <n v="2026"/>
    <x v="2"/>
    <n v="8"/>
    <s v="Aug"/>
    <x v="0"/>
    <x v="15"/>
    <x v="2"/>
    <s v="Business"/>
    <x v="1"/>
    <s v="Trekking Poles"/>
    <n v="1"/>
    <n v="69.959999999999994"/>
    <n v="0"/>
    <n v="32.340000000000003"/>
    <n v="69.959999999999994"/>
    <n v="32.340000000000003"/>
    <n v="37.61999999999999"/>
    <n v="0.53773584905660365"/>
    <n v="2026"/>
    <s v="Q3"/>
    <n v="8"/>
    <x v="7"/>
  </r>
  <r>
    <n v="94"/>
    <d v="2026-09-01T00:00:00"/>
    <n v="2026"/>
    <x v="2"/>
    <n v="9"/>
    <s v="Sep"/>
    <x v="1"/>
    <x v="6"/>
    <x v="2"/>
    <s v="Returning"/>
    <x v="0"/>
    <s v="Trail Bike Light"/>
    <n v="5"/>
    <n v="50.76"/>
    <n v="0"/>
    <n v="22.89"/>
    <n v="253.79999999999998"/>
    <n v="114.45"/>
    <n v="139.34999999999997"/>
    <n v="0.54905437352245856"/>
    <n v="2026"/>
    <s v="Q3"/>
    <n v="9"/>
    <x v="8"/>
  </r>
  <r>
    <n v="271"/>
    <d v="2026-09-01T00:00:00"/>
    <n v="2026"/>
    <x v="2"/>
    <n v="9"/>
    <s v="Sep"/>
    <x v="1"/>
    <x v="12"/>
    <x v="3"/>
    <s v="Returning"/>
    <x v="1"/>
    <s v="Hiking Daypack 20L"/>
    <n v="1"/>
    <n v="94.29"/>
    <n v="0.1"/>
    <n v="45.12"/>
    <n v="84.861000000000004"/>
    <n v="45.12"/>
    <n v="39.741000000000007"/>
    <n v="0.46830699614663984"/>
    <n v="2026"/>
    <s v="Q3"/>
    <n v="9"/>
    <x v="8"/>
  </r>
  <r>
    <n v="1481"/>
    <d v="2026-09-01T00:00:00"/>
    <n v="2026"/>
    <x v="2"/>
    <n v="9"/>
    <s v="Sep"/>
    <x v="1"/>
    <x v="12"/>
    <x v="1"/>
    <s v="Business"/>
    <x v="0"/>
    <s v="Commuter Helmet"/>
    <n v="6"/>
    <n v="81.430000000000007"/>
    <n v="0.05"/>
    <n v="42.24"/>
    <n v="464.15100000000001"/>
    <n v="253.44"/>
    <n v="210.71100000000001"/>
    <n v="0.45397079829624415"/>
    <n v="2026"/>
    <s v="Q3"/>
    <n v="9"/>
    <x v="8"/>
  </r>
  <r>
    <n v="1663"/>
    <d v="2026-09-01T00:00:00"/>
    <n v="2026"/>
    <x v="2"/>
    <n v="9"/>
    <s v="Sep"/>
    <x v="2"/>
    <x v="5"/>
    <x v="0"/>
    <s v="Returning"/>
    <x v="2"/>
    <s v="Packing Cube Set"/>
    <n v="1"/>
    <n v="45.54"/>
    <n v="0.1"/>
    <n v="18.440000000000001"/>
    <n v="40.985999999999997"/>
    <n v="18.440000000000001"/>
    <n v="22.545999999999996"/>
    <n v="0.5500902747279558"/>
    <n v="2026"/>
    <s v="Q3"/>
    <n v="9"/>
    <x v="8"/>
  </r>
  <r>
    <n v="2866"/>
    <d v="2026-09-01T00:00:00"/>
    <n v="2026"/>
    <x v="2"/>
    <n v="9"/>
    <s v="Sep"/>
    <x v="0"/>
    <x v="15"/>
    <x v="3"/>
    <s v="Returning"/>
    <x v="1"/>
    <s v="Summit Backpack 45L"/>
    <n v="2"/>
    <n v="156.63999999999999"/>
    <n v="0.1"/>
    <n v="80.09"/>
    <n v="281.952"/>
    <n v="160.18"/>
    <n v="121.77199999999999"/>
    <n v="0.43188911587787987"/>
    <n v="2026"/>
    <s v="Q3"/>
    <n v="9"/>
    <x v="8"/>
  </r>
  <r>
    <n v="3288"/>
    <d v="2026-09-01T00:00:00"/>
    <n v="2026"/>
    <x v="2"/>
    <n v="9"/>
    <s v="Sep"/>
    <x v="3"/>
    <x v="7"/>
    <x v="3"/>
    <s v="Business"/>
    <x v="1"/>
    <s v="Trekking Poles"/>
    <n v="1"/>
    <n v="72.81"/>
    <n v="0"/>
    <n v="32.299999999999997"/>
    <n v="72.81"/>
    <n v="32.299999999999997"/>
    <n v="40.510000000000005"/>
    <n v="0.55637961818431536"/>
    <n v="2026"/>
    <s v="Q3"/>
    <n v="9"/>
    <x v="8"/>
  </r>
  <r>
    <n v="3426"/>
    <d v="2026-09-01T00:00:00"/>
    <n v="2026"/>
    <x v="2"/>
    <n v="9"/>
    <s v="Sep"/>
    <x v="1"/>
    <x v="11"/>
    <x v="2"/>
    <s v="New"/>
    <x v="3"/>
    <s v="Portable Camp Stove"/>
    <n v="6"/>
    <n v="80.319999999999993"/>
    <n v="0"/>
    <n v="38.42"/>
    <n v="481.91999999999996"/>
    <n v="230.52"/>
    <n v="251.39999999999995"/>
    <n v="0.52166334661354574"/>
    <n v="2026"/>
    <s v="Q3"/>
    <n v="9"/>
    <x v="8"/>
  </r>
  <r>
    <n v="4826"/>
    <d v="2026-09-01T00:00:00"/>
    <n v="2026"/>
    <x v="2"/>
    <n v="9"/>
    <s v="Sep"/>
    <x v="3"/>
    <x v="13"/>
    <x v="2"/>
    <s v="Returning"/>
    <x v="2"/>
    <s v="Travel Backpack 35L"/>
    <n v="5"/>
    <n v="166.81"/>
    <n v="0.05"/>
    <n v="89.24"/>
    <n v="792.34749999999997"/>
    <n v="446.2"/>
    <n v="346.14749999999998"/>
    <n v="0.43686324497774021"/>
    <n v="2026"/>
    <s v="Q3"/>
    <n v="9"/>
    <x v="8"/>
  </r>
  <r>
    <n v="662"/>
    <d v="2026-09-02T00:00:00"/>
    <n v="2026"/>
    <x v="2"/>
    <n v="9"/>
    <s v="Sep"/>
    <x v="3"/>
    <x v="13"/>
    <x v="0"/>
    <s v="New"/>
    <x v="4"/>
    <s v="Resistance Band Set"/>
    <n v="1"/>
    <n v="40.56"/>
    <n v="0.15"/>
    <n v="14.28"/>
    <n v="34.475999999999999"/>
    <n v="14.28"/>
    <n v="20.195999999999998"/>
    <n v="0.58579881656804733"/>
    <n v="2026"/>
    <s v="Q3"/>
    <n v="9"/>
    <x v="8"/>
  </r>
  <r>
    <n v="1393"/>
    <d v="2026-09-02T00:00:00"/>
    <n v="2026"/>
    <x v="2"/>
    <n v="9"/>
    <s v="Sep"/>
    <x v="2"/>
    <x v="16"/>
    <x v="0"/>
    <s v="Returning"/>
    <x v="2"/>
    <s v="Travel Backpack 35L"/>
    <n v="2"/>
    <n v="162.4"/>
    <n v="0.1"/>
    <n v="88.04"/>
    <n v="292.32"/>
    <n v="176.08"/>
    <n v="116.23999999999998"/>
    <n v="0.39764641488779412"/>
    <n v="2026"/>
    <s v="Q3"/>
    <n v="9"/>
    <x v="8"/>
  </r>
  <r>
    <n v="1568"/>
    <d v="2026-09-02T00:00:00"/>
    <n v="2026"/>
    <x v="2"/>
    <n v="9"/>
    <s v="Sep"/>
    <x v="0"/>
    <x v="15"/>
    <x v="2"/>
    <s v="Returning"/>
    <x v="4"/>
    <s v="Weighted Vest"/>
    <n v="5"/>
    <n v="123.09"/>
    <n v="0"/>
    <n v="70.3"/>
    <n v="615.45000000000005"/>
    <n v="351.5"/>
    <n v="263.95000000000005"/>
    <n v="0.42887318222438869"/>
    <n v="2026"/>
    <s v="Q3"/>
    <n v="9"/>
    <x v="8"/>
  </r>
  <r>
    <n v="2428"/>
    <d v="2026-09-02T00:00:00"/>
    <n v="2026"/>
    <x v="2"/>
    <n v="9"/>
    <s v="Sep"/>
    <x v="1"/>
    <x v="6"/>
    <x v="3"/>
    <s v="New"/>
    <x v="2"/>
    <s v="Insulated Bottle"/>
    <n v="1"/>
    <n v="36.69"/>
    <n v="0"/>
    <n v="13.92"/>
    <n v="36.69"/>
    <n v="13.92"/>
    <n v="22.769999999999996"/>
    <n v="0.6206050695012264"/>
    <n v="2026"/>
    <s v="Q3"/>
    <n v="9"/>
    <x v="8"/>
  </r>
  <r>
    <n v="2890"/>
    <d v="2026-09-02T00:00:00"/>
    <n v="2026"/>
    <x v="2"/>
    <n v="9"/>
    <s v="Sep"/>
    <x v="2"/>
    <x v="3"/>
    <x v="0"/>
    <s v="Business"/>
    <x v="2"/>
    <s v="Carry-On Duffel"/>
    <n v="4"/>
    <n v="130.43"/>
    <n v="0"/>
    <n v="66.849999999999994"/>
    <n v="521.72"/>
    <n v="267.39999999999998"/>
    <n v="254.32000000000005"/>
    <n v="0.48746454036648018"/>
    <n v="2026"/>
    <s v="Q3"/>
    <n v="9"/>
    <x v="8"/>
  </r>
  <r>
    <n v="2108"/>
    <d v="2026-09-03T00:00:00"/>
    <n v="2026"/>
    <x v="2"/>
    <n v="9"/>
    <s v="Sep"/>
    <x v="1"/>
    <x v="11"/>
    <x v="0"/>
    <s v="Returning"/>
    <x v="1"/>
    <s v="Trail Boots"/>
    <n v="1"/>
    <n v="146.13999999999999"/>
    <n v="0"/>
    <n v="81.040000000000006"/>
    <n v="146.13999999999999"/>
    <n v="81.040000000000006"/>
    <n v="65.09999999999998"/>
    <n v="0.44546325441357593"/>
    <n v="2026"/>
    <s v="Q3"/>
    <n v="9"/>
    <x v="8"/>
  </r>
  <r>
    <n v="2340"/>
    <d v="2026-09-03T00:00:00"/>
    <n v="2026"/>
    <x v="2"/>
    <n v="9"/>
    <s v="Sep"/>
    <x v="1"/>
    <x v="14"/>
    <x v="2"/>
    <s v="New"/>
    <x v="3"/>
    <s v="Alpine Tent 4P"/>
    <n v="4"/>
    <n v="332.93"/>
    <n v="0"/>
    <n v="193.56"/>
    <n v="1331.72"/>
    <n v="774.24"/>
    <n v="557.48"/>
    <n v="0.41861652599645571"/>
    <n v="2026"/>
    <s v="Q3"/>
    <n v="9"/>
    <x v="8"/>
  </r>
  <r>
    <n v="3078"/>
    <d v="2026-09-03T00:00:00"/>
    <n v="2026"/>
    <x v="2"/>
    <n v="9"/>
    <s v="Sep"/>
    <x v="1"/>
    <x v="14"/>
    <x v="2"/>
    <s v="Business"/>
    <x v="3"/>
    <s v="Compact Sleeping Bag"/>
    <n v="4"/>
    <n v="122.43"/>
    <n v="0"/>
    <n v="61.5"/>
    <n v="489.72"/>
    <n v="246"/>
    <n v="243.72000000000003"/>
    <n v="0.49767213918157316"/>
    <n v="2026"/>
    <s v="Q3"/>
    <n v="9"/>
    <x v="8"/>
  </r>
  <r>
    <n v="3575"/>
    <d v="2026-09-03T00:00:00"/>
    <n v="2026"/>
    <x v="2"/>
    <n v="9"/>
    <s v="Sep"/>
    <x v="2"/>
    <x v="2"/>
    <x v="3"/>
    <s v="Returning"/>
    <x v="0"/>
    <s v="Commuter Helmet"/>
    <n v="3"/>
    <n v="81.12"/>
    <n v="0.1"/>
    <n v="41.78"/>
    <n v="219.02400000000003"/>
    <n v="125.34"/>
    <n v="93.684000000000026"/>
    <n v="0.42773394696471628"/>
    <n v="2026"/>
    <s v="Q3"/>
    <n v="9"/>
    <x v="8"/>
  </r>
  <r>
    <n v="3700"/>
    <d v="2026-09-03T00:00:00"/>
    <n v="2026"/>
    <x v="2"/>
    <n v="9"/>
    <s v="Sep"/>
    <x v="1"/>
    <x v="14"/>
    <x v="0"/>
    <s v="Returning"/>
    <x v="2"/>
    <s v="Travel Backpack 35L"/>
    <n v="1"/>
    <n v="168.54"/>
    <n v="0.05"/>
    <n v="87.82"/>
    <n v="160.11299999999997"/>
    <n v="87.82"/>
    <n v="72.292999999999978"/>
    <n v="0.45151236938911887"/>
    <n v="2026"/>
    <s v="Q3"/>
    <n v="9"/>
    <x v="8"/>
  </r>
  <r>
    <n v="3762"/>
    <d v="2026-09-03T00:00:00"/>
    <n v="2026"/>
    <x v="2"/>
    <n v="9"/>
    <s v="Sep"/>
    <x v="0"/>
    <x v="0"/>
    <x v="2"/>
    <s v="New"/>
    <x v="0"/>
    <s v="Compact Repair Kit"/>
    <n v="4"/>
    <n v="39.61"/>
    <n v="0.1"/>
    <n v="16.829999999999998"/>
    <n v="142.596"/>
    <n v="67.319999999999993"/>
    <n v="75.27600000000001"/>
    <n v="0.52789699570815452"/>
    <n v="2026"/>
    <s v="Q3"/>
    <n v="9"/>
    <x v="8"/>
  </r>
  <r>
    <n v="2790"/>
    <d v="2026-09-04T00:00:00"/>
    <n v="2026"/>
    <x v="2"/>
    <n v="9"/>
    <s v="Sep"/>
    <x v="3"/>
    <x v="8"/>
    <x v="0"/>
    <s v="Returning"/>
    <x v="4"/>
    <s v="Resistance Band Set"/>
    <n v="1"/>
    <n v="39.85"/>
    <n v="0.1"/>
    <n v="14.96"/>
    <n v="35.865000000000002"/>
    <n v="14.96"/>
    <n v="20.905000000000001"/>
    <n v="0.58288024536456151"/>
    <n v="2026"/>
    <s v="Q3"/>
    <n v="9"/>
    <x v="8"/>
  </r>
  <r>
    <n v="4149"/>
    <d v="2026-09-04T00:00:00"/>
    <n v="2026"/>
    <x v="2"/>
    <n v="9"/>
    <s v="Sep"/>
    <x v="3"/>
    <x v="8"/>
    <x v="0"/>
    <s v="New"/>
    <x v="4"/>
    <s v="Resistance Band Set"/>
    <n v="1"/>
    <n v="40.51"/>
    <n v="0.05"/>
    <n v="14.7"/>
    <n v="38.484499999999997"/>
    <n v="14.7"/>
    <n v="23.784499999999998"/>
    <n v="0.6180280372617547"/>
    <n v="2026"/>
    <s v="Q3"/>
    <n v="9"/>
    <x v="8"/>
  </r>
  <r>
    <n v="1955"/>
    <d v="2026-09-05T00:00:00"/>
    <n v="2026"/>
    <x v="2"/>
    <n v="9"/>
    <s v="Sep"/>
    <x v="1"/>
    <x v="12"/>
    <x v="0"/>
    <s v="Returning"/>
    <x v="3"/>
    <s v="Compact Sleeping Bag"/>
    <n v="1"/>
    <n v="121.59"/>
    <n v="0"/>
    <n v="62.44"/>
    <n v="121.59"/>
    <n v="62.44"/>
    <n v="59.150000000000006"/>
    <n v="0.4864709268854347"/>
    <n v="2026"/>
    <s v="Q3"/>
    <n v="9"/>
    <x v="8"/>
  </r>
  <r>
    <n v="2077"/>
    <d v="2026-09-05T00:00:00"/>
    <n v="2026"/>
    <x v="2"/>
    <n v="9"/>
    <s v="Sep"/>
    <x v="3"/>
    <x v="8"/>
    <x v="1"/>
    <s v="Business"/>
    <x v="1"/>
    <s v="Summit Backpack 45L"/>
    <n v="4"/>
    <n v="152.99"/>
    <n v="0.15"/>
    <n v="77.12"/>
    <n v="520.16600000000005"/>
    <n v="308.48"/>
    <n v="211.68600000000004"/>
    <n v="0.40695854784818697"/>
    <n v="2026"/>
    <s v="Q3"/>
    <n v="9"/>
    <x v="8"/>
  </r>
  <r>
    <n v="2879"/>
    <d v="2026-09-05T00:00:00"/>
    <n v="2026"/>
    <x v="2"/>
    <n v="9"/>
    <s v="Sep"/>
    <x v="2"/>
    <x v="10"/>
    <x v="0"/>
    <s v="Business"/>
    <x v="2"/>
    <s v="Insulated Bottle"/>
    <n v="3"/>
    <n v="36.19"/>
    <n v="0.1"/>
    <n v="13.97"/>
    <n v="97.712999999999994"/>
    <n v="41.910000000000004"/>
    <n v="55.80299999999999"/>
    <n v="0.57109084768659235"/>
    <n v="2026"/>
    <s v="Q3"/>
    <n v="9"/>
    <x v="8"/>
  </r>
  <r>
    <n v="3353"/>
    <d v="2026-09-05T00:00:00"/>
    <n v="2026"/>
    <x v="2"/>
    <n v="9"/>
    <s v="Sep"/>
    <x v="2"/>
    <x v="16"/>
    <x v="2"/>
    <s v="New"/>
    <x v="1"/>
    <s v="Trail Boots"/>
    <n v="2"/>
    <n v="142.44"/>
    <n v="0"/>
    <n v="77.33"/>
    <n v="284.88"/>
    <n v="154.66"/>
    <n v="130.22"/>
    <n v="0.45710474585790506"/>
    <n v="2026"/>
    <s v="Q3"/>
    <n v="9"/>
    <x v="8"/>
  </r>
  <r>
    <n v="3514"/>
    <d v="2026-09-05T00:00:00"/>
    <n v="2026"/>
    <x v="2"/>
    <n v="9"/>
    <s v="Sep"/>
    <x v="1"/>
    <x v="6"/>
    <x v="0"/>
    <s v="New"/>
    <x v="2"/>
    <s v="Carry-On Duffel"/>
    <n v="2"/>
    <n v="133.81"/>
    <n v="0"/>
    <n v="66.78"/>
    <n v="267.62"/>
    <n v="133.56"/>
    <n v="134.06"/>
    <n v="0.5009341603766535"/>
    <n v="2026"/>
    <s v="Q3"/>
    <n v="9"/>
    <x v="8"/>
  </r>
  <r>
    <n v="3964"/>
    <d v="2026-09-05T00:00:00"/>
    <n v="2026"/>
    <x v="2"/>
    <n v="9"/>
    <s v="Sep"/>
    <x v="1"/>
    <x v="12"/>
    <x v="2"/>
    <s v="New"/>
    <x v="4"/>
    <s v="Resistance Band Set"/>
    <n v="2"/>
    <n v="40.49"/>
    <n v="0.15"/>
    <n v="14.32"/>
    <n v="68.832999999999998"/>
    <n v="28.64"/>
    <n v="40.192999999999998"/>
    <n v="0.58392050324698908"/>
    <n v="2026"/>
    <s v="Q3"/>
    <n v="9"/>
    <x v="8"/>
  </r>
  <r>
    <n v="4599"/>
    <d v="2026-09-05T00:00:00"/>
    <n v="2026"/>
    <x v="2"/>
    <n v="9"/>
    <s v="Sep"/>
    <x v="2"/>
    <x v="2"/>
    <x v="0"/>
    <s v="Business"/>
    <x v="3"/>
    <s v="Trail Tent 2P"/>
    <n v="4"/>
    <n v="198.1"/>
    <n v="0"/>
    <n v="101.61"/>
    <n v="792.4"/>
    <n v="406.44"/>
    <n v="385.96"/>
    <n v="0.48707723372034323"/>
    <n v="2026"/>
    <s v="Q3"/>
    <n v="9"/>
    <x v="8"/>
  </r>
  <r>
    <n v="5030"/>
    <d v="2026-09-05T00:00:00"/>
    <n v="2026"/>
    <x v="2"/>
    <n v="9"/>
    <s v="Sep"/>
    <x v="1"/>
    <x v="12"/>
    <x v="2"/>
    <s v="New"/>
    <x v="0"/>
    <s v="Commuter Helmet"/>
    <n v="1"/>
    <n v="83.73"/>
    <n v="0.15"/>
    <n v="43.34"/>
    <n v="71.170500000000004"/>
    <n v="43.34"/>
    <n v="27.830500000000001"/>
    <n v="0.39103982689457006"/>
    <n v="2026"/>
    <s v="Q3"/>
    <n v="9"/>
    <x v="8"/>
  </r>
  <r>
    <n v="1593"/>
    <d v="2026-09-06T00:00:00"/>
    <n v="2026"/>
    <x v="2"/>
    <n v="9"/>
    <s v="Sep"/>
    <x v="1"/>
    <x v="14"/>
    <x v="2"/>
    <s v="New"/>
    <x v="3"/>
    <s v="Trail Tent 2P"/>
    <n v="2"/>
    <n v="194.92"/>
    <n v="0"/>
    <n v="102.66"/>
    <n v="389.84"/>
    <n v="205.32"/>
    <n v="184.51999999999998"/>
    <n v="0.47332238867227577"/>
    <n v="2026"/>
    <s v="Q3"/>
    <n v="9"/>
    <x v="8"/>
  </r>
  <r>
    <n v="1818"/>
    <d v="2026-09-06T00:00:00"/>
    <n v="2026"/>
    <x v="2"/>
    <n v="9"/>
    <s v="Sep"/>
    <x v="1"/>
    <x v="12"/>
    <x v="2"/>
    <s v="New"/>
    <x v="2"/>
    <s v="Travel Backpack 35L"/>
    <n v="1"/>
    <n v="161.03"/>
    <n v="0"/>
    <n v="89.86"/>
    <n v="161.03"/>
    <n v="89.86"/>
    <n v="71.17"/>
    <n v="0.44196733527914056"/>
    <n v="2026"/>
    <s v="Q3"/>
    <n v="9"/>
    <x v="8"/>
  </r>
  <r>
    <n v="2370"/>
    <d v="2026-09-06T00:00:00"/>
    <n v="2026"/>
    <x v="2"/>
    <n v="9"/>
    <s v="Sep"/>
    <x v="3"/>
    <x v="4"/>
    <x v="3"/>
    <s v="New"/>
    <x v="4"/>
    <s v="Recovery Roller"/>
    <n v="1"/>
    <n v="35.68"/>
    <n v="0.05"/>
    <n v="13.76"/>
    <n v="33.896000000000001"/>
    <n v="13.76"/>
    <n v="20.136000000000003"/>
    <n v="0.59405239556289835"/>
    <n v="2026"/>
    <s v="Q3"/>
    <n v="9"/>
    <x v="8"/>
  </r>
  <r>
    <n v="2726"/>
    <d v="2026-09-06T00:00:00"/>
    <n v="2026"/>
    <x v="2"/>
    <n v="9"/>
    <s v="Sep"/>
    <x v="1"/>
    <x v="6"/>
    <x v="0"/>
    <s v="New"/>
    <x v="0"/>
    <s v="Compact Repair Kit"/>
    <n v="1"/>
    <n v="39.68"/>
    <n v="0.05"/>
    <n v="16.63"/>
    <n v="37.695999999999998"/>
    <n v="16.63"/>
    <n v="21.065999999999999"/>
    <n v="0.55883913412563668"/>
    <n v="2026"/>
    <s v="Q3"/>
    <n v="9"/>
    <x v="8"/>
  </r>
  <r>
    <n v="2755"/>
    <d v="2026-09-06T00:00:00"/>
    <n v="2026"/>
    <x v="2"/>
    <n v="9"/>
    <s v="Sep"/>
    <x v="2"/>
    <x v="10"/>
    <x v="0"/>
    <s v="New"/>
    <x v="1"/>
    <s v="Trail Boots"/>
    <n v="3"/>
    <n v="146.22"/>
    <n v="0"/>
    <n v="80.13"/>
    <n v="438.65999999999997"/>
    <n v="240.39"/>
    <n v="198.26999999999998"/>
    <n v="0.4519901518260156"/>
    <n v="2026"/>
    <s v="Q3"/>
    <n v="9"/>
    <x v="8"/>
  </r>
  <r>
    <n v="3187"/>
    <d v="2026-09-06T00:00:00"/>
    <n v="2026"/>
    <x v="2"/>
    <n v="9"/>
    <s v="Sep"/>
    <x v="3"/>
    <x v="7"/>
    <x v="2"/>
    <s v="Returning"/>
    <x v="1"/>
    <s v="Trekking Poles"/>
    <n v="1"/>
    <n v="71.680000000000007"/>
    <n v="0"/>
    <n v="31.87"/>
    <n v="71.680000000000007"/>
    <n v="31.87"/>
    <n v="39.81"/>
    <n v="0.5553850446428571"/>
    <n v="2026"/>
    <s v="Q3"/>
    <n v="9"/>
    <x v="8"/>
  </r>
  <r>
    <n v="3471"/>
    <d v="2026-09-06T00:00:00"/>
    <n v="2026"/>
    <x v="2"/>
    <n v="9"/>
    <s v="Sep"/>
    <x v="2"/>
    <x v="10"/>
    <x v="3"/>
    <s v="New"/>
    <x v="4"/>
    <s v="Training Mat"/>
    <n v="2"/>
    <n v="51.77"/>
    <n v="0"/>
    <n v="21.46"/>
    <n v="103.54"/>
    <n v="42.92"/>
    <n v="60.620000000000005"/>
    <n v="0.58547421286459345"/>
    <n v="2026"/>
    <s v="Q3"/>
    <n v="9"/>
    <x v="8"/>
  </r>
  <r>
    <n v="3529"/>
    <d v="2026-09-06T00:00:00"/>
    <n v="2026"/>
    <x v="2"/>
    <n v="9"/>
    <s v="Sep"/>
    <x v="2"/>
    <x v="5"/>
    <x v="1"/>
    <s v="Returning"/>
    <x v="4"/>
    <s v="Resistance Band Set"/>
    <n v="4"/>
    <n v="39.4"/>
    <n v="0.15"/>
    <n v="14.95"/>
    <n v="133.95999999999998"/>
    <n v="59.8"/>
    <n v="74.159999999999982"/>
    <n v="0.55359808898178553"/>
    <n v="2026"/>
    <s v="Q3"/>
    <n v="9"/>
    <x v="8"/>
  </r>
  <r>
    <n v="3549"/>
    <d v="2026-09-06T00:00:00"/>
    <n v="2026"/>
    <x v="2"/>
    <n v="9"/>
    <s v="Sep"/>
    <x v="3"/>
    <x v="8"/>
    <x v="0"/>
    <s v="New"/>
    <x v="2"/>
    <s v="Packing Cube Set"/>
    <n v="1"/>
    <n v="47.17"/>
    <n v="0"/>
    <n v="18.64"/>
    <n v="47.17"/>
    <n v="18.64"/>
    <n v="28.53"/>
    <n v="0.60483358066567738"/>
    <n v="2026"/>
    <s v="Q3"/>
    <n v="9"/>
    <x v="8"/>
  </r>
  <r>
    <n v="4003"/>
    <d v="2026-09-06T00:00:00"/>
    <n v="2026"/>
    <x v="2"/>
    <n v="9"/>
    <s v="Sep"/>
    <x v="3"/>
    <x v="4"/>
    <x v="3"/>
    <s v="Returning"/>
    <x v="4"/>
    <s v="Training Mat"/>
    <n v="2"/>
    <n v="50.41"/>
    <n v="0.1"/>
    <n v="22.05"/>
    <n v="90.738"/>
    <n v="44.1"/>
    <n v="46.637999999999998"/>
    <n v="0.51398532037294187"/>
    <n v="2026"/>
    <s v="Q3"/>
    <n v="9"/>
    <x v="8"/>
  </r>
  <r>
    <n v="4613"/>
    <d v="2026-09-06T00:00:00"/>
    <n v="2026"/>
    <x v="2"/>
    <n v="9"/>
    <s v="Sep"/>
    <x v="3"/>
    <x v="13"/>
    <x v="0"/>
    <s v="Business"/>
    <x v="0"/>
    <s v="Commuter Helmet"/>
    <n v="4"/>
    <n v="80.38"/>
    <n v="0.1"/>
    <n v="42.55"/>
    <n v="289.36799999999999"/>
    <n v="170.2"/>
    <n v="119.16800000000001"/>
    <n v="0.41182162505874875"/>
    <n v="2026"/>
    <s v="Q3"/>
    <n v="9"/>
    <x v="8"/>
  </r>
  <r>
    <n v="75"/>
    <d v="2026-09-07T00:00:00"/>
    <n v="2026"/>
    <x v="2"/>
    <n v="9"/>
    <s v="Sep"/>
    <x v="0"/>
    <x v="0"/>
    <x v="0"/>
    <s v="Business"/>
    <x v="4"/>
    <s v="Resistance Band Set"/>
    <n v="2"/>
    <n v="40.78"/>
    <n v="0"/>
    <n v="15.04"/>
    <n v="81.56"/>
    <n v="30.08"/>
    <n v="51.480000000000004"/>
    <n v="0.63119176066699367"/>
    <n v="2026"/>
    <s v="Q3"/>
    <n v="9"/>
    <x v="8"/>
  </r>
  <r>
    <n v="601"/>
    <d v="2026-09-07T00:00:00"/>
    <n v="2026"/>
    <x v="2"/>
    <n v="9"/>
    <s v="Sep"/>
    <x v="1"/>
    <x v="12"/>
    <x v="0"/>
    <s v="Returning"/>
    <x v="1"/>
    <s v="Trail Boots"/>
    <n v="1"/>
    <n v="141.69"/>
    <n v="0"/>
    <n v="80.34"/>
    <n v="141.69"/>
    <n v="80.34"/>
    <n v="61.349999999999994"/>
    <n v="0.43298750793986868"/>
    <n v="2026"/>
    <s v="Q3"/>
    <n v="9"/>
    <x v="8"/>
  </r>
  <r>
    <n v="1617"/>
    <d v="2026-09-07T00:00:00"/>
    <n v="2026"/>
    <x v="2"/>
    <n v="9"/>
    <s v="Sep"/>
    <x v="3"/>
    <x v="8"/>
    <x v="0"/>
    <s v="New"/>
    <x v="3"/>
    <s v="Portable Camp Stove"/>
    <n v="1"/>
    <n v="83.28"/>
    <n v="0.1"/>
    <n v="39.75"/>
    <n v="74.951999999999998"/>
    <n v="39.75"/>
    <n v="35.201999999999998"/>
    <n v="0.46966058277297468"/>
    <n v="2026"/>
    <s v="Q3"/>
    <n v="9"/>
    <x v="8"/>
  </r>
  <r>
    <n v="2305"/>
    <d v="2026-09-07T00:00:00"/>
    <n v="2026"/>
    <x v="2"/>
    <n v="9"/>
    <s v="Sep"/>
    <x v="3"/>
    <x v="7"/>
    <x v="3"/>
    <s v="Returning"/>
    <x v="3"/>
    <s v="Portable Camp Stove"/>
    <n v="2"/>
    <n v="82.43"/>
    <n v="0"/>
    <n v="40.51"/>
    <n v="164.86"/>
    <n v="81.02"/>
    <n v="83.840000000000018"/>
    <n v="0.50855271139148372"/>
    <n v="2026"/>
    <s v="Q3"/>
    <n v="9"/>
    <x v="8"/>
  </r>
  <r>
    <n v="2344"/>
    <d v="2026-09-07T00:00:00"/>
    <n v="2026"/>
    <x v="2"/>
    <n v="9"/>
    <s v="Sep"/>
    <x v="0"/>
    <x v="15"/>
    <x v="3"/>
    <s v="New"/>
    <x v="4"/>
    <s v="Recovery Roller"/>
    <n v="4"/>
    <n v="36.380000000000003"/>
    <n v="0"/>
    <n v="14.16"/>
    <n v="145.52000000000001"/>
    <n v="56.64"/>
    <n v="88.88000000000001"/>
    <n v="0.61077515118196812"/>
    <n v="2026"/>
    <s v="Q3"/>
    <n v="9"/>
    <x v="8"/>
  </r>
  <r>
    <n v="2601"/>
    <d v="2026-09-07T00:00:00"/>
    <n v="2026"/>
    <x v="2"/>
    <n v="9"/>
    <s v="Sep"/>
    <x v="1"/>
    <x v="11"/>
    <x v="0"/>
    <s v="New"/>
    <x v="0"/>
    <s v="Commuter Helmet"/>
    <n v="1"/>
    <n v="82.86"/>
    <n v="0"/>
    <n v="43.33"/>
    <n v="82.86"/>
    <n v="43.33"/>
    <n v="39.53"/>
    <n v="0.47706975621530295"/>
    <n v="2026"/>
    <s v="Q3"/>
    <n v="9"/>
    <x v="8"/>
  </r>
  <r>
    <n v="2831"/>
    <d v="2026-09-07T00:00:00"/>
    <n v="2026"/>
    <x v="2"/>
    <n v="9"/>
    <s v="Sep"/>
    <x v="0"/>
    <x v="9"/>
    <x v="0"/>
    <s v="New"/>
    <x v="2"/>
    <s v="Packing Cube Set"/>
    <n v="1"/>
    <n v="46.44"/>
    <n v="0.05"/>
    <n v="17.88"/>
    <n v="44.117999999999995"/>
    <n v="17.88"/>
    <n v="26.237999999999996"/>
    <n v="0.59472324221406225"/>
    <n v="2026"/>
    <s v="Q3"/>
    <n v="9"/>
    <x v="8"/>
  </r>
  <r>
    <n v="2845"/>
    <d v="2026-09-07T00:00:00"/>
    <n v="2026"/>
    <x v="2"/>
    <n v="9"/>
    <s v="Sep"/>
    <x v="0"/>
    <x v="0"/>
    <x v="1"/>
    <s v="Business"/>
    <x v="2"/>
    <s v="Carry-On Duffel"/>
    <n v="4"/>
    <n v="133.26"/>
    <n v="0.1"/>
    <n v="68.77"/>
    <n v="479.73599999999999"/>
    <n v="275.08"/>
    <n v="204.65600000000001"/>
    <n v="0.42660129738022579"/>
    <n v="2026"/>
    <s v="Q3"/>
    <n v="9"/>
    <x v="8"/>
  </r>
  <r>
    <n v="3679"/>
    <d v="2026-09-07T00:00:00"/>
    <n v="2026"/>
    <x v="2"/>
    <n v="9"/>
    <s v="Sep"/>
    <x v="1"/>
    <x v="12"/>
    <x v="3"/>
    <s v="New"/>
    <x v="1"/>
    <s v="Trail Boots"/>
    <n v="1"/>
    <n v="147.36000000000001"/>
    <n v="0"/>
    <n v="81.599999999999994"/>
    <n v="147.36000000000001"/>
    <n v="81.599999999999994"/>
    <n v="65.760000000000019"/>
    <n v="0.44625407166123787"/>
    <n v="2026"/>
    <s v="Q3"/>
    <n v="9"/>
    <x v="8"/>
  </r>
  <r>
    <n v="3828"/>
    <d v="2026-09-07T00:00:00"/>
    <n v="2026"/>
    <x v="2"/>
    <n v="9"/>
    <s v="Sep"/>
    <x v="0"/>
    <x v="0"/>
    <x v="0"/>
    <s v="New"/>
    <x v="2"/>
    <s v="Travel Backpack 35L"/>
    <n v="2"/>
    <n v="166.13"/>
    <n v="0.15"/>
    <n v="86.71"/>
    <n v="282.42099999999999"/>
    <n v="173.42"/>
    <n v="109.001"/>
    <n v="0.38595217777714835"/>
    <n v="2026"/>
    <s v="Q3"/>
    <n v="9"/>
    <x v="8"/>
  </r>
  <r>
    <n v="4226"/>
    <d v="2026-09-07T00:00:00"/>
    <n v="2026"/>
    <x v="2"/>
    <n v="9"/>
    <s v="Sep"/>
    <x v="2"/>
    <x v="3"/>
    <x v="0"/>
    <s v="New"/>
    <x v="4"/>
    <s v="Training Mat"/>
    <n v="1"/>
    <n v="51.74"/>
    <n v="0"/>
    <n v="22.45"/>
    <n v="51.74"/>
    <n v="22.45"/>
    <n v="29.290000000000003"/>
    <n v="0.56609972941631237"/>
    <n v="2026"/>
    <s v="Q3"/>
    <n v="9"/>
    <x v="8"/>
  </r>
  <r>
    <n v="58"/>
    <d v="2026-09-08T00:00:00"/>
    <n v="2026"/>
    <x v="2"/>
    <n v="9"/>
    <s v="Sep"/>
    <x v="0"/>
    <x v="0"/>
    <x v="2"/>
    <s v="Returning"/>
    <x v="1"/>
    <s v="Trekking Poles"/>
    <n v="1"/>
    <n v="71.7"/>
    <n v="0"/>
    <n v="32"/>
    <n v="71.7"/>
    <n v="32"/>
    <n v="39.700000000000003"/>
    <n v="0.55369595536959559"/>
    <n v="2026"/>
    <s v="Q3"/>
    <n v="9"/>
    <x v="8"/>
  </r>
  <r>
    <n v="1224"/>
    <d v="2026-09-08T00:00:00"/>
    <n v="2026"/>
    <x v="2"/>
    <n v="9"/>
    <s v="Sep"/>
    <x v="2"/>
    <x v="2"/>
    <x v="0"/>
    <s v="Returning"/>
    <x v="0"/>
    <s v="Compact Repair Kit"/>
    <n v="2"/>
    <n v="39.409999999999997"/>
    <n v="0.05"/>
    <n v="17.12"/>
    <n v="74.878999999999991"/>
    <n v="34.24"/>
    <n v="40.638999999999989"/>
    <n v="0.54272893601677363"/>
    <n v="2026"/>
    <s v="Q3"/>
    <n v="9"/>
    <x v="8"/>
  </r>
  <r>
    <n v="4345"/>
    <d v="2026-09-08T00:00:00"/>
    <n v="2026"/>
    <x v="2"/>
    <n v="9"/>
    <s v="Sep"/>
    <x v="0"/>
    <x v="9"/>
    <x v="0"/>
    <s v="New"/>
    <x v="3"/>
    <s v="Alpine Tent 4P"/>
    <n v="2"/>
    <n v="345.33"/>
    <n v="0"/>
    <n v="198.22"/>
    <n v="690.66"/>
    <n v="396.44"/>
    <n v="294.21999999999997"/>
    <n v="0.42599832044710856"/>
    <n v="2026"/>
    <s v="Q3"/>
    <n v="9"/>
    <x v="8"/>
  </r>
  <r>
    <n v="1069"/>
    <d v="2026-09-09T00:00:00"/>
    <n v="2026"/>
    <x v="2"/>
    <n v="9"/>
    <s v="Sep"/>
    <x v="3"/>
    <x v="13"/>
    <x v="0"/>
    <s v="Returning"/>
    <x v="1"/>
    <s v="Trail Boots"/>
    <n v="1"/>
    <n v="145.33000000000001"/>
    <n v="0.1"/>
    <n v="80.97"/>
    <n v="130.79700000000003"/>
    <n v="80.97"/>
    <n v="49.827000000000027"/>
    <n v="0.3809491043372556"/>
    <n v="2026"/>
    <s v="Q3"/>
    <n v="9"/>
    <x v="8"/>
  </r>
  <r>
    <n v="1489"/>
    <d v="2026-09-09T00:00:00"/>
    <n v="2026"/>
    <x v="2"/>
    <n v="9"/>
    <s v="Sep"/>
    <x v="0"/>
    <x v="0"/>
    <x v="0"/>
    <s v="Returning"/>
    <x v="0"/>
    <s v="Trail Bike Light"/>
    <n v="3"/>
    <n v="50.03"/>
    <n v="0.1"/>
    <n v="22.89"/>
    <n v="135.08100000000002"/>
    <n v="68.67"/>
    <n v="66.411000000000016"/>
    <n v="0.49163835032313952"/>
    <n v="2026"/>
    <s v="Q3"/>
    <n v="9"/>
    <x v="8"/>
  </r>
  <r>
    <n v="2045"/>
    <d v="2026-09-09T00:00:00"/>
    <n v="2026"/>
    <x v="2"/>
    <n v="9"/>
    <s v="Sep"/>
    <x v="1"/>
    <x v="1"/>
    <x v="3"/>
    <s v="Returning"/>
    <x v="2"/>
    <s v="Insulated Bottle"/>
    <n v="1"/>
    <n v="35.68"/>
    <n v="0.05"/>
    <n v="13.37"/>
    <n v="33.896000000000001"/>
    <n v="13.37"/>
    <n v="20.526000000000003"/>
    <n v="0.60555817795610112"/>
    <n v="2026"/>
    <s v="Q3"/>
    <n v="9"/>
    <x v="8"/>
  </r>
  <r>
    <n v="2610"/>
    <d v="2026-09-09T00:00:00"/>
    <n v="2026"/>
    <x v="2"/>
    <n v="9"/>
    <s v="Sep"/>
    <x v="3"/>
    <x v="8"/>
    <x v="0"/>
    <s v="Returning"/>
    <x v="3"/>
    <s v="Alpine Tent 4P"/>
    <n v="1"/>
    <n v="341.87"/>
    <n v="0.1"/>
    <n v="190.66"/>
    <n v="307.68299999999999"/>
    <n v="190.66"/>
    <n v="117.023"/>
    <n v="0.38033625517171893"/>
    <n v="2026"/>
    <s v="Q3"/>
    <n v="9"/>
    <x v="8"/>
  </r>
  <r>
    <n v="4210"/>
    <d v="2026-09-09T00:00:00"/>
    <n v="2026"/>
    <x v="2"/>
    <n v="9"/>
    <s v="Sep"/>
    <x v="1"/>
    <x v="6"/>
    <x v="0"/>
    <s v="Returning"/>
    <x v="2"/>
    <s v="Travel Backpack 35L"/>
    <n v="1"/>
    <n v="164.6"/>
    <n v="0"/>
    <n v="87.21"/>
    <n v="164.6"/>
    <n v="87.21"/>
    <n v="77.39"/>
    <n v="0.47017010935601461"/>
    <n v="2026"/>
    <s v="Q3"/>
    <n v="9"/>
    <x v="8"/>
  </r>
  <r>
    <n v="4584"/>
    <d v="2026-09-09T00:00:00"/>
    <n v="2026"/>
    <x v="2"/>
    <n v="9"/>
    <s v="Sep"/>
    <x v="3"/>
    <x v="8"/>
    <x v="0"/>
    <s v="Returning"/>
    <x v="4"/>
    <s v="Resistance Band Set"/>
    <n v="2"/>
    <n v="41.24"/>
    <n v="0"/>
    <n v="14.46"/>
    <n v="82.48"/>
    <n v="28.92"/>
    <n v="53.56"/>
    <n v="0.64936954413191073"/>
    <n v="2026"/>
    <s v="Q3"/>
    <n v="9"/>
    <x v="8"/>
  </r>
  <r>
    <n v="44"/>
    <d v="2026-09-10T00:00:00"/>
    <n v="2026"/>
    <x v="2"/>
    <n v="9"/>
    <s v="Sep"/>
    <x v="2"/>
    <x v="10"/>
    <x v="2"/>
    <s v="New"/>
    <x v="0"/>
    <s v="Compact Repair Kit"/>
    <n v="1"/>
    <n v="40.1"/>
    <n v="0"/>
    <n v="16.920000000000002"/>
    <n v="40.1"/>
    <n v="16.920000000000002"/>
    <n v="23.18"/>
    <n v="0.57805486284289276"/>
    <n v="2026"/>
    <s v="Q3"/>
    <n v="9"/>
    <x v="8"/>
  </r>
  <r>
    <n v="97"/>
    <d v="2026-09-10T00:00:00"/>
    <n v="2026"/>
    <x v="2"/>
    <n v="9"/>
    <s v="Sep"/>
    <x v="1"/>
    <x v="6"/>
    <x v="0"/>
    <s v="New"/>
    <x v="3"/>
    <s v="Portable Camp Stove"/>
    <n v="2"/>
    <n v="80.239999999999995"/>
    <n v="0"/>
    <n v="40.5"/>
    <n v="160.47999999999999"/>
    <n v="81"/>
    <n v="79.47999999999999"/>
    <n v="0.49526420737786636"/>
    <n v="2026"/>
    <s v="Q3"/>
    <n v="9"/>
    <x v="8"/>
  </r>
  <r>
    <n v="1015"/>
    <d v="2026-09-10T00:00:00"/>
    <n v="2026"/>
    <x v="2"/>
    <n v="9"/>
    <s v="Sep"/>
    <x v="2"/>
    <x v="3"/>
    <x v="0"/>
    <s v="New"/>
    <x v="1"/>
    <s v="Summit Backpack 45L"/>
    <n v="4"/>
    <n v="151.01"/>
    <n v="0"/>
    <n v="80.569999999999993"/>
    <n v="604.04"/>
    <n v="322.27999999999997"/>
    <n v="281.76"/>
    <n v="0.46645917488908023"/>
    <n v="2026"/>
    <s v="Q3"/>
    <n v="9"/>
    <x v="8"/>
  </r>
  <r>
    <n v="1128"/>
    <d v="2026-09-10T00:00:00"/>
    <n v="2026"/>
    <x v="2"/>
    <n v="9"/>
    <s v="Sep"/>
    <x v="0"/>
    <x v="15"/>
    <x v="3"/>
    <s v="Returning"/>
    <x v="0"/>
    <s v="Trail Bike Light"/>
    <n v="1"/>
    <n v="51.32"/>
    <n v="0.1"/>
    <n v="22.67"/>
    <n v="46.188000000000002"/>
    <n v="22.67"/>
    <n v="23.518000000000001"/>
    <n v="0.50917987356023209"/>
    <n v="2026"/>
    <s v="Q3"/>
    <n v="9"/>
    <x v="8"/>
  </r>
  <r>
    <n v="3548"/>
    <d v="2026-09-10T00:00:00"/>
    <n v="2026"/>
    <x v="2"/>
    <n v="9"/>
    <s v="Sep"/>
    <x v="3"/>
    <x v="7"/>
    <x v="2"/>
    <s v="Returning"/>
    <x v="1"/>
    <s v="Trekking Poles"/>
    <n v="2"/>
    <n v="72.61"/>
    <n v="0"/>
    <n v="32.68"/>
    <n v="145.22"/>
    <n v="65.36"/>
    <n v="79.86"/>
    <n v="0.54992425285773305"/>
    <n v="2026"/>
    <s v="Q3"/>
    <n v="9"/>
    <x v="8"/>
  </r>
  <r>
    <n v="242"/>
    <d v="2026-09-11T00:00:00"/>
    <n v="2026"/>
    <x v="2"/>
    <n v="9"/>
    <s v="Sep"/>
    <x v="3"/>
    <x v="13"/>
    <x v="3"/>
    <s v="Business"/>
    <x v="4"/>
    <s v="Resistance Band Set"/>
    <n v="5"/>
    <n v="40.94"/>
    <n v="0"/>
    <n v="14.78"/>
    <n v="204.7"/>
    <n v="73.899999999999991"/>
    <n v="130.80000000000001"/>
    <n v="0.6389838788470934"/>
    <n v="2026"/>
    <s v="Q3"/>
    <n v="9"/>
    <x v="8"/>
  </r>
  <r>
    <n v="784"/>
    <d v="2026-09-11T00:00:00"/>
    <n v="2026"/>
    <x v="2"/>
    <n v="9"/>
    <s v="Sep"/>
    <x v="2"/>
    <x v="16"/>
    <x v="3"/>
    <s v="New"/>
    <x v="0"/>
    <s v="Commuter Helmet"/>
    <n v="4"/>
    <n v="81.69"/>
    <n v="0"/>
    <n v="42.23"/>
    <n v="326.76"/>
    <n v="168.92"/>
    <n v="157.84"/>
    <n v="0.48304566042355246"/>
    <n v="2026"/>
    <s v="Q3"/>
    <n v="9"/>
    <x v="8"/>
  </r>
  <r>
    <n v="1535"/>
    <d v="2026-09-11T00:00:00"/>
    <n v="2026"/>
    <x v="2"/>
    <n v="9"/>
    <s v="Sep"/>
    <x v="0"/>
    <x v="15"/>
    <x v="2"/>
    <s v="New"/>
    <x v="0"/>
    <s v="Trail Bike Light"/>
    <n v="1"/>
    <n v="51.25"/>
    <n v="0.05"/>
    <n v="21.99"/>
    <n v="48.6875"/>
    <n v="21.99"/>
    <n v="26.697500000000002"/>
    <n v="0.54834403080872918"/>
    <n v="2026"/>
    <s v="Q3"/>
    <n v="9"/>
    <x v="8"/>
  </r>
  <r>
    <n v="1687"/>
    <d v="2026-09-11T00:00:00"/>
    <n v="2026"/>
    <x v="2"/>
    <n v="9"/>
    <s v="Sep"/>
    <x v="2"/>
    <x v="16"/>
    <x v="0"/>
    <s v="Returning"/>
    <x v="4"/>
    <s v="Training Mat"/>
    <n v="1"/>
    <n v="50.78"/>
    <n v="0.05"/>
    <n v="22.52"/>
    <n v="48.241"/>
    <n v="22.52"/>
    <n v="25.721"/>
    <n v="0.5331771729441761"/>
    <n v="2026"/>
    <s v="Q3"/>
    <n v="9"/>
    <x v="8"/>
  </r>
  <r>
    <n v="2162"/>
    <d v="2026-09-11T00:00:00"/>
    <n v="2026"/>
    <x v="2"/>
    <n v="9"/>
    <s v="Sep"/>
    <x v="1"/>
    <x v="1"/>
    <x v="0"/>
    <s v="New"/>
    <x v="2"/>
    <s v="Carry-On Duffel"/>
    <n v="1"/>
    <n v="133.31"/>
    <n v="0.05"/>
    <n v="67.790000000000006"/>
    <n v="126.64449999999999"/>
    <n v="67.790000000000006"/>
    <n v="58.854499999999987"/>
    <n v="0.46472211584395684"/>
    <n v="2026"/>
    <s v="Q3"/>
    <n v="9"/>
    <x v="8"/>
  </r>
  <r>
    <n v="2307"/>
    <d v="2026-09-11T00:00:00"/>
    <n v="2026"/>
    <x v="2"/>
    <n v="9"/>
    <s v="Sep"/>
    <x v="2"/>
    <x v="2"/>
    <x v="0"/>
    <s v="Returning"/>
    <x v="2"/>
    <s v="Travel Backpack 35L"/>
    <n v="1"/>
    <n v="162.06"/>
    <n v="0"/>
    <n v="86.95"/>
    <n v="162.06"/>
    <n v="86.95"/>
    <n v="75.11"/>
    <n v="0.4634703196347032"/>
    <n v="2026"/>
    <s v="Q3"/>
    <n v="9"/>
    <x v="8"/>
  </r>
  <r>
    <n v="3976"/>
    <d v="2026-09-11T00:00:00"/>
    <n v="2026"/>
    <x v="2"/>
    <n v="9"/>
    <s v="Sep"/>
    <x v="2"/>
    <x v="5"/>
    <x v="2"/>
    <s v="Returning"/>
    <x v="2"/>
    <s v="Insulated Bottle"/>
    <n v="2"/>
    <n v="37.03"/>
    <n v="0.1"/>
    <n v="13.46"/>
    <n v="66.654000000000011"/>
    <n v="26.92"/>
    <n v="39.734000000000009"/>
    <n v="0.59612326342004984"/>
    <n v="2026"/>
    <s v="Q3"/>
    <n v="9"/>
    <x v="8"/>
  </r>
  <r>
    <n v="5066"/>
    <d v="2026-09-11T00:00:00"/>
    <n v="2026"/>
    <x v="2"/>
    <n v="9"/>
    <s v="Sep"/>
    <x v="1"/>
    <x v="11"/>
    <x v="0"/>
    <s v="New"/>
    <x v="3"/>
    <s v="Alpine Tent 4P"/>
    <n v="1"/>
    <n v="338.01"/>
    <n v="0"/>
    <n v="190.89"/>
    <n v="338.01"/>
    <n v="190.89"/>
    <n v="147.12"/>
    <n v="0.43525339486997427"/>
    <n v="2026"/>
    <s v="Q3"/>
    <n v="9"/>
    <x v="8"/>
  </r>
  <r>
    <n v="78"/>
    <d v="2026-09-12T00:00:00"/>
    <n v="2026"/>
    <x v="2"/>
    <n v="9"/>
    <s v="Sep"/>
    <x v="3"/>
    <x v="13"/>
    <x v="0"/>
    <s v="New"/>
    <x v="4"/>
    <s v="Resistance Band Set"/>
    <n v="5"/>
    <n v="40.78"/>
    <n v="0.05"/>
    <n v="14.94"/>
    <n v="193.70499999999998"/>
    <n v="74.7"/>
    <n v="119.00499999999998"/>
    <n v="0.61436204537828132"/>
    <n v="2026"/>
    <s v="Q3"/>
    <n v="9"/>
    <x v="8"/>
  </r>
  <r>
    <n v="354"/>
    <d v="2026-09-12T00:00:00"/>
    <n v="2026"/>
    <x v="2"/>
    <n v="9"/>
    <s v="Sep"/>
    <x v="2"/>
    <x v="16"/>
    <x v="0"/>
    <s v="Returning"/>
    <x v="0"/>
    <s v="Trail Bike Light"/>
    <n v="4"/>
    <n v="51.47"/>
    <n v="0"/>
    <n v="21.9"/>
    <n v="205.88"/>
    <n v="87.6"/>
    <n v="118.28"/>
    <n v="0.57450942296483387"/>
    <n v="2026"/>
    <s v="Q3"/>
    <n v="9"/>
    <x v="8"/>
  </r>
  <r>
    <n v="1738"/>
    <d v="2026-09-12T00:00:00"/>
    <n v="2026"/>
    <x v="2"/>
    <n v="9"/>
    <s v="Sep"/>
    <x v="0"/>
    <x v="15"/>
    <x v="1"/>
    <s v="Business"/>
    <x v="1"/>
    <s v="Trail Boots"/>
    <n v="10"/>
    <n v="144.4"/>
    <n v="0.1"/>
    <n v="81.069999999999993"/>
    <n v="1299.6000000000001"/>
    <n v="810.69999999999993"/>
    <n v="488.9000000000002"/>
    <n v="0.37619267466912909"/>
    <n v="2026"/>
    <s v="Q3"/>
    <n v="9"/>
    <x v="8"/>
  </r>
  <r>
    <n v="1900"/>
    <d v="2026-09-12T00:00:00"/>
    <n v="2026"/>
    <x v="2"/>
    <n v="9"/>
    <s v="Sep"/>
    <x v="1"/>
    <x v="6"/>
    <x v="2"/>
    <s v="New"/>
    <x v="4"/>
    <s v="Training Mat"/>
    <n v="1"/>
    <n v="51.34"/>
    <n v="0.1"/>
    <n v="22.63"/>
    <n v="46.206000000000003"/>
    <n v="22.63"/>
    <n v="23.576000000000004"/>
    <n v="0.51023676578799293"/>
    <n v="2026"/>
    <s v="Q3"/>
    <n v="9"/>
    <x v="8"/>
  </r>
  <r>
    <n v="3375"/>
    <d v="2026-09-12T00:00:00"/>
    <n v="2026"/>
    <x v="2"/>
    <n v="9"/>
    <s v="Sep"/>
    <x v="1"/>
    <x v="1"/>
    <x v="1"/>
    <s v="Returning"/>
    <x v="2"/>
    <s v="Packing Cube Set"/>
    <n v="6"/>
    <n v="47.72"/>
    <n v="0.1"/>
    <n v="18.41"/>
    <n v="257.68799999999999"/>
    <n v="110.46000000000001"/>
    <n v="147.22799999999998"/>
    <n v="0.57134208810654741"/>
    <n v="2026"/>
    <s v="Q3"/>
    <n v="9"/>
    <x v="8"/>
  </r>
  <r>
    <n v="3567"/>
    <d v="2026-09-12T00:00:00"/>
    <n v="2026"/>
    <x v="2"/>
    <n v="9"/>
    <s v="Sep"/>
    <x v="1"/>
    <x v="11"/>
    <x v="0"/>
    <s v="Business"/>
    <x v="3"/>
    <s v="Portable Camp Stove"/>
    <n v="1"/>
    <n v="81.489999999999995"/>
    <n v="0.1"/>
    <n v="38.83"/>
    <n v="73.340999999999994"/>
    <n v="38.83"/>
    <n v="34.510999999999996"/>
    <n v="0.47055535103148305"/>
    <n v="2026"/>
    <s v="Q3"/>
    <n v="9"/>
    <x v="8"/>
  </r>
  <r>
    <n v="4106"/>
    <d v="2026-09-12T00:00:00"/>
    <n v="2026"/>
    <x v="2"/>
    <n v="9"/>
    <s v="Sep"/>
    <x v="1"/>
    <x v="6"/>
    <x v="2"/>
    <s v="Returning"/>
    <x v="0"/>
    <s v="Compact Repair Kit"/>
    <n v="2"/>
    <n v="39.700000000000003"/>
    <n v="0"/>
    <n v="16.32"/>
    <n v="79.400000000000006"/>
    <n v="32.64"/>
    <n v="46.760000000000005"/>
    <n v="0.58891687657430736"/>
    <n v="2026"/>
    <s v="Q3"/>
    <n v="9"/>
    <x v="8"/>
  </r>
  <r>
    <n v="4293"/>
    <d v="2026-09-12T00:00:00"/>
    <n v="2026"/>
    <x v="2"/>
    <n v="9"/>
    <s v="Sep"/>
    <x v="1"/>
    <x v="12"/>
    <x v="1"/>
    <s v="New"/>
    <x v="3"/>
    <s v="Alpine Tent 4P"/>
    <n v="4"/>
    <n v="344.67"/>
    <n v="0.1"/>
    <n v="195.35"/>
    <n v="1240.8120000000001"/>
    <n v="781.4"/>
    <n v="459.41200000000015"/>
    <n v="0.37025109363868186"/>
    <n v="2026"/>
    <s v="Q3"/>
    <n v="9"/>
    <x v="8"/>
  </r>
  <r>
    <n v="4859"/>
    <d v="2026-09-12T00:00:00"/>
    <n v="2026"/>
    <x v="2"/>
    <n v="9"/>
    <s v="Sep"/>
    <x v="0"/>
    <x v="0"/>
    <x v="0"/>
    <s v="Returning"/>
    <x v="0"/>
    <s v="Commuter Helmet"/>
    <n v="1"/>
    <n v="80.39"/>
    <n v="0"/>
    <n v="42.85"/>
    <n v="80.39"/>
    <n v="42.85"/>
    <n v="37.54"/>
    <n v="0.46697350416718497"/>
    <n v="2026"/>
    <s v="Q3"/>
    <n v="9"/>
    <x v="8"/>
  </r>
  <r>
    <n v="770"/>
    <d v="2026-09-13T00:00:00"/>
    <n v="2026"/>
    <x v="2"/>
    <n v="9"/>
    <s v="Sep"/>
    <x v="2"/>
    <x v="3"/>
    <x v="2"/>
    <s v="Returning"/>
    <x v="1"/>
    <s v="Trail Boots"/>
    <n v="1"/>
    <n v="143.66999999999999"/>
    <n v="0.1"/>
    <n v="79.89"/>
    <n v="129.303"/>
    <n v="79.89"/>
    <n v="49.412999999999997"/>
    <n v="0.38214890605786406"/>
    <n v="2026"/>
    <s v="Q3"/>
    <n v="9"/>
    <x v="8"/>
  </r>
  <r>
    <n v="1375"/>
    <d v="2026-09-13T00:00:00"/>
    <n v="2026"/>
    <x v="2"/>
    <n v="9"/>
    <s v="Sep"/>
    <x v="1"/>
    <x v="12"/>
    <x v="2"/>
    <s v="Returning"/>
    <x v="2"/>
    <s v="Insulated Bottle"/>
    <n v="1"/>
    <n v="35.86"/>
    <n v="0"/>
    <n v="13.33"/>
    <n v="35.86"/>
    <n v="13.33"/>
    <n v="22.53"/>
    <n v="0.62827663134411604"/>
    <n v="2026"/>
    <s v="Q3"/>
    <n v="9"/>
    <x v="8"/>
  </r>
  <r>
    <n v="2063"/>
    <d v="2026-09-13T00:00:00"/>
    <n v="2026"/>
    <x v="2"/>
    <n v="9"/>
    <s v="Sep"/>
    <x v="1"/>
    <x v="14"/>
    <x v="2"/>
    <s v="Returning"/>
    <x v="2"/>
    <s v="Carry-On Duffel"/>
    <n v="3"/>
    <n v="130.28"/>
    <n v="0.1"/>
    <n v="65.33"/>
    <n v="351.75600000000003"/>
    <n v="195.99"/>
    <n v="155.76600000000002"/>
    <n v="0.44282400300208102"/>
    <n v="2026"/>
    <s v="Q3"/>
    <n v="9"/>
    <x v="8"/>
  </r>
  <r>
    <n v="2563"/>
    <d v="2026-09-13T00:00:00"/>
    <n v="2026"/>
    <x v="2"/>
    <n v="9"/>
    <s v="Sep"/>
    <x v="1"/>
    <x v="6"/>
    <x v="3"/>
    <s v="Returning"/>
    <x v="1"/>
    <s v="Summit Backpack 45L"/>
    <n v="1"/>
    <n v="157.88999999999999"/>
    <n v="0.1"/>
    <n v="78.209999999999994"/>
    <n v="142.101"/>
    <n v="78.209999999999994"/>
    <n v="63.891000000000005"/>
    <n v="0.44961682183798851"/>
    <n v="2026"/>
    <s v="Q3"/>
    <n v="9"/>
    <x v="8"/>
  </r>
  <r>
    <n v="2786"/>
    <d v="2026-09-13T00:00:00"/>
    <n v="2026"/>
    <x v="2"/>
    <n v="9"/>
    <s v="Sep"/>
    <x v="3"/>
    <x v="8"/>
    <x v="0"/>
    <s v="New"/>
    <x v="4"/>
    <s v="Resistance Band Set"/>
    <n v="2"/>
    <n v="40.83"/>
    <n v="0"/>
    <n v="14.56"/>
    <n v="81.66"/>
    <n v="29.12"/>
    <n v="52.539999999999992"/>
    <n v="0.64339946118050451"/>
    <n v="2026"/>
    <s v="Q3"/>
    <n v="9"/>
    <x v="8"/>
  </r>
  <r>
    <n v="3269"/>
    <d v="2026-09-13T00:00:00"/>
    <n v="2026"/>
    <x v="2"/>
    <n v="9"/>
    <s v="Sep"/>
    <x v="2"/>
    <x v="16"/>
    <x v="2"/>
    <s v="New"/>
    <x v="4"/>
    <s v="Recovery Roller"/>
    <n v="2"/>
    <n v="37.119999999999997"/>
    <n v="0"/>
    <n v="14.26"/>
    <n v="74.239999999999995"/>
    <n v="28.52"/>
    <n v="45.72"/>
    <n v="0.61584051724137934"/>
    <n v="2026"/>
    <s v="Q3"/>
    <n v="9"/>
    <x v="8"/>
  </r>
  <r>
    <n v="3346"/>
    <d v="2026-09-13T00:00:00"/>
    <n v="2026"/>
    <x v="2"/>
    <n v="9"/>
    <s v="Sep"/>
    <x v="3"/>
    <x v="8"/>
    <x v="0"/>
    <s v="Returning"/>
    <x v="3"/>
    <s v="Compact Sleeping Bag"/>
    <n v="2"/>
    <n v="124.04"/>
    <n v="0.05"/>
    <n v="59.29"/>
    <n v="235.67599999999999"/>
    <n v="118.58"/>
    <n v="117.09599999999999"/>
    <n v="0.49685160983723414"/>
    <n v="2026"/>
    <s v="Q3"/>
    <n v="9"/>
    <x v="8"/>
  </r>
  <r>
    <n v="4097"/>
    <d v="2026-09-13T00:00:00"/>
    <n v="2026"/>
    <x v="2"/>
    <n v="9"/>
    <s v="Sep"/>
    <x v="1"/>
    <x v="12"/>
    <x v="0"/>
    <s v="Returning"/>
    <x v="1"/>
    <s v="Trail Boots"/>
    <n v="1"/>
    <n v="142.36000000000001"/>
    <n v="0"/>
    <n v="78.3"/>
    <n v="142.36000000000001"/>
    <n v="78.3"/>
    <n v="64.060000000000016"/>
    <n v="0.44998595110986239"/>
    <n v="2026"/>
    <s v="Q3"/>
    <n v="9"/>
    <x v="8"/>
  </r>
  <r>
    <n v="4208"/>
    <d v="2026-09-13T00:00:00"/>
    <n v="2026"/>
    <x v="2"/>
    <n v="9"/>
    <s v="Sep"/>
    <x v="1"/>
    <x v="12"/>
    <x v="1"/>
    <s v="Business"/>
    <x v="0"/>
    <s v="Cycling Pack 12L"/>
    <n v="6"/>
    <n v="104.11"/>
    <n v="0.1"/>
    <n v="49"/>
    <n v="562.19399999999996"/>
    <n v="294"/>
    <n v="268.19399999999996"/>
    <n v="0.47704884790659446"/>
    <n v="2026"/>
    <s v="Q3"/>
    <n v="9"/>
    <x v="8"/>
  </r>
  <r>
    <n v="4606"/>
    <d v="2026-09-13T00:00:00"/>
    <n v="2026"/>
    <x v="2"/>
    <n v="9"/>
    <s v="Sep"/>
    <x v="3"/>
    <x v="8"/>
    <x v="0"/>
    <s v="Business"/>
    <x v="3"/>
    <s v="Alpine Tent 4P"/>
    <n v="1"/>
    <n v="335.02"/>
    <n v="0.05"/>
    <n v="198.44"/>
    <n v="318.26899999999995"/>
    <n v="198.44"/>
    <n v="119.82899999999995"/>
    <n v="0.3765022669502841"/>
    <n v="2026"/>
    <s v="Q3"/>
    <n v="9"/>
    <x v="8"/>
  </r>
  <r>
    <n v="222"/>
    <d v="2026-09-14T00:00:00"/>
    <n v="2026"/>
    <x v="2"/>
    <n v="9"/>
    <s v="Sep"/>
    <x v="1"/>
    <x v="12"/>
    <x v="0"/>
    <s v="Returning"/>
    <x v="0"/>
    <s v="Trail Bike Light"/>
    <n v="2"/>
    <n v="49.69"/>
    <n v="0.05"/>
    <n v="22.55"/>
    <n v="94.410999999999987"/>
    <n v="45.1"/>
    <n v="49.310999999999986"/>
    <n v="0.52230142674052804"/>
    <n v="2026"/>
    <s v="Q3"/>
    <n v="9"/>
    <x v="8"/>
  </r>
  <r>
    <n v="241"/>
    <d v="2026-09-14T00:00:00"/>
    <n v="2026"/>
    <x v="2"/>
    <n v="9"/>
    <s v="Sep"/>
    <x v="2"/>
    <x v="5"/>
    <x v="0"/>
    <s v="Returning"/>
    <x v="0"/>
    <s v="Trail Bike Light"/>
    <n v="4"/>
    <n v="50.5"/>
    <n v="0"/>
    <n v="23.02"/>
    <n v="202"/>
    <n v="92.08"/>
    <n v="109.92"/>
    <n v="0.5441584158415842"/>
    <n v="2026"/>
    <s v="Q3"/>
    <n v="9"/>
    <x v="8"/>
  </r>
  <r>
    <n v="753"/>
    <d v="2026-09-14T00:00:00"/>
    <n v="2026"/>
    <x v="2"/>
    <n v="9"/>
    <s v="Sep"/>
    <x v="3"/>
    <x v="4"/>
    <x v="2"/>
    <s v="Returning"/>
    <x v="2"/>
    <s v="Packing Cube Set"/>
    <n v="1"/>
    <n v="47.55"/>
    <n v="0.05"/>
    <n v="18.350000000000001"/>
    <n v="45.172499999999992"/>
    <n v="18.350000000000001"/>
    <n v="26.822499999999991"/>
    <n v="0.5937794011843488"/>
    <n v="2026"/>
    <s v="Q3"/>
    <n v="9"/>
    <x v="8"/>
  </r>
  <r>
    <n v="2530"/>
    <d v="2026-09-14T00:00:00"/>
    <n v="2026"/>
    <x v="2"/>
    <n v="9"/>
    <s v="Sep"/>
    <x v="3"/>
    <x v="7"/>
    <x v="0"/>
    <s v="New"/>
    <x v="2"/>
    <s v="Packing Cube Set"/>
    <n v="6"/>
    <n v="46.16"/>
    <n v="0.1"/>
    <n v="18.39"/>
    <n v="249.26399999999998"/>
    <n v="110.34"/>
    <n v="138.92399999999998"/>
    <n v="0.55733679953783932"/>
    <n v="2026"/>
    <s v="Q3"/>
    <n v="9"/>
    <x v="8"/>
  </r>
  <r>
    <n v="572"/>
    <d v="2026-09-15T00:00:00"/>
    <n v="2026"/>
    <x v="2"/>
    <n v="9"/>
    <s v="Sep"/>
    <x v="0"/>
    <x v="15"/>
    <x v="2"/>
    <s v="Returning"/>
    <x v="2"/>
    <s v="Carry-On Duffel"/>
    <n v="2"/>
    <n v="135.79"/>
    <n v="0.05"/>
    <n v="66.53"/>
    <n v="258.00099999999998"/>
    <n v="133.06"/>
    <n v="124.94099999999997"/>
    <n v="0.48426556486215167"/>
    <n v="2026"/>
    <s v="Q3"/>
    <n v="9"/>
    <x v="8"/>
  </r>
  <r>
    <n v="874"/>
    <d v="2026-09-15T00:00:00"/>
    <n v="2026"/>
    <x v="2"/>
    <n v="9"/>
    <s v="Sep"/>
    <x v="0"/>
    <x v="15"/>
    <x v="0"/>
    <s v="Returning"/>
    <x v="1"/>
    <s v="Trail Boots"/>
    <n v="2"/>
    <n v="141.91999999999999"/>
    <n v="0"/>
    <n v="79.900000000000006"/>
    <n v="283.83999999999997"/>
    <n v="159.80000000000001"/>
    <n v="124.03999999999996"/>
    <n v="0.43700676437429531"/>
    <n v="2026"/>
    <s v="Q3"/>
    <n v="9"/>
    <x v="8"/>
  </r>
  <r>
    <n v="937"/>
    <d v="2026-09-15T00:00:00"/>
    <n v="2026"/>
    <x v="2"/>
    <n v="9"/>
    <s v="Sep"/>
    <x v="3"/>
    <x v="4"/>
    <x v="3"/>
    <s v="Business"/>
    <x v="1"/>
    <s v="Trail Boots"/>
    <n v="1"/>
    <n v="146.41"/>
    <n v="0.15"/>
    <n v="80.87"/>
    <n v="124.4485"/>
    <n v="80.87"/>
    <n v="43.578499999999991"/>
    <n v="0.35017296311325563"/>
    <n v="2026"/>
    <s v="Q3"/>
    <n v="9"/>
    <x v="8"/>
  </r>
  <r>
    <n v="1229"/>
    <d v="2026-09-15T00:00:00"/>
    <n v="2026"/>
    <x v="2"/>
    <n v="9"/>
    <s v="Sep"/>
    <x v="1"/>
    <x v="1"/>
    <x v="3"/>
    <s v="New"/>
    <x v="0"/>
    <s v="Compact Repair Kit"/>
    <n v="5"/>
    <n v="40.17"/>
    <n v="0"/>
    <n v="16.27"/>
    <n v="200.85000000000002"/>
    <n v="81.349999999999994"/>
    <n v="119.50000000000003"/>
    <n v="0.59497137167040082"/>
    <n v="2026"/>
    <s v="Q3"/>
    <n v="9"/>
    <x v="8"/>
  </r>
  <r>
    <n v="2186"/>
    <d v="2026-09-15T00:00:00"/>
    <n v="2026"/>
    <x v="2"/>
    <n v="9"/>
    <s v="Sep"/>
    <x v="2"/>
    <x v="2"/>
    <x v="0"/>
    <s v="Returning"/>
    <x v="1"/>
    <s v="Hiking Daypack 20L"/>
    <n v="2"/>
    <n v="91.6"/>
    <n v="0"/>
    <n v="46.54"/>
    <n v="183.2"/>
    <n v="93.08"/>
    <n v="90.11999999999999"/>
    <n v="0.49192139737991264"/>
    <n v="2026"/>
    <s v="Q3"/>
    <n v="9"/>
    <x v="8"/>
  </r>
  <r>
    <n v="2922"/>
    <d v="2026-09-15T00:00:00"/>
    <n v="2026"/>
    <x v="2"/>
    <n v="9"/>
    <s v="Sep"/>
    <x v="2"/>
    <x v="2"/>
    <x v="0"/>
    <s v="New"/>
    <x v="4"/>
    <s v="Weighted Vest"/>
    <n v="4"/>
    <n v="121.47"/>
    <n v="0.05"/>
    <n v="67.650000000000006"/>
    <n v="461.58599999999996"/>
    <n v="270.60000000000002"/>
    <n v="190.98599999999993"/>
    <n v="0.41376038268058379"/>
    <n v="2026"/>
    <s v="Q3"/>
    <n v="9"/>
    <x v="8"/>
  </r>
  <r>
    <n v="3140"/>
    <d v="2026-09-15T00:00:00"/>
    <n v="2026"/>
    <x v="2"/>
    <n v="9"/>
    <s v="Sep"/>
    <x v="1"/>
    <x v="12"/>
    <x v="3"/>
    <s v="New"/>
    <x v="3"/>
    <s v="Compact Sleeping Bag"/>
    <n v="2"/>
    <n v="122.69"/>
    <n v="0"/>
    <n v="61.4"/>
    <n v="245.38"/>
    <n v="122.8"/>
    <n v="122.58"/>
    <n v="0.49955171570625151"/>
    <n v="2026"/>
    <s v="Q3"/>
    <n v="9"/>
    <x v="8"/>
  </r>
  <r>
    <n v="3369"/>
    <d v="2026-09-15T00:00:00"/>
    <n v="2026"/>
    <x v="2"/>
    <n v="9"/>
    <s v="Sep"/>
    <x v="1"/>
    <x v="12"/>
    <x v="3"/>
    <s v="New"/>
    <x v="2"/>
    <s v="Packing Cube Set"/>
    <n v="1"/>
    <n v="45.59"/>
    <n v="0"/>
    <n v="18.28"/>
    <n v="45.59"/>
    <n v="18.28"/>
    <n v="27.310000000000002"/>
    <n v="0.59903487606931349"/>
    <n v="2026"/>
    <s v="Q3"/>
    <n v="9"/>
    <x v="8"/>
  </r>
  <r>
    <n v="4865"/>
    <d v="2026-09-15T00:00:00"/>
    <n v="2026"/>
    <x v="2"/>
    <n v="9"/>
    <s v="Sep"/>
    <x v="3"/>
    <x v="4"/>
    <x v="0"/>
    <s v="Returning"/>
    <x v="0"/>
    <s v="Commuter Helmet"/>
    <n v="1"/>
    <n v="83.8"/>
    <n v="0"/>
    <n v="42.23"/>
    <n v="83.8"/>
    <n v="42.23"/>
    <n v="41.57"/>
    <n v="0.49606205250596663"/>
    <n v="2026"/>
    <s v="Q3"/>
    <n v="9"/>
    <x v="8"/>
  </r>
  <r>
    <n v="103"/>
    <d v="2026-09-16T00:00:00"/>
    <n v="2026"/>
    <x v="2"/>
    <n v="9"/>
    <s v="Sep"/>
    <x v="2"/>
    <x v="3"/>
    <x v="0"/>
    <s v="New"/>
    <x v="2"/>
    <s v="Carry-On Duffel"/>
    <n v="1"/>
    <n v="132.58000000000001"/>
    <n v="0.15"/>
    <n v="67.62"/>
    <n v="112.69300000000001"/>
    <n v="67.62"/>
    <n v="45.073000000000008"/>
    <n v="0.39996273060438536"/>
    <n v="2026"/>
    <s v="Q3"/>
    <n v="9"/>
    <x v="8"/>
  </r>
  <r>
    <n v="4500"/>
    <d v="2026-09-16T00:00:00"/>
    <n v="2026"/>
    <x v="2"/>
    <n v="9"/>
    <s v="Sep"/>
    <x v="3"/>
    <x v="8"/>
    <x v="0"/>
    <s v="New"/>
    <x v="3"/>
    <s v="Compact Sleeping Bag"/>
    <n v="2"/>
    <n v="122.12"/>
    <n v="0.05"/>
    <n v="61.76"/>
    <n v="232.02799999999999"/>
    <n v="123.52"/>
    <n v="108.508"/>
    <n v="0.46765045597945076"/>
    <n v="2026"/>
    <s v="Q3"/>
    <n v="9"/>
    <x v="8"/>
  </r>
  <r>
    <n v="5093"/>
    <d v="2026-09-16T00:00:00"/>
    <n v="2026"/>
    <x v="2"/>
    <n v="9"/>
    <s v="Sep"/>
    <x v="0"/>
    <x v="0"/>
    <x v="1"/>
    <s v="Business"/>
    <x v="1"/>
    <s v="Trail Boots"/>
    <n v="3"/>
    <n v="140.47"/>
    <n v="0.15"/>
    <n v="81.739999999999995"/>
    <n v="358.19849999999997"/>
    <n v="245.21999999999997"/>
    <n v="112.9785"/>
    <n v="0.31540751845694498"/>
    <n v="2026"/>
    <s v="Q3"/>
    <n v="9"/>
    <x v="8"/>
  </r>
  <r>
    <n v="5147"/>
    <d v="2026-09-16T00:00:00"/>
    <n v="2026"/>
    <x v="2"/>
    <n v="9"/>
    <s v="Sep"/>
    <x v="3"/>
    <x v="13"/>
    <x v="0"/>
    <s v="New"/>
    <x v="1"/>
    <s v="Trail Boots"/>
    <n v="2"/>
    <n v="145.35"/>
    <n v="0.05"/>
    <n v="78.39"/>
    <n v="276.16499999999996"/>
    <n v="156.78"/>
    <n v="119.38499999999996"/>
    <n v="0.4322959100537721"/>
    <n v="2026"/>
    <s v="Q3"/>
    <n v="9"/>
    <x v="8"/>
  </r>
  <r>
    <n v="365"/>
    <d v="2026-09-17T00:00:00"/>
    <n v="2026"/>
    <x v="2"/>
    <n v="9"/>
    <s v="Sep"/>
    <x v="3"/>
    <x v="8"/>
    <x v="3"/>
    <s v="Returning"/>
    <x v="3"/>
    <s v="Compact Sleeping Bag"/>
    <n v="2"/>
    <n v="121.25"/>
    <n v="0"/>
    <n v="61.5"/>
    <n v="242.5"/>
    <n v="123"/>
    <n v="119.5"/>
    <n v="0.4927835051546392"/>
    <n v="2026"/>
    <s v="Q3"/>
    <n v="9"/>
    <x v="8"/>
  </r>
  <r>
    <n v="494"/>
    <d v="2026-09-17T00:00:00"/>
    <n v="2026"/>
    <x v="2"/>
    <n v="9"/>
    <s v="Sep"/>
    <x v="3"/>
    <x v="4"/>
    <x v="0"/>
    <s v="New"/>
    <x v="2"/>
    <s v="Insulated Bottle"/>
    <n v="1"/>
    <n v="35.94"/>
    <n v="0.1"/>
    <n v="13.19"/>
    <n v="32.345999999999997"/>
    <n v="13.19"/>
    <n v="19.155999999999999"/>
    <n v="0.59222160390774747"/>
    <n v="2026"/>
    <s v="Q3"/>
    <n v="9"/>
    <x v="8"/>
  </r>
  <r>
    <n v="665"/>
    <d v="2026-09-17T00:00:00"/>
    <n v="2026"/>
    <x v="2"/>
    <n v="9"/>
    <s v="Sep"/>
    <x v="1"/>
    <x v="14"/>
    <x v="0"/>
    <s v="New"/>
    <x v="0"/>
    <s v="Cycling Pack 12L"/>
    <n v="1"/>
    <n v="101.18"/>
    <n v="0.1"/>
    <n v="49.38"/>
    <n v="91.062000000000012"/>
    <n v="49.38"/>
    <n v="41.682000000000009"/>
    <n v="0.45773209461685449"/>
    <n v="2026"/>
    <s v="Q3"/>
    <n v="9"/>
    <x v="8"/>
  </r>
  <r>
    <n v="2067"/>
    <d v="2026-09-17T00:00:00"/>
    <n v="2026"/>
    <x v="2"/>
    <n v="9"/>
    <s v="Sep"/>
    <x v="3"/>
    <x v="7"/>
    <x v="2"/>
    <s v="New"/>
    <x v="0"/>
    <s v="Commuter Helmet"/>
    <n v="2"/>
    <n v="82.47"/>
    <n v="0"/>
    <n v="42.49"/>
    <n v="164.94"/>
    <n v="84.98"/>
    <n v="79.959999999999994"/>
    <n v="0.48478234509518608"/>
    <n v="2026"/>
    <s v="Q3"/>
    <n v="9"/>
    <x v="8"/>
  </r>
  <r>
    <n v="2648"/>
    <d v="2026-09-17T00:00:00"/>
    <n v="2026"/>
    <x v="2"/>
    <n v="9"/>
    <s v="Sep"/>
    <x v="2"/>
    <x v="16"/>
    <x v="3"/>
    <s v="New"/>
    <x v="4"/>
    <s v="Training Mat"/>
    <n v="1"/>
    <n v="50.47"/>
    <n v="0.05"/>
    <n v="22.27"/>
    <n v="47.946499999999993"/>
    <n v="22.27"/>
    <n v="25.676499999999994"/>
    <n v="0.53552396942425406"/>
    <n v="2026"/>
    <s v="Q3"/>
    <n v="9"/>
    <x v="8"/>
  </r>
  <r>
    <n v="3074"/>
    <d v="2026-09-17T00:00:00"/>
    <n v="2026"/>
    <x v="2"/>
    <n v="9"/>
    <s v="Sep"/>
    <x v="3"/>
    <x v="8"/>
    <x v="1"/>
    <s v="Business"/>
    <x v="3"/>
    <s v="Portable Camp Stove"/>
    <n v="5"/>
    <n v="82.63"/>
    <n v="0.15"/>
    <n v="38.630000000000003"/>
    <n v="351.17749999999995"/>
    <n v="193.15"/>
    <n v="158.02749999999995"/>
    <n v="0.44999323703824978"/>
    <n v="2026"/>
    <s v="Q3"/>
    <n v="9"/>
    <x v="8"/>
  </r>
  <r>
    <n v="259"/>
    <d v="2026-09-18T00:00:00"/>
    <n v="2026"/>
    <x v="2"/>
    <n v="9"/>
    <s v="Sep"/>
    <x v="3"/>
    <x v="8"/>
    <x v="2"/>
    <s v="Business"/>
    <x v="2"/>
    <s v="Travel Backpack 35L"/>
    <n v="4"/>
    <n v="168.48"/>
    <n v="0.1"/>
    <n v="89.85"/>
    <n v="606.52800000000002"/>
    <n v="359.4"/>
    <n v="247.12800000000004"/>
    <n v="0.4074469768914214"/>
    <n v="2026"/>
    <s v="Q3"/>
    <n v="9"/>
    <x v="8"/>
  </r>
  <r>
    <n v="997"/>
    <d v="2026-09-18T00:00:00"/>
    <n v="2026"/>
    <x v="2"/>
    <n v="9"/>
    <s v="Sep"/>
    <x v="1"/>
    <x v="11"/>
    <x v="3"/>
    <s v="Returning"/>
    <x v="3"/>
    <s v="Compact Sleeping Bag"/>
    <n v="2"/>
    <n v="121.82"/>
    <n v="0"/>
    <n v="61.92"/>
    <n v="243.64"/>
    <n v="123.84"/>
    <n v="119.79999999999998"/>
    <n v="0.49170907896897059"/>
    <n v="2026"/>
    <s v="Q3"/>
    <n v="9"/>
    <x v="8"/>
  </r>
  <r>
    <n v="2102"/>
    <d v="2026-09-18T00:00:00"/>
    <n v="2026"/>
    <x v="2"/>
    <n v="9"/>
    <s v="Sep"/>
    <x v="0"/>
    <x v="15"/>
    <x v="2"/>
    <s v="Returning"/>
    <x v="0"/>
    <s v="Trail Bike Light"/>
    <n v="1"/>
    <n v="50.02"/>
    <n v="0.1"/>
    <n v="22.47"/>
    <n v="45.018000000000001"/>
    <n v="22.47"/>
    <n v="22.548000000000002"/>
    <n v="0.50086632013861121"/>
    <n v="2026"/>
    <s v="Q3"/>
    <n v="9"/>
    <x v="8"/>
  </r>
  <r>
    <n v="2452"/>
    <d v="2026-09-18T00:00:00"/>
    <n v="2026"/>
    <x v="2"/>
    <n v="9"/>
    <s v="Sep"/>
    <x v="2"/>
    <x v="5"/>
    <x v="0"/>
    <s v="New"/>
    <x v="4"/>
    <s v="Training Mat"/>
    <n v="1"/>
    <n v="50.17"/>
    <n v="0.1"/>
    <n v="21.99"/>
    <n v="45.153000000000006"/>
    <n v="21.99"/>
    <n v="23.163000000000007"/>
    <n v="0.51298917015480705"/>
    <n v="2026"/>
    <s v="Q3"/>
    <n v="9"/>
    <x v="8"/>
  </r>
  <r>
    <n v="2761"/>
    <d v="2026-09-18T00:00:00"/>
    <n v="2026"/>
    <x v="2"/>
    <n v="9"/>
    <s v="Sep"/>
    <x v="0"/>
    <x v="15"/>
    <x v="1"/>
    <s v="Business"/>
    <x v="3"/>
    <s v="Compact Sleeping Bag"/>
    <n v="5"/>
    <n v="124.51"/>
    <n v="0.1"/>
    <n v="60.29"/>
    <n v="560.29500000000007"/>
    <n v="301.45"/>
    <n v="258.84500000000008"/>
    <n v="0.46197984990049895"/>
    <n v="2026"/>
    <s v="Q3"/>
    <n v="9"/>
    <x v="8"/>
  </r>
  <r>
    <n v="3993"/>
    <d v="2026-09-18T00:00:00"/>
    <n v="2026"/>
    <x v="2"/>
    <n v="9"/>
    <s v="Sep"/>
    <x v="1"/>
    <x v="12"/>
    <x v="3"/>
    <s v="Returning"/>
    <x v="1"/>
    <s v="Summit Backpack 45L"/>
    <n v="1"/>
    <n v="153.68"/>
    <n v="0.05"/>
    <n v="77.42"/>
    <n v="145.99600000000001"/>
    <n v="77.42"/>
    <n v="68.576000000000008"/>
    <n v="0.46971149894517661"/>
    <n v="2026"/>
    <s v="Q3"/>
    <n v="9"/>
    <x v="8"/>
  </r>
  <r>
    <n v="4343"/>
    <d v="2026-09-18T00:00:00"/>
    <n v="2026"/>
    <x v="2"/>
    <n v="9"/>
    <s v="Sep"/>
    <x v="1"/>
    <x v="12"/>
    <x v="3"/>
    <s v="New"/>
    <x v="3"/>
    <s v="Compact Sleeping Bag"/>
    <n v="2"/>
    <n v="121.37"/>
    <n v="0.05"/>
    <n v="60.13"/>
    <n v="230.60300000000001"/>
    <n v="120.26"/>
    <n v="110.343"/>
    <n v="0.47849767782726155"/>
    <n v="2026"/>
    <s v="Q3"/>
    <n v="9"/>
    <x v="8"/>
  </r>
  <r>
    <n v="4429"/>
    <d v="2026-09-18T00:00:00"/>
    <n v="2026"/>
    <x v="2"/>
    <n v="9"/>
    <s v="Sep"/>
    <x v="0"/>
    <x v="15"/>
    <x v="0"/>
    <s v="Business"/>
    <x v="1"/>
    <s v="Trail Boots"/>
    <n v="2"/>
    <n v="145.1"/>
    <n v="0.1"/>
    <n v="77.62"/>
    <n v="261.18"/>
    <n v="155.24"/>
    <n v="105.94"/>
    <n v="0.40562064476606169"/>
    <n v="2026"/>
    <s v="Q3"/>
    <n v="9"/>
    <x v="8"/>
  </r>
  <r>
    <n v="4824"/>
    <d v="2026-09-18T00:00:00"/>
    <n v="2026"/>
    <x v="2"/>
    <n v="9"/>
    <s v="Sep"/>
    <x v="3"/>
    <x v="8"/>
    <x v="0"/>
    <s v="Returning"/>
    <x v="4"/>
    <s v="Recovery Roller"/>
    <n v="1"/>
    <n v="36.729999999999997"/>
    <n v="0.05"/>
    <n v="14.11"/>
    <n v="34.893499999999996"/>
    <n v="14.11"/>
    <n v="20.783499999999997"/>
    <n v="0.59562669265049362"/>
    <n v="2026"/>
    <s v="Q3"/>
    <n v="9"/>
    <x v="8"/>
  </r>
  <r>
    <n v="4881"/>
    <d v="2026-09-18T00:00:00"/>
    <n v="2026"/>
    <x v="2"/>
    <n v="9"/>
    <s v="Sep"/>
    <x v="2"/>
    <x v="2"/>
    <x v="0"/>
    <s v="Business"/>
    <x v="2"/>
    <s v="Carry-On Duffel"/>
    <n v="4"/>
    <n v="134.15"/>
    <n v="0.05"/>
    <n v="65.58"/>
    <n v="509.77"/>
    <n v="262.32"/>
    <n v="247.45"/>
    <n v="0.48541499107440611"/>
    <n v="2026"/>
    <s v="Q3"/>
    <n v="9"/>
    <x v="8"/>
  </r>
  <r>
    <n v="5138"/>
    <d v="2026-09-18T00:00:00"/>
    <n v="2026"/>
    <x v="2"/>
    <n v="9"/>
    <s v="Sep"/>
    <x v="0"/>
    <x v="0"/>
    <x v="1"/>
    <s v="Business"/>
    <x v="1"/>
    <s v="Hiking Daypack 20L"/>
    <n v="8"/>
    <n v="94.21"/>
    <n v="0.1"/>
    <n v="45.05"/>
    <n v="678.31200000000001"/>
    <n v="360.4"/>
    <n v="317.91200000000003"/>
    <n v="0.46868107891353833"/>
    <n v="2026"/>
    <s v="Q3"/>
    <n v="9"/>
    <x v="8"/>
  </r>
  <r>
    <n v="1214"/>
    <d v="2026-09-19T00:00:00"/>
    <n v="2026"/>
    <x v="2"/>
    <n v="9"/>
    <s v="Sep"/>
    <x v="0"/>
    <x v="15"/>
    <x v="2"/>
    <s v="Returning"/>
    <x v="3"/>
    <s v="Trail Tent 2P"/>
    <n v="1"/>
    <n v="198.29"/>
    <n v="0.05"/>
    <n v="106.24"/>
    <n v="188.37549999999999"/>
    <n v="106.24"/>
    <n v="82.135499999999993"/>
    <n v="0.436020076920831"/>
    <n v="2026"/>
    <s v="Q3"/>
    <n v="9"/>
    <x v="8"/>
  </r>
  <r>
    <n v="1346"/>
    <d v="2026-09-19T00:00:00"/>
    <n v="2026"/>
    <x v="2"/>
    <n v="9"/>
    <s v="Sep"/>
    <x v="1"/>
    <x v="14"/>
    <x v="3"/>
    <s v="Returning"/>
    <x v="2"/>
    <s v="Travel Backpack 35L"/>
    <n v="3"/>
    <n v="166.21"/>
    <n v="0.05"/>
    <n v="85.03"/>
    <n v="473.69849999999997"/>
    <n v="255.09"/>
    <n v="218.60849999999996"/>
    <n v="0.4614929116304991"/>
    <n v="2026"/>
    <s v="Q3"/>
    <n v="9"/>
    <x v="8"/>
  </r>
  <r>
    <n v="1361"/>
    <d v="2026-09-19T00:00:00"/>
    <n v="2026"/>
    <x v="2"/>
    <n v="9"/>
    <s v="Sep"/>
    <x v="1"/>
    <x v="6"/>
    <x v="3"/>
    <s v="New"/>
    <x v="0"/>
    <s v="Compact Repair Kit"/>
    <n v="1"/>
    <n v="40.700000000000003"/>
    <n v="0.05"/>
    <n v="16.43"/>
    <n v="38.664999999999999"/>
    <n v="16.43"/>
    <n v="22.234999999999999"/>
    <n v="0.57506789085736454"/>
    <n v="2026"/>
    <s v="Q3"/>
    <n v="9"/>
    <x v="8"/>
  </r>
  <r>
    <n v="2728"/>
    <d v="2026-09-19T00:00:00"/>
    <n v="2026"/>
    <x v="2"/>
    <n v="9"/>
    <s v="Sep"/>
    <x v="0"/>
    <x v="15"/>
    <x v="0"/>
    <s v="New"/>
    <x v="1"/>
    <s v="Summit Backpack 45L"/>
    <n v="3"/>
    <n v="153.5"/>
    <n v="0"/>
    <n v="80.819999999999993"/>
    <n v="460.5"/>
    <n v="242.45999999999998"/>
    <n v="218.04000000000002"/>
    <n v="0.47348534201954401"/>
    <n v="2026"/>
    <s v="Q3"/>
    <n v="9"/>
    <x v="8"/>
  </r>
  <r>
    <n v="2788"/>
    <d v="2026-09-19T00:00:00"/>
    <n v="2026"/>
    <x v="2"/>
    <n v="9"/>
    <s v="Sep"/>
    <x v="1"/>
    <x v="12"/>
    <x v="3"/>
    <s v="New"/>
    <x v="1"/>
    <s v="Trekking Poles"/>
    <n v="1"/>
    <n v="70.430000000000007"/>
    <n v="0"/>
    <n v="31.51"/>
    <n v="70.430000000000007"/>
    <n v="31.51"/>
    <n v="38.92"/>
    <n v="0.55260542382507449"/>
    <n v="2026"/>
    <s v="Q3"/>
    <n v="9"/>
    <x v="8"/>
  </r>
  <r>
    <n v="2932"/>
    <d v="2026-09-19T00:00:00"/>
    <n v="2026"/>
    <x v="2"/>
    <n v="9"/>
    <s v="Sep"/>
    <x v="0"/>
    <x v="15"/>
    <x v="2"/>
    <s v="Business"/>
    <x v="0"/>
    <s v="Trail Bike Light"/>
    <n v="4"/>
    <n v="49.93"/>
    <n v="0"/>
    <n v="22.99"/>
    <n v="199.72"/>
    <n v="91.96"/>
    <n v="107.76"/>
    <n v="0.53955537752853999"/>
    <n v="2026"/>
    <s v="Q3"/>
    <n v="9"/>
    <x v="8"/>
  </r>
  <r>
    <n v="3399"/>
    <d v="2026-09-19T00:00:00"/>
    <n v="2026"/>
    <x v="2"/>
    <n v="9"/>
    <s v="Sep"/>
    <x v="1"/>
    <x v="12"/>
    <x v="2"/>
    <s v="Returning"/>
    <x v="0"/>
    <s v="Trail Bike Light"/>
    <n v="1"/>
    <n v="50.18"/>
    <n v="0"/>
    <n v="22.92"/>
    <n v="50.18"/>
    <n v="22.92"/>
    <n v="27.259999999999998"/>
    <n v="0.54324432044639293"/>
    <n v="2026"/>
    <s v="Q3"/>
    <n v="9"/>
    <x v="8"/>
  </r>
  <r>
    <n v="3588"/>
    <d v="2026-09-19T00:00:00"/>
    <n v="2026"/>
    <x v="2"/>
    <n v="9"/>
    <s v="Sep"/>
    <x v="3"/>
    <x v="13"/>
    <x v="2"/>
    <s v="New"/>
    <x v="2"/>
    <s v="Travel Backpack 35L"/>
    <n v="2"/>
    <n v="164.01"/>
    <n v="0.15"/>
    <n v="87.14"/>
    <n v="278.81699999999995"/>
    <n v="174.28"/>
    <n v="104.53699999999995"/>
    <n v="0.37493050997607741"/>
    <n v="2026"/>
    <s v="Q3"/>
    <n v="9"/>
    <x v="8"/>
  </r>
  <r>
    <n v="3603"/>
    <d v="2026-09-19T00:00:00"/>
    <n v="2026"/>
    <x v="2"/>
    <n v="9"/>
    <s v="Sep"/>
    <x v="1"/>
    <x v="14"/>
    <x v="3"/>
    <s v="Returning"/>
    <x v="0"/>
    <s v="Commuter Helmet"/>
    <n v="2"/>
    <n v="83.77"/>
    <n v="0"/>
    <n v="43.32"/>
    <n v="167.54"/>
    <n v="86.64"/>
    <n v="80.899999999999991"/>
    <n v="0.4828697624447893"/>
    <n v="2026"/>
    <s v="Q3"/>
    <n v="9"/>
    <x v="8"/>
  </r>
  <r>
    <n v="3845"/>
    <d v="2026-09-19T00:00:00"/>
    <n v="2026"/>
    <x v="2"/>
    <n v="9"/>
    <s v="Sep"/>
    <x v="3"/>
    <x v="8"/>
    <x v="0"/>
    <s v="New"/>
    <x v="3"/>
    <s v="Portable Camp Stove"/>
    <n v="1"/>
    <n v="81.84"/>
    <n v="0"/>
    <n v="38.5"/>
    <n v="81.84"/>
    <n v="38.5"/>
    <n v="43.34"/>
    <n v="0.52956989247311825"/>
    <n v="2026"/>
    <s v="Q3"/>
    <n v="9"/>
    <x v="8"/>
  </r>
  <r>
    <n v="4191"/>
    <d v="2026-09-19T00:00:00"/>
    <n v="2026"/>
    <x v="2"/>
    <n v="9"/>
    <s v="Sep"/>
    <x v="2"/>
    <x v="5"/>
    <x v="3"/>
    <s v="Returning"/>
    <x v="4"/>
    <s v="Resistance Band Set"/>
    <n v="1"/>
    <n v="40.32"/>
    <n v="0.15"/>
    <n v="14.39"/>
    <n v="34.271999999999998"/>
    <n v="14.39"/>
    <n v="19.881999999999998"/>
    <n v="0.58012371615312786"/>
    <n v="2026"/>
    <s v="Q3"/>
    <n v="9"/>
    <x v="8"/>
  </r>
  <r>
    <n v="4269"/>
    <d v="2026-09-19T00:00:00"/>
    <n v="2026"/>
    <x v="2"/>
    <n v="9"/>
    <s v="Sep"/>
    <x v="2"/>
    <x v="16"/>
    <x v="1"/>
    <s v="Business"/>
    <x v="1"/>
    <s v="Summit Backpack 45L"/>
    <n v="4"/>
    <n v="155.84"/>
    <n v="0.05"/>
    <n v="80.790000000000006"/>
    <n v="592.19200000000001"/>
    <n v="323.16000000000003"/>
    <n v="269.03199999999998"/>
    <n v="0.45429860585755966"/>
    <n v="2026"/>
    <s v="Q3"/>
    <n v="9"/>
    <x v="8"/>
  </r>
  <r>
    <n v="5"/>
    <d v="2026-09-20T00:00:00"/>
    <n v="2026"/>
    <x v="2"/>
    <n v="9"/>
    <s v="Sep"/>
    <x v="1"/>
    <x v="6"/>
    <x v="0"/>
    <s v="Business"/>
    <x v="4"/>
    <s v="Training Mat"/>
    <n v="1"/>
    <n v="51.83"/>
    <n v="0"/>
    <n v="21.9"/>
    <n v="51.83"/>
    <n v="21.9"/>
    <n v="29.93"/>
    <n v="0.57746478873239437"/>
    <n v="2026"/>
    <s v="Q3"/>
    <n v="9"/>
    <x v="8"/>
  </r>
  <r>
    <n v="210"/>
    <d v="2026-09-20T00:00:00"/>
    <n v="2026"/>
    <x v="2"/>
    <n v="9"/>
    <s v="Sep"/>
    <x v="2"/>
    <x v="3"/>
    <x v="2"/>
    <s v="Returning"/>
    <x v="3"/>
    <s v="Trail Tent 2P"/>
    <n v="1"/>
    <n v="190.77"/>
    <n v="0.05"/>
    <n v="104.69"/>
    <n v="181.23150000000001"/>
    <n v="104.69"/>
    <n v="76.541500000000013"/>
    <n v="0.42234103894742364"/>
    <n v="2026"/>
    <s v="Q3"/>
    <n v="9"/>
    <x v="8"/>
  </r>
  <r>
    <n v="462"/>
    <d v="2026-09-20T00:00:00"/>
    <n v="2026"/>
    <x v="2"/>
    <n v="9"/>
    <s v="Sep"/>
    <x v="1"/>
    <x v="12"/>
    <x v="2"/>
    <s v="New"/>
    <x v="0"/>
    <s v="Compact Repair Kit"/>
    <n v="2"/>
    <n v="40.049999999999997"/>
    <n v="0.05"/>
    <n v="16.97"/>
    <n v="76.094999999999985"/>
    <n v="33.94"/>
    <n v="42.154999999999987"/>
    <n v="0.55397857940731976"/>
    <n v="2026"/>
    <s v="Q3"/>
    <n v="9"/>
    <x v="8"/>
  </r>
  <r>
    <n v="725"/>
    <d v="2026-09-20T00:00:00"/>
    <n v="2026"/>
    <x v="2"/>
    <n v="9"/>
    <s v="Sep"/>
    <x v="1"/>
    <x v="12"/>
    <x v="0"/>
    <s v="New"/>
    <x v="0"/>
    <s v="Commuter Helmet"/>
    <n v="1"/>
    <n v="82.08"/>
    <n v="0.05"/>
    <n v="43.18"/>
    <n v="77.975999999999999"/>
    <n v="43.18"/>
    <n v="34.795999999999999"/>
    <n v="0.44623986867754178"/>
    <n v="2026"/>
    <s v="Q3"/>
    <n v="9"/>
    <x v="8"/>
  </r>
  <r>
    <n v="918"/>
    <d v="2026-09-20T00:00:00"/>
    <n v="2026"/>
    <x v="2"/>
    <n v="9"/>
    <s v="Sep"/>
    <x v="0"/>
    <x v="15"/>
    <x v="0"/>
    <s v="Returning"/>
    <x v="0"/>
    <s v="Trail Bike Light"/>
    <n v="1"/>
    <n v="50.3"/>
    <n v="0.05"/>
    <n v="22.14"/>
    <n v="47.784999999999997"/>
    <n v="22.14"/>
    <n v="25.644999999999996"/>
    <n v="0.53667468870984614"/>
    <n v="2026"/>
    <s v="Q3"/>
    <n v="9"/>
    <x v="8"/>
  </r>
  <r>
    <n v="1442"/>
    <d v="2026-09-20T00:00:00"/>
    <n v="2026"/>
    <x v="2"/>
    <n v="9"/>
    <s v="Sep"/>
    <x v="2"/>
    <x v="16"/>
    <x v="0"/>
    <s v="New"/>
    <x v="2"/>
    <s v="Packing Cube Set"/>
    <n v="1"/>
    <n v="47.68"/>
    <n v="0.1"/>
    <n v="18.03"/>
    <n v="42.911999999999999"/>
    <n v="18.03"/>
    <n v="24.881999999999998"/>
    <n v="0.57983780760626391"/>
    <n v="2026"/>
    <s v="Q3"/>
    <n v="9"/>
    <x v="8"/>
  </r>
  <r>
    <n v="4290"/>
    <d v="2026-09-20T00:00:00"/>
    <n v="2026"/>
    <x v="2"/>
    <n v="9"/>
    <s v="Sep"/>
    <x v="2"/>
    <x v="2"/>
    <x v="2"/>
    <s v="Returning"/>
    <x v="0"/>
    <s v="Trail Bike Light"/>
    <n v="2"/>
    <n v="51.48"/>
    <n v="0.05"/>
    <n v="22.38"/>
    <n v="97.811999999999983"/>
    <n v="44.76"/>
    <n v="53.051999999999985"/>
    <n v="0.54238743712427917"/>
    <n v="2026"/>
    <s v="Q3"/>
    <n v="9"/>
    <x v="8"/>
  </r>
  <r>
    <n v="4666"/>
    <d v="2026-09-20T00:00:00"/>
    <n v="2026"/>
    <x v="2"/>
    <n v="9"/>
    <s v="Sep"/>
    <x v="2"/>
    <x v="3"/>
    <x v="0"/>
    <s v="Business"/>
    <x v="4"/>
    <s v="Weighted Vest"/>
    <n v="2"/>
    <n v="123.73"/>
    <n v="0"/>
    <n v="68.459999999999994"/>
    <n v="247.46"/>
    <n v="136.91999999999999"/>
    <n v="110.54000000000002"/>
    <n v="0.44669845631617239"/>
    <n v="2026"/>
    <s v="Q3"/>
    <n v="9"/>
    <x v="8"/>
  </r>
  <r>
    <n v="234"/>
    <d v="2026-09-21T00:00:00"/>
    <n v="2026"/>
    <x v="2"/>
    <n v="9"/>
    <s v="Sep"/>
    <x v="2"/>
    <x v="5"/>
    <x v="0"/>
    <s v="Business"/>
    <x v="1"/>
    <s v="Trail Boots"/>
    <n v="2"/>
    <n v="146.81"/>
    <n v="0"/>
    <n v="79.72"/>
    <n v="293.62"/>
    <n v="159.44"/>
    <n v="134.18"/>
    <n v="0.45698521899053202"/>
    <n v="2026"/>
    <s v="Q3"/>
    <n v="9"/>
    <x v="8"/>
  </r>
  <r>
    <n v="802"/>
    <d v="2026-09-21T00:00:00"/>
    <n v="2026"/>
    <x v="2"/>
    <n v="9"/>
    <s v="Sep"/>
    <x v="1"/>
    <x v="12"/>
    <x v="2"/>
    <s v="Returning"/>
    <x v="2"/>
    <s v="Travel Backpack 35L"/>
    <n v="2"/>
    <n v="167.16"/>
    <n v="0"/>
    <n v="88.51"/>
    <n v="334.32"/>
    <n v="177.02"/>
    <n v="157.29999999999998"/>
    <n v="0.4705072983967456"/>
    <n v="2026"/>
    <s v="Q3"/>
    <n v="9"/>
    <x v="8"/>
  </r>
  <r>
    <n v="1942"/>
    <d v="2026-09-21T00:00:00"/>
    <n v="2026"/>
    <x v="2"/>
    <n v="9"/>
    <s v="Sep"/>
    <x v="2"/>
    <x v="2"/>
    <x v="0"/>
    <s v="New"/>
    <x v="0"/>
    <s v="Commuter Helmet"/>
    <n v="1"/>
    <n v="83.69"/>
    <n v="0"/>
    <n v="42.76"/>
    <n v="83.69"/>
    <n v="42.76"/>
    <n v="40.93"/>
    <n v="0.48906679412116144"/>
    <n v="2026"/>
    <s v="Q3"/>
    <n v="9"/>
    <x v="8"/>
  </r>
  <r>
    <n v="2200"/>
    <d v="2026-09-21T00:00:00"/>
    <n v="2026"/>
    <x v="2"/>
    <n v="9"/>
    <s v="Sep"/>
    <x v="0"/>
    <x v="0"/>
    <x v="0"/>
    <s v="New"/>
    <x v="0"/>
    <s v="Compact Repair Kit"/>
    <n v="1"/>
    <n v="40.4"/>
    <n v="0.15"/>
    <n v="16.47"/>
    <n v="34.339999999999996"/>
    <n v="16.47"/>
    <n v="17.869999999999997"/>
    <n v="0.52038439138031445"/>
    <n v="2026"/>
    <s v="Q3"/>
    <n v="9"/>
    <x v="8"/>
  </r>
  <r>
    <n v="2236"/>
    <d v="2026-09-21T00:00:00"/>
    <n v="2026"/>
    <x v="2"/>
    <n v="9"/>
    <s v="Sep"/>
    <x v="1"/>
    <x v="11"/>
    <x v="0"/>
    <s v="Returning"/>
    <x v="1"/>
    <s v="Trail Boots"/>
    <n v="3"/>
    <n v="143.31"/>
    <n v="0"/>
    <n v="81.36"/>
    <n v="429.93"/>
    <n v="244.07999999999998"/>
    <n v="185.85000000000002"/>
    <n v="0.43227967343521045"/>
    <n v="2026"/>
    <s v="Q3"/>
    <n v="9"/>
    <x v="8"/>
  </r>
  <r>
    <n v="4041"/>
    <d v="2026-09-21T00:00:00"/>
    <n v="2026"/>
    <x v="2"/>
    <n v="9"/>
    <s v="Sep"/>
    <x v="1"/>
    <x v="11"/>
    <x v="1"/>
    <s v="Returning"/>
    <x v="4"/>
    <s v="Training Mat"/>
    <n v="15"/>
    <n v="51.1"/>
    <n v="0.1"/>
    <n v="21.9"/>
    <n v="689.85"/>
    <n v="328.5"/>
    <n v="361.35"/>
    <n v="0.52380952380952384"/>
    <n v="2026"/>
    <s v="Q3"/>
    <n v="9"/>
    <x v="8"/>
  </r>
  <r>
    <n v="4435"/>
    <d v="2026-09-21T00:00:00"/>
    <n v="2026"/>
    <x v="2"/>
    <n v="9"/>
    <s v="Sep"/>
    <x v="3"/>
    <x v="13"/>
    <x v="3"/>
    <s v="New"/>
    <x v="1"/>
    <s v="Trail Boots"/>
    <n v="1"/>
    <n v="146.33000000000001"/>
    <n v="0"/>
    <n v="80.05"/>
    <n v="146.33000000000001"/>
    <n v="80.05"/>
    <n v="66.280000000000015"/>
    <n v="0.45294881432378875"/>
    <n v="2026"/>
    <s v="Q3"/>
    <n v="9"/>
    <x v="8"/>
  </r>
  <r>
    <n v="305"/>
    <d v="2026-09-22T00:00:00"/>
    <n v="2026"/>
    <x v="2"/>
    <n v="9"/>
    <s v="Sep"/>
    <x v="3"/>
    <x v="8"/>
    <x v="0"/>
    <s v="Returning"/>
    <x v="2"/>
    <s v="Carry-On Duffel"/>
    <n v="1"/>
    <n v="130.69999999999999"/>
    <n v="0.05"/>
    <n v="68.23"/>
    <n v="124.16499999999998"/>
    <n v="68.23"/>
    <n v="55.934999999999974"/>
    <n v="0.45048926831232622"/>
    <n v="2026"/>
    <s v="Q3"/>
    <n v="9"/>
    <x v="8"/>
  </r>
  <r>
    <n v="808"/>
    <d v="2026-09-22T00:00:00"/>
    <n v="2026"/>
    <x v="2"/>
    <n v="9"/>
    <s v="Sep"/>
    <x v="1"/>
    <x v="12"/>
    <x v="1"/>
    <s v="Business"/>
    <x v="4"/>
    <s v="Resistance Band Set"/>
    <n v="8"/>
    <n v="39.630000000000003"/>
    <n v="0.15"/>
    <n v="14.61"/>
    <n v="269.48400000000004"/>
    <n v="116.88"/>
    <n v="152.60400000000004"/>
    <n v="0.56628222825844954"/>
    <n v="2026"/>
    <s v="Q3"/>
    <n v="9"/>
    <x v="8"/>
  </r>
  <r>
    <n v="1029"/>
    <d v="2026-09-22T00:00:00"/>
    <n v="2026"/>
    <x v="2"/>
    <n v="9"/>
    <s v="Sep"/>
    <x v="1"/>
    <x v="6"/>
    <x v="0"/>
    <s v="Returning"/>
    <x v="2"/>
    <s v="Carry-On Duffel"/>
    <n v="1"/>
    <n v="132.36000000000001"/>
    <n v="0.05"/>
    <n v="66.63"/>
    <n v="125.742"/>
    <n v="66.63"/>
    <n v="59.112000000000009"/>
    <n v="0.47010545402490822"/>
    <n v="2026"/>
    <s v="Q3"/>
    <n v="9"/>
    <x v="8"/>
  </r>
  <r>
    <n v="1721"/>
    <d v="2026-09-22T00:00:00"/>
    <n v="2026"/>
    <x v="2"/>
    <n v="9"/>
    <s v="Sep"/>
    <x v="3"/>
    <x v="7"/>
    <x v="0"/>
    <s v="Business"/>
    <x v="1"/>
    <s v="Summit Backpack 45L"/>
    <n v="1"/>
    <n v="156.81"/>
    <n v="0"/>
    <n v="78.2"/>
    <n v="156.81"/>
    <n v="78.2"/>
    <n v="78.61"/>
    <n v="0.50130731458452904"/>
    <n v="2026"/>
    <s v="Q3"/>
    <n v="9"/>
    <x v="8"/>
  </r>
  <r>
    <n v="2425"/>
    <d v="2026-09-22T00:00:00"/>
    <n v="2026"/>
    <x v="2"/>
    <n v="9"/>
    <s v="Sep"/>
    <x v="3"/>
    <x v="8"/>
    <x v="3"/>
    <s v="New"/>
    <x v="2"/>
    <s v="Carry-On Duffel"/>
    <n v="3"/>
    <n v="134.52000000000001"/>
    <n v="0.05"/>
    <n v="65.19"/>
    <n v="383.38200000000006"/>
    <n v="195.57"/>
    <n v="187.81200000000007"/>
    <n v="0.48988215409174152"/>
    <n v="2026"/>
    <s v="Q3"/>
    <n v="9"/>
    <x v="8"/>
  </r>
  <r>
    <n v="3322"/>
    <d v="2026-09-22T00:00:00"/>
    <n v="2026"/>
    <x v="2"/>
    <n v="9"/>
    <s v="Sep"/>
    <x v="3"/>
    <x v="8"/>
    <x v="0"/>
    <s v="Returning"/>
    <x v="3"/>
    <s v="Compact Sleeping Bag"/>
    <n v="1"/>
    <n v="124.51"/>
    <n v="0"/>
    <n v="59.97"/>
    <n v="124.51"/>
    <n v="59.97"/>
    <n v="64.540000000000006"/>
    <n v="0.51835193960324477"/>
    <n v="2026"/>
    <s v="Q3"/>
    <n v="9"/>
    <x v="8"/>
  </r>
  <r>
    <n v="3821"/>
    <d v="2026-09-22T00:00:00"/>
    <n v="2026"/>
    <x v="2"/>
    <n v="9"/>
    <s v="Sep"/>
    <x v="2"/>
    <x v="3"/>
    <x v="0"/>
    <s v="Returning"/>
    <x v="1"/>
    <s v="Trail Boots"/>
    <n v="1"/>
    <n v="141"/>
    <n v="0"/>
    <n v="79.010000000000005"/>
    <n v="141"/>
    <n v="79.010000000000005"/>
    <n v="61.989999999999995"/>
    <n v="0.43964539007092196"/>
    <n v="2026"/>
    <s v="Q3"/>
    <n v="9"/>
    <x v="8"/>
  </r>
  <r>
    <n v="3899"/>
    <d v="2026-09-22T00:00:00"/>
    <n v="2026"/>
    <x v="2"/>
    <n v="9"/>
    <s v="Sep"/>
    <x v="3"/>
    <x v="4"/>
    <x v="1"/>
    <s v="Returning"/>
    <x v="3"/>
    <s v="Compact Sleeping Bag"/>
    <n v="6"/>
    <n v="121.7"/>
    <n v="0.15"/>
    <n v="61.26"/>
    <n v="620.67000000000007"/>
    <n v="367.56"/>
    <n v="253.11000000000007"/>
    <n v="0.40780124703948967"/>
    <n v="2026"/>
    <s v="Q3"/>
    <n v="9"/>
    <x v="8"/>
  </r>
  <r>
    <n v="4807"/>
    <d v="2026-09-22T00:00:00"/>
    <n v="2026"/>
    <x v="2"/>
    <n v="9"/>
    <s v="Sep"/>
    <x v="3"/>
    <x v="7"/>
    <x v="1"/>
    <s v="Business"/>
    <x v="0"/>
    <s v="Cycling Pack 12L"/>
    <n v="4"/>
    <n v="103.86"/>
    <n v="0.1"/>
    <n v="50.12"/>
    <n v="373.89600000000002"/>
    <n v="200.48"/>
    <n v="173.41600000000003"/>
    <n v="0.46380811776536796"/>
    <n v="2026"/>
    <s v="Q3"/>
    <n v="9"/>
    <x v="8"/>
  </r>
  <r>
    <n v="30"/>
    <d v="2026-09-23T00:00:00"/>
    <n v="2026"/>
    <x v="2"/>
    <n v="9"/>
    <s v="Sep"/>
    <x v="2"/>
    <x v="5"/>
    <x v="3"/>
    <s v="Returning"/>
    <x v="1"/>
    <s v="Hiking Daypack 20L"/>
    <n v="2"/>
    <n v="93.82"/>
    <n v="0.05"/>
    <n v="45.57"/>
    <n v="178.25799999999998"/>
    <n v="91.14"/>
    <n v="87.117999999999981"/>
    <n v="0.48871859888476249"/>
    <n v="2026"/>
    <s v="Q3"/>
    <n v="9"/>
    <x v="8"/>
  </r>
  <r>
    <n v="3027"/>
    <d v="2026-09-23T00:00:00"/>
    <n v="2026"/>
    <x v="2"/>
    <n v="9"/>
    <s v="Sep"/>
    <x v="3"/>
    <x v="8"/>
    <x v="1"/>
    <s v="Business"/>
    <x v="1"/>
    <s v="Summit Backpack 45L"/>
    <n v="8"/>
    <n v="155.13999999999999"/>
    <n v="0.1"/>
    <n v="76.87"/>
    <n v="1117.008"/>
    <n v="614.96"/>
    <n v="502.048"/>
    <n v="0.44945783736553363"/>
    <n v="2026"/>
    <s v="Q3"/>
    <n v="9"/>
    <x v="8"/>
  </r>
  <r>
    <n v="3690"/>
    <d v="2026-09-23T00:00:00"/>
    <n v="2026"/>
    <x v="2"/>
    <n v="9"/>
    <s v="Sep"/>
    <x v="3"/>
    <x v="8"/>
    <x v="0"/>
    <s v="Returning"/>
    <x v="1"/>
    <s v="Hiking Daypack 20L"/>
    <n v="3"/>
    <n v="92.14"/>
    <n v="0.05"/>
    <n v="45.25"/>
    <n v="262.59899999999999"/>
    <n v="135.75"/>
    <n v="126.84899999999999"/>
    <n v="0.48305210606285626"/>
    <n v="2026"/>
    <s v="Q3"/>
    <n v="9"/>
    <x v="8"/>
  </r>
  <r>
    <n v="600"/>
    <d v="2026-09-24T00:00:00"/>
    <n v="2026"/>
    <x v="2"/>
    <n v="9"/>
    <s v="Sep"/>
    <x v="1"/>
    <x v="12"/>
    <x v="2"/>
    <s v="Returning"/>
    <x v="0"/>
    <s v="Compact Repair Kit"/>
    <n v="6"/>
    <n v="39.880000000000003"/>
    <n v="0.05"/>
    <n v="16.79"/>
    <n v="227.31600000000003"/>
    <n v="100.74"/>
    <n v="126.57600000000004"/>
    <n v="0.5568283798764716"/>
    <n v="2026"/>
    <s v="Q3"/>
    <n v="9"/>
    <x v="8"/>
  </r>
  <r>
    <n v="1931"/>
    <d v="2026-09-24T00:00:00"/>
    <n v="2026"/>
    <x v="2"/>
    <n v="9"/>
    <s v="Sep"/>
    <x v="2"/>
    <x v="16"/>
    <x v="0"/>
    <s v="Returning"/>
    <x v="2"/>
    <s v="Insulated Bottle"/>
    <n v="4"/>
    <n v="35.700000000000003"/>
    <n v="0"/>
    <n v="13.91"/>
    <n v="142.80000000000001"/>
    <n v="55.64"/>
    <n v="87.160000000000011"/>
    <n v="0.61036414565826336"/>
    <n v="2026"/>
    <s v="Q3"/>
    <n v="9"/>
    <x v="8"/>
  </r>
  <r>
    <n v="2124"/>
    <d v="2026-09-24T00:00:00"/>
    <n v="2026"/>
    <x v="2"/>
    <n v="9"/>
    <s v="Sep"/>
    <x v="3"/>
    <x v="8"/>
    <x v="2"/>
    <s v="New"/>
    <x v="0"/>
    <s v="Cycling Pack 12L"/>
    <n v="6"/>
    <n v="104.16"/>
    <n v="0"/>
    <n v="51.76"/>
    <n v="624.96"/>
    <n v="310.56"/>
    <n v="314.40000000000003"/>
    <n v="0.50307219662058378"/>
    <n v="2026"/>
    <s v="Q3"/>
    <n v="9"/>
    <x v="8"/>
  </r>
  <r>
    <n v="2789"/>
    <d v="2026-09-24T00:00:00"/>
    <n v="2026"/>
    <x v="2"/>
    <n v="9"/>
    <s v="Sep"/>
    <x v="2"/>
    <x v="16"/>
    <x v="0"/>
    <s v="New"/>
    <x v="1"/>
    <s v="Trail Boots"/>
    <n v="5"/>
    <n v="147.21"/>
    <n v="0.05"/>
    <n v="79.14"/>
    <n v="699.24750000000006"/>
    <n v="395.7"/>
    <n v="303.54750000000007"/>
    <n v="0.43410594961011667"/>
    <n v="2026"/>
    <s v="Q3"/>
    <n v="9"/>
    <x v="8"/>
  </r>
  <r>
    <n v="2921"/>
    <d v="2026-09-24T00:00:00"/>
    <n v="2026"/>
    <x v="2"/>
    <n v="9"/>
    <s v="Sep"/>
    <x v="0"/>
    <x v="0"/>
    <x v="0"/>
    <s v="New"/>
    <x v="3"/>
    <s v="Trail Tent 2P"/>
    <n v="3"/>
    <n v="195.68"/>
    <n v="0.05"/>
    <n v="102.16"/>
    <n v="557.68799999999999"/>
    <n v="306.48"/>
    <n v="251.20799999999997"/>
    <n v="0.45044541033696256"/>
    <n v="2026"/>
    <s v="Q3"/>
    <n v="9"/>
    <x v="8"/>
  </r>
  <r>
    <n v="3108"/>
    <d v="2026-09-24T00:00:00"/>
    <n v="2026"/>
    <x v="2"/>
    <n v="9"/>
    <s v="Sep"/>
    <x v="1"/>
    <x v="11"/>
    <x v="1"/>
    <s v="Business"/>
    <x v="1"/>
    <s v="Hiking Daypack 20L"/>
    <n v="5"/>
    <n v="90.05"/>
    <n v="0.15"/>
    <n v="44.12"/>
    <n v="382.71249999999998"/>
    <n v="220.6"/>
    <n v="162.11249999999998"/>
    <n v="0.42358820263252439"/>
    <n v="2026"/>
    <s v="Q3"/>
    <n v="9"/>
    <x v="8"/>
  </r>
  <r>
    <n v="3226"/>
    <d v="2026-09-24T00:00:00"/>
    <n v="2026"/>
    <x v="2"/>
    <n v="9"/>
    <s v="Sep"/>
    <x v="3"/>
    <x v="13"/>
    <x v="3"/>
    <s v="Returning"/>
    <x v="3"/>
    <s v="Alpine Tent 4P"/>
    <n v="1"/>
    <n v="345.48"/>
    <n v="0"/>
    <n v="196.31"/>
    <n v="345.48"/>
    <n v="196.31"/>
    <n v="149.17000000000002"/>
    <n v="0.43177607965728843"/>
    <n v="2026"/>
    <s v="Q3"/>
    <n v="9"/>
    <x v="8"/>
  </r>
  <r>
    <n v="3286"/>
    <d v="2026-09-24T00:00:00"/>
    <n v="2026"/>
    <x v="2"/>
    <n v="9"/>
    <s v="Sep"/>
    <x v="3"/>
    <x v="4"/>
    <x v="0"/>
    <s v="New"/>
    <x v="2"/>
    <s v="Packing Cube Set"/>
    <n v="1"/>
    <n v="46.23"/>
    <n v="0.1"/>
    <n v="18.34"/>
    <n v="41.606999999999999"/>
    <n v="18.34"/>
    <n v="23.266999999999999"/>
    <n v="0.55920878698295962"/>
    <n v="2026"/>
    <s v="Q3"/>
    <n v="9"/>
    <x v="8"/>
  </r>
  <r>
    <n v="4510"/>
    <d v="2026-09-24T00:00:00"/>
    <n v="2026"/>
    <x v="2"/>
    <n v="9"/>
    <s v="Sep"/>
    <x v="0"/>
    <x v="0"/>
    <x v="3"/>
    <s v="Returning"/>
    <x v="3"/>
    <s v="Portable Camp Stove"/>
    <n v="3"/>
    <n v="82.38"/>
    <n v="0.15"/>
    <n v="39.020000000000003"/>
    <n v="210.06899999999999"/>
    <n v="117.06"/>
    <n v="93.008999999999986"/>
    <n v="0.44275452351370259"/>
    <n v="2026"/>
    <s v="Q3"/>
    <n v="9"/>
    <x v="8"/>
  </r>
  <r>
    <n v="2069"/>
    <d v="2026-09-25T00:00:00"/>
    <n v="2026"/>
    <x v="2"/>
    <n v="9"/>
    <s v="Sep"/>
    <x v="3"/>
    <x v="7"/>
    <x v="0"/>
    <s v="New"/>
    <x v="3"/>
    <s v="Alpine Tent 4P"/>
    <n v="1"/>
    <n v="344.79"/>
    <n v="0"/>
    <n v="189.63"/>
    <n v="344.79"/>
    <n v="189.63"/>
    <n v="155.16000000000003"/>
    <n v="0.45001305142260511"/>
    <n v="2026"/>
    <s v="Q3"/>
    <n v="9"/>
    <x v="8"/>
  </r>
  <r>
    <n v="95"/>
    <d v="2026-09-26T00:00:00"/>
    <n v="2026"/>
    <x v="2"/>
    <n v="9"/>
    <s v="Sep"/>
    <x v="0"/>
    <x v="0"/>
    <x v="3"/>
    <s v="Returning"/>
    <x v="1"/>
    <s v="Trekking Poles"/>
    <n v="1"/>
    <n v="73.06"/>
    <n v="0.05"/>
    <n v="31.42"/>
    <n v="69.406999999999996"/>
    <n v="31.42"/>
    <n v="37.986999999999995"/>
    <n v="0.54730790842422228"/>
    <n v="2026"/>
    <s v="Q3"/>
    <n v="9"/>
    <x v="8"/>
  </r>
  <r>
    <n v="160"/>
    <d v="2026-09-26T00:00:00"/>
    <n v="2026"/>
    <x v="2"/>
    <n v="9"/>
    <s v="Sep"/>
    <x v="3"/>
    <x v="8"/>
    <x v="0"/>
    <s v="Returning"/>
    <x v="3"/>
    <s v="Portable Camp Stove"/>
    <n v="1"/>
    <n v="81.58"/>
    <n v="0.1"/>
    <n v="38.89"/>
    <n v="73.421999999999997"/>
    <n v="38.89"/>
    <n v="34.531999999999996"/>
    <n v="0.47032224673803491"/>
    <n v="2026"/>
    <s v="Q3"/>
    <n v="9"/>
    <x v="8"/>
  </r>
  <r>
    <n v="407"/>
    <d v="2026-09-26T00:00:00"/>
    <n v="2026"/>
    <x v="2"/>
    <n v="9"/>
    <s v="Sep"/>
    <x v="1"/>
    <x v="12"/>
    <x v="1"/>
    <s v="Returning"/>
    <x v="4"/>
    <s v="Training Mat"/>
    <n v="6"/>
    <n v="49.87"/>
    <n v="0.1"/>
    <n v="21.75"/>
    <n v="269.298"/>
    <n v="130.5"/>
    <n v="138.798"/>
    <n v="0.51540672414945521"/>
    <n v="2026"/>
    <s v="Q3"/>
    <n v="9"/>
    <x v="8"/>
  </r>
  <r>
    <n v="1395"/>
    <d v="2026-09-26T00:00:00"/>
    <n v="2026"/>
    <x v="2"/>
    <n v="9"/>
    <s v="Sep"/>
    <x v="2"/>
    <x v="3"/>
    <x v="0"/>
    <s v="New"/>
    <x v="0"/>
    <s v="Compact Repair Kit"/>
    <n v="2"/>
    <n v="39.81"/>
    <n v="0.05"/>
    <n v="16.87"/>
    <n v="75.638999999999996"/>
    <n v="33.74"/>
    <n v="41.898999999999994"/>
    <n v="0.55393381721069812"/>
    <n v="2026"/>
    <s v="Q3"/>
    <n v="9"/>
    <x v="8"/>
  </r>
  <r>
    <n v="2085"/>
    <d v="2026-09-26T00:00:00"/>
    <n v="2026"/>
    <x v="2"/>
    <n v="9"/>
    <s v="Sep"/>
    <x v="2"/>
    <x v="2"/>
    <x v="0"/>
    <s v="Returning"/>
    <x v="3"/>
    <s v="Trail Tent 2P"/>
    <n v="3"/>
    <n v="191.46"/>
    <n v="0"/>
    <n v="104.06"/>
    <n v="574.38"/>
    <n v="312.18"/>
    <n v="262.2"/>
    <n v="0.45649221769560222"/>
    <n v="2026"/>
    <s v="Q3"/>
    <n v="9"/>
    <x v="8"/>
  </r>
  <r>
    <n v="3124"/>
    <d v="2026-09-26T00:00:00"/>
    <n v="2026"/>
    <x v="2"/>
    <n v="9"/>
    <s v="Sep"/>
    <x v="2"/>
    <x v="5"/>
    <x v="0"/>
    <s v="Returning"/>
    <x v="2"/>
    <s v="Packing Cube Set"/>
    <n v="3"/>
    <n v="46.48"/>
    <n v="0.05"/>
    <n v="18.82"/>
    <n v="132.46799999999999"/>
    <n v="56.46"/>
    <n v="76.007999999999981"/>
    <n v="0.57378385723344494"/>
    <n v="2026"/>
    <s v="Q3"/>
    <n v="9"/>
    <x v="8"/>
  </r>
  <r>
    <n v="3216"/>
    <d v="2026-09-26T00:00:00"/>
    <n v="2026"/>
    <x v="2"/>
    <n v="9"/>
    <s v="Sep"/>
    <x v="1"/>
    <x v="12"/>
    <x v="2"/>
    <s v="Returning"/>
    <x v="2"/>
    <s v="Insulated Bottle"/>
    <n v="2"/>
    <n v="35.44"/>
    <n v="0.1"/>
    <n v="13.2"/>
    <n v="63.791999999999994"/>
    <n v="26.4"/>
    <n v="37.391999999999996"/>
    <n v="0.58615500376222718"/>
    <n v="2026"/>
    <s v="Q3"/>
    <n v="9"/>
    <x v="8"/>
  </r>
  <r>
    <n v="3743"/>
    <d v="2026-09-26T00:00:00"/>
    <n v="2026"/>
    <x v="2"/>
    <n v="9"/>
    <s v="Sep"/>
    <x v="2"/>
    <x v="2"/>
    <x v="0"/>
    <s v="New"/>
    <x v="4"/>
    <s v="Recovery Roller"/>
    <n v="4"/>
    <n v="36.159999999999997"/>
    <n v="0.05"/>
    <n v="13.68"/>
    <n v="137.40799999999999"/>
    <n v="54.72"/>
    <n v="82.687999999999988"/>
    <n v="0.60176991150442471"/>
    <n v="2026"/>
    <s v="Q3"/>
    <n v="9"/>
    <x v="8"/>
  </r>
  <r>
    <n v="3788"/>
    <d v="2026-09-26T00:00:00"/>
    <n v="2026"/>
    <x v="2"/>
    <n v="9"/>
    <s v="Sep"/>
    <x v="3"/>
    <x v="8"/>
    <x v="0"/>
    <s v="Returning"/>
    <x v="4"/>
    <s v="Recovery Roller"/>
    <n v="2"/>
    <n v="35.93"/>
    <n v="0"/>
    <n v="13.91"/>
    <n v="71.86"/>
    <n v="27.82"/>
    <n v="44.04"/>
    <n v="0.6128583356526579"/>
    <n v="2026"/>
    <s v="Q3"/>
    <n v="9"/>
    <x v="8"/>
  </r>
  <r>
    <n v="4883"/>
    <d v="2026-09-26T00:00:00"/>
    <n v="2026"/>
    <x v="2"/>
    <n v="9"/>
    <s v="Sep"/>
    <x v="3"/>
    <x v="8"/>
    <x v="0"/>
    <s v="Business"/>
    <x v="3"/>
    <s v="Trail Tent 2P"/>
    <n v="1"/>
    <n v="199.7"/>
    <n v="0"/>
    <n v="103.77"/>
    <n v="199.7"/>
    <n v="103.77"/>
    <n v="95.929999999999993"/>
    <n v="0.4803705558337506"/>
    <n v="2026"/>
    <s v="Q3"/>
    <n v="9"/>
    <x v="8"/>
  </r>
  <r>
    <n v="1577"/>
    <d v="2026-09-27T00:00:00"/>
    <n v="2026"/>
    <x v="2"/>
    <n v="9"/>
    <s v="Sep"/>
    <x v="3"/>
    <x v="4"/>
    <x v="0"/>
    <s v="New"/>
    <x v="1"/>
    <s v="Summit Backpack 45L"/>
    <n v="4"/>
    <n v="154.28"/>
    <n v="0.05"/>
    <n v="78.180000000000007"/>
    <n v="586.26400000000001"/>
    <n v="312.72000000000003"/>
    <n v="273.54399999999998"/>
    <n v="0.46658843115047144"/>
    <n v="2026"/>
    <s v="Q3"/>
    <n v="9"/>
    <x v="8"/>
  </r>
  <r>
    <n v="2310"/>
    <d v="2026-09-27T00:00:00"/>
    <n v="2026"/>
    <x v="2"/>
    <n v="9"/>
    <s v="Sep"/>
    <x v="0"/>
    <x v="15"/>
    <x v="0"/>
    <s v="Returning"/>
    <x v="2"/>
    <s v="Travel Backpack 35L"/>
    <n v="1"/>
    <n v="165.44"/>
    <n v="0"/>
    <n v="88.25"/>
    <n v="165.44"/>
    <n v="88.25"/>
    <n v="77.19"/>
    <n v="0.46657398452611215"/>
    <n v="2026"/>
    <s v="Q3"/>
    <n v="9"/>
    <x v="8"/>
  </r>
  <r>
    <n v="2383"/>
    <d v="2026-09-27T00:00:00"/>
    <n v="2026"/>
    <x v="2"/>
    <n v="9"/>
    <s v="Sep"/>
    <x v="3"/>
    <x v="7"/>
    <x v="0"/>
    <s v="Returning"/>
    <x v="2"/>
    <s v="Carry-On Duffel"/>
    <n v="2"/>
    <n v="130.29"/>
    <n v="0.1"/>
    <n v="67.97"/>
    <n v="234.52199999999999"/>
    <n v="135.94"/>
    <n v="98.581999999999994"/>
    <n v="0.42035288800197845"/>
    <n v="2026"/>
    <s v="Q3"/>
    <n v="9"/>
    <x v="8"/>
  </r>
  <r>
    <n v="2803"/>
    <d v="2026-09-27T00:00:00"/>
    <n v="2026"/>
    <x v="2"/>
    <n v="9"/>
    <s v="Sep"/>
    <x v="1"/>
    <x v="12"/>
    <x v="0"/>
    <s v="Returning"/>
    <x v="4"/>
    <s v="Recovery Roller"/>
    <n v="3"/>
    <n v="36.909999999999997"/>
    <n v="0.05"/>
    <n v="13.7"/>
    <n v="105.19349999999999"/>
    <n v="41.099999999999994"/>
    <n v="64.093499999999992"/>
    <n v="0.60929144861612172"/>
    <n v="2026"/>
    <s v="Q3"/>
    <n v="9"/>
    <x v="8"/>
  </r>
  <r>
    <n v="4199"/>
    <d v="2026-09-27T00:00:00"/>
    <n v="2026"/>
    <x v="2"/>
    <n v="9"/>
    <s v="Sep"/>
    <x v="2"/>
    <x v="5"/>
    <x v="3"/>
    <s v="Business"/>
    <x v="0"/>
    <s v="Trail Bike Light"/>
    <n v="1"/>
    <n v="50.02"/>
    <n v="0"/>
    <n v="22.65"/>
    <n v="50.02"/>
    <n v="22.65"/>
    <n v="27.370000000000005"/>
    <n v="0.54718112754898052"/>
    <n v="2026"/>
    <s v="Q3"/>
    <n v="9"/>
    <x v="8"/>
  </r>
  <r>
    <n v="4517"/>
    <d v="2026-09-27T00:00:00"/>
    <n v="2026"/>
    <x v="2"/>
    <n v="9"/>
    <s v="Sep"/>
    <x v="1"/>
    <x v="12"/>
    <x v="0"/>
    <s v="Returning"/>
    <x v="3"/>
    <s v="Portable Camp Stove"/>
    <n v="1"/>
    <n v="83.32"/>
    <n v="0.05"/>
    <n v="38.93"/>
    <n v="79.153999999999996"/>
    <n v="38.93"/>
    <n v="40.223999999999997"/>
    <n v="0.50817393940925282"/>
    <n v="2026"/>
    <s v="Q3"/>
    <n v="9"/>
    <x v="8"/>
  </r>
  <r>
    <n v="80"/>
    <d v="2026-09-28T00:00:00"/>
    <n v="2026"/>
    <x v="2"/>
    <n v="9"/>
    <s v="Sep"/>
    <x v="0"/>
    <x v="15"/>
    <x v="1"/>
    <s v="Business"/>
    <x v="1"/>
    <s v="Trekking Poles"/>
    <n v="10"/>
    <n v="71.040000000000006"/>
    <n v="0.2"/>
    <n v="31.7"/>
    <n v="568.32000000000005"/>
    <n v="317"/>
    <n v="251.32000000000005"/>
    <n v="0.4422156531531532"/>
    <n v="2026"/>
    <s v="Q3"/>
    <n v="9"/>
    <x v="8"/>
  </r>
  <r>
    <n v="370"/>
    <d v="2026-09-28T00:00:00"/>
    <n v="2026"/>
    <x v="2"/>
    <n v="9"/>
    <s v="Sep"/>
    <x v="3"/>
    <x v="7"/>
    <x v="2"/>
    <s v="Returning"/>
    <x v="0"/>
    <s v="Compact Repair Kit"/>
    <n v="2"/>
    <n v="40.83"/>
    <n v="0"/>
    <n v="16.850000000000001"/>
    <n v="81.66"/>
    <n v="33.700000000000003"/>
    <n v="47.959999999999994"/>
    <n v="0.58731325006122947"/>
    <n v="2026"/>
    <s v="Q3"/>
    <n v="9"/>
    <x v="8"/>
  </r>
  <r>
    <n v="417"/>
    <d v="2026-09-28T00:00:00"/>
    <n v="2026"/>
    <x v="2"/>
    <n v="9"/>
    <s v="Sep"/>
    <x v="1"/>
    <x v="14"/>
    <x v="3"/>
    <s v="Returning"/>
    <x v="3"/>
    <s v="Compact Sleeping Bag"/>
    <n v="1"/>
    <n v="121.64"/>
    <n v="0.15"/>
    <n v="61.56"/>
    <n v="103.39399999999999"/>
    <n v="61.56"/>
    <n v="41.833999999999989"/>
    <n v="0.40460761746329565"/>
    <n v="2026"/>
    <s v="Q3"/>
    <n v="9"/>
    <x v="8"/>
  </r>
  <r>
    <n v="437"/>
    <d v="2026-09-28T00:00:00"/>
    <n v="2026"/>
    <x v="2"/>
    <n v="9"/>
    <s v="Sep"/>
    <x v="1"/>
    <x v="1"/>
    <x v="2"/>
    <s v="New"/>
    <x v="2"/>
    <s v="Travel Backpack 35L"/>
    <n v="1"/>
    <n v="164.7"/>
    <n v="0"/>
    <n v="86.02"/>
    <n v="164.7"/>
    <n v="86.02"/>
    <n v="78.679999999999993"/>
    <n v="0.47771706132361869"/>
    <n v="2026"/>
    <s v="Q3"/>
    <n v="9"/>
    <x v="8"/>
  </r>
  <r>
    <n v="790"/>
    <d v="2026-09-28T00:00:00"/>
    <n v="2026"/>
    <x v="2"/>
    <n v="9"/>
    <s v="Sep"/>
    <x v="3"/>
    <x v="7"/>
    <x v="3"/>
    <s v="New"/>
    <x v="3"/>
    <s v="Trail Tent 2P"/>
    <n v="1"/>
    <n v="199.09"/>
    <n v="0.05"/>
    <n v="106.57"/>
    <n v="189.13550000000001"/>
    <n v="106.57"/>
    <n v="82.565500000000014"/>
    <n v="0.43654152710622812"/>
    <n v="2026"/>
    <s v="Q3"/>
    <n v="9"/>
    <x v="8"/>
  </r>
  <r>
    <n v="1151"/>
    <d v="2026-09-28T00:00:00"/>
    <n v="2026"/>
    <x v="2"/>
    <n v="9"/>
    <s v="Sep"/>
    <x v="0"/>
    <x v="0"/>
    <x v="3"/>
    <s v="Returning"/>
    <x v="0"/>
    <s v="Commuter Helmet"/>
    <n v="1"/>
    <n v="81.48"/>
    <n v="0"/>
    <n v="41.47"/>
    <n v="81.48"/>
    <n v="41.47"/>
    <n v="40.010000000000005"/>
    <n v="0.4910407461953854"/>
    <n v="2026"/>
    <s v="Q3"/>
    <n v="9"/>
    <x v="8"/>
  </r>
  <r>
    <n v="1331"/>
    <d v="2026-09-28T00:00:00"/>
    <n v="2026"/>
    <x v="2"/>
    <n v="9"/>
    <s v="Sep"/>
    <x v="0"/>
    <x v="0"/>
    <x v="0"/>
    <s v="New"/>
    <x v="4"/>
    <s v="Resistance Band Set"/>
    <n v="3"/>
    <n v="39.450000000000003"/>
    <n v="0.05"/>
    <n v="15.1"/>
    <n v="112.4325"/>
    <n v="45.3"/>
    <n v="67.132500000000007"/>
    <n v="0.59709158828630515"/>
    <n v="2026"/>
    <s v="Q3"/>
    <n v="9"/>
    <x v="8"/>
  </r>
  <r>
    <n v="2388"/>
    <d v="2026-09-28T00:00:00"/>
    <n v="2026"/>
    <x v="2"/>
    <n v="9"/>
    <s v="Sep"/>
    <x v="3"/>
    <x v="8"/>
    <x v="0"/>
    <s v="Returning"/>
    <x v="1"/>
    <s v="Hiking Daypack 20L"/>
    <n v="3"/>
    <n v="93.22"/>
    <n v="0"/>
    <n v="46.75"/>
    <n v="279.65999999999997"/>
    <n v="140.25"/>
    <n v="139.40999999999997"/>
    <n v="0.49849817635700489"/>
    <n v="2026"/>
    <s v="Q3"/>
    <n v="9"/>
    <x v="8"/>
  </r>
  <r>
    <n v="2795"/>
    <d v="2026-09-28T00:00:00"/>
    <n v="2026"/>
    <x v="2"/>
    <n v="9"/>
    <s v="Sep"/>
    <x v="1"/>
    <x v="12"/>
    <x v="0"/>
    <s v="New"/>
    <x v="1"/>
    <s v="Trail Boots"/>
    <n v="3"/>
    <n v="142.19"/>
    <n v="0.05"/>
    <n v="78.37"/>
    <n v="405.24149999999997"/>
    <n v="235.11"/>
    <n v="170.13149999999996"/>
    <n v="0.41982743623246871"/>
    <n v="2026"/>
    <s v="Q3"/>
    <n v="9"/>
    <x v="8"/>
  </r>
  <r>
    <n v="2840"/>
    <d v="2026-09-28T00:00:00"/>
    <n v="2026"/>
    <x v="2"/>
    <n v="9"/>
    <s v="Sep"/>
    <x v="0"/>
    <x v="0"/>
    <x v="0"/>
    <s v="Returning"/>
    <x v="1"/>
    <s v="Summit Backpack 45L"/>
    <n v="2"/>
    <n v="151.69999999999999"/>
    <n v="0"/>
    <n v="77.19"/>
    <n v="303.39999999999998"/>
    <n v="154.38"/>
    <n v="149.01999999999998"/>
    <n v="0.49116677653263019"/>
    <n v="2026"/>
    <s v="Q3"/>
    <n v="9"/>
    <x v="8"/>
  </r>
  <r>
    <n v="2863"/>
    <d v="2026-09-28T00:00:00"/>
    <n v="2026"/>
    <x v="2"/>
    <n v="9"/>
    <s v="Sep"/>
    <x v="2"/>
    <x v="2"/>
    <x v="2"/>
    <s v="New"/>
    <x v="2"/>
    <s v="Carry-On Duffel"/>
    <n v="1"/>
    <n v="133.85"/>
    <n v="0.05"/>
    <n v="66.41"/>
    <n v="127.15749999999998"/>
    <n v="66.41"/>
    <n v="60.747499999999988"/>
    <n v="0.47773430588050247"/>
    <n v="2026"/>
    <s v="Q3"/>
    <n v="9"/>
    <x v="8"/>
  </r>
  <r>
    <n v="4522"/>
    <d v="2026-09-28T00:00:00"/>
    <n v="2026"/>
    <x v="2"/>
    <n v="9"/>
    <s v="Sep"/>
    <x v="3"/>
    <x v="13"/>
    <x v="3"/>
    <s v="Business"/>
    <x v="3"/>
    <s v="Compact Sleeping Bag"/>
    <n v="6"/>
    <n v="125.62"/>
    <n v="0"/>
    <n v="61.34"/>
    <n v="753.72"/>
    <n v="368.04"/>
    <n v="385.68"/>
    <n v="0.51170195828689702"/>
    <n v="2026"/>
    <s v="Q3"/>
    <n v="9"/>
    <x v="8"/>
  </r>
  <r>
    <n v="5200"/>
    <d v="2026-09-28T00:00:00"/>
    <n v="2026"/>
    <x v="2"/>
    <n v="9"/>
    <s v="Sep"/>
    <x v="1"/>
    <x v="12"/>
    <x v="0"/>
    <s v="New"/>
    <x v="3"/>
    <s v="Trail Tent 2P"/>
    <n v="3"/>
    <n v="196.87"/>
    <n v="0.1"/>
    <n v="105.93"/>
    <n v="531.54899999999998"/>
    <n v="317.79000000000002"/>
    <n v="213.75899999999996"/>
    <n v="0.40214354650276823"/>
    <n v="2026"/>
    <s v="Q3"/>
    <n v="9"/>
    <x v="8"/>
  </r>
  <r>
    <n v="452"/>
    <d v="2026-09-29T00:00:00"/>
    <n v="2026"/>
    <x v="2"/>
    <n v="9"/>
    <s v="Sep"/>
    <x v="1"/>
    <x v="1"/>
    <x v="0"/>
    <s v="Returning"/>
    <x v="2"/>
    <s v="Insulated Bottle"/>
    <n v="4"/>
    <n v="36.869999999999997"/>
    <n v="0"/>
    <n v="13.43"/>
    <n v="147.47999999999999"/>
    <n v="53.72"/>
    <n v="93.759999999999991"/>
    <n v="0.63574721996202876"/>
    <n v="2026"/>
    <s v="Q3"/>
    <n v="9"/>
    <x v="8"/>
  </r>
  <r>
    <n v="871"/>
    <d v="2026-09-29T00:00:00"/>
    <n v="2026"/>
    <x v="2"/>
    <n v="9"/>
    <s v="Sep"/>
    <x v="1"/>
    <x v="12"/>
    <x v="0"/>
    <s v="New"/>
    <x v="2"/>
    <s v="Packing Cube Set"/>
    <n v="1"/>
    <n v="47.37"/>
    <n v="0"/>
    <n v="18.2"/>
    <n v="47.37"/>
    <n v="18.2"/>
    <n v="29.169999999999998"/>
    <n v="0.61579058475828585"/>
    <n v="2026"/>
    <s v="Q3"/>
    <n v="9"/>
    <x v="8"/>
  </r>
  <r>
    <n v="922"/>
    <d v="2026-09-29T00:00:00"/>
    <n v="2026"/>
    <x v="2"/>
    <n v="9"/>
    <s v="Sep"/>
    <x v="3"/>
    <x v="8"/>
    <x v="3"/>
    <s v="Business"/>
    <x v="1"/>
    <s v="Trail Boots"/>
    <n v="1"/>
    <n v="145.62"/>
    <n v="0.05"/>
    <n v="80.25"/>
    <n v="138.339"/>
    <n v="80.25"/>
    <n v="58.088999999999999"/>
    <n v="0.41990328107041397"/>
    <n v="2026"/>
    <s v="Q3"/>
    <n v="9"/>
    <x v="8"/>
  </r>
  <r>
    <n v="1491"/>
    <d v="2026-09-29T00:00:00"/>
    <n v="2026"/>
    <x v="2"/>
    <n v="9"/>
    <s v="Sep"/>
    <x v="3"/>
    <x v="8"/>
    <x v="2"/>
    <s v="New"/>
    <x v="4"/>
    <s v="Recovery Roller"/>
    <n v="2"/>
    <n v="36.1"/>
    <n v="0.05"/>
    <n v="13.71"/>
    <n v="68.59"/>
    <n v="27.42"/>
    <n v="41.17"/>
    <n v="0.60023327015599937"/>
    <n v="2026"/>
    <s v="Q3"/>
    <n v="9"/>
    <x v="8"/>
  </r>
  <r>
    <n v="1548"/>
    <d v="2026-09-29T00:00:00"/>
    <n v="2026"/>
    <x v="2"/>
    <n v="9"/>
    <s v="Sep"/>
    <x v="0"/>
    <x v="9"/>
    <x v="2"/>
    <s v="Returning"/>
    <x v="1"/>
    <s v="Trekking Poles"/>
    <n v="2"/>
    <n v="73"/>
    <n v="0.05"/>
    <n v="31.41"/>
    <n v="138.69999999999999"/>
    <n v="62.82"/>
    <n v="75.88"/>
    <n v="0.54708002883922136"/>
    <n v="2026"/>
    <s v="Q3"/>
    <n v="9"/>
    <x v="8"/>
  </r>
  <r>
    <n v="2299"/>
    <d v="2026-09-29T00:00:00"/>
    <n v="2026"/>
    <x v="2"/>
    <n v="9"/>
    <s v="Sep"/>
    <x v="1"/>
    <x v="11"/>
    <x v="0"/>
    <s v="New"/>
    <x v="2"/>
    <s v="Insulated Bottle"/>
    <n v="2"/>
    <n v="36.93"/>
    <n v="0.1"/>
    <n v="13.4"/>
    <n v="66.474000000000004"/>
    <n v="26.8"/>
    <n v="39.674000000000007"/>
    <n v="0.59683485272437353"/>
    <n v="2026"/>
    <s v="Q3"/>
    <n v="9"/>
    <x v="8"/>
  </r>
  <r>
    <n v="3051"/>
    <d v="2026-09-29T00:00:00"/>
    <n v="2026"/>
    <x v="2"/>
    <n v="9"/>
    <s v="Sep"/>
    <x v="1"/>
    <x v="14"/>
    <x v="0"/>
    <s v="New"/>
    <x v="4"/>
    <s v="Training Mat"/>
    <n v="2"/>
    <n v="51.52"/>
    <n v="0"/>
    <n v="21.47"/>
    <n v="103.04"/>
    <n v="42.94"/>
    <n v="60.100000000000009"/>
    <n v="0.58326863354037273"/>
    <n v="2026"/>
    <s v="Q3"/>
    <n v="9"/>
    <x v="8"/>
  </r>
  <r>
    <n v="4018"/>
    <d v="2026-09-29T00:00:00"/>
    <n v="2026"/>
    <x v="2"/>
    <n v="9"/>
    <s v="Sep"/>
    <x v="1"/>
    <x v="6"/>
    <x v="0"/>
    <s v="New"/>
    <x v="4"/>
    <s v="Training Mat"/>
    <n v="1"/>
    <n v="50.42"/>
    <n v="0"/>
    <n v="21.68"/>
    <n v="50.42"/>
    <n v="21.68"/>
    <n v="28.740000000000002"/>
    <n v="0.57001190003966684"/>
    <n v="2026"/>
    <s v="Q3"/>
    <n v="9"/>
    <x v="8"/>
  </r>
  <r>
    <n v="4118"/>
    <d v="2026-09-29T00:00:00"/>
    <n v="2026"/>
    <x v="2"/>
    <n v="9"/>
    <s v="Sep"/>
    <x v="1"/>
    <x v="14"/>
    <x v="1"/>
    <s v="Returning"/>
    <x v="1"/>
    <s v="Summit Backpack 45L"/>
    <n v="10"/>
    <n v="157.79"/>
    <n v="0.1"/>
    <n v="77.900000000000006"/>
    <n v="1420.11"/>
    <n v="779"/>
    <n v="641.1099999999999"/>
    <n v="0.4514509439409623"/>
    <n v="2026"/>
    <s v="Q3"/>
    <n v="9"/>
    <x v="8"/>
  </r>
  <r>
    <n v="4251"/>
    <d v="2026-09-29T00:00:00"/>
    <n v="2026"/>
    <x v="2"/>
    <n v="9"/>
    <s v="Sep"/>
    <x v="1"/>
    <x v="11"/>
    <x v="0"/>
    <s v="Returning"/>
    <x v="0"/>
    <s v="Compact Repair Kit"/>
    <n v="1"/>
    <n v="40.409999999999997"/>
    <n v="0.15"/>
    <n v="16.3"/>
    <n v="34.348499999999994"/>
    <n v="16.3"/>
    <n v="18.048499999999994"/>
    <n v="0.52545234871974023"/>
    <n v="2026"/>
    <s v="Q3"/>
    <n v="9"/>
    <x v="8"/>
  </r>
  <r>
    <n v="4557"/>
    <d v="2026-09-29T00:00:00"/>
    <n v="2026"/>
    <x v="2"/>
    <n v="9"/>
    <s v="Sep"/>
    <x v="3"/>
    <x v="8"/>
    <x v="0"/>
    <s v="New"/>
    <x v="0"/>
    <s v="Trail Bike Light"/>
    <n v="2"/>
    <n v="50.17"/>
    <n v="0.05"/>
    <n v="22.83"/>
    <n v="95.322999999999993"/>
    <n v="45.66"/>
    <n v="49.662999999999997"/>
    <n v="0.52099703114673268"/>
    <n v="2026"/>
    <s v="Q3"/>
    <n v="9"/>
    <x v="8"/>
  </r>
  <r>
    <n v="4811"/>
    <d v="2026-09-29T00:00:00"/>
    <n v="2026"/>
    <x v="2"/>
    <n v="9"/>
    <s v="Sep"/>
    <x v="1"/>
    <x v="14"/>
    <x v="0"/>
    <s v="New"/>
    <x v="1"/>
    <s v="Summit Backpack 45L"/>
    <n v="1"/>
    <n v="155.55000000000001"/>
    <n v="0.1"/>
    <n v="79.2"/>
    <n v="139.995"/>
    <n v="79.2"/>
    <n v="60.795000000000002"/>
    <n v="0.43426550948248149"/>
    <n v="2026"/>
    <s v="Q3"/>
    <n v="9"/>
    <x v="8"/>
  </r>
  <r>
    <n v="306"/>
    <d v="2026-09-30T00:00:00"/>
    <n v="2026"/>
    <x v="2"/>
    <n v="9"/>
    <s v="Sep"/>
    <x v="2"/>
    <x v="10"/>
    <x v="2"/>
    <s v="Business"/>
    <x v="0"/>
    <s v="Trail Bike Light"/>
    <n v="1"/>
    <n v="51.81"/>
    <n v="0.1"/>
    <n v="22.65"/>
    <n v="46.629000000000005"/>
    <n v="22.65"/>
    <n v="23.979000000000006"/>
    <n v="0.51425078813613856"/>
    <n v="2026"/>
    <s v="Q3"/>
    <n v="9"/>
    <x v="8"/>
  </r>
  <r>
    <n v="1158"/>
    <d v="2026-09-30T00:00:00"/>
    <n v="2026"/>
    <x v="2"/>
    <n v="9"/>
    <s v="Sep"/>
    <x v="0"/>
    <x v="9"/>
    <x v="2"/>
    <s v="Returning"/>
    <x v="4"/>
    <s v="Resistance Band Set"/>
    <n v="1"/>
    <n v="40.61"/>
    <n v="0.1"/>
    <n v="14.28"/>
    <n v="36.548999999999999"/>
    <n v="14.28"/>
    <n v="22.268999999999998"/>
    <n v="0.60929163588607071"/>
    <n v="2026"/>
    <s v="Q3"/>
    <n v="9"/>
    <x v="8"/>
  </r>
  <r>
    <n v="1639"/>
    <d v="2026-09-30T00:00:00"/>
    <n v="2026"/>
    <x v="2"/>
    <n v="9"/>
    <s v="Sep"/>
    <x v="2"/>
    <x v="2"/>
    <x v="2"/>
    <s v="Business"/>
    <x v="1"/>
    <s v="Trail Boots"/>
    <n v="1"/>
    <n v="140.78"/>
    <n v="0.05"/>
    <n v="80.8"/>
    <n v="133.74099999999999"/>
    <n v="80.8"/>
    <n v="52.940999999999988"/>
    <n v="0.39584719719457756"/>
    <n v="2026"/>
    <s v="Q3"/>
    <n v="9"/>
    <x v="8"/>
  </r>
  <r>
    <n v="2247"/>
    <d v="2026-09-30T00:00:00"/>
    <n v="2026"/>
    <x v="2"/>
    <n v="9"/>
    <s v="Sep"/>
    <x v="1"/>
    <x v="6"/>
    <x v="2"/>
    <s v="Business"/>
    <x v="2"/>
    <s v="Travel Backpack 35L"/>
    <n v="1"/>
    <n v="163.13999999999999"/>
    <n v="0"/>
    <n v="87.53"/>
    <n v="163.13999999999999"/>
    <n v="87.53"/>
    <n v="75.609999999999985"/>
    <n v="0.4634669608924849"/>
    <n v="2026"/>
    <s v="Q3"/>
    <n v="9"/>
    <x v="8"/>
  </r>
  <r>
    <n v="3119"/>
    <d v="2026-09-30T00:00:00"/>
    <n v="2026"/>
    <x v="2"/>
    <n v="9"/>
    <s v="Sep"/>
    <x v="3"/>
    <x v="4"/>
    <x v="2"/>
    <s v="Returning"/>
    <x v="1"/>
    <s v="Trekking Poles"/>
    <n v="1"/>
    <n v="70.91"/>
    <n v="0"/>
    <n v="31.73"/>
    <n v="70.91"/>
    <n v="31.73"/>
    <n v="39.179999999999993"/>
    <n v="0.55253137780284856"/>
    <n v="2026"/>
    <s v="Q3"/>
    <n v="9"/>
    <x v="8"/>
  </r>
  <r>
    <n v="3267"/>
    <d v="2026-09-30T00:00:00"/>
    <n v="2026"/>
    <x v="2"/>
    <n v="9"/>
    <s v="Sep"/>
    <x v="3"/>
    <x v="13"/>
    <x v="3"/>
    <s v="Returning"/>
    <x v="0"/>
    <s v="Commuter Helmet"/>
    <n v="2"/>
    <n v="81.99"/>
    <n v="0"/>
    <n v="43.95"/>
    <n v="163.98"/>
    <n v="87.9"/>
    <n v="76.079999999999984"/>
    <n v="0.46395901939260881"/>
    <n v="2026"/>
    <s v="Q3"/>
    <n v="9"/>
    <x v="8"/>
  </r>
  <r>
    <n v="3382"/>
    <d v="2026-09-30T00:00:00"/>
    <n v="2026"/>
    <x v="2"/>
    <n v="9"/>
    <s v="Sep"/>
    <x v="3"/>
    <x v="4"/>
    <x v="3"/>
    <s v="New"/>
    <x v="0"/>
    <s v="Commuter Helmet"/>
    <n v="2"/>
    <n v="81.13"/>
    <n v="0"/>
    <n v="43.7"/>
    <n v="162.26"/>
    <n v="87.4"/>
    <n v="74.859999999999985"/>
    <n v="0.46135831381733017"/>
    <n v="2026"/>
    <s v="Q3"/>
    <n v="9"/>
    <x v="8"/>
  </r>
  <r>
    <n v="3814"/>
    <d v="2026-09-30T00:00:00"/>
    <n v="2026"/>
    <x v="2"/>
    <n v="9"/>
    <s v="Sep"/>
    <x v="1"/>
    <x v="12"/>
    <x v="1"/>
    <s v="Returning"/>
    <x v="1"/>
    <s v="Trail Boots"/>
    <n v="5"/>
    <n v="141.08000000000001"/>
    <n v="0.05"/>
    <n v="78.23"/>
    <n v="670.13000000000011"/>
    <n v="391.15000000000003"/>
    <n v="278.98000000000008"/>
    <n v="0.4163072836613792"/>
    <n v="2026"/>
    <s v="Q3"/>
    <n v="9"/>
    <x v="8"/>
  </r>
  <r>
    <n v="3818"/>
    <d v="2026-09-30T00:00:00"/>
    <n v="2026"/>
    <x v="2"/>
    <n v="9"/>
    <s v="Sep"/>
    <x v="0"/>
    <x v="15"/>
    <x v="0"/>
    <s v="Returning"/>
    <x v="2"/>
    <s v="Insulated Bottle"/>
    <n v="5"/>
    <n v="36.18"/>
    <n v="0"/>
    <n v="13.66"/>
    <n v="180.9"/>
    <n v="68.3"/>
    <n v="112.60000000000001"/>
    <n v="0.62244333886124936"/>
    <n v="2026"/>
    <s v="Q3"/>
    <n v="9"/>
    <x v="8"/>
  </r>
  <r>
    <n v="4347"/>
    <d v="2026-09-30T00:00:00"/>
    <n v="2026"/>
    <x v="2"/>
    <n v="9"/>
    <s v="Sep"/>
    <x v="3"/>
    <x v="13"/>
    <x v="3"/>
    <s v="New"/>
    <x v="0"/>
    <s v="Commuter Helmet"/>
    <n v="1"/>
    <n v="81.06"/>
    <n v="0.05"/>
    <n v="43.54"/>
    <n v="77.007000000000005"/>
    <n v="43.54"/>
    <n v="33.467000000000006"/>
    <n v="0.434596854831379"/>
    <n v="2026"/>
    <s v="Q3"/>
    <n v="9"/>
    <x v="8"/>
  </r>
  <r>
    <n v="4646"/>
    <d v="2026-09-30T00:00:00"/>
    <n v="2026"/>
    <x v="2"/>
    <n v="9"/>
    <s v="Sep"/>
    <x v="2"/>
    <x v="3"/>
    <x v="0"/>
    <s v="Business"/>
    <x v="4"/>
    <s v="Training Mat"/>
    <n v="1"/>
    <n v="49.51"/>
    <n v="0.15"/>
    <n v="21.4"/>
    <n v="42.083499999999994"/>
    <n v="21.4"/>
    <n v="20.683499999999995"/>
    <n v="0.49148716242707946"/>
    <n v="2026"/>
    <s v="Q3"/>
    <n v="9"/>
    <x v="8"/>
  </r>
  <r>
    <n v="5102"/>
    <d v="2026-09-30T00:00:00"/>
    <n v="2026"/>
    <x v="2"/>
    <n v="9"/>
    <s v="Sep"/>
    <x v="1"/>
    <x v="14"/>
    <x v="0"/>
    <s v="New"/>
    <x v="3"/>
    <s v="Trail Tent 2P"/>
    <n v="1"/>
    <n v="196.74"/>
    <n v="0.15"/>
    <n v="102.01"/>
    <n v="167.22900000000001"/>
    <n v="102.01"/>
    <n v="65.219000000000008"/>
    <n v="0.38999814625453721"/>
    <n v="2026"/>
    <s v="Q3"/>
    <n v="9"/>
    <x v="8"/>
  </r>
  <r>
    <n v="5152"/>
    <d v="2026-09-30T00:00:00"/>
    <n v="2026"/>
    <x v="2"/>
    <n v="9"/>
    <s v="Sep"/>
    <x v="3"/>
    <x v="13"/>
    <x v="0"/>
    <s v="New"/>
    <x v="1"/>
    <s v="Hiking Daypack 20L"/>
    <n v="2"/>
    <n v="91.78"/>
    <n v="0.1"/>
    <n v="45.51"/>
    <n v="165.20400000000001"/>
    <n v="91.02"/>
    <n v="74.184000000000012"/>
    <n v="0.44904481731677204"/>
    <n v="2026"/>
    <s v="Q3"/>
    <n v="9"/>
    <x v="8"/>
  </r>
  <r>
    <n v="151"/>
    <d v="2026-10-01T00:00:00"/>
    <n v="2026"/>
    <x v="3"/>
    <n v="10"/>
    <s v="Oct"/>
    <x v="2"/>
    <x v="10"/>
    <x v="0"/>
    <s v="New"/>
    <x v="1"/>
    <s v="Trail Boots"/>
    <n v="5"/>
    <n v="146.69"/>
    <n v="0"/>
    <n v="79"/>
    <n v="733.45"/>
    <n v="395"/>
    <n v="338.45000000000005"/>
    <n v="0.46144931488172342"/>
    <n v="2026"/>
    <s v="Q4"/>
    <n v="10"/>
    <x v="9"/>
  </r>
  <r>
    <n v="1292"/>
    <d v="2026-10-01T00:00:00"/>
    <n v="2026"/>
    <x v="3"/>
    <n v="10"/>
    <s v="Oct"/>
    <x v="0"/>
    <x v="9"/>
    <x v="2"/>
    <s v="New"/>
    <x v="3"/>
    <s v="Portable Camp Stove"/>
    <n v="1"/>
    <n v="79.81"/>
    <n v="0"/>
    <n v="39.08"/>
    <n v="79.81"/>
    <n v="39.08"/>
    <n v="40.730000000000004"/>
    <n v="0.5103370504949255"/>
    <n v="2026"/>
    <s v="Q4"/>
    <n v="10"/>
    <x v="9"/>
  </r>
  <r>
    <n v="1862"/>
    <d v="2026-10-01T00:00:00"/>
    <n v="2026"/>
    <x v="3"/>
    <n v="10"/>
    <s v="Oct"/>
    <x v="3"/>
    <x v="8"/>
    <x v="0"/>
    <s v="New"/>
    <x v="3"/>
    <s v="Compact Sleeping Bag"/>
    <n v="5"/>
    <n v="121.63"/>
    <n v="0.05"/>
    <n v="61.7"/>
    <n v="577.74249999999995"/>
    <n v="308.5"/>
    <n v="269.24249999999995"/>
    <n v="0.46602508903187834"/>
    <n v="2026"/>
    <s v="Q4"/>
    <n v="10"/>
    <x v="9"/>
  </r>
  <r>
    <n v="2569"/>
    <d v="2026-10-01T00:00:00"/>
    <n v="2026"/>
    <x v="3"/>
    <n v="10"/>
    <s v="Oct"/>
    <x v="3"/>
    <x v="13"/>
    <x v="1"/>
    <s v="Business"/>
    <x v="0"/>
    <s v="Trail Bike Light"/>
    <n v="10"/>
    <n v="50.42"/>
    <n v="0.05"/>
    <n v="22.5"/>
    <n v="478.99"/>
    <n v="225"/>
    <n v="253.99"/>
    <n v="0.53026159210004387"/>
    <n v="2026"/>
    <s v="Q4"/>
    <n v="10"/>
    <x v="9"/>
  </r>
  <r>
    <n v="3333"/>
    <d v="2026-10-01T00:00:00"/>
    <n v="2026"/>
    <x v="3"/>
    <n v="10"/>
    <s v="Oct"/>
    <x v="2"/>
    <x v="5"/>
    <x v="0"/>
    <s v="New"/>
    <x v="3"/>
    <s v="Portable Camp Stove"/>
    <n v="3"/>
    <n v="80.67"/>
    <n v="0"/>
    <n v="39.94"/>
    <n v="242.01"/>
    <n v="119.82"/>
    <n v="122.19"/>
    <n v="0.50489649188050079"/>
    <n v="2026"/>
    <s v="Q4"/>
    <n v="10"/>
    <x v="9"/>
  </r>
  <r>
    <n v="3830"/>
    <d v="2026-10-01T00:00:00"/>
    <n v="2026"/>
    <x v="3"/>
    <n v="10"/>
    <s v="Oct"/>
    <x v="3"/>
    <x v="13"/>
    <x v="0"/>
    <s v="Business"/>
    <x v="1"/>
    <s v="Summit Backpack 45L"/>
    <n v="2"/>
    <n v="152.12"/>
    <n v="0"/>
    <n v="79.53"/>
    <n v="304.24"/>
    <n v="159.06"/>
    <n v="145.18"/>
    <n v="0.47718906126742044"/>
    <n v="2026"/>
    <s v="Q4"/>
    <n v="10"/>
    <x v="9"/>
  </r>
  <r>
    <n v="4868"/>
    <d v="2026-10-01T00:00:00"/>
    <n v="2026"/>
    <x v="3"/>
    <n v="10"/>
    <s v="Oct"/>
    <x v="2"/>
    <x v="5"/>
    <x v="1"/>
    <s v="New"/>
    <x v="3"/>
    <s v="Portable Camp Stove"/>
    <n v="4"/>
    <n v="82.54"/>
    <n v="0.15"/>
    <n v="39.74"/>
    <n v="280.63600000000002"/>
    <n v="158.96"/>
    <n v="121.67600000000002"/>
    <n v="0.43357231431462823"/>
    <n v="2026"/>
    <s v="Q4"/>
    <n v="10"/>
    <x v="9"/>
  </r>
  <r>
    <n v="2250"/>
    <d v="2026-10-02T00:00:00"/>
    <n v="2026"/>
    <x v="3"/>
    <n v="10"/>
    <s v="Oct"/>
    <x v="3"/>
    <x v="13"/>
    <x v="2"/>
    <s v="Returning"/>
    <x v="0"/>
    <s v="Trail Bike Light"/>
    <n v="2"/>
    <n v="50.43"/>
    <n v="0"/>
    <n v="23.04"/>
    <n v="100.86"/>
    <n v="46.08"/>
    <n v="54.78"/>
    <n v="0.54312908982748365"/>
    <n v="2026"/>
    <s v="Q4"/>
    <n v="10"/>
    <x v="9"/>
  </r>
  <r>
    <n v="2516"/>
    <d v="2026-10-02T00:00:00"/>
    <n v="2026"/>
    <x v="3"/>
    <n v="10"/>
    <s v="Oct"/>
    <x v="2"/>
    <x v="10"/>
    <x v="0"/>
    <s v="New"/>
    <x v="3"/>
    <s v="Trail Tent 2P"/>
    <n v="2"/>
    <n v="198.57"/>
    <n v="0.15"/>
    <n v="101.08"/>
    <n v="337.56899999999996"/>
    <n v="202.16"/>
    <n v="135.40899999999996"/>
    <n v="0.4011298430839324"/>
    <n v="2026"/>
    <s v="Q4"/>
    <n v="10"/>
    <x v="9"/>
  </r>
  <r>
    <n v="809"/>
    <d v="2026-10-03T00:00:00"/>
    <n v="2026"/>
    <x v="3"/>
    <n v="10"/>
    <s v="Oct"/>
    <x v="3"/>
    <x v="8"/>
    <x v="0"/>
    <s v="New"/>
    <x v="4"/>
    <s v="Resistance Band Set"/>
    <n v="2"/>
    <n v="41.06"/>
    <n v="0.05"/>
    <n v="14.54"/>
    <n v="78.013999999999996"/>
    <n v="29.08"/>
    <n v="48.933999999999997"/>
    <n v="0.62724639167328944"/>
    <n v="2026"/>
    <s v="Q4"/>
    <n v="10"/>
    <x v="9"/>
  </r>
  <r>
    <n v="1852"/>
    <d v="2026-10-03T00:00:00"/>
    <n v="2026"/>
    <x v="3"/>
    <n v="10"/>
    <s v="Oct"/>
    <x v="1"/>
    <x v="12"/>
    <x v="1"/>
    <s v="Business"/>
    <x v="2"/>
    <s v="Travel Backpack 35L"/>
    <n v="4"/>
    <n v="162.19"/>
    <n v="0.15"/>
    <n v="89.81"/>
    <n v="551.44600000000003"/>
    <n v="359.24"/>
    <n v="192.20600000000002"/>
    <n v="0.34854908730863948"/>
    <n v="2026"/>
    <s v="Q4"/>
    <n v="10"/>
    <x v="9"/>
  </r>
  <r>
    <n v="3627"/>
    <d v="2026-10-03T00:00:00"/>
    <n v="2026"/>
    <x v="3"/>
    <n v="10"/>
    <s v="Oct"/>
    <x v="3"/>
    <x v="4"/>
    <x v="2"/>
    <s v="New"/>
    <x v="3"/>
    <s v="Trail Tent 2P"/>
    <n v="2"/>
    <n v="192.99"/>
    <n v="0"/>
    <n v="101.73"/>
    <n v="385.98"/>
    <n v="203.46"/>
    <n v="182.52"/>
    <n v="0.47287424218871443"/>
    <n v="2026"/>
    <s v="Q4"/>
    <n v="10"/>
    <x v="9"/>
  </r>
  <r>
    <n v="4135"/>
    <d v="2026-10-03T00:00:00"/>
    <n v="2026"/>
    <x v="3"/>
    <n v="10"/>
    <s v="Oct"/>
    <x v="0"/>
    <x v="15"/>
    <x v="0"/>
    <s v="New"/>
    <x v="1"/>
    <s v="Trail Boots"/>
    <n v="3"/>
    <n v="142.33000000000001"/>
    <n v="0.1"/>
    <n v="79.19"/>
    <n v="384.291"/>
    <n v="237.57"/>
    <n v="146.721"/>
    <n v="0.3817966072585619"/>
    <n v="2026"/>
    <s v="Q4"/>
    <n v="10"/>
    <x v="9"/>
  </r>
  <r>
    <n v="4138"/>
    <d v="2026-10-03T00:00:00"/>
    <n v="2026"/>
    <x v="3"/>
    <n v="10"/>
    <s v="Oct"/>
    <x v="1"/>
    <x v="11"/>
    <x v="2"/>
    <s v="Business"/>
    <x v="1"/>
    <s v="Trail Boots"/>
    <n v="4"/>
    <n v="143.63"/>
    <n v="0"/>
    <n v="80.510000000000005"/>
    <n v="574.52"/>
    <n v="322.04000000000002"/>
    <n v="252.47999999999996"/>
    <n v="0.43946250783262542"/>
    <n v="2026"/>
    <s v="Q4"/>
    <n v="10"/>
    <x v="9"/>
  </r>
  <r>
    <n v="4286"/>
    <d v="2026-10-03T00:00:00"/>
    <n v="2026"/>
    <x v="3"/>
    <n v="10"/>
    <s v="Oct"/>
    <x v="1"/>
    <x v="6"/>
    <x v="2"/>
    <s v="Returning"/>
    <x v="3"/>
    <s v="Alpine Tent 4P"/>
    <n v="4"/>
    <n v="341.95"/>
    <n v="0.05"/>
    <n v="199.9"/>
    <n v="1299.4099999999999"/>
    <n v="799.6"/>
    <n v="499.80999999999983"/>
    <n v="0.38464379987840625"/>
    <n v="2026"/>
    <s v="Q4"/>
    <n v="10"/>
    <x v="9"/>
  </r>
  <r>
    <n v="4371"/>
    <d v="2026-10-03T00:00:00"/>
    <n v="2026"/>
    <x v="3"/>
    <n v="10"/>
    <s v="Oct"/>
    <x v="1"/>
    <x v="6"/>
    <x v="0"/>
    <s v="Returning"/>
    <x v="4"/>
    <s v="Weighted Vest"/>
    <n v="1"/>
    <n v="123.81"/>
    <n v="0"/>
    <n v="68.72"/>
    <n v="123.81"/>
    <n v="68.72"/>
    <n v="55.09"/>
    <n v="0.44495598093853489"/>
    <n v="2026"/>
    <s v="Q4"/>
    <n v="10"/>
    <x v="9"/>
  </r>
  <r>
    <n v="905"/>
    <d v="2026-10-04T00:00:00"/>
    <n v="2026"/>
    <x v="3"/>
    <n v="10"/>
    <s v="Oct"/>
    <x v="2"/>
    <x v="3"/>
    <x v="0"/>
    <s v="New"/>
    <x v="1"/>
    <s v="Trail Boots"/>
    <n v="1"/>
    <n v="146.1"/>
    <n v="0"/>
    <n v="79.739999999999995"/>
    <n v="146.1"/>
    <n v="79.739999999999995"/>
    <n v="66.36"/>
    <n v="0.45420944558521564"/>
    <n v="2026"/>
    <s v="Q4"/>
    <n v="10"/>
    <x v="9"/>
  </r>
  <r>
    <n v="1415"/>
    <d v="2026-10-04T00:00:00"/>
    <n v="2026"/>
    <x v="3"/>
    <n v="10"/>
    <s v="Oct"/>
    <x v="1"/>
    <x v="11"/>
    <x v="3"/>
    <s v="Returning"/>
    <x v="2"/>
    <s v="Travel Backpack 35L"/>
    <n v="1"/>
    <n v="161.07"/>
    <n v="0.05"/>
    <n v="89.81"/>
    <n v="153.01649999999998"/>
    <n v="89.81"/>
    <n v="63.206499999999977"/>
    <n v="0.41306983233834249"/>
    <n v="2026"/>
    <s v="Q4"/>
    <n v="10"/>
    <x v="9"/>
  </r>
  <r>
    <n v="2205"/>
    <d v="2026-10-04T00:00:00"/>
    <n v="2026"/>
    <x v="3"/>
    <n v="10"/>
    <s v="Oct"/>
    <x v="3"/>
    <x v="13"/>
    <x v="0"/>
    <s v="New"/>
    <x v="1"/>
    <s v="Hiking Daypack 20L"/>
    <n v="5"/>
    <n v="90.12"/>
    <n v="0"/>
    <n v="46.67"/>
    <n v="450.6"/>
    <n v="233.35000000000002"/>
    <n v="217.25"/>
    <n v="0.48213493120284062"/>
    <n v="2026"/>
    <s v="Q4"/>
    <n v="10"/>
    <x v="9"/>
  </r>
  <r>
    <n v="2374"/>
    <d v="2026-10-04T00:00:00"/>
    <n v="2026"/>
    <x v="3"/>
    <n v="10"/>
    <s v="Oct"/>
    <x v="3"/>
    <x v="13"/>
    <x v="3"/>
    <s v="Returning"/>
    <x v="1"/>
    <s v="Trekking Poles"/>
    <n v="1"/>
    <n v="70.400000000000006"/>
    <n v="0"/>
    <n v="32.43"/>
    <n v="70.400000000000006"/>
    <n v="32.43"/>
    <n v="37.970000000000006"/>
    <n v="0.53934659090909098"/>
    <n v="2026"/>
    <s v="Q4"/>
    <n v="10"/>
    <x v="9"/>
  </r>
  <r>
    <n v="4840"/>
    <d v="2026-10-04T00:00:00"/>
    <n v="2026"/>
    <x v="3"/>
    <n v="10"/>
    <s v="Oct"/>
    <x v="1"/>
    <x v="12"/>
    <x v="1"/>
    <s v="Business"/>
    <x v="3"/>
    <s v="Trail Tent 2P"/>
    <n v="6"/>
    <n v="191.08"/>
    <n v="0.1"/>
    <n v="102.93"/>
    <n v="1031.8320000000001"/>
    <n v="617.58000000000004"/>
    <n v="414.25200000000007"/>
    <n v="0.40147233270532412"/>
    <n v="2026"/>
    <s v="Q4"/>
    <n v="10"/>
    <x v="9"/>
  </r>
  <r>
    <n v="4984"/>
    <d v="2026-10-04T00:00:00"/>
    <n v="2026"/>
    <x v="3"/>
    <n v="10"/>
    <s v="Oct"/>
    <x v="2"/>
    <x v="16"/>
    <x v="0"/>
    <s v="Returning"/>
    <x v="4"/>
    <s v="Recovery Roller"/>
    <n v="1"/>
    <n v="36.590000000000003"/>
    <n v="0"/>
    <n v="13.62"/>
    <n v="36.590000000000003"/>
    <n v="13.62"/>
    <n v="22.970000000000006"/>
    <n v="0.62776714949439749"/>
    <n v="2026"/>
    <s v="Q4"/>
    <n v="10"/>
    <x v="9"/>
  </r>
  <r>
    <n v="641"/>
    <d v="2026-10-05T00:00:00"/>
    <n v="2026"/>
    <x v="3"/>
    <n v="10"/>
    <s v="Oct"/>
    <x v="1"/>
    <x v="11"/>
    <x v="2"/>
    <s v="Returning"/>
    <x v="3"/>
    <s v="Compact Sleeping Bag"/>
    <n v="2"/>
    <n v="125.38"/>
    <n v="0.05"/>
    <n v="59.12"/>
    <n v="238.22199999999998"/>
    <n v="118.24"/>
    <n v="119.98199999999999"/>
    <n v="0.5036562534106841"/>
    <n v="2026"/>
    <s v="Q4"/>
    <n v="10"/>
    <x v="9"/>
  </r>
  <r>
    <n v="1358"/>
    <d v="2026-10-05T00:00:00"/>
    <n v="2026"/>
    <x v="3"/>
    <n v="10"/>
    <s v="Oct"/>
    <x v="0"/>
    <x v="0"/>
    <x v="0"/>
    <s v="New"/>
    <x v="2"/>
    <s v="Insulated Bottle"/>
    <n v="1"/>
    <n v="35.71"/>
    <n v="0"/>
    <n v="13.3"/>
    <n v="35.71"/>
    <n v="13.3"/>
    <n v="22.41"/>
    <n v="0.62755530663679637"/>
    <n v="2026"/>
    <s v="Q4"/>
    <n v="10"/>
    <x v="9"/>
  </r>
  <r>
    <n v="3904"/>
    <d v="2026-10-05T00:00:00"/>
    <n v="2026"/>
    <x v="3"/>
    <n v="10"/>
    <s v="Oct"/>
    <x v="1"/>
    <x v="6"/>
    <x v="0"/>
    <s v="Returning"/>
    <x v="2"/>
    <s v="Packing Cube Set"/>
    <n v="2"/>
    <n v="46.72"/>
    <n v="0"/>
    <n v="18.39"/>
    <n v="93.44"/>
    <n v="36.78"/>
    <n v="56.66"/>
    <n v="0.60637842465753422"/>
    <n v="2026"/>
    <s v="Q4"/>
    <n v="10"/>
    <x v="9"/>
  </r>
  <r>
    <n v="4336"/>
    <d v="2026-10-05T00:00:00"/>
    <n v="2026"/>
    <x v="3"/>
    <n v="10"/>
    <s v="Oct"/>
    <x v="0"/>
    <x v="15"/>
    <x v="3"/>
    <s v="Returning"/>
    <x v="1"/>
    <s v="Trail Boots"/>
    <n v="1"/>
    <n v="143.16999999999999"/>
    <n v="0.05"/>
    <n v="81.290000000000006"/>
    <n v="136.01149999999998"/>
    <n v="81.290000000000006"/>
    <n v="54.721499999999978"/>
    <n v="0.40232995004098904"/>
    <n v="2026"/>
    <s v="Q4"/>
    <n v="10"/>
    <x v="9"/>
  </r>
  <r>
    <n v="4705"/>
    <d v="2026-10-05T00:00:00"/>
    <n v="2026"/>
    <x v="3"/>
    <n v="10"/>
    <s v="Oct"/>
    <x v="0"/>
    <x v="0"/>
    <x v="2"/>
    <s v="Returning"/>
    <x v="3"/>
    <s v="Compact Sleeping Bag"/>
    <n v="1"/>
    <n v="125.88"/>
    <n v="0"/>
    <n v="62.46"/>
    <n v="125.88"/>
    <n v="62.46"/>
    <n v="63.419999999999995"/>
    <n v="0.50381315538608196"/>
    <n v="2026"/>
    <s v="Q4"/>
    <n v="10"/>
    <x v="9"/>
  </r>
  <r>
    <n v="1094"/>
    <d v="2026-10-06T00:00:00"/>
    <n v="2026"/>
    <x v="3"/>
    <n v="10"/>
    <s v="Oct"/>
    <x v="3"/>
    <x v="4"/>
    <x v="0"/>
    <s v="New"/>
    <x v="4"/>
    <s v="Weighted Vest"/>
    <n v="2"/>
    <n v="121.81"/>
    <n v="0.05"/>
    <n v="67.72"/>
    <n v="231.43899999999999"/>
    <n v="135.44"/>
    <n v="95.998999999999995"/>
    <n v="0.41479180259161158"/>
    <n v="2026"/>
    <s v="Q4"/>
    <n v="10"/>
    <x v="9"/>
  </r>
  <r>
    <n v="3926"/>
    <d v="2026-10-06T00:00:00"/>
    <n v="2026"/>
    <x v="3"/>
    <n v="10"/>
    <s v="Oct"/>
    <x v="2"/>
    <x v="5"/>
    <x v="0"/>
    <s v="Business"/>
    <x v="1"/>
    <s v="Summit Backpack 45L"/>
    <n v="6"/>
    <n v="154.93"/>
    <n v="0.05"/>
    <n v="79.430000000000007"/>
    <n v="883.101"/>
    <n v="476.58000000000004"/>
    <n v="406.52099999999996"/>
    <n v="0.46033352923391546"/>
    <n v="2026"/>
    <s v="Q4"/>
    <n v="10"/>
    <x v="9"/>
  </r>
  <r>
    <n v="524"/>
    <d v="2026-10-07T00:00:00"/>
    <n v="2026"/>
    <x v="3"/>
    <n v="10"/>
    <s v="Oct"/>
    <x v="3"/>
    <x v="8"/>
    <x v="2"/>
    <s v="New"/>
    <x v="0"/>
    <s v="Cycling Pack 12L"/>
    <n v="2"/>
    <n v="101.1"/>
    <n v="0.15"/>
    <n v="51.61"/>
    <n v="171.86999999999998"/>
    <n v="103.22"/>
    <n v="68.649999999999977"/>
    <n v="0.39942980159422814"/>
    <n v="2026"/>
    <s v="Q4"/>
    <n v="10"/>
    <x v="9"/>
  </r>
  <r>
    <n v="2277"/>
    <d v="2026-10-07T00:00:00"/>
    <n v="2026"/>
    <x v="3"/>
    <n v="10"/>
    <s v="Oct"/>
    <x v="0"/>
    <x v="0"/>
    <x v="0"/>
    <s v="New"/>
    <x v="0"/>
    <s v="Cycling Pack 12L"/>
    <n v="2"/>
    <n v="105"/>
    <n v="0"/>
    <n v="50.3"/>
    <n v="210"/>
    <n v="100.6"/>
    <n v="109.4"/>
    <n v="0.52095238095238094"/>
    <n v="2026"/>
    <s v="Q4"/>
    <n v="10"/>
    <x v="9"/>
  </r>
  <r>
    <n v="2442"/>
    <d v="2026-10-07T00:00:00"/>
    <n v="2026"/>
    <x v="3"/>
    <n v="10"/>
    <s v="Oct"/>
    <x v="2"/>
    <x v="2"/>
    <x v="1"/>
    <s v="Business"/>
    <x v="1"/>
    <s v="Summit Backpack 45L"/>
    <n v="4"/>
    <n v="157.12"/>
    <n v="0.15"/>
    <n v="77.98"/>
    <n v="534.20799999999997"/>
    <n v="311.92"/>
    <n v="222.28799999999995"/>
    <n v="0.41610758356295668"/>
    <n v="2026"/>
    <s v="Q4"/>
    <n v="10"/>
    <x v="9"/>
  </r>
  <r>
    <n v="2809"/>
    <d v="2026-10-07T00:00:00"/>
    <n v="2026"/>
    <x v="3"/>
    <n v="10"/>
    <s v="Oct"/>
    <x v="3"/>
    <x v="8"/>
    <x v="0"/>
    <s v="Returning"/>
    <x v="1"/>
    <s v="Trekking Poles"/>
    <n v="3"/>
    <n v="70.239999999999995"/>
    <n v="0.05"/>
    <n v="31.96"/>
    <n v="200.18399999999997"/>
    <n v="95.88"/>
    <n v="104.30399999999997"/>
    <n v="0.5210406426087999"/>
    <n v="2026"/>
    <s v="Q4"/>
    <n v="10"/>
    <x v="9"/>
  </r>
  <r>
    <n v="2946"/>
    <d v="2026-10-07T00:00:00"/>
    <n v="2026"/>
    <x v="3"/>
    <n v="10"/>
    <s v="Oct"/>
    <x v="2"/>
    <x v="16"/>
    <x v="0"/>
    <s v="Returning"/>
    <x v="0"/>
    <s v="Cycling Pack 12L"/>
    <n v="1"/>
    <n v="103.48"/>
    <n v="0.1"/>
    <n v="51.33"/>
    <n v="93.132000000000005"/>
    <n v="51.33"/>
    <n v="41.802000000000007"/>
    <n v="0.4488467980930293"/>
    <n v="2026"/>
    <s v="Q4"/>
    <n v="10"/>
    <x v="9"/>
  </r>
  <r>
    <n v="4147"/>
    <d v="2026-10-07T00:00:00"/>
    <n v="2026"/>
    <x v="3"/>
    <n v="10"/>
    <s v="Oct"/>
    <x v="1"/>
    <x v="12"/>
    <x v="2"/>
    <s v="Returning"/>
    <x v="0"/>
    <s v="Compact Repair Kit"/>
    <n v="3"/>
    <n v="40.770000000000003"/>
    <n v="0.05"/>
    <n v="16.68"/>
    <n v="116.19449999999999"/>
    <n v="50.04"/>
    <n v="66.154499999999985"/>
    <n v="0.56934278300608021"/>
    <n v="2026"/>
    <s v="Q4"/>
    <n v="10"/>
    <x v="9"/>
  </r>
  <r>
    <n v="4164"/>
    <d v="2026-10-07T00:00:00"/>
    <n v="2026"/>
    <x v="3"/>
    <n v="10"/>
    <s v="Oct"/>
    <x v="0"/>
    <x v="9"/>
    <x v="2"/>
    <s v="New"/>
    <x v="1"/>
    <s v="Trail Boots"/>
    <n v="2"/>
    <n v="143.41999999999999"/>
    <n v="0"/>
    <n v="81.44"/>
    <n v="286.83999999999997"/>
    <n v="162.88"/>
    <n v="123.95999999999998"/>
    <n v="0.43215730023706594"/>
    <n v="2026"/>
    <s v="Q4"/>
    <n v="10"/>
    <x v="9"/>
  </r>
  <r>
    <n v="4275"/>
    <d v="2026-10-07T00:00:00"/>
    <n v="2026"/>
    <x v="3"/>
    <n v="10"/>
    <s v="Oct"/>
    <x v="3"/>
    <x v="7"/>
    <x v="3"/>
    <s v="Returning"/>
    <x v="0"/>
    <s v="Trail Bike Light"/>
    <n v="1"/>
    <n v="49.56"/>
    <n v="0.05"/>
    <n v="22.88"/>
    <n v="47.082000000000001"/>
    <n v="22.88"/>
    <n v="24.202000000000002"/>
    <n v="0.51403933562720361"/>
    <n v="2026"/>
    <s v="Q4"/>
    <n v="10"/>
    <x v="9"/>
  </r>
  <r>
    <n v="5062"/>
    <d v="2026-10-07T00:00:00"/>
    <n v="2026"/>
    <x v="3"/>
    <n v="10"/>
    <s v="Oct"/>
    <x v="1"/>
    <x v="12"/>
    <x v="0"/>
    <s v="Returning"/>
    <x v="2"/>
    <s v="Carry-On Duffel"/>
    <n v="4"/>
    <n v="131.05000000000001"/>
    <n v="0"/>
    <n v="67.37"/>
    <n v="524.20000000000005"/>
    <n v="269.48"/>
    <n v="254.72000000000003"/>
    <n v="0.48592140404425793"/>
    <n v="2026"/>
    <s v="Q4"/>
    <n v="10"/>
    <x v="9"/>
  </r>
  <r>
    <n v="1126"/>
    <d v="2026-10-08T00:00:00"/>
    <n v="2026"/>
    <x v="3"/>
    <n v="10"/>
    <s v="Oct"/>
    <x v="0"/>
    <x v="9"/>
    <x v="0"/>
    <s v="Business"/>
    <x v="0"/>
    <s v="Trail Bike Light"/>
    <n v="1"/>
    <n v="51.35"/>
    <n v="0"/>
    <n v="22.98"/>
    <n v="51.35"/>
    <n v="22.98"/>
    <n v="28.37"/>
    <n v="0.55248296007789677"/>
    <n v="2026"/>
    <s v="Q4"/>
    <n v="10"/>
    <x v="9"/>
  </r>
  <r>
    <n v="1865"/>
    <d v="2026-10-08T00:00:00"/>
    <n v="2026"/>
    <x v="3"/>
    <n v="10"/>
    <s v="Oct"/>
    <x v="3"/>
    <x v="8"/>
    <x v="0"/>
    <s v="Returning"/>
    <x v="4"/>
    <s v="Resistance Band Set"/>
    <n v="1"/>
    <n v="39.659999999999997"/>
    <n v="0"/>
    <n v="14.39"/>
    <n v="39.659999999999997"/>
    <n v="14.39"/>
    <n v="25.269999999999996"/>
    <n v="0.63716591023701463"/>
    <n v="2026"/>
    <s v="Q4"/>
    <n v="10"/>
    <x v="9"/>
  </r>
  <r>
    <n v="2471"/>
    <d v="2026-10-08T00:00:00"/>
    <n v="2026"/>
    <x v="3"/>
    <n v="10"/>
    <s v="Oct"/>
    <x v="3"/>
    <x v="13"/>
    <x v="2"/>
    <s v="New"/>
    <x v="4"/>
    <s v="Resistance Band Set"/>
    <n v="1"/>
    <n v="39.79"/>
    <n v="0"/>
    <n v="14.76"/>
    <n v="39.79"/>
    <n v="14.76"/>
    <n v="25.03"/>
    <n v="0.62905252576024129"/>
    <n v="2026"/>
    <s v="Q4"/>
    <n v="10"/>
    <x v="9"/>
  </r>
  <r>
    <n v="3208"/>
    <d v="2026-10-08T00:00:00"/>
    <n v="2026"/>
    <x v="3"/>
    <n v="10"/>
    <s v="Oct"/>
    <x v="2"/>
    <x v="10"/>
    <x v="1"/>
    <s v="New"/>
    <x v="0"/>
    <s v="Compact Repair Kit"/>
    <n v="6"/>
    <n v="41.27"/>
    <n v="0.1"/>
    <n v="16.61"/>
    <n v="222.858"/>
    <n v="99.66"/>
    <n v="123.19800000000001"/>
    <n v="0.55280941227149127"/>
    <n v="2026"/>
    <s v="Q4"/>
    <n v="10"/>
    <x v="9"/>
  </r>
  <r>
    <n v="4285"/>
    <d v="2026-10-08T00:00:00"/>
    <n v="2026"/>
    <x v="3"/>
    <n v="10"/>
    <s v="Oct"/>
    <x v="3"/>
    <x v="4"/>
    <x v="0"/>
    <s v="Returning"/>
    <x v="1"/>
    <s v="Hiking Daypack 20L"/>
    <n v="1"/>
    <n v="93.39"/>
    <n v="0"/>
    <n v="45.98"/>
    <n v="93.39"/>
    <n v="45.98"/>
    <n v="47.410000000000004"/>
    <n v="0.50765606595995294"/>
    <n v="2026"/>
    <s v="Q4"/>
    <n v="10"/>
    <x v="9"/>
  </r>
  <r>
    <n v="261"/>
    <d v="2026-10-09T00:00:00"/>
    <n v="2026"/>
    <x v="3"/>
    <n v="10"/>
    <s v="Oct"/>
    <x v="2"/>
    <x v="3"/>
    <x v="0"/>
    <s v="Business"/>
    <x v="3"/>
    <s v="Alpine Tent 4P"/>
    <n v="1"/>
    <n v="336.56"/>
    <n v="0"/>
    <n v="189.74"/>
    <n v="336.56"/>
    <n v="189.74"/>
    <n v="146.82"/>
    <n v="0.43623722367482765"/>
    <n v="2026"/>
    <s v="Q4"/>
    <n v="10"/>
    <x v="9"/>
  </r>
  <r>
    <n v="291"/>
    <d v="2026-10-09T00:00:00"/>
    <n v="2026"/>
    <x v="3"/>
    <n v="10"/>
    <s v="Oct"/>
    <x v="2"/>
    <x v="2"/>
    <x v="0"/>
    <s v="New"/>
    <x v="2"/>
    <s v="Carry-On Duffel"/>
    <n v="2"/>
    <n v="132.47999999999999"/>
    <n v="0.1"/>
    <n v="67.48"/>
    <n v="238.464"/>
    <n v="134.96"/>
    <n v="103.50399999999999"/>
    <n v="0.43404455179817497"/>
    <n v="2026"/>
    <s v="Q4"/>
    <n v="10"/>
    <x v="9"/>
  </r>
  <r>
    <n v="670"/>
    <d v="2026-10-09T00:00:00"/>
    <n v="2026"/>
    <x v="3"/>
    <n v="10"/>
    <s v="Oct"/>
    <x v="1"/>
    <x v="14"/>
    <x v="2"/>
    <s v="Returning"/>
    <x v="1"/>
    <s v="Hiking Daypack 20L"/>
    <n v="1"/>
    <n v="92.59"/>
    <n v="0"/>
    <n v="44.46"/>
    <n v="92.59"/>
    <n v="44.46"/>
    <n v="48.13"/>
    <n v="0.51981855491953777"/>
    <n v="2026"/>
    <s v="Q4"/>
    <n v="10"/>
    <x v="9"/>
  </r>
  <r>
    <n v="1306"/>
    <d v="2026-10-09T00:00:00"/>
    <n v="2026"/>
    <x v="3"/>
    <n v="10"/>
    <s v="Oct"/>
    <x v="3"/>
    <x v="8"/>
    <x v="2"/>
    <s v="Business"/>
    <x v="4"/>
    <s v="Recovery Roller"/>
    <n v="1"/>
    <n v="35.450000000000003"/>
    <n v="0.05"/>
    <n v="14.23"/>
    <n v="33.677500000000002"/>
    <n v="14.23"/>
    <n v="19.447500000000002"/>
    <n v="0.57746269764679681"/>
    <n v="2026"/>
    <s v="Q4"/>
    <n v="10"/>
    <x v="9"/>
  </r>
  <r>
    <n v="2400"/>
    <d v="2026-10-09T00:00:00"/>
    <n v="2026"/>
    <x v="3"/>
    <n v="10"/>
    <s v="Oct"/>
    <x v="2"/>
    <x v="2"/>
    <x v="0"/>
    <s v="New"/>
    <x v="1"/>
    <s v="Hiking Daypack 20L"/>
    <n v="2"/>
    <n v="93.83"/>
    <n v="0.1"/>
    <n v="44.27"/>
    <n v="168.89400000000001"/>
    <n v="88.54"/>
    <n v="80.353999999999999"/>
    <n v="0.47576586498040191"/>
    <n v="2026"/>
    <s v="Q4"/>
    <n v="10"/>
    <x v="9"/>
  </r>
  <r>
    <n v="3816"/>
    <d v="2026-10-09T00:00:00"/>
    <n v="2026"/>
    <x v="3"/>
    <n v="10"/>
    <s v="Oct"/>
    <x v="1"/>
    <x v="12"/>
    <x v="0"/>
    <s v="New"/>
    <x v="4"/>
    <s v="Recovery Roller"/>
    <n v="1"/>
    <n v="36.32"/>
    <n v="0"/>
    <n v="13.6"/>
    <n v="36.32"/>
    <n v="13.6"/>
    <n v="22.72"/>
    <n v="0.62555066079295152"/>
    <n v="2026"/>
    <s v="Q4"/>
    <n v="10"/>
    <x v="9"/>
  </r>
  <r>
    <n v="4038"/>
    <d v="2026-10-09T00:00:00"/>
    <n v="2026"/>
    <x v="3"/>
    <n v="10"/>
    <s v="Oct"/>
    <x v="0"/>
    <x v="15"/>
    <x v="0"/>
    <s v="Returning"/>
    <x v="4"/>
    <s v="Weighted Vest"/>
    <n v="2"/>
    <n v="125.56"/>
    <n v="0.1"/>
    <n v="67.260000000000005"/>
    <n v="226.00800000000001"/>
    <n v="134.52000000000001"/>
    <n v="91.488"/>
    <n v="0.40479983009450993"/>
    <n v="2026"/>
    <s v="Q4"/>
    <n v="10"/>
    <x v="9"/>
  </r>
  <r>
    <n v="4686"/>
    <d v="2026-10-09T00:00:00"/>
    <n v="2026"/>
    <x v="3"/>
    <n v="10"/>
    <s v="Oct"/>
    <x v="0"/>
    <x v="15"/>
    <x v="3"/>
    <s v="New"/>
    <x v="3"/>
    <s v="Compact Sleeping Bag"/>
    <n v="2"/>
    <n v="124.91"/>
    <n v="0"/>
    <n v="60.33"/>
    <n v="249.82"/>
    <n v="120.66"/>
    <n v="129.16"/>
    <n v="0.51701224881914976"/>
    <n v="2026"/>
    <s v="Q4"/>
    <n v="10"/>
    <x v="9"/>
  </r>
  <r>
    <n v="5076"/>
    <d v="2026-10-09T00:00:00"/>
    <n v="2026"/>
    <x v="3"/>
    <n v="10"/>
    <s v="Oct"/>
    <x v="1"/>
    <x v="12"/>
    <x v="0"/>
    <s v="New"/>
    <x v="3"/>
    <s v="Trail Tent 2P"/>
    <n v="1"/>
    <n v="199.32"/>
    <n v="0"/>
    <n v="103.83"/>
    <n v="199.32"/>
    <n v="103.83"/>
    <n v="95.49"/>
    <n v="0.4790788681517158"/>
    <n v="2026"/>
    <s v="Q4"/>
    <n v="10"/>
    <x v="9"/>
  </r>
  <r>
    <n v="1339"/>
    <d v="2026-10-10T00:00:00"/>
    <n v="2026"/>
    <x v="3"/>
    <n v="10"/>
    <s v="Oct"/>
    <x v="1"/>
    <x v="11"/>
    <x v="0"/>
    <s v="Returning"/>
    <x v="3"/>
    <s v="Alpine Tent 4P"/>
    <n v="4"/>
    <n v="337.38"/>
    <n v="0.05"/>
    <n v="194.94"/>
    <n v="1282.0439999999999"/>
    <n v="779.76"/>
    <n v="502.28399999999988"/>
    <n v="0.39178374533167343"/>
    <n v="2026"/>
    <s v="Q4"/>
    <n v="10"/>
    <x v="9"/>
  </r>
  <r>
    <n v="1884"/>
    <d v="2026-10-10T00:00:00"/>
    <n v="2026"/>
    <x v="3"/>
    <n v="10"/>
    <s v="Oct"/>
    <x v="2"/>
    <x v="2"/>
    <x v="0"/>
    <s v="Business"/>
    <x v="3"/>
    <s v="Portable Camp Stove"/>
    <n v="3"/>
    <n v="82.18"/>
    <n v="0.1"/>
    <n v="39.82"/>
    <n v="221.88600000000002"/>
    <n v="119.46000000000001"/>
    <n v="102.42600000000002"/>
    <n v="0.46161542413671885"/>
    <n v="2026"/>
    <s v="Q4"/>
    <n v="10"/>
    <x v="9"/>
  </r>
  <r>
    <n v="3568"/>
    <d v="2026-10-10T00:00:00"/>
    <n v="2026"/>
    <x v="3"/>
    <n v="10"/>
    <s v="Oct"/>
    <x v="0"/>
    <x v="15"/>
    <x v="1"/>
    <s v="New"/>
    <x v="1"/>
    <s v="Trekking Poles"/>
    <n v="15"/>
    <n v="70.25"/>
    <n v="0.1"/>
    <n v="32.19"/>
    <n v="948.375"/>
    <n v="482.84999999999997"/>
    <n v="465.52500000000003"/>
    <n v="0.49086595492289448"/>
    <n v="2026"/>
    <s v="Q4"/>
    <n v="10"/>
    <x v="9"/>
  </r>
  <r>
    <n v="4171"/>
    <d v="2026-10-10T00:00:00"/>
    <n v="2026"/>
    <x v="3"/>
    <n v="10"/>
    <s v="Oct"/>
    <x v="3"/>
    <x v="7"/>
    <x v="2"/>
    <s v="New"/>
    <x v="2"/>
    <s v="Insulated Bottle"/>
    <n v="2"/>
    <n v="35.36"/>
    <n v="0"/>
    <n v="13.49"/>
    <n v="70.72"/>
    <n v="26.98"/>
    <n v="43.739999999999995"/>
    <n v="0.61849547511312208"/>
    <n v="2026"/>
    <s v="Q4"/>
    <n v="10"/>
    <x v="9"/>
  </r>
  <r>
    <n v="4477"/>
    <d v="2026-10-10T00:00:00"/>
    <n v="2026"/>
    <x v="3"/>
    <n v="10"/>
    <s v="Oct"/>
    <x v="2"/>
    <x v="5"/>
    <x v="2"/>
    <s v="New"/>
    <x v="2"/>
    <s v="Packing Cube Set"/>
    <n v="1"/>
    <n v="46.01"/>
    <n v="0"/>
    <n v="18.239999999999998"/>
    <n v="46.01"/>
    <n v="18.239999999999998"/>
    <n v="27.77"/>
    <n v="0.6035644425124973"/>
    <n v="2026"/>
    <s v="Q4"/>
    <n v="10"/>
    <x v="9"/>
  </r>
  <r>
    <n v="3368"/>
    <d v="2026-10-11T00:00:00"/>
    <n v="2026"/>
    <x v="3"/>
    <n v="10"/>
    <s v="Oct"/>
    <x v="0"/>
    <x v="9"/>
    <x v="0"/>
    <s v="Returning"/>
    <x v="1"/>
    <s v="Hiking Daypack 20L"/>
    <n v="1"/>
    <n v="89.88"/>
    <n v="0"/>
    <n v="46.15"/>
    <n v="89.88"/>
    <n v="46.15"/>
    <n v="43.73"/>
    <n v="0.48653760569648419"/>
    <n v="2026"/>
    <s v="Q4"/>
    <n v="10"/>
    <x v="9"/>
  </r>
  <r>
    <n v="3566"/>
    <d v="2026-10-11T00:00:00"/>
    <n v="2026"/>
    <x v="3"/>
    <n v="10"/>
    <s v="Oct"/>
    <x v="1"/>
    <x v="12"/>
    <x v="0"/>
    <s v="New"/>
    <x v="4"/>
    <s v="Resistance Band Set"/>
    <n v="1"/>
    <n v="41.33"/>
    <n v="0"/>
    <n v="14.47"/>
    <n v="41.33"/>
    <n v="14.47"/>
    <n v="26.86"/>
    <n v="0.6498911202516332"/>
    <n v="2026"/>
    <s v="Q4"/>
    <n v="10"/>
    <x v="9"/>
  </r>
  <r>
    <n v="4420"/>
    <d v="2026-10-11T00:00:00"/>
    <n v="2026"/>
    <x v="3"/>
    <n v="10"/>
    <s v="Oct"/>
    <x v="2"/>
    <x v="5"/>
    <x v="1"/>
    <s v="Business"/>
    <x v="0"/>
    <s v="Compact Repair Kit"/>
    <n v="15"/>
    <n v="40.78"/>
    <n v="0.15"/>
    <n v="17.07"/>
    <n v="519.94500000000005"/>
    <n v="256.05"/>
    <n v="263.89500000000004"/>
    <n v="0.5075440671609498"/>
    <n v="2026"/>
    <s v="Q4"/>
    <n v="10"/>
    <x v="9"/>
  </r>
  <r>
    <n v="513"/>
    <d v="2026-10-12T00:00:00"/>
    <n v="2026"/>
    <x v="3"/>
    <n v="10"/>
    <s v="Oct"/>
    <x v="3"/>
    <x v="7"/>
    <x v="0"/>
    <s v="Business"/>
    <x v="2"/>
    <s v="Travel Backpack 35L"/>
    <n v="1"/>
    <n v="163.87"/>
    <n v="0"/>
    <n v="85.76"/>
    <n v="163.87"/>
    <n v="85.76"/>
    <n v="78.11"/>
    <n v="0.47665832672240188"/>
    <n v="2026"/>
    <s v="Q4"/>
    <n v="10"/>
    <x v="9"/>
  </r>
  <r>
    <n v="786"/>
    <d v="2026-10-12T00:00:00"/>
    <n v="2026"/>
    <x v="3"/>
    <n v="10"/>
    <s v="Oct"/>
    <x v="2"/>
    <x v="3"/>
    <x v="0"/>
    <s v="New"/>
    <x v="4"/>
    <s v="Recovery Roller"/>
    <n v="1"/>
    <n v="35.39"/>
    <n v="0.05"/>
    <n v="13.68"/>
    <n v="33.6205"/>
    <n v="13.68"/>
    <n v="19.9405"/>
    <n v="0.59310539700480358"/>
    <n v="2026"/>
    <s v="Q4"/>
    <n v="10"/>
    <x v="9"/>
  </r>
  <r>
    <n v="3771"/>
    <d v="2026-10-12T00:00:00"/>
    <n v="2026"/>
    <x v="3"/>
    <n v="10"/>
    <s v="Oct"/>
    <x v="2"/>
    <x v="3"/>
    <x v="0"/>
    <s v="Business"/>
    <x v="3"/>
    <s v="Portable Camp Stove"/>
    <n v="2"/>
    <n v="80.2"/>
    <n v="0"/>
    <n v="39.590000000000003"/>
    <n v="160.4"/>
    <n v="79.180000000000007"/>
    <n v="81.22"/>
    <n v="0.50635910224438896"/>
    <n v="2026"/>
    <s v="Q4"/>
    <n v="10"/>
    <x v="9"/>
  </r>
  <r>
    <n v="3910"/>
    <d v="2026-10-12T00:00:00"/>
    <n v="2026"/>
    <x v="3"/>
    <n v="10"/>
    <s v="Oct"/>
    <x v="2"/>
    <x v="2"/>
    <x v="0"/>
    <s v="Business"/>
    <x v="0"/>
    <s v="Compact Repair Kit"/>
    <n v="3"/>
    <n v="41.09"/>
    <n v="0"/>
    <n v="17.18"/>
    <n v="123.27000000000001"/>
    <n v="51.54"/>
    <n v="71.730000000000018"/>
    <n v="0.58189340472134354"/>
    <n v="2026"/>
    <s v="Q4"/>
    <n v="10"/>
    <x v="9"/>
  </r>
  <r>
    <n v="330"/>
    <d v="2026-10-13T00:00:00"/>
    <n v="2026"/>
    <x v="3"/>
    <n v="10"/>
    <s v="Oct"/>
    <x v="1"/>
    <x v="12"/>
    <x v="1"/>
    <s v="Business"/>
    <x v="2"/>
    <s v="Insulated Bottle"/>
    <n v="5"/>
    <n v="36.97"/>
    <n v="0.15"/>
    <n v="13.93"/>
    <n v="157.1225"/>
    <n v="69.650000000000006"/>
    <n v="87.472499999999997"/>
    <n v="0.55671530175500006"/>
    <n v="2026"/>
    <s v="Q4"/>
    <n v="10"/>
    <x v="9"/>
  </r>
  <r>
    <n v="707"/>
    <d v="2026-10-13T00:00:00"/>
    <n v="2026"/>
    <x v="3"/>
    <n v="10"/>
    <s v="Oct"/>
    <x v="2"/>
    <x v="5"/>
    <x v="2"/>
    <s v="New"/>
    <x v="2"/>
    <s v="Insulated Bottle"/>
    <n v="4"/>
    <n v="35.880000000000003"/>
    <n v="0.05"/>
    <n v="13.45"/>
    <n v="136.34399999999999"/>
    <n v="53.8"/>
    <n v="82.543999999999997"/>
    <n v="0.60540984568444522"/>
    <n v="2026"/>
    <s v="Q4"/>
    <n v="10"/>
    <x v="9"/>
  </r>
  <r>
    <n v="989"/>
    <d v="2026-10-13T00:00:00"/>
    <n v="2026"/>
    <x v="3"/>
    <n v="10"/>
    <s v="Oct"/>
    <x v="1"/>
    <x v="11"/>
    <x v="0"/>
    <s v="Returning"/>
    <x v="0"/>
    <s v="Compact Repair Kit"/>
    <n v="3"/>
    <n v="40.42"/>
    <n v="0"/>
    <n v="16.79"/>
    <n v="121.26"/>
    <n v="50.37"/>
    <n v="70.890000000000015"/>
    <n v="0.58461157842652167"/>
    <n v="2026"/>
    <s v="Q4"/>
    <n v="10"/>
    <x v="9"/>
  </r>
  <r>
    <n v="1904"/>
    <d v="2026-10-13T00:00:00"/>
    <n v="2026"/>
    <x v="3"/>
    <n v="10"/>
    <s v="Oct"/>
    <x v="3"/>
    <x v="8"/>
    <x v="2"/>
    <s v="Returning"/>
    <x v="0"/>
    <s v="Trail Bike Light"/>
    <n v="1"/>
    <n v="50.34"/>
    <n v="0.15"/>
    <n v="22.56"/>
    <n v="42.789000000000001"/>
    <n v="22.56"/>
    <n v="20.229000000000003"/>
    <n v="0.47276169108883132"/>
    <n v="2026"/>
    <s v="Q4"/>
    <n v="10"/>
    <x v="9"/>
  </r>
  <r>
    <n v="2854"/>
    <d v="2026-10-13T00:00:00"/>
    <n v="2026"/>
    <x v="3"/>
    <n v="10"/>
    <s v="Oct"/>
    <x v="0"/>
    <x v="15"/>
    <x v="2"/>
    <s v="New"/>
    <x v="2"/>
    <s v="Insulated Bottle"/>
    <n v="3"/>
    <n v="36.049999999999997"/>
    <n v="0.1"/>
    <n v="13.87"/>
    <n v="97.334999999999994"/>
    <n v="41.61"/>
    <n v="55.724999999999994"/>
    <n v="0.57250732008013561"/>
    <n v="2026"/>
    <s v="Q4"/>
    <n v="10"/>
    <x v="9"/>
  </r>
  <r>
    <n v="3212"/>
    <d v="2026-10-13T00:00:00"/>
    <n v="2026"/>
    <x v="3"/>
    <n v="10"/>
    <s v="Oct"/>
    <x v="2"/>
    <x v="2"/>
    <x v="1"/>
    <s v="Returning"/>
    <x v="0"/>
    <s v="Compact Repair Kit"/>
    <n v="15"/>
    <n v="40"/>
    <n v="0.1"/>
    <n v="16.420000000000002"/>
    <n v="540"/>
    <n v="246.3"/>
    <n v="293.7"/>
    <n v="0.54388888888888887"/>
    <n v="2026"/>
    <s v="Q4"/>
    <n v="10"/>
    <x v="9"/>
  </r>
  <r>
    <n v="4479"/>
    <d v="2026-10-13T00:00:00"/>
    <n v="2026"/>
    <x v="3"/>
    <n v="10"/>
    <s v="Oct"/>
    <x v="3"/>
    <x v="7"/>
    <x v="2"/>
    <s v="Returning"/>
    <x v="1"/>
    <s v="Summit Backpack 45L"/>
    <n v="1"/>
    <n v="151.68"/>
    <n v="0.05"/>
    <n v="78.98"/>
    <n v="144.096"/>
    <n v="78.98"/>
    <n v="65.116"/>
    <n v="0.45189318232289583"/>
    <n v="2026"/>
    <s v="Q4"/>
    <n v="10"/>
    <x v="9"/>
  </r>
  <r>
    <n v="4574"/>
    <d v="2026-10-13T00:00:00"/>
    <n v="2026"/>
    <x v="3"/>
    <n v="10"/>
    <s v="Oct"/>
    <x v="1"/>
    <x v="14"/>
    <x v="0"/>
    <s v="Business"/>
    <x v="4"/>
    <s v="Recovery Roller"/>
    <n v="1"/>
    <n v="36.53"/>
    <n v="0"/>
    <n v="14.01"/>
    <n v="36.53"/>
    <n v="14.01"/>
    <n v="22.520000000000003"/>
    <n v="0.61647960580344929"/>
    <n v="2026"/>
    <s v="Q4"/>
    <n v="10"/>
    <x v="9"/>
  </r>
  <r>
    <n v="4815"/>
    <d v="2026-10-13T00:00:00"/>
    <n v="2026"/>
    <x v="3"/>
    <n v="10"/>
    <s v="Oct"/>
    <x v="0"/>
    <x v="0"/>
    <x v="2"/>
    <s v="Business"/>
    <x v="0"/>
    <s v="Compact Repair Kit"/>
    <n v="1"/>
    <n v="39.89"/>
    <n v="0.05"/>
    <n v="16.91"/>
    <n v="37.895499999999998"/>
    <n v="16.91"/>
    <n v="20.985499999999998"/>
    <n v="0.55377287540737019"/>
    <n v="2026"/>
    <s v="Q4"/>
    <n v="10"/>
    <x v="9"/>
  </r>
  <r>
    <n v="5027"/>
    <d v="2026-10-13T00:00:00"/>
    <n v="2026"/>
    <x v="3"/>
    <n v="10"/>
    <s v="Oct"/>
    <x v="2"/>
    <x v="10"/>
    <x v="0"/>
    <s v="New"/>
    <x v="1"/>
    <s v="Summit Backpack 45L"/>
    <n v="1"/>
    <n v="154.53"/>
    <n v="0"/>
    <n v="77.930000000000007"/>
    <n v="154.53"/>
    <n v="77.930000000000007"/>
    <n v="76.599999999999994"/>
    <n v="0.49569662848637802"/>
    <n v="2026"/>
    <s v="Q4"/>
    <n v="10"/>
    <x v="9"/>
  </r>
  <r>
    <n v="1794"/>
    <d v="2026-10-14T00:00:00"/>
    <n v="2026"/>
    <x v="3"/>
    <n v="10"/>
    <s v="Oct"/>
    <x v="3"/>
    <x v="8"/>
    <x v="3"/>
    <s v="Business"/>
    <x v="0"/>
    <s v="Trail Bike Light"/>
    <n v="2"/>
    <n v="50.64"/>
    <n v="0.05"/>
    <n v="22.28"/>
    <n v="96.215999999999994"/>
    <n v="44.56"/>
    <n v="51.655999999999992"/>
    <n v="0.53687536376486233"/>
    <n v="2026"/>
    <s v="Q4"/>
    <n v="10"/>
    <x v="9"/>
  </r>
  <r>
    <n v="1867"/>
    <d v="2026-10-14T00:00:00"/>
    <n v="2026"/>
    <x v="3"/>
    <n v="10"/>
    <s v="Oct"/>
    <x v="0"/>
    <x v="0"/>
    <x v="0"/>
    <s v="New"/>
    <x v="4"/>
    <s v="Resistance Band Set"/>
    <n v="3"/>
    <n v="40.880000000000003"/>
    <n v="0.05"/>
    <n v="14.59"/>
    <n v="116.50800000000001"/>
    <n v="43.769999999999996"/>
    <n v="72.738000000000014"/>
    <n v="0.62431764342362761"/>
    <n v="2026"/>
    <s v="Q4"/>
    <n v="10"/>
    <x v="9"/>
  </r>
  <r>
    <n v="2088"/>
    <d v="2026-10-14T00:00:00"/>
    <n v="2026"/>
    <x v="3"/>
    <n v="10"/>
    <s v="Oct"/>
    <x v="3"/>
    <x v="4"/>
    <x v="2"/>
    <s v="Returning"/>
    <x v="1"/>
    <s v="Trail Boots"/>
    <n v="1"/>
    <n v="141.77000000000001"/>
    <n v="0"/>
    <n v="78.48"/>
    <n v="141.77000000000001"/>
    <n v="78.48"/>
    <n v="63.290000000000006"/>
    <n v="0.44642731184312623"/>
    <n v="2026"/>
    <s v="Q4"/>
    <n v="10"/>
    <x v="9"/>
  </r>
  <r>
    <n v="2270"/>
    <d v="2026-10-14T00:00:00"/>
    <n v="2026"/>
    <x v="3"/>
    <n v="10"/>
    <s v="Oct"/>
    <x v="3"/>
    <x v="7"/>
    <x v="0"/>
    <s v="New"/>
    <x v="3"/>
    <s v="Trail Tent 2P"/>
    <n v="3"/>
    <n v="199.99"/>
    <n v="0.15"/>
    <n v="101.86"/>
    <n v="509.97450000000003"/>
    <n v="305.58"/>
    <n v="204.39450000000005"/>
    <n v="0.40079356909021929"/>
    <n v="2026"/>
    <s v="Q4"/>
    <n v="10"/>
    <x v="9"/>
  </r>
  <r>
    <n v="3789"/>
    <d v="2026-10-14T00:00:00"/>
    <n v="2026"/>
    <x v="3"/>
    <n v="10"/>
    <s v="Oct"/>
    <x v="3"/>
    <x v="4"/>
    <x v="3"/>
    <s v="New"/>
    <x v="0"/>
    <s v="Trail Bike Light"/>
    <n v="2"/>
    <n v="50.56"/>
    <n v="0"/>
    <n v="23.04"/>
    <n v="101.12"/>
    <n v="46.08"/>
    <n v="55.040000000000006"/>
    <n v="0.54430379746835444"/>
    <n v="2026"/>
    <s v="Q4"/>
    <n v="10"/>
    <x v="9"/>
  </r>
  <r>
    <n v="4323"/>
    <d v="2026-10-14T00:00:00"/>
    <n v="2026"/>
    <x v="3"/>
    <n v="10"/>
    <s v="Oct"/>
    <x v="3"/>
    <x v="7"/>
    <x v="0"/>
    <s v="New"/>
    <x v="2"/>
    <s v="Packing Cube Set"/>
    <n v="1"/>
    <n v="47.38"/>
    <n v="0"/>
    <n v="17.86"/>
    <n v="47.38"/>
    <n v="17.86"/>
    <n v="29.520000000000003"/>
    <n v="0.62304769945124527"/>
    <n v="2026"/>
    <s v="Q4"/>
    <n v="10"/>
    <x v="9"/>
  </r>
  <r>
    <n v="276"/>
    <d v="2026-10-15T00:00:00"/>
    <n v="2026"/>
    <x v="3"/>
    <n v="10"/>
    <s v="Oct"/>
    <x v="2"/>
    <x v="2"/>
    <x v="0"/>
    <s v="Business"/>
    <x v="1"/>
    <s v="Hiking Daypack 20L"/>
    <n v="1"/>
    <n v="92.74"/>
    <n v="0.15"/>
    <n v="44.52"/>
    <n v="78.828999999999994"/>
    <n v="44.52"/>
    <n v="34.30899999999999"/>
    <n v="0.43523322635070844"/>
    <n v="2026"/>
    <s v="Q4"/>
    <n v="10"/>
    <x v="9"/>
  </r>
  <r>
    <n v="791"/>
    <d v="2026-10-15T00:00:00"/>
    <n v="2026"/>
    <x v="3"/>
    <n v="10"/>
    <s v="Oct"/>
    <x v="3"/>
    <x v="13"/>
    <x v="2"/>
    <s v="Returning"/>
    <x v="0"/>
    <s v="Trail Bike Light"/>
    <n v="3"/>
    <n v="51.57"/>
    <n v="0.1"/>
    <n v="21.82"/>
    <n v="139.239"/>
    <n v="65.460000000000008"/>
    <n v="73.778999999999996"/>
    <n v="0.52987309589985565"/>
    <n v="2026"/>
    <s v="Q4"/>
    <n v="10"/>
    <x v="9"/>
  </r>
  <r>
    <n v="1033"/>
    <d v="2026-10-15T00:00:00"/>
    <n v="2026"/>
    <x v="3"/>
    <n v="10"/>
    <s v="Oct"/>
    <x v="1"/>
    <x v="12"/>
    <x v="0"/>
    <s v="New"/>
    <x v="1"/>
    <s v="Trekking Poles"/>
    <n v="1"/>
    <n v="70.47"/>
    <n v="0.1"/>
    <n v="31.52"/>
    <n v="63.423000000000002"/>
    <n v="31.52"/>
    <n v="31.903000000000002"/>
    <n v="0.50301940936253409"/>
    <n v="2026"/>
    <s v="Q4"/>
    <n v="10"/>
    <x v="9"/>
  </r>
  <r>
    <n v="1247"/>
    <d v="2026-10-15T00:00:00"/>
    <n v="2026"/>
    <x v="3"/>
    <n v="10"/>
    <s v="Oct"/>
    <x v="0"/>
    <x v="0"/>
    <x v="0"/>
    <s v="New"/>
    <x v="1"/>
    <s v="Trekking Poles"/>
    <n v="1"/>
    <n v="71.05"/>
    <n v="0"/>
    <n v="33.32"/>
    <n v="71.05"/>
    <n v="33.32"/>
    <n v="37.729999999999997"/>
    <n v="0.53103448275862064"/>
    <n v="2026"/>
    <s v="Q4"/>
    <n v="10"/>
    <x v="9"/>
  </r>
  <r>
    <n v="1321"/>
    <d v="2026-10-15T00:00:00"/>
    <n v="2026"/>
    <x v="3"/>
    <n v="10"/>
    <s v="Oct"/>
    <x v="3"/>
    <x v="13"/>
    <x v="2"/>
    <s v="Returning"/>
    <x v="0"/>
    <s v="Compact Repair Kit"/>
    <n v="3"/>
    <n v="39.83"/>
    <n v="0.1"/>
    <n v="16.93"/>
    <n v="107.541"/>
    <n v="50.79"/>
    <n v="56.750999999999998"/>
    <n v="0.52771501101905316"/>
    <n v="2026"/>
    <s v="Q4"/>
    <n v="10"/>
    <x v="9"/>
  </r>
  <r>
    <n v="2048"/>
    <d v="2026-10-15T00:00:00"/>
    <n v="2026"/>
    <x v="3"/>
    <n v="10"/>
    <s v="Oct"/>
    <x v="3"/>
    <x v="7"/>
    <x v="0"/>
    <s v="New"/>
    <x v="4"/>
    <s v="Training Mat"/>
    <n v="3"/>
    <n v="49.5"/>
    <n v="0.05"/>
    <n v="22"/>
    <n v="141.07499999999999"/>
    <n v="66"/>
    <n v="75.074999999999989"/>
    <n v="0.53216374269005839"/>
    <n v="2026"/>
    <s v="Q4"/>
    <n v="10"/>
    <x v="9"/>
  </r>
  <r>
    <n v="2082"/>
    <d v="2026-10-15T00:00:00"/>
    <n v="2026"/>
    <x v="3"/>
    <n v="10"/>
    <s v="Oct"/>
    <x v="1"/>
    <x v="6"/>
    <x v="3"/>
    <s v="New"/>
    <x v="1"/>
    <s v="Hiking Daypack 20L"/>
    <n v="1"/>
    <n v="91.99"/>
    <n v="0"/>
    <n v="44.86"/>
    <n v="91.99"/>
    <n v="44.86"/>
    <n v="47.129999999999995"/>
    <n v="0.51233829764104788"/>
    <n v="2026"/>
    <s v="Q4"/>
    <n v="10"/>
    <x v="9"/>
  </r>
  <r>
    <n v="2177"/>
    <d v="2026-10-15T00:00:00"/>
    <n v="2026"/>
    <x v="3"/>
    <n v="10"/>
    <s v="Oct"/>
    <x v="0"/>
    <x v="15"/>
    <x v="3"/>
    <s v="Returning"/>
    <x v="0"/>
    <s v="Commuter Helmet"/>
    <n v="1"/>
    <n v="79.78"/>
    <n v="0.05"/>
    <n v="41.59"/>
    <n v="75.790999999999997"/>
    <n v="41.59"/>
    <n v="34.200999999999993"/>
    <n v="0.45125410668812915"/>
    <n v="2026"/>
    <s v="Q4"/>
    <n v="10"/>
    <x v="9"/>
  </r>
  <r>
    <n v="3776"/>
    <d v="2026-10-15T00:00:00"/>
    <n v="2026"/>
    <x v="3"/>
    <n v="10"/>
    <s v="Oct"/>
    <x v="3"/>
    <x v="8"/>
    <x v="0"/>
    <s v="Returning"/>
    <x v="0"/>
    <s v="Commuter Helmet"/>
    <n v="1"/>
    <n v="82.97"/>
    <n v="0"/>
    <n v="43.09"/>
    <n v="82.97"/>
    <n v="43.09"/>
    <n v="39.879999999999995"/>
    <n v="0.48065565867180904"/>
    <n v="2026"/>
    <s v="Q4"/>
    <n v="10"/>
    <x v="9"/>
  </r>
  <r>
    <n v="4542"/>
    <d v="2026-10-15T00:00:00"/>
    <n v="2026"/>
    <x v="3"/>
    <n v="10"/>
    <s v="Oct"/>
    <x v="0"/>
    <x v="9"/>
    <x v="0"/>
    <s v="Business"/>
    <x v="0"/>
    <s v="Cycling Pack 12L"/>
    <n v="1"/>
    <n v="103.33"/>
    <n v="0"/>
    <n v="50.85"/>
    <n v="103.33"/>
    <n v="50.85"/>
    <n v="52.48"/>
    <n v="0.5078873512048776"/>
    <n v="2026"/>
    <s v="Q4"/>
    <n v="10"/>
    <x v="9"/>
  </r>
  <r>
    <n v="36"/>
    <d v="2026-10-16T00:00:00"/>
    <n v="2026"/>
    <x v="3"/>
    <n v="10"/>
    <s v="Oct"/>
    <x v="0"/>
    <x v="9"/>
    <x v="0"/>
    <s v="New"/>
    <x v="1"/>
    <s v="Trail Boots"/>
    <n v="3"/>
    <n v="142.54"/>
    <n v="0.05"/>
    <n v="81.599999999999994"/>
    <n v="406.23899999999998"/>
    <n v="244.79999999999998"/>
    <n v="161.43899999999999"/>
    <n v="0.39739906803630376"/>
    <n v="2026"/>
    <s v="Q4"/>
    <n v="10"/>
    <x v="9"/>
  </r>
  <r>
    <n v="64"/>
    <d v="2026-10-16T00:00:00"/>
    <n v="2026"/>
    <x v="3"/>
    <n v="10"/>
    <s v="Oct"/>
    <x v="2"/>
    <x v="16"/>
    <x v="0"/>
    <s v="New"/>
    <x v="1"/>
    <s v="Hiking Daypack 20L"/>
    <n v="3"/>
    <n v="92.14"/>
    <n v="0.1"/>
    <n v="46.43"/>
    <n v="248.77800000000002"/>
    <n v="139.29"/>
    <n v="109.48800000000003"/>
    <n v="0.44010322456165746"/>
    <n v="2026"/>
    <s v="Q4"/>
    <n v="10"/>
    <x v="9"/>
  </r>
  <r>
    <n v="529"/>
    <d v="2026-10-16T00:00:00"/>
    <n v="2026"/>
    <x v="3"/>
    <n v="10"/>
    <s v="Oct"/>
    <x v="3"/>
    <x v="7"/>
    <x v="2"/>
    <s v="Business"/>
    <x v="2"/>
    <s v="Travel Backpack 35L"/>
    <n v="2"/>
    <n v="165.23"/>
    <n v="0"/>
    <n v="88.87"/>
    <n v="330.46"/>
    <n v="177.74"/>
    <n v="152.71999999999997"/>
    <n v="0.46214367850874533"/>
    <n v="2026"/>
    <s v="Q4"/>
    <n v="10"/>
    <x v="9"/>
  </r>
  <r>
    <n v="1815"/>
    <d v="2026-10-16T00:00:00"/>
    <n v="2026"/>
    <x v="3"/>
    <n v="10"/>
    <s v="Oct"/>
    <x v="3"/>
    <x v="4"/>
    <x v="0"/>
    <s v="Business"/>
    <x v="4"/>
    <s v="Weighted Vest"/>
    <n v="1"/>
    <n v="121.92"/>
    <n v="0"/>
    <n v="71.02"/>
    <n v="121.92"/>
    <n v="71.02"/>
    <n v="50.900000000000006"/>
    <n v="0.41748687664042"/>
    <n v="2026"/>
    <s v="Q4"/>
    <n v="10"/>
    <x v="9"/>
  </r>
  <r>
    <n v="1820"/>
    <d v="2026-10-16T00:00:00"/>
    <n v="2026"/>
    <x v="3"/>
    <n v="10"/>
    <s v="Oct"/>
    <x v="1"/>
    <x v="1"/>
    <x v="0"/>
    <s v="Returning"/>
    <x v="2"/>
    <s v="Insulated Bottle"/>
    <n v="3"/>
    <n v="36.46"/>
    <n v="0.05"/>
    <n v="13.9"/>
    <n v="103.91099999999999"/>
    <n v="41.7"/>
    <n v="62.210999999999984"/>
    <n v="0.5986950370990558"/>
    <n v="2026"/>
    <s v="Q4"/>
    <n v="10"/>
    <x v="9"/>
  </r>
  <r>
    <n v="2028"/>
    <d v="2026-10-16T00:00:00"/>
    <n v="2026"/>
    <x v="3"/>
    <n v="10"/>
    <s v="Oct"/>
    <x v="3"/>
    <x v="4"/>
    <x v="2"/>
    <s v="Business"/>
    <x v="4"/>
    <s v="Training Mat"/>
    <n v="3"/>
    <n v="51.89"/>
    <n v="0.1"/>
    <n v="21.56"/>
    <n v="140.10300000000001"/>
    <n v="64.679999999999993"/>
    <n v="75.423000000000016"/>
    <n v="0.53833965011455864"/>
    <n v="2026"/>
    <s v="Q4"/>
    <n v="10"/>
    <x v="9"/>
  </r>
  <r>
    <n v="2741"/>
    <d v="2026-10-16T00:00:00"/>
    <n v="2026"/>
    <x v="3"/>
    <n v="10"/>
    <s v="Oct"/>
    <x v="3"/>
    <x v="4"/>
    <x v="0"/>
    <s v="Returning"/>
    <x v="4"/>
    <s v="Resistance Band Set"/>
    <n v="1"/>
    <n v="40.75"/>
    <n v="0"/>
    <n v="14.7"/>
    <n v="40.75"/>
    <n v="14.7"/>
    <n v="26.05"/>
    <n v="0.63926380368098157"/>
    <n v="2026"/>
    <s v="Q4"/>
    <n v="10"/>
    <x v="9"/>
  </r>
  <r>
    <n v="3602"/>
    <d v="2026-10-16T00:00:00"/>
    <n v="2026"/>
    <x v="3"/>
    <n v="10"/>
    <s v="Oct"/>
    <x v="2"/>
    <x v="5"/>
    <x v="1"/>
    <s v="Business"/>
    <x v="3"/>
    <s v="Alpine Tent 4P"/>
    <n v="4"/>
    <n v="345.13"/>
    <n v="0.05"/>
    <n v="200.02"/>
    <n v="1311.4939999999999"/>
    <n v="800.08"/>
    <n v="511.41399999999987"/>
    <n v="0.38994764749209671"/>
    <n v="2026"/>
    <s v="Q4"/>
    <n v="10"/>
    <x v="9"/>
  </r>
  <r>
    <n v="4116"/>
    <d v="2026-10-16T00:00:00"/>
    <n v="2026"/>
    <x v="3"/>
    <n v="10"/>
    <s v="Oct"/>
    <x v="1"/>
    <x v="6"/>
    <x v="2"/>
    <s v="New"/>
    <x v="2"/>
    <s v="Insulated Bottle"/>
    <n v="2"/>
    <n v="37.1"/>
    <n v="0"/>
    <n v="13.31"/>
    <n v="74.2"/>
    <n v="26.62"/>
    <n v="47.58"/>
    <n v="0.64123989218328836"/>
    <n v="2026"/>
    <s v="Q4"/>
    <n v="10"/>
    <x v="9"/>
  </r>
  <r>
    <n v="4197"/>
    <d v="2026-10-16T00:00:00"/>
    <n v="2026"/>
    <x v="3"/>
    <n v="10"/>
    <s v="Oct"/>
    <x v="3"/>
    <x v="7"/>
    <x v="3"/>
    <s v="New"/>
    <x v="1"/>
    <s v="Hiking Daypack 20L"/>
    <n v="3"/>
    <n v="94.19"/>
    <n v="0"/>
    <n v="44.89"/>
    <n v="282.57"/>
    <n v="134.67000000000002"/>
    <n v="147.89999999999998"/>
    <n v="0.52341012846374346"/>
    <n v="2026"/>
    <s v="Q4"/>
    <n v="10"/>
    <x v="9"/>
  </r>
  <r>
    <n v="360"/>
    <d v="2026-10-17T00:00:00"/>
    <n v="2026"/>
    <x v="3"/>
    <n v="10"/>
    <s v="Oct"/>
    <x v="3"/>
    <x v="8"/>
    <x v="0"/>
    <s v="Returning"/>
    <x v="3"/>
    <s v="Portable Camp Stove"/>
    <n v="2"/>
    <n v="82.52"/>
    <n v="0.05"/>
    <n v="38.61"/>
    <n v="156.78799999999998"/>
    <n v="77.22"/>
    <n v="79.567999999999984"/>
    <n v="0.50748781794525089"/>
    <n v="2026"/>
    <s v="Q4"/>
    <n v="10"/>
    <x v="9"/>
  </r>
  <r>
    <n v="427"/>
    <d v="2026-10-17T00:00:00"/>
    <n v="2026"/>
    <x v="3"/>
    <n v="10"/>
    <s v="Oct"/>
    <x v="3"/>
    <x v="13"/>
    <x v="0"/>
    <s v="Business"/>
    <x v="1"/>
    <s v="Summit Backpack 45L"/>
    <n v="1"/>
    <n v="155.16"/>
    <n v="0"/>
    <n v="78.84"/>
    <n v="155.16"/>
    <n v="78.84"/>
    <n v="76.319999999999993"/>
    <n v="0.49187935034802782"/>
    <n v="2026"/>
    <s v="Q4"/>
    <n v="10"/>
    <x v="9"/>
  </r>
  <r>
    <n v="1018"/>
    <d v="2026-10-17T00:00:00"/>
    <n v="2026"/>
    <x v="3"/>
    <n v="10"/>
    <s v="Oct"/>
    <x v="3"/>
    <x v="13"/>
    <x v="3"/>
    <s v="Returning"/>
    <x v="2"/>
    <s v="Packing Cube Set"/>
    <n v="1"/>
    <n v="46.36"/>
    <n v="0.05"/>
    <n v="18.399999999999999"/>
    <n v="44.041999999999994"/>
    <n v="18.399999999999999"/>
    <n v="25.641999999999996"/>
    <n v="0.58221697470596245"/>
    <n v="2026"/>
    <s v="Q4"/>
    <n v="10"/>
    <x v="9"/>
  </r>
  <r>
    <n v="1179"/>
    <d v="2026-10-17T00:00:00"/>
    <n v="2026"/>
    <x v="3"/>
    <n v="10"/>
    <s v="Oct"/>
    <x v="2"/>
    <x v="16"/>
    <x v="0"/>
    <s v="Business"/>
    <x v="0"/>
    <s v="Commuter Helmet"/>
    <n v="1"/>
    <n v="81.47"/>
    <n v="0"/>
    <n v="43.67"/>
    <n v="81.47"/>
    <n v="43.67"/>
    <n v="37.799999999999997"/>
    <n v="0.463974469129741"/>
    <n v="2026"/>
    <s v="Q4"/>
    <n v="10"/>
    <x v="9"/>
  </r>
  <r>
    <n v="2267"/>
    <d v="2026-10-17T00:00:00"/>
    <n v="2026"/>
    <x v="3"/>
    <n v="10"/>
    <s v="Oct"/>
    <x v="0"/>
    <x v="15"/>
    <x v="0"/>
    <s v="Returning"/>
    <x v="2"/>
    <s v="Carry-On Duffel"/>
    <n v="1"/>
    <n v="134.31"/>
    <n v="0.05"/>
    <n v="67.239999999999995"/>
    <n v="127.5945"/>
    <n v="67.239999999999995"/>
    <n v="60.354500000000002"/>
    <n v="0.47301803761133909"/>
    <n v="2026"/>
    <s v="Q4"/>
    <n v="10"/>
    <x v="9"/>
  </r>
  <r>
    <n v="2656"/>
    <d v="2026-10-17T00:00:00"/>
    <n v="2026"/>
    <x v="3"/>
    <n v="10"/>
    <s v="Oct"/>
    <x v="2"/>
    <x v="16"/>
    <x v="0"/>
    <s v="New"/>
    <x v="3"/>
    <s v="Compact Sleeping Bag"/>
    <n v="1"/>
    <n v="123.11"/>
    <n v="0"/>
    <n v="58.99"/>
    <n v="123.11"/>
    <n v="58.99"/>
    <n v="64.12"/>
    <n v="0.52083502558687356"/>
    <n v="2026"/>
    <s v="Q4"/>
    <n v="10"/>
    <x v="9"/>
  </r>
  <r>
    <n v="2867"/>
    <d v="2026-10-17T00:00:00"/>
    <n v="2026"/>
    <x v="3"/>
    <n v="10"/>
    <s v="Oct"/>
    <x v="1"/>
    <x v="6"/>
    <x v="0"/>
    <s v="New"/>
    <x v="3"/>
    <s v="Portable Camp Stove"/>
    <n v="1"/>
    <n v="81.239999999999995"/>
    <n v="0"/>
    <n v="38.65"/>
    <n v="81.239999999999995"/>
    <n v="38.65"/>
    <n v="42.589999999999996"/>
    <n v="0.52424913835548992"/>
    <n v="2026"/>
    <s v="Q4"/>
    <n v="10"/>
    <x v="9"/>
  </r>
  <r>
    <n v="3335"/>
    <d v="2026-10-17T00:00:00"/>
    <n v="2026"/>
    <x v="3"/>
    <n v="10"/>
    <s v="Oct"/>
    <x v="0"/>
    <x v="9"/>
    <x v="3"/>
    <s v="Returning"/>
    <x v="1"/>
    <s v="Trekking Poles"/>
    <n v="1"/>
    <n v="70.81"/>
    <n v="0.15"/>
    <n v="32.93"/>
    <n v="60.188499999999998"/>
    <n v="32.93"/>
    <n v="27.258499999999998"/>
    <n v="0.45288551799762411"/>
    <n v="2026"/>
    <s v="Q4"/>
    <n v="10"/>
    <x v="9"/>
  </r>
  <r>
    <n v="3770"/>
    <d v="2026-10-17T00:00:00"/>
    <n v="2026"/>
    <x v="3"/>
    <n v="10"/>
    <s v="Oct"/>
    <x v="3"/>
    <x v="13"/>
    <x v="0"/>
    <s v="Business"/>
    <x v="3"/>
    <s v="Trail Tent 2P"/>
    <n v="6"/>
    <n v="200.26"/>
    <n v="0"/>
    <n v="106.71"/>
    <n v="1201.56"/>
    <n v="640.26"/>
    <n v="561.29999999999995"/>
    <n v="0.46714271447118744"/>
    <n v="2026"/>
    <s v="Q4"/>
    <n v="10"/>
    <x v="9"/>
  </r>
  <r>
    <n v="4065"/>
    <d v="2026-10-17T00:00:00"/>
    <n v="2026"/>
    <x v="3"/>
    <n v="10"/>
    <s v="Oct"/>
    <x v="3"/>
    <x v="4"/>
    <x v="0"/>
    <s v="New"/>
    <x v="4"/>
    <s v="Recovery Roller"/>
    <n v="3"/>
    <n v="36.75"/>
    <n v="0.05"/>
    <n v="13.71"/>
    <n v="104.7375"/>
    <n v="41.13"/>
    <n v="63.607499999999995"/>
    <n v="0.60730397422126747"/>
    <n v="2026"/>
    <s v="Q4"/>
    <n v="10"/>
    <x v="9"/>
  </r>
  <r>
    <n v="4222"/>
    <d v="2026-10-17T00:00:00"/>
    <n v="2026"/>
    <x v="3"/>
    <n v="10"/>
    <s v="Oct"/>
    <x v="2"/>
    <x v="16"/>
    <x v="0"/>
    <s v="Returning"/>
    <x v="1"/>
    <s v="Hiking Daypack 20L"/>
    <n v="2"/>
    <n v="92.41"/>
    <n v="0.1"/>
    <n v="45.42"/>
    <n v="166.33799999999999"/>
    <n v="90.84"/>
    <n v="75.49799999999999"/>
    <n v="0.4538830573891714"/>
    <n v="2026"/>
    <s v="Q4"/>
    <n v="10"/>
    <x v="9"/>
  </r>
  <r>
    <n v="4304"/>
    <d v="2026-10-17T00:00:00"/>
    <n v="2026"/>
    <x v="3"/>
    <n v="10"/>
    <s v="Oct"/>
    <x v="1"/>
    <x v="14"/>
    <x v="2"/>
    <s v="New"/>
    <x v="4"/>
    <s v="Resistance Band Set"/>
    <n v="1"/>
    <n v="40.67"/>
    <n v="0"/>
    <n v="15.09"/>
    <n v="40.67"/>
    <n v="15.09"/>
    <n v="25.580000000000002"/>
    <n v="0.62896483894762722"/>
    <n v="2026"/>
    <s v="Q4"/>
    <n v="10"/>
    <x v="9"/>
  </r>
  <r>
    <n v="109"/>
    <d v="2026-10-18T00:00:00"/>
    <n v="2026"/>
    <x v="3"/>
    <n v="10"/>
    <s v="Oct"/>
    <x v="1"/>
    <x v="1"/>
    <x v="0"/>
    <s v="Returning"/>
    <x v="1"/>
    <s v="Hiking Daypack 20L"/>
    <n v="1"/>
    <n v="90.09"/>
    <n v="0"/>
    <n v="45.17"/>
    <n v="90.09"/>
    <n v="45.17"/>
    <n v="44.92"/>
    <n v="0.49861249861249862"/>
    <n v="2026"/>
    <s v="Q4"/>
    <n v="10"/>
    <x v="9"/>
  </r>
  <r>
    <n v="744"/>
    <d v="2026-10-18T00:00:00"/>
    <n v="2026"/>
    <x v="3"/>
    <n v="10"/>
    <s v="Oct"/>
    <x v="2"/>
    <x v="10"/>
    <x v="0"/>
    <s v="Returning"/>
    <x v="2"/>
    <s v="Insulated Bottle"/>
    <n v="1"/>
    <n v="36.83"/>
    <n v="0"/>
    <n v="13.64"/>
    <n v="36.83"/>
    <n v="13.64"/>
    <n v="23.189999999999998"/>
    <n v="0.62964974205810476"/>
    <n v="2026"/>
    <s v="Q4"/>
    <n v="10"/>
    <x v="9"/>
  </r>
  <r>
    <n v="960"/>
    <d v="2026-10-18T00:00:00"/>
    <n v="2026"/>
    <x v="3"/>
    <n v="10"/>
    <s v="Oct"/>
    <x v="1"/>
    <x v="12"/>
    <x v="3"/>
    <s v="Returning"/>
    <x v="3"/>
    <s v="Trail Tent 2P"/>
    <n v="5"/>
    <n v="196.37"/>
    <n v="0.05"/>
    <n v="103.51"/>
    <n v="932.75749999999994"/>
    <n v="517.55000000000007"/>
    <n v="415.20749999999987"/>
    <n v="0.44513981393877816"/>
    <n v="2026"/>
    <s v="Q4"/>
    <n v="10"/>
    <x v="9"/>
  </r>
  <r>
    <n v="1389"/>
    <d v="2026-10-18T00:00:00"/>
    <n v="2026"/>
    <x v="3"/>
    <n v="10"/>
    <s v="Oct"/>
    <x v="0"/>
    <x v="15"/>
    <x v="0"/>
    <s v="New"/>
    <x v="1"/>
    <s v="Hiking Daypack 20L"/>
    <n v="2"/>
    <n v="93.73"/>
    <n v="0"/>
    <n v="44.79"/>
    <n v="187.46"/>
    <n v="89.58"/>
    <n v="97.88000000000001"/>
    <n v="0.52213805611863873"/>
    <n v="2026"/>
    <s v="Q4"/>
    <n v="10"/>
    <x v="9"/>
  </r>
  <r>
    <n v="1493"/>
    <d v="2026-10-18T00:00:00"/>
    <n v="2026"/>
    <x v="3"/>
    <n v="10"/>
    <s v="Oct"/>
    <x v="2"/>
    <x v="10"/>
    <x v="0"/>
    <s v="Business"/>
    <x v="2"/>
    <s v="Insulated Bottle"/>
    <n v="1"/>
    <n v="36.46"/>
    <n v="0.05"/>
    <n v="13.35"/>
    <n v="34.637"/>
    <n v="13.35"/>
    <n v="21.286999999999999"/>
    <n v="0.61457401045125148"/>
    <n v="2026"/>
    <s v="Q4"/>
    <n v="10"/>
    <x v="9"/>
  </r>
  <r>
    <n v="1967"/>
    <d v="2026-10-18T00:00:00"/>
    <n v="2026"/>
    <x v="3"/>
    <n v="10"/>
    <s v="Oct"/>
    <x v="1"/>
    <x v="14"/>
    <x v="0"/>
    <s v="Returning"/>
    <x v="3"/>
    <s v="Compact Sleeping Bag"/>
    <n v="2"/>
    <n v="125.91"/>
    <n v="0"/>
    <n v="61.95"/>
    <n v="251.82"/>
    <n v="123.9"/>
    <n v="127.91999999999999"/>
    <n v="0.50798189182749576"/>
    <n v="2026"/>
    <s v="Q4"/>
    <n v="10"/>
    <x v="9"/>
  </r>
  <r>
    <n v="2132"/>
    <d v="2026-10-18T00:00:00"/>
    <n v="2026"/>
    <x v="3"/>
    <n v="10"/>
    <s v="Oct"/>
    <x v="3"/>
    <x v="8"/>
    <x v="2"/>
    <s v="New"/>
    <x v="1"/>
    <s v="Hiking Daypack 20L"/>
    <n v="1"/>
    <n v="92.56"/>
    <n v="0.1"/>
    <n v="44.23"/>
    <n v="83.304000000000002"/>
    <n v="44.23"/>
    <n v="39.074000000000005"/>
    <n v="0.46905310669355621"/>
    <n v="2026"/>
    <s v="Q4"/>
    <n v="10"/>
    <x v="9"/>
  </r>
  <r>
    <n v="2882"/>
    <d v="2026-10-18T00:00:00"/>
    <n v="2026"/>
    <x v="3"/>
    <n v="10"/>
    <s v="Oct"/>
    <x v="3"/>
    <x v="8"/>
    <x v="3"/>
    <s v="New"/>
    <x v="1"/>
    <s v="Trekking Poles"/>
    <n v="4"/>
    <n v="70.02"/>
    <n v="0"/>
    <n v="32.86"/>
    <n v="280.08"/>
    <n v="131.44"/>
    <n v="148.63999999999999"/>
    <n v="0.53070551271065403"/>
    <n v="2026"/>
    <s v="Q4"/>
    <n v="10"/>
    <x v="9"/>
  </r>
  <r>
    <n v="3345"/>
    <d v="2026-10-18T00:00:00"/>
    <n v="2026"/>
    <x v="3"/>
    <n v="10"/>
    <s v="Oct"/>
    <x v="0"/>
    <x v="15"/>
    <x v="0"/>
    <s v="Returning"/>
    <x v="0"/>
    <s v="Trail Bike Light"/>
    <n v="3"/>
    <n v="51.62"/>
    <n v="0.1"/>
    <n v="22.94"/>
    <n v="139.374"/>
    <n v="68.820000000000007"/>
    <n v="70.553999999999988"/>
    <n v="0.50622067243531788"/>
    <n v="2026"/>
    <s v="Q4"/>
    <n v="10"/>
    <x v="9"/>
  </r>
  <r>
    <n v="4089"/>
    <d v="2026-10-18T00:00:00"/>
    <n v="2026"/>
    <x v="3"/>
    <n v="10"/>
    <s v="Oct"/>
    <x v="2"/>
    <x v="2"/>
    <x v="0"/>
    <s v="New"/>
    <x v="3"/>
    <s v="Trail Tent 2P"/>
    <n v="1"/>
    <n v="196.39"/>
    <n v="0"/>
    <n v="104.66"/>
    <n v="196.39"/>
    <n v="104.66"/>
    <n v="91.72999999999999"/>
    <n v="0.46708080859514228"/>
    <n v="2026"/>
    <s v="Q4"/>
    <n v="10"/>
    <x v="9"/>
  </r>
  <r>
    <n v="4119"/>
    <d v="2026-10-18T00:00:00"/>
    <n v="2026"/>
    <x v="3"/>
    <n v="10"/>
    <s v="Oct"/>
    <x v="3"/>
    <x v="8"/>
    <x v="1"/>
    <s v="Business"/>
    <x v="4"/>
    <s v="Resistance Band Set"/>
    <n v="10"/>
    <n v="41.26"/>
    <n v="0.1"/>
    <n v="15.06"/>
    <n v="371.34"/>
    <n v="150.6"/>
    <n v="220.73999999999998"/>
    <n v="0.59444175149458711"/>
    <n v="2026"/>
    <s v="Q4"/>
    <n v="10"/>
    <x v="9"/>
  </r>
  <r>
    <n v="4968"/>
    <d v="2026-10-18T00:00:00"/>
    <n v="2026"/>
    <x v="3"/>
    <n v="10"/>
    <s v="Oct"/>
    <x v="2"/>
    <x v="3"/>
    <x v="3"/>
    <s v="New"/>
    <x v="2"/>
    <s v="Insulated Bottle"/>
    <n v="1"/>
    <n v="35.549999999999997"/>
    <n v="0.05"/>
    <n v="13.44"/>
    <n v="33.772499999999994"/>
    <n v="13.44"/>
    <n v="20.332499999999996"/>
    <n v="0.60204308238951809"/>
    <n v="2026"/>
    <s v="Q4"/>
    <n v="10"/>
    <x v="9"/>
  </r>
  <r>
    <n v="5197"/>
    <d v="2026-10-18T00:00:00"/>
    <n v="2026"/>
    <x v="3"/>
    <n v="10"/>
    <s v="Oct"/>
    <x v="3"/>
    <x v="8"/>
    <x v="0"/>
    <s v="New"/>
    <x v="0"/>
    <s v="Trail Bike Light"/>
    <n v="1"/>
    <n v="49.5"/>
    <n v="0"/>
    <n v="22.36"/>
    <n v="49.5"/>
    <n v="22.36"/>
    <n v="27.14"/>
    <n v="0.54828282828282826"/>
    <n v="2026"/>
    <s v="Q4"/>
    <n v="10"/>
    <x v="9"/>
  </r>
  <r>
    <n v="66"/>
    <d v="2026-10-19T00:00:00"/>
    <n v="2026"/>
    <x v="3"/>
    <n v="10"/>
    <s v="Oct"/>
    <x v="0"/>
    <x v="15"/>
    <x v="0"/>
    <s v="Business"/>
    <x v="3"/>
    <s v="Portable Camp Stove"/>
    <n v="1"/>
    <n v="80.58"/>
    <n v="0"/>
    <n v="40.43"/>
    <n v="80.58"/>
    <n v="40.43"/>
    <n v="40.15"/>
    <n v="0.49826259617771157"/>
    <n v="2026"/>
    <s v="Q4"/>
    <n v="10"/>
    <x v="9"/>
  </r>
  <r>
    <n v="585"/>
    <d v="2026-10-19T00:00:00"/>
    <n v="2026"/>
    <x v="3"/>
    <n v="10"/>
    <s v="Oct"/>
    <x v="2"/>
    <x v="5"/>
    <x v="2"/>
    <s v="Business"/>
    <x v="2"/>
    <s v="Travel Backpack 35L"/>
    <n v="2"/>
    <n v="161.59"/>
    <n v="0.05"/>
    <n v="89.57"/>
    <n v="307.02100000000002"/>
    <n v="179.14"/>
    <n v="127.88100000000003"/>
    <n v="0.41652199686666391"/>
    <n v="2026"/>
    <s v="Q4"/>
    <n v="10"/>
    <x v="9"/>
  </r>
  <r>
    <n v="856"/>
    <d v="2026-10-19T00:00:00"/>
    <n v="2026"/>
    <x v="3"/>
    <n v="10"/>
    <s v="Oct"/>
    <x v="3"/>
    <x v="8"/>
    <x v="0"/>
    <s v="Business"/>
    <x v="3"/>
    <s v="Portable Camp Stove"/>
    <n v="1"/>
    <n v="80.319999999999993"/>
    <n v="0"/>
    <n v="39.729999999999997"/>
    <n v="80.319999999999993"/>
    <n v="39.729999999999997"/>
    <n v="40.589999999999996"/>
    <n v="0.50535358565737054"/>
    <n v="2026"/>
    <s v="Q4"/>
    <n v="10"/>
    <x v="9"/>
  </r>
  <r>
    <n v="1793"/>
    <d v="2026-10-19T00:00:00"/>
    <n v="2026"/>
    <x v="3"/>
    <n v="10"/>
    <s v="Oct"/>
    <x v="0"/>
    <x v="9"/>
    <x v="3"/>
    <s v="New"/>
    <x v="2"/>
    <s v="Travel Backpack 35L"/>
    <n v="1"/>
    <n v="164.25"/>
    <n v="0"/>
    <n v="86.6"/>
    <n v="164.25"/>
    <n v="86.6"/>
    <n v="77.650000000000006"/>
    <n v="0.47275494672754947"/>
    <n v="2026"/>
    <s v="Q4"/>
    <n v="10"/>
    <x v="9"/>
  </r>
  <r>
    <n v="4763"/>
    <d v="2026-10-19T00:00:00"/>
    <n v="2026"/>
    <x v="3"/>
    <n v="10"/>
    <s v="Oct"/>
    <x v="3"/>
    <x v="8"/>
    <x v="3"/>
    <s v="New"/>
    <x v="0"/>
    <s v="Cycling Pack 12L"/>
    <n v="6"/>
    <n v="101.6"/>
    <n v="0"/>
    <n v="50.17"/>
    <n v="609.59999999999991"/>
    <n v="301.02"/>
    <n v="308.57999999999993"/>
    <n v="0.50620078740157481"/>
    <n v="2026"/>
    <s v="Q4"/>
    <n v="10"/>
    <x v="9"/>
  </r>
  <r>
    <n v="1716"/>
    <d v="2026-10-20T00:00:00"/>
    <n v="2026"/>
    <x v="3"/>
    <n v="10"/>
    <s v="Oct"/>
    <x v="0"/>
    <x v="0"/>
    <x v="2"/>
    <s v="Returning"/>
    <x v="4"/>
    <s v="Recovery Roller"/>
    <n v="5"/>
    <n v="35.99"/>
    <n v="0"/>
    <n v="14.19"/>
    <n v="179.95000000000002"/>
    <n v="70.95"/>
    <n v="109.00000000000001"/>
    <n v="0.60572381217004723"/>
    <n v="2026"/>
    <s v="Q4"/>
    <n v="10"/>
    <x v="9"/>
  </r>
  <r>
    <n v="1759"/>
    <d v="2026-10-20T00:00:00"/>
    <n v="2026"/>
    <x v="3"/>
    <n v="10"/>
    <s v="Oct"/>
    <x v="3"/>
    <x v="8"/>
    <x v="0"/>
    <s v="Returning"/>
    <x v="4"/>
    <s v="Recovery Roller"/>
    <n v="2"/>
    <n v="36.57"/>
    <n v="0.1"/>
    <n v="13.79"/>
    <n v="65.826000000000008"/>
    <n v="27.58"/>
    <n v="38.246000000000009"/>
    <n v="0.58101661957281325"/>
    <n v="2026"/>
    <s v="Q4"/>
    <n v="10"/>
    <x v="9"/>
  </r>
  <r>
    <n v="1811"/>
    <d v="2026-10-20T00:00:00"/>
    <n v="2026"/>
    <x v="3"/>
    <n v="10"/>
    <s v="Oct"/>
    <x v="1"/>
    <x v="6"/>
    <x v="0"/>
    <s v="New"/>
    <x v="0"/>
    <s v="Compact Repair Kit"/>
    <n v="1"/>
    <n v="40.99"/>
    <n v="0.1"/>
    <n v="17.16"/>
    <n v="36.891000000000005"/>
    <n v="17.16"/>
    <n v="19.731000000000005"/>
    <n v="0.5348458973733432"/>
    <n v="2026"/>
    <s v="Q4"/>
    <n v="10"/>
    <x v="9"/>
  </r>
  <r>
    <n v="2918"/>
    <d v="2026-10-20T00:00:00"/>
    <n v="2026"/>
    <x v="3"/>
    <n v="10"/>
    <s v="Oct"/>
    <x v="3"/>
    <x v="8"/>
    <x v="2"/>
    <s v="Returning"/>
    <x v="3"/>
    <s v="Portable Camp Stove"/>
    <n v="3"/>
    <n v="80.47"/>
    <n v="0"/>
    <n v="40.090000000000003"/>
    <n v="241.41"/>
    <n v="120.27000000000001"/>
    <n v="121.13999999999999"/>
    <n v="0.50180191375667949"/>
    <n v="2026"/>
    <s v="Q4"/>
    <n v="10"/>
    <x v="9"/>
  </r>
  <r>
    <n v="4150"/>
    <d v="2026-10-20T00:00:00"/>
    <n v="2026"/>
    <x v="3"/>
    <n v="10"/>
    <s v="Oct"/>
    <x v="3"/>
    <x v="13"/>
    <x v="2"/>
    <s v="Business"/>
    <x v="1"/>
    <s v="Trail Boots"/>
    <n v="5"/>
    <n v="140.32"/>
    <n v="0"/>
    <n v="80.08"/>
    <n v="701.59999999999991"/>
    <n v="400.4"/>
    <n v="301.19999999999993"/>
    <n v="0.4293044469783352"/>
    <n v="2026"/>
    <s v="Q4"/>
    <n v="10"/>
    <x v="9"/>
  </r>
  <r>
    <n v="4830"/>
    <d v="2026-10-20T00:00:00"/>
    <n v="2026"/>
    <x v="3"/>
    <n v="10"/>
    <s v="Oct"/>
    <x v="1"/>
    <x v="11"/>
    <x v="0"/>
    <s v="New"/>
    <x v="4"/>
    <s v="Weighted Vest"/>
    <n v="3"/>
    <n v="125.93"/>
    <n v="0.1"/>
    <n v="68.45"/>
    <n v="340.01100000000002"/>
    <n v="205.35000000000002"/>
    <n v="134.661"/>
    <n v="0.39604895135745605"/>
    <n v="2026"/>
    <s v="Q4"/>
    <n v="10"/>
    <x v="9"/>
  </r>
  <r>
    <n v="4698"/>
    <d v="2026-10-21T00:00:00"/>
    <n v="2026"/>
    <x v="3"/>
    <n v="10"/>
    <s v="Oct"/>
    <x v="3"/>
    <x v="8"/>
    <x v="0"/>
    <s v="Returning"/>
    <x v="1"/>
    <s v="Trail Boots"/>
    <n v="2"/>
    <n v="141.4"/>
    <n v="0.05"/>
    <n v="77.48"/>
    <n v="268.66000000000003"/>
    <n v="154.96"/>
    <n v="113.70000000000002"/>
    <n v="0.42321149408173903"/>
    <n v="2026"/>
    <s v="Q4"/>
    <n v="10"/>
    <x v="9"/>
  </r>
  <r>
    <n v="4846"/>
    <d v="2026-10-21T00:00:00"/>
    <n v="2026"/>
    <x v="3"/>
    <n v="10"/>
    <s v="Oct"/>
    <x v="0"/>
    <x v="0"/>
    <x v="1"/>
    <s v="Business"/>
    <x v="0"/>
    <s v="Trail Bike Light"/>
    <n v="8"/>
    <n v="51.91"/>
    <n v="0.05"/>
    <n v="22.99"/>
    <n v="394.51599999999996"/>
    <n v="183.92"/>
    <n v="210.59599999999998"/>
    <n v="0.53380851473704483"/>
    <n v="2026"/>
    <s v="Q4"/>
    <n v="10"/>
    <x v="9"/>
  </r>
  <r>
    <n v="5024"/>
    <d v="2026-10-21T00:00:00"/>
    <n v="2026"/>
    <x v="3"/>
    <n v="10"/>
    <s v="Oct"/>
    <x v="3"/>
    <x v="7"/>
    <x v="3"/>
    <s v="Returning"/>
    <x v="3"/>
    <s v="Trail Tent 2P"/>
    <n v="1"/>
    <n v="192.62"/>
    <n v="0"/>
    <n v="102.51"/>
    <n v="192.62"/>
    <n v="102.51"/>
    <n v="90.11"/>
    <n v="0.46781227286886096"/>
    <n v="2026"/>
    <s v="Q4"/>
    <n v="10"/>
    <x v="9"/>
  </r>
  <r>
    <n v="1157"/>
    <d v="2026-10-22T00:00:00"/>
    <n v="2026"/>
    <x v="3"/>
    <n v="10"/>
    <s v="Oct"/>
    <x v="3"/>
    <x v="4"/>
    <x v="0"/>
    <s v="New"/>
    <x v="0"/>
    <s v="Trail Bike Light"/>
    <n v="1"/>
    <n v="51.25"/>
    <n v="0"/>
    <n v="22.58"/>
    <n v="51.25"/>
    <n v="22.58"/>
    <n v="28.67"/>
    <n v="0.55941463414634152"/>
    <n v="2026"/>
    <s v="Q4"/>
    <n v="10"/>
    <x v="9"/>
  </r>
  <r>
    <n v="1427"/>
    <d v="2026-10-22T00:00:00"/>
    <n v="2026"/>
    <x v="3"/>
    <n v="10"/>
    <s v="Oct"/>
    <x v="3"/>
    <x v="4"/>
    <x v="2"/>
    <s v="New"/>
    <x v="2"/>
    <s v="Packing Cube Set"/>
    <n v="1"/>
    <n v="45.97"/>
    <n v="0.05"/>
    <n v="18.760000000000002"/>
    <n v="43.671499999999995"/>
    <n v="18.760000000000002"/>
    <n v="24.911499999999993"/>
    <n v="0.57042922729926826"/>
    <n v="2026"/>
    <s v="Q4"/>
    <n v="10"/>
    <x v="9"/>
  </r>
  <r>
    <n v="1622"/>
    <d v="2026-10-22T00:00:00"/>
    <n v="2026"/>
    <x v="3"/>
    <n v="10"/>
    <s v="Oct"/>
    <x v="2"/>
    <x v="2"/>
    <x v="3"/>
    <s v="Returning"/>
    <x v="3"/>
    <s v="Compact Sleeping Bag"/>
    <n v="1"/>
    <n v="123.29"/>
    <n v="0"/>
    <n v="59.48"/>
    <n v="123.29"/>
    <n v="59.48"/>
    <n v="63.810000000000009"/>
    <n v="0.51756022386243816"/>
    <n v="2026"/>
    <s v="Q4"/>
    <n v="10"/>
    <x v="9"/>
  </r>
  <r>
    <n v="1879"/>
    <d v="2026-10-22T00:00:00"/>
    <n v="2026"/>
    <x v="3"/>
    <n v="10"/>
    <s v="Oct"/>
    <x v="3"/>
    <x v="8"/>
    <x v="1"/>
    <s v="Business"/>
    <x v="2"/>
    <s v="Insulated Bottle"/>
    <n v="8"/>
    <n v="35.83"/>
    <n v="0.05"/>
    <n v="13.89"/>
    <n v="272.30799999999999"/>
    <n v="111.12"/>
    <n v="161.18799999999999"/>
    <n v="0.59193266448286497"/>
    <n v="2026"/>
    <s v="Q4"/>
    <n v="10"/>
    <x v="9"/>
  </r>
  <r>
    <n v="2483"/>
    <d v="2026-10-22T00:00:00"/>
    <n v="2026"/>
    <x v="3"/>
    <n v="10"/>
    <s v="Oct"/>
    <x v="0"/>
    <x v="0"/>
    <x v="0"/>
    <s v="New"/>
    <x v="3"/>
    <s v="Portable Camp Stove"/>
    <n v="1"/>
    <n v="80.56"/>
    <n v="0"/>
    <n v="39.53"/>
    <n v="80.56"/>
    <n v="39.53"/>
    <n v="41.03"/>
    <n v="0.5093098311817279"/>
    <n v="2026"/>
    <s v="Q4"/>
    <n v="10"/>
    <x v="9"/>
  </r>
  <r>
    <n v="4451"/>
    <d v="2026-10-22T00:00:00"/>
    <n v="2026"/>
    <x v="3"/>
    <n v="10"/>
    <s v="Oct"/>
    <x v="3"/>
    <x v="7"/>
    <x v="0"/>
    <s v="New"/>
    <x v="0"/>
    <s v="Compact Repair Kit"/>
    <n v="1"/>
    <n v="40.47"/>
    <n v="0.05"/>
    <n v="16.73"/>
    <n v="38.4465"/>
    <n v="16.73"/>
    <n v="21.7165"/>
    <n v="0.5648498562938109"/>
    <n v="2026"/>
    <s v="Q4"/>
    <n v="10"/>
    <x v="9"/>
  </r>
  <r>
    <n v="93"/>
    <d v="2026-10-23T00:00:00"/>
    <n v="2026"/>
    <x v="3"/>
    <n v="10"/>
    <s v="Oct"/>
    <x v="1"/>
    <x v="12"/>
    <x v="1"/>
    <s v="Business"/>
    <x v="2"/>
    <s v="Carry-On Duffel"/>
    <n v="15"/>
    <n v="133.52000000000001"/>
    <n v="0.2"/>
    <n v="66"/>
    <n v="1602.2400000000002"/>
    <n v="990"/>
    <n v="612.24000000000024"/>
    <n v="0.38211503894547644"/>
    <n v="2026"/>
    <s v="Q4"/>
    <n v="10"/>
    <x v="9"/>
  </r>
  <r>
    <n v="265"/>
    <d v="2026-10-23T00:00:00"/>
    <n v="2026"/>
    <x v="3"/>
    <n v="10"/>
    <s v="Oct"/>
    <x v="1"/>
    <x v="6"/>
    <x v="0"/>
    <s v="Returning"/>
    <x v="0"/>
    <s v="Commuter Helmet"/>
    <n v="1"/>
    <n v="82.28"/>
    <n v="0"/>
    <n v="42.08"/>
    <n v="82.28"/>
    <n v="42.08"/>
    <n v="40.200000000000003"/>
    <n v="0.48857559552746721"/>
    <n v="2026"/>
    <s v="Q4"/>
    <n v="10"/>
    <x v="9"/>
  </r>
  <r>
    <n v="555"/>
    <d v="2026-10-23T00:00:00"/>
    <n v="2026"/>
    <x v="3"/>
    <n v="10"/>
    <s v="Oct"/>
    <x v="1"/>
    <x v="11"/>
    <x v="0"/>
    <s v="New"/>
    <x v="2"/>
    <s v="Insulated Bottle"/>
    <n v="6"/>
    <n v="35.479999999999997"/>
    <n v="0"/>
    <n v="13.37"/>
    <n v="212.88"/>
    <n v="80.22"/>
    <n v="132.66"/>
    <n v="0.62316798196166856"/>
    <n v="2026"/>
    <s v="Q4"/>
    <n v="10"/>
    <x v="9"/>
  </r>
  <r>
    <n v="1993"/>
    <d v="2026-10-23T00:00:00"/>
    <n v="2026"/>
    <x v="3"/>
    <n v="10"/>
    <s v="Oct"/>
    <x v="2"/>
    <x v="3"/>
    <x v="2"/>
    <s v="New"/>
    <x v="1"/>
    <s v="Summit Backpack 45L"/>
    <n v="1"/>
    <n v="152.38"/>
    <n v="0.15"/>
    <n v="78.92"/>
    <n v="129.523"/>
    <n v="78.92"/>
    <n v="50.602999999999994"/>
    <n v="0.39068736826663986"/>
    <n v="2026"/>
    <s v="Q4"/>
    <n v="10"/>
    <x v="9"/>
  </r>
  <r>
    <n v="3116"/>
    <d v="2026-10-23T00:00:00"/>
    <n v="2026"/>
    <x v="3"/>
    <n v="10"/>
    <s v="Oct"/>
    <x v="1"/>
    <x v="1"/>
    <x v="3"/>
    <s v="New"/>
    <x v="1"/>
    <s v="Hiking Daypack 20L"/>
    <n v="1"/>
    <n v="93.64"/>
    <n v="0"/>
    <n v="44.34"/>
    <n v="93.64"/>
    <n v="44.34"/>
    <n v="49.3"/>
    <n v="0.52648440837249033"/>
    <n v="2026"/>
    <s v="Q4"/>
    <n v="10"/>
    <x v="9"/>
  </r>
  <r>
    <n v="3631"/>
    <d v="2026-10-23T00:00:00"/>
    <n v="2026"/>
    <x v="3"/>
    <n v="10"/>
    <s v="Oct"/>
    <x v="3"/>
    <x v="7"/>
    <x v="2"/>
    <s v="Returning"/>
    <x v="4"/>
    <s v="Weighted Vest"/>
    <n v="1"/>
    <n v="123.6"/>
    <n v="0"/>
    <n v="67.3"/>
    <n v="123.6"/>
    <n v="67.3"/>
    <n v="56.3"/>
    <n v="0.45550161812297735"/>
    <n v="2026"/>
    <s v="Q4"/>
    <n v="10"/>
    <x v="9"/>
  </r>
  <r>
    <n v="4216"/>
    <d v="2026-10-23T00:00:00"/>
    <n v="2026"/>
    <x v="3"/>
    <n v="10"/>
    <s v="Oct"/>
    <x v="1"/>
    <x v="1"/>
    <x v="0"/>
    <s v="New"/>
    <x v="4"/>
    <s v="Weighted Vest"/>
    <n v="3"/>
    <n v="124.6"/>
    <n v="0.05"/>
    <n v="69.12"/>
    <n v="355.10999999999996"/>
    <n v="207.36"/>
    <n v="147.74999999999994"/>
    <n v="0.41606826053898782"/>
    <n v="2026"/>
    <s v="Q4"/>
    <n v="10"/>
    <x v="9"/>
  </r>
  <r>
    <n v="4956"/>
    <d v="2026-10-23T00:00:00"/>
    <n v="2026"/>
    <x v="3"/>
    <n v="10"/>
    <s v="Oct"/>
    <x v="3"/>
    <x v="13"/>
    <x v="2"/>
    <s v="Business"/>
    <x v="1"/>
    <s v="Summit Backpack 45L"/>
    <n v="2"/>
    <n v="151.66"/>
    <n v="0"/>
    <n v="77.17"/>
    <n v="303.32"/>
    <n v="154.34"/>
    <n v="148.97999999999999"/>
    <n v="0.49116444678886984"/>
    <n v="2026"/>
    <s v="Q4"/>
    <n v="10"/>
    <x v="9"/>
  </r>
  <r>
    <n v="439"/>
    <d v="2026-10-24T00:00:00"/>
    <n v="2026"/>
    <x v="3"/>
    <n v="10"/>
    <s v="Oct"/>
    <x v="2"/>
    <x v="5"/>
    <x v="2"/>
    <s v="New"/>
    <x v="2"/>
    <s v="Insulated Bottle"/>
    <n v="1"/>
    <n v="36.76"/>
    <n v="0"/>
    <n v="13.18"/>
    <n v="36.76"/>
    <n v="13.18"/>
    <n v="23.58"/>
    <n v="0.64145810663764957"/>
    <n v="2026"/>
    <s v="Q4"/>
    <n v="10"/>
    <x v="9"/>
  </r>
  <r>
    <n v="1076"/>
    <d v="2026-10-24T00:00:00"/>
    <n v="2026"/>
    <x v="3"/>
    <n v="10"/>
    <s v="Oct"/>
    <x v="0"/>
    <x v="9"/>
    <x v="3"/>
    <s v="Returning"/>
    <x v="3"/>
    <s v="Trail Tent 2P"/>
    <n v="1"/>
    <n v="195.67"/>
    <n v="0"/>
    <n v="105.88"/>
    <n v="195.67"/>
    <n v="105.88"/>
    <n v="89.789999999999992"/>
    <n v="0.45888485715745897"/>
    <n v="2026"/>
    <s v="Q4"/>
    <n v="10"/>
    <x v="9"/>
  </r>
  <r>
    <n v="1130"/>
    <d v="2026-10-24T00:00:00"/>
    <n v="2026"/>
    <x v="3"/>
    <n v="10"/>
    <s v="Oct"/>
    <x v="0"/>
    <x v="15"/>
    <x v="2"/>
    <s v="Returning"/>
    <x v="0"/>
    <s v="Compact Repair Kit"/>
    <n v="1"/>
    <n v="40.83"/>
    <n v="0.1"/>
    <n v="16.54"/>
    <n v="36.747"/>
    <n v="16.54"/>
    <n v="20.207000000000001"/>
    <n v="0.54989522954254766"/>
    <n v="2026"/>
    <s v="Q4"/>
    <n v="10"/>
    <x v="9"/>
  </r>
  <r>
    <n v="2820"/>
    <d v="2026-10-24T00:00:00"/>
    <n v="2026"/>
    <x v="3"/>
    <n v="10"/>
    <s v="Oct"/>
    <x v="3"/>
    <x v="7"/>
    <x v="1"/>
    <s v="Business"/>
    <x v="1"/>
    <s v="Trekking Poles"/>
    <n v="6"/>
    <n v="72.73"/>
    <n v="0.05"/>
    <n v="32.700000000000003"/>
    <n v="414.56099999999998"/>
    <n v="196.20000000000002"/>
    <n v="218.36099999999996"/>
    <n v="0.52672827400551425"/>
    <n v="2026"/>
    <s v="Q4"/>
    <n v="10"/>
    <x v="9"/>
  </r>
  <r>
    <n v="4213"/>
    <d v="2026-10-24T00:00:00"/>
    <n v="2026"/>
    <x v="3"/>
    <n v="10"/>
    <s v="Oct"/>
    <x v="1"/>
    <x v="14"/>
    <x v="1"/>
    <s v="Business"/>
    <x v="3"/>
    <s v="Portable Camp Stove"/>
    <n v="4"/>
    <n v="81.23"/>
    <n v="0.1"/>
    <n v="38.96"/>
    <n v="292.428"/>
    <n v="155.84"/>
    <n v="136.58799999999999"/>
    <n v="0.46708249552026482"/>
    <n v="2026"/>
    <s v="Q4"/>
    <n v="10"/>
    <x v="9"/>
  </r>
  <r>
    <n v="4375"/>
    <d v="2026-10-24T00:00:00"/>
    <n v="2026"/>
    <x v="3"/>
    <n v="10"/>
    <s v="Oct"/>
    <x v="1"/>
    <x v="1"/>
    <x v="0"/>
    <s v="Business"/>
    <x v="2"/>
    <s v="Packing Cube Set"/>
    <n v="1"/>
    <n v="46.38"/>
    <n v="0.15"/>
    <n v="17.87"/>
    <n v="39.423000000000002"/>
    <n v="17.87"/>
    <n v="21.553000000000001"/>
    <n v="0.54671131065621592"/>
    <n v="2026"/>
    <s v="Q4"/>
    <n v="10"/>
    <x v="9"/>
  </r>
  <r>
    <n v="5072"/>
    <d v="2026-10-24T00:00:00"/>
    <n v="2026"/>
    <x v="3"/>
    <n v="10"/>
    <s v="Oct"/>
    <x v="3"/>
    <x v="7"/>
    <x v="1"/>
    <s v="Business"/>
    <x v="2"/>
    <s v="Packing Cube Set"/>
    <n v="5"/>
    <n v="45.9"/>
    <n v="0.1"/>
    <n v="17.940000000000001"/>
    <n v="206.55"/>
    <n v="89.7"/>
    <n v="116.85000000000001"/>
    <n v="0.56572258533042852"/>
    <n v="2026"/>
    <s v="Q4"/>
    <n v="10"/>
    <x v="9"/>
  </r>
  <r>
    <n v="310"/>
    <d v="2026-10-25T00:00:00"/>
    <n v="2026"/>
    <x v="3"/>
    <n v="10"/>
    <s v="Oct"/>
    <x v="1"/>
    <x v="12"/>
    <x v="0"/>
    <s v="Business"/>
    <x v="1"/>
    <s v="Trail Boots"/>
    <n v="5"/>
    <n v="144.04"/>
    <n v="0.1"/>
    <n v="78.069999999999993"/>
    <n v="648.17999999999995"/>
    <n v="390.34999999999997"/>
    <n v="257.83"/>
    <n v="0.39777530932765592"/>
    <n v="2026"/>
    <s v="Q4"/>
    <n v="10"/>
    <x v="9"/>
  </r>
  <r>
    <n v="317"/>
    <d v="2026-10-25T00:00:00"/>
    <n v="2026"/>
    <x v="3"/>
    <n v="10"/>
    <s v="Oct"/>
    <x v="2"/>
    <x v="10"/>
    <x v="3"/>
    <s v="New"/>
    <x v="0"/>
    <s v="Commuter Helmet"/>
    <n v="2"/>
    <n v="80.69"/>
    <n v="0.05"/>
    <n v="43.81"/>
    <n v="153.31099999999998"/>
    <n v="87.62"/>
    <n v="65.690999999999974"/>
    <n v="0.42848197454846676"/>
    <n v="2026"/>
    <s v="Q4"/>
    <n v="10"/>
    <x v="9"/>
  </r>
  <r>
    <n v="684"/>
    <d v="2026-10-25T00:00:00"/>
    <n v="2026"/>
    <x v="3"/>
    <n v="10"/>
    <s v="Oct"/>
    <x v="3"/>
    <x v="4"/>
    <x v="0"/>
    <s v="Business"/>
    <x v="3"/>
    <s v="Trail Tent 2P"/>
    <n v="1"/>
    <n v="191.91"/>
    <n v="0"/>
    <n v="101.89"/>
    <n v="191.91"/>
    <n v="101.89"/>
    <n v="90.02"/>
    <n v="0.46907404512531914"/>
    <n v="2026"/>
    <s v="Q4"/>
    <n v="10"/>
    <x v="9"/>
  </r>
  <r>
    <n v="1430"/>
    <d v="2026-10-25T00:00:00"/>
    <n v="2026"/>
    <x v="3"/>
    <n v="10"/>
    <s v="Oct"/>
    <x v="3"/>
    <x v="13"/>
    <x v="2"/>
    <s v="New"/>
    <x v="4"/>
    <s v="Recovery Roller"/>
    <n v="1"/>
    <n v="36.630000000000003"/>
    <n v="0.05"/>
    <n v="13.97"/>
    <n v="34.798500000000004"/>
    <n v="13.97"/>
    <n v="20.828500000000005"/>
    <n v="0.59854591433538806"/>
    <n v="2026"/>
    <s v="Q4"/>
    <n v="10"/>
    <x v="9"/>
  </r>
  <r>
    <n v="2049"/>
    <d v="2026-10-25T00:00:00"/>
    <n v="2026"/>
    <x v="3"/>
    <n v="10"/>
    <s v="Oct"/>
    <x v="3"/>
    <x v="4"/>
    <x v="1"/>
    <s v="Business"/>
    <x v="2"/>
    <s v="Insulated Bottle"/>
    <n v="6"/>
    <n v="35.380000000000003"/>
    <n v="0.05"/>
    <n v="13.9"/>
    <n v="201.66600000000003"/>
    <n v="83.4"/>
    <n v="118.26600000000002"/>
    <n v="0.58644491386748387"/>
    <n v="2026"/>
    <s v="Q4"/>
    <n v="10"/>
    <x v="9"/>
  </r>
  <r>
    <n v="2199"/>
    <d v="2026-10-25T00:00:00"/>
    <n v="2026"/>
    <x v="3"/>
    <n v="10"/>
    <s v="Oct"/>
    <x v="1"/>
    <x v="12"/>
    <x v="3"/>
    <s v="Returning"/>
    <x v="2"/>
    <s v="Carry-On Duffel"/>
    <n v="1"/>
    <n v="132.63"/>
    <n v="0.05"/>
    <n v="67.489999999999995"/>
    <n v="125.99849999999999"/>
    <n v="67.489999999999995"/>
    <n v="58.508499999999998"/>
    <n v="0.46435870268296847"/>
    <n v="2026"/>
    <s v="Q4"/>
    <n v="10"/>
    <x v="9"/>
  </r>
  <r>
    <n v="2954"/>
    <d v="2026-10-25T00:00:00"/>
    <n v="2026"/>
    <x v="3"/>
    <n v="10"/>
    <s v="Oct"/>
    <x v="3"/>
    <x v="4"/>
    <x v="0"/>
    <s v="New"/>
    <x v="1"/>
    <s v="Trekking Poles"/>
    <n v="1"/>
    <n v="71.17"/>
    <n v="0"/>
    <n v="32.57"/>
    <n v="71.17"/>
    <n v="32.57"/>
    <n v="38.6"/>
    <n v="0.54236335534635383"/>
    <n v="2026"/>
    <s v="Q4"/>
    <n v="10"/>
    <x v="9"/>
  </r>
  <r>
    <n v="3218"/>
    <d v="2026-10-25T00:00:00"/>
    <n v="2026"/>
    <x v="3"/>
    <n v="10"/>
    <s v="Oct"/>
    <x v="0"/>
    <x v="15"/>
    <x v="1"/>
    <s v="Business"/>
    <x v="2"/>
    <s v="Carry-On Duffel"/>
    <n v="6"/>
    <n v="132.08000000000001"/>
    <n v="0.1"/>
    <n v="67.61"/>
    <n v="713.23200000000008"/>
    <n v="405.65999999999997"/>
    <n v="307.57200000000012"/>
    <n v="0.43123696076451995"/>
    <n v="2026"/>
    <s v="Q4"/>
    <n v="10"/>
    <x v="9"/>
  </r>
  <r>
    <n v="3965"/>
    <d v="2026-10-25T00:00:00"/>
    <n v="2026"/>
    <x v="3"/>
    <n v="10"/>
    <s v="Oct"/>
    <x v="1"/>
    <x v="11"/>
    <x v="2"/>
    <s v="Returning"/>
    <x v="3"/>
    <s v="Portable Camp Stove"/>
    <n v="3"/>
    <n v="82.75"/>
    <n v="0.05"/>
    <n v="38.53"/>
    <n v="235.83749999999998"/>
    <n v="115.59"/>
    <n v="120.24749999999997"/>
    <n v="0.50987438384480832"/>
    <n v="2026"/>
    <s v="Q4"/>
    <n v="10"/>
    <x v="9"/>
  </r>
  <r>
    <n v="2278"/>
    <d v="2026-10-26T00:00:00"/>
    <n v="2026"/>
    <x v="3"/>
    <n v="10"/>
    <s v="Oct"/>
    <x v="0"/>
    <x v="15"/>
    <x v="0"/>
    <s v="Returning"/>
    <x v="4"/>
    <s v="Training Mat"/>
    <n v="5"/>
    <n v="51.5"/>
    <n v="0.1"/>
    <n v="21.38"/>
    <n v="231.75"/>
    <n v="106.89999999999999"/>
    <n v="124.85000000000001"/>
    <n v="0.53872707659115426"/>
    <n v="2026"/>
    <s v="Q4"/>
    <n v="10"/>
    <x v="9"/>
  </r>
  <r>
    <n v="3132"/>
    <d v="2026-10-26T00:00:00"/>
    <n v="2026"/>
    <x v="3"/>
    <n v="10"/>
    <s v="Oct"/>
    <x v="2"/>
    <x v="5"/>
    <x v="0"/>
    <s v="New"/>
    <x v="1"/>
    <s v="Trail Boots"/>
    <n v="3"/>
    <n v="140.49"/>
    <n v="0.05"/>
    <n v="77.45"/>
    <n v="400.3965"/>
    <n v="232.35000000000002"/>
    <n v="168.04649999999998"/>
    <n v="0.41970022215478903"/>
    <n v="2026"/>
    <s v="Q4"/>
    <n v="10"/>
    <x v="9"/>
  </r>
  <r>
    <n v="3144"/>
    <d v="2026-10-26T00:00:00"/>
    <n v="2026"/>
    <x v="3"/>
    <n v="10"/>
    <s v="Oct"/>
    <x v="2"/>
    <x v="2"/>
    <x v="3"/>
    <s v="New"/>
    <x v="4"/>
    <s v="Recovery Roller"/>
    <n v="4"/>
    <n v="36.200000000000003"/>
    <n v="0.15"/>
    <n v="13.53"/>
    <n v="123.08000000000001"/>
    <n v="54.12"/>
    <n v="68.960000000000008"/>
    <n v="0.56028599285017877"/>
    <n v="2026"/>
    <s v="Q4"/>
    <n v="10"/>
    <x v="9"/>
  </r>
  <r>
    <n v="3501"/>
    <d v="2026-10-26T00:00:00"/>
    <n v="2026"/>
    <x v="3"/>
    <n v="10"/>
    <s v="Oct"/>
    <x v="3"/>
    <x v="7"/>
    <x v="2"/>
    <s v="New"/>
    <x v="3"/>
    <s v="Compact Sleeping Bag"/>
    <n v="1"/>
    <n v="120.5"/>
    <n v="0.05"/>
    <n v="61.71"/>
    <n v="114.47499999999999"/>
    <n v="61.71"/>
    <n v="52.764999999999993"/>
    <n v="0.4609303341340904"/>
    <n v="2026"/>
    <s v="Q4"/>
    <n v="10"/>
    <x v="9"/>
  </r>
  <r>
    <n v="458"/>
    <d v="2026-10-27T00:00:00"/>
    <n v="2026"/>
    <x v="3"/>
    <n v="10"/>
    <s v="Oct"/>
    <x v="2"/>
    <x v="2"/>
    <x v="2"/>
    <s v="Business"/>
    <x v="0"/>
    <s v="Cycling Pack 12L"/>
    <n v="1"/>
    <n v="102.44"/>
    <n v="0.05"/>
    <n v="49.14"/>
    <n v="97.317999999999998"/>
    <n v="49.14"/>
    <n v="48.177999999999997"/>
    <n v="0.49505744055570394"/>
    <n v="2026"/>
    <s v="Q4"/>
    <n v="10"/>
    <x v="9"/>
  </r>
  <r>
    <n v="1065"/>
    <d v="2026-10-27T00:00:00"/>
    <n v="2026"/>
    <x v="3"/>
    <n v="10"/>
    <s v="Oct"/>
    <x v="2"/>
    <x v="5"/>
    <x v="0"/>
    <s v="New"/>
    <x v="4"/>
    <s v="Weighted Vest"/>
    <n v="6"/>
    <n v="121.58"/>
    <n v="0.15"/>
    <n v="68.86"/>
    <n v="620.05799999999999"/>
    <n v="413.15999999999997"/>
    <n v="206.89800000000002"/>
    <n v="0.33367523683268346"/>
    <n v="2026"/>
    <s v="Q4"/>
    <n v="10"/>
    <x v="9"/>
  </r>
  <r>
    <n v="1707"/>
    <d v="2026-10-27T00:00:00"/>
    <n v="2026"/>
    <x v="3"/>
    <n v="10"/>
    <s v="Oct"/>
    <x v="2"/>
    <x v="16"/>
    <x v="0"/>
    <s v="New"/>
    <x v="2"/>
    <s v="Insulated Bottle"/>
    <n v="2"/>
    <n v="35.36"/>
    <n v="0"/>
    <n v="13.33"/>
    <n v="70.72"/>
    <n v="26.66"/>
    <n v="44.06"/>
    <n v="0.62302036199095023"/>
    <n v="2026"/>
    <s v="Q4"/>
    <n v="10"/>
    <x v="9"/>
  </r>
  <r>
    <n v="1989"/>
    <d v="2026-10-27T00:00:00"/>
    <n v="2026"/>
    <x v="3"/>
    <n v="10"/>
    <s v="Oct"/>
    <x v="3"/>
    <x v="4"/>
    <x v="0"/>
    <s v="New"/>
    <x v="3"/>
    <s v="Alpine Tent 4P"/>
    <n v="2"/>
    <n v="335.73"/>
    <n v="0"/>
    <n v="199.44"/>
    <n v="671.46"/>
    <n v="398.88"/>
    <n v="272.58000000000004"/>
    <n v="0.4059512107943884"/>
    <n v="2026"/>
    <s v="Q4"/>
    <n v="10"/>
    <x v="9"/>
  </r>
  <r>
    <n v="2852"/>
    <d v="2026-10-27T00:00:00"/>
    <n v="2026"/>
    <x v="3"/>
    <n v="10"/>
    <s v="Oct"/>
    <x v="1"/>
    <x v="12"/>
    <x v="1"/>
    <s v="Business"/>
    <x v="1"/>
    <s v="Trail Boots"/>
    <n v="3"/>
    <n v="141.96"/>
    <n v="0.1"/>
    <n v="77.42"/>
    <n v="383.29200000000003"/>
    <n v="232.26"/>
    <n v="151.03200000000004"/>
    <n v="0.39403900942362485"/>
    <n v="2026"/>
    <s v="Q4"/>
    <n v="10"/>
    <x v="9"/>
  </r>
  <r>
    <n v="4762"/>
    <d v="2026-10-27T00:00:00"/>
    <n v="2026"/>
    <x v="3"/>
    <n v="10"/>
    <s v="Oct"/>
    <x v="1"/>
    <x v="12"/>
    <x v="3"/>
    <s v="New"/>
    <x v="4"/>
    <s v="Training Mat"/>
    <n v="2"/>
    <n v="51.76"/>
    <n v="0"/>
    <n v="21.64"/>
    <n v="103.52"/>
    <n v="43.28"/>
    <n v="60.239999999999995"/>
    <n v="0.58191653786707875"/>
    <n v="2026"/>
    <s v="Q4"/>
    <n v="10"/>
    <x v="9"/>
  </r>
  <r>
    <n v="4997"/>
    <d v="2026-10-27T00:00:00"/>
    <n v="2026"/>
    <x v="3"/>
    <n v="10"/>
    <s v="Oct"/>
    <x v="3"/>
    <x v="7"/>
    <x v="0"/>
    <s v="Returning"/>
    <x v="3"/>
    <s v="Trail Tent 2P"/>
    <n v="3"/>
    <n v="194.09"/>
    <n v="0.1"/>
    <n v="105.84"/>
    <n v="524.04300000000001"/>
    <n v="317.52"/>
    <n v="206.52300000000002"/>
    <n v="0.39409552269565667"/>
    <n v="2026"/>
    <s v="Q4"/>
    <n v="10"/>
    <x v="9"/>
  </r>
  <r>
    <n v="1238"/>
    <d v="2026-10-28T00:00:00"/>
    <n v="2026"/>
    <x v="3"/>
    <n v="10"/>
    <s v="Oct"/>
    <x v="1"/>
    <x v="12"/>
    <x v="0"/>
    <s v="Returning"/>
    <x v="3"/>
    <s v="Compact Sleeping Bag"/>
    <n v="1"/>
    <n v="125.39"/>
    <n v="0.05"/>
    <n v="61.19"/>
    <n v="119.12049999999999"/>
    <n v="61.19"/>
    <n v="57.930499999999995"/>
    <n v="0.48631847582909743"/>
    <n v="2026"/>
    <s v="Q4"/>
    <n v="10"/>
    <x v="9"/>
  </r>
  <r>
    <n v="2622"/>
    <d v="2026-10-28T00:00:00"/>
    <n v="2026"/>
    <x v="3"/>
    <n v="10"/>
    <s v="Oct"/>
    <x v="0"/>
    <x v="15"/>
    <x v="3"/>
    <s v="New"/>
    <x v="3"/>
    <s v="Portable Camp Stove"/>
    <n v="3"/>
    <n v="83.73"/>
    <n v="0.15"/>
    <n v="39.43"/>
    <n v="213.51149999999998"/>
    <n v="118.28999999999999"/>
    <n v="95.221499999999992"/>
    <n v="0.44597831966896395"/>
    <n v="2026"/>
    <s v="Q4"/>
    <n v="10"/>
    <x v="9"/>
  </r>
  <r>
    <n v="3106"/>
    <d v="2026-10-28T00:00:00"/>
    <n v="2026"/>
    <x v="3"/>
    <n v="10"/>
    <s v="Oct"/>
    <x v="3"/>
    <x v="8"/>
    <x v="3"/>
    <s v="Business"/>
    <x v="4"/>
    <s v="Recovery Roller"/>
    <n v="3"/>
    <n v="36.99"/>
    <n v="0.05"/>
    <n v="14.14"/>
    <n v="105.42149999999999"/>
    <n v="42.42"/>
    <n v="63.001499999999993"/>
    <n v="0.59761528720422297"/>
    <n v="2026"/>
    <s v="Q4"/>
    <n v="10"/>
    <x v="9"/>
  </r>
  <r>
    <n v="3274"/>
    <d v="2026-10-28T00:00:00"/>
    <n v="2026"/>
    <x v="3"/>
    <n v="10"/>
    <s v="Oct"/>
    <x v="3"/>
    <x v="7"/>
    <x v="3"/>
    <s v="New"/>
    <x v="4"/>
    <s v="Resistance Band Set"/>
    <n v="1"/>
    <n v="39.42"/>
    <n v="0"/>
    <n v="14.58"/>
    <n v="39.42"/>
    <n v="14.58"/>
    <n v="24.840000000000003"/>
    <n v="0.63013698630136994"/>
    <n v="2026"/>
    <s v="Q4"/>
    <n v="10"/>
    <x v="9"/>
  </r>
  <r>
    <n v="3542"/>
    <d v="2026-10-28T00:00:00"/>
    <n v="2026"/>
    <x v="3"/>
    <n v="10"/>
    <s v="Oct"/>
    <x v="3"/>
    <x v="4"/>
    <x v="0"/>
    <s v="New"/>
    <x v="0"/>
    <s v="Trail Bike Light"/>
    <n v="2"/>
    <n v="50.66"/>
    <n v="0"/>
    <n v="22.02"/>
    <n v="101.32"/>
    <n v="44.04"/>
    <n v="57.279999999999994"/>
    <n v="0.56533754441373862"/>
    <n v="2026"/>
    <s v="Q4"/>
    <n v="10"/>
    <x v="9"/>
  </r>
  <r>
    <n v="3704"/>
    <d v="2026-10-28T00:00:00"/>
    <n v="2026"/>
    <x v="3"/>
    <n v="10"/>
    <s v="Oct"/>
    <x v="1"/>
    <x v="12"/>
    <x v="0"/>
    <s v="Returning"/>
    <x v="1"/>
    <s v="Trekking Poles"/>
    <n v="4"/>
    <n v="71.959999999999994"/>
    <n v="0.1"/>
    <n v="31.51"/>
    <n v="259.05599999999998"/>
    <n v="126.04"/>
    <n v="133.01599999999996"/>
    <n v="0.51346427027360864"/>
    <n v="2026"/>
    <s v="Q4"/>
    <n v="10"/>
    <x v="9"/>
  </r>
  <r>
    <n v="4699"/>
    <d v="2026-10-28T00:00:00"/>
    <n v="2026"/>
    <x v="3"/>
    <n v="10"/>
    <s v="Oct"/>
    <x v="2"/>
    <x v="5"/>
    <x v="2"/>
    <s v="Returning"/>
    <x v="0"/>
    <s v="Trail Bike Light"/>
    <n v="1"/>
    <n v="49.72"/>
    <n v="0.05"/>
    <n v="22.5"/>
    <n v="47.233999999999995"/>
    <n v="22.5"/>
    <n v="24.733999999999995"/>
    <n v="0.52364821950290041"/>
    <n v="2026"/>
    <s v="Q4"/>
    <n v="10"/>
    <x v="9"/>
  </r>
  <r>
    <n v="1226"/>
    <d v="2026-10-29T00:00:00"/>
    <n v="2026"/>
    <x v="3"/>
    <n v="10"/>
    <s v="Oct"/>
    <x v="0"/>
    <x v="0"/>
    <x v="3"/>
    <s v="Returning"/>
    <x v="2"/>
    <s v="Insulated Bottle"/>
    <n v="1"/>
    <n v="36.58"/>
    <n v="0"/>
    <n v="13.5"/>
    <n v="36.58"/>
    <n v="13.5"/>
    <n v="23.08"/>
    <n v="0.63094587206123565"/>
    <n v="2026"/>
    <s v="Q4"/>
    <n v="10"/>
    <x v="9"/>
  </r>
  <r>
    <n v="1245"/>
    <d v="2026-10-29T00:00:00"/>
    <n v="2026"/>
    <x v="3"/>
    <n v="10"/>
    <s v="Oct"/>
    <x v="1"/>
    <x v="6"/>
    <x v="3"/>
    <s v="Returning"/>
    <x v="4"/>
    <s v="Resistance Band Set"/>
    <n v="2"/>
    <n v="41.06"/>
    <n v="0.05"/>
    <n v="15.07"/>
    <n v="78.013999999999996"/>
    <n v="30.14"/>
    <n v="47.873999999999995"/>
    <n v="0.6136590868305688"/>
    <n v="2026"/>
    <s v="Q4"/>
    <n v="10"/>
    <x v="9"/>
  </r>
  <r>
    <n v="1477"/>
    <d v="2026-10-29T00:00:00"/>
    <n v="2026"/>
    <x v="3"/>
    <n v="10"/>
    <s v="Oct"/>
    <x v="1"/>
    <x v="14"/>
    <x v="3"/>
    <s v="Returning"/>
    <x v="3"/>
    <s v="Compact Sleeping Bag"/>
    <n v="1"/>
    <n v="121.78"/>
    <n v="0.15"/>
    <n v="61.55"/>
    <n v="103.51300000000001"/>
    <n v="61.55"/>
    <n v="41.963000000000008"/>
    <n v="0.40538869513974096"/>
    <n v="2026"/>
    <s v="Q4"/>
    <n v="10"/>
    <x v="9"/>
  </r>
  <r>
    <n v="1575"/>
    <d v="2026-10-29T00:00:00"/>
    <n v="2026"/>
    <x v="3"/>
    <n v="10"/>
    <s v="Oct"/>
    <x v="3"/>
    <x v="7"/>
    <x v="1"/>
    <s v="Returning"/>
    <x v="2"/>
    <s v="Carry-On Duffel"/>
    <n v="5"/>
    <n v="130.68"/>
    <n v="0.2"/>
    <n v="67.209999999999994"/>
    <n v="522.72000000000014"/>
    <n v="336.04999999999995"/>
    <n v="186.67000000000019"/>
    <n v="0.35711279461279488"/>
    <n v="2026"/>
    <s v="Q4"/>
    <n v="10"/>
    <x v="9"/>
  </r>
  <r>
    <n v="2830"/>
    <d v="2026-10-29T00:00:00"/>
    <n v="2026"/>
    <x v="3"/>
    <n v="10"/>
    <s v="Oct"/>
    <x v="2"/>
    <x v="2"/>
    <x v="0"/>
    <s v="New"/>
    <x v="2"/>
    <s v="Travel Backpack 35L"/>
    <n v="1"/>
    <n v="161.94999999999999"/>
    <n v="0"/>
    <n v="86.61"/>
    <n v="161.94999999999999"/>
    <n v="86.61"/>
    <n v="75.339999999999989"/>
    <n v="0.46520531028095086"/>
    <n v="2026"/>
    <s v="Q4"/>
    <n v="10"/>
    <x v="9"/>
  </r>
  <r>
    <n v="2884"/>
    <d v="2026-10-29T00:00:00"/>
    <n v="2026"/>
    <x v="3"/>
    <n v="10"/>
    <s v="Oct"/>
    <x v="0"/>
    <x v="15"/>
    <x v="2"/>
    <s v="Returning"/>
    <x v="0"/>
    <s v="Commuter Helmet"/>
    <n v="2"/>
    <n v="83.6"/>
    <n v="0"/>
    <n v="43.01"/>
    <n v="167.2"/>
    <n v="86.02"/>
    <n v="81.179999999999993"/>
    <n v="0.48552631578947369"/>
    <n v="2026"/>
    <s v="Q4"/>
    <n v="10"/>
    <x v="9"/>
  </r>
  <r>
    <n v="3093"/>
    <d v="2026-10-29T00:00:00"/>
    <n v="2026"/>
    <x v="3"/>
    <n v="10"/>
    <s v="Oct"/>
    <x v="3"/>
    <x v="4"/>
    <x v="1"/>
    <s v="Business"/>
    <x v="3"/>
    <s v="Trail Tent 2P"/>
    <n v="3"/>
    <n v="194.19"/>
    <n v="0.15"/>
    <n v="104.22"/>
    <n v="495.18449999999996"/>
    <n v="312.65999999999997"/>
    <n v="182.52449999999999"/>
    <n v="0.36859897674503139"/>
    <n v="2026"/>
    <s v="Q4"/>
    <n v="10"/>
    <x v="9"/>
  </r>
  <r>
    <n v="3613"/>
    <d v="2026-10-29T00:00:00"/>
    <n v="2026"/>
    <x v="3"/>
    <n v="10"/>
    <s v="Oct"/>
    <x v="1"/>
    <x v="12"/>
    <x v="0"/>
    <s v="Returning"/>
    <x v="2"/>
    <s v="Travel Backpack 35L"/>
    <n v="3"/>
    <n v="167.41"/>
    <n v="0"/>
    <n v="85.33"/>
    <n v="502.23"/>
    <n v="255.99"/>
    <n v="246.24"/>
    <n v="0.49029329191804549"/>
    <n v="2026"/>
    <s v="Q4"/>
    <n v="10"/>
    <x v="9"/>
  </r>
  <r>
    <n v="4496"/>
    <d v="2026-10-29T00:00:00"/>
    <n v="2026"/>
    <x v="3"/>
    <n v="10"/>
    <s v="Oct"/>
    <x v="3"/>
    <x v="8"/>
    <x v="0"/>
    <s v="Returning"/>
    <x v="4"/>
    <s v="Resistance Band Set"/>
    <n v="2"/>
    <n v="40.83"/>
    <n v="0.1"/>
    <n v="14.91"/>
    <n v="73.494"/>
    <n v="29.82"/>
    <n v="43.673999999999999"/>
    <n v="0.59425259204833047"/>
    <n v="2026"/>
    <s v="Q4"/>
    <n v="10"/>
    <x v="9"/>
  </r>
  <r>
    <n v="5194"/>
    <d v="2026-10-29T00:00:00"/>
    <n v="2026"/>
    <x v="3"/>
    <n v="10"/>
    <s v="Oct"/>
    <x v="0"/>
    <x v="9"/>
    <x v="1"/>
    <s v="Business"/>
    <x v="3"/>
    <s v="Portable Camp Stove"/>
    <n v="12"/>
    <n v="80.84"/>
    <n v="0.1"/>
    <n v="38.39"/>
    <n v="873.072"/>
    <n v="460.68"/>
    <n v="412.392"/>
    <n v="0.4723459233602727"/>
    <n v="2026"/>
    <s v="Q4"/>
    <n v="10"/>
    <x v="9"/>
  </r>
  <r>
    <n v="339"/>
    <d v="2026-10-30T00:00:00"/>
    <n v="2026"/>
    <x v="3"/>
    <n v="10"/>
    <s v="Oct"/>
    <x v="3"/>
    <x v="13"/>
    <x v="0"/>
    <s v="Returning"/>
    <x v="0"/>
    <s v="Compact Repair Kit"/>
    <n v="1"/>
    <n v="39.65"/>
    <n v="0"/>
    <n v="16.38"/>
    <n v="39.65"/>
    <n v="16.38"/>
    <n v="23.27"/>
    <n v="0.58688524590163937"/>
    <n v="2026"/>
    <s v="Q4"/>
    <n v="10"/>
    <x v="9"/>
  </r>
  <r>
    <n v="1199"/>
    <d v="2026-10-30T00:00:00"/>
    <n v="2026"/>
    <x v="3"/>
    <n v="10"/>
    <s v="Oct"/>
    <x v="1"/>
    <x v="12"/>
    <x v="0"/>
    <s v="New"/>
    <x v="0"/>
    <s v="Cycling Pack 12L"/>
    <n v="1"/>
    <n v="102.47"/>
    <n v="0.1"/>
    <n v="49.75"/>
    <n v="92.222999999999999"/>
    <n v="49.75"/>
    <n v="42.472999999999999"/>
    <n v="0.46054671828068922"/>
    <n v="2026"/>
    <s v="Q4"/>
    <n v="10"/>
    <x v="9"/>
  </r>
  <r>
    <n v="1253"/>
    <d v="2026-10-30T00:00:00"/>
    <n v="2026"/>
    <x v="3"/>
    <n v="10"/>
    <s v="Oct"/>
    <x v="3"/>
    <x v="13"/>
    <x v="2"/>
    <s v="Business"/>
    <x v="4"/>
    <s v="Resistance Band Set"/>
    <n v="2"/>
    <n v="40.43"/>
    <n v="0"/>
    <n v="14.88"/>
    <n v="80.86"/>
    <n v="29.76"/>
    <n v="51.099999999999994"/>
    <n v="0.63195646796932969"/>
    <n v="2026"/>
    <s v="Q4"/>
    <n v="10"/>
    <x v="9"/>
  </r>
  <r>
    <n v="1407"/>
    <d v="2026-10-30T00:00:00"/>
    <n v="2026"/>
    <x v="3"/>
    <n v="10"/>
    <s v="Oct"/>
    <x v="3"/>
    <x v="8"/>
    <x v="2"/>
    <s v="Business"/>
    <x v="2"/>
    <s v="Insulated Bottle"/>
    <n v="2"/>
    <n v="35.880000000000003"/>
    <n v="0.05"/>
    <n v="13.52"/>
    <n v="68.171999999999997"/>
    <n v="27.04"/>
    <n v="41.131999999999998"/>
    <n v="0.60335621662852779"/>
    <n v="2026"/>
    <s v="Q4"/>
    <n v="10"/>
    <x v="9"/>
  </r>
  <r>
    <n v="2532"/>
    <d v="2026-10-30T00:00:00"/>
    <n v="2026"/>
    <x v="3"/>
    <n v="10"/>
    <s v="Oct"/>
    <x v="0"/>
    <x v="15"/>
    <x v="3"/>
    <s v="New"/>
    <x v="0"/>
    <s v="Commuter Helmet"/>
    <n v="1"/>
    <n v="80.400000000000006"/>
    <n v="0"/>
    <n v="43.34"/>
    <n v="80.400000000000006"/>
    <n v="43.34"/>
    <n v="37.06"/>
    <n v="0.46094527363184079"/>
    <n v="2026"/>
    <s v="Q4"/>
    <n v="10"/>
    <x v="9"/>
  </r>
  <r>
    <n v="307"/>
    <d v="2026-10-31T00:00:00"/>
    <n v="2026"/>
    <x v="3"/>
    <n v="10"/>
    <s v="Oct"/>
    <x v="3"/>
    <x v="8"/>
    <x v="0"/>
    <s v="Returning"/>
    <x v="4"/>
    <s v="Recovery Roller"/>
    <n v="1"/>
    <n v="37.08"/>
    <n v="0"/>
    <n v="13.62"/>
    <n v="37.08"/>
    <n v="13.62"/>
    <n v="23.46"/>
    <n v="0.63268608414239491"/>
    <n v="2026"/>
    <s v="Q4"/>
    <n v="10"/>
    <x v="9"/>
  </r>
  <r>
    <n v="3257"/>
    <d v="2026-10-31T00:00:00"/>
    <n v="2026"/>
    <x v="3"/>
    <n v="10"/>
    <s v="Oct"/>
    <x v="3"/>
    <x v="4"/>
    <x v="2"/>
    <s v="New"/>
    <x v="2"/>
    <s v="Travel Backpack 35L"/>
    <n v="6"/>
    <n v="165.92"/>
    <n v="0"/>
    <n v="87.55"/>
    <n v="995.52"/>
    <n v="525.29999999999995"/>
    <n v="470.22"/>
    <n v="0.4723360655737705"/>
    <n v="2026"/>
    <s v="Q4"/>
    <n v="10"/>
    <x v="9"/>
  </r>
  <r>
    <n v="3739"/>
    <d v="2026-10-31T00:00:00"/>
    <n v="2026"/>
    <x v="3"/>
    <n v="10"/>
    <s v="Oct"/>
    <x v="1"/>
    <x v="12"/>
    <x v="3"/>
    <s v="New"/>
    <x v="2"/>
    <s v="Carry-On Duffel"/>
    <n v="1"/>
    <n v="135.19"/>
    <n v="0"/>
    <n v="68.319999999999993"/>
    <n v="135.19"/>
    <n v="68.319999999999993"/>
    <n v="66.87"/>
    <n v="0.49463717730601381"/>
    <n v="2026"/>
    <s v="Q4"/>
    <n v="10"/>
    <x v="9"/>
  </r>
  <r>
    <n v="77"/>
    <d v="2026-11-01T00:00:00"/>
    <n v="2026"/>
    <x v="3"/>
    <n v="11"/>
    <s v="Nov"/>
    <x v="1"/>
    <x v="11"/>
    <x v="0"/>
    <s v="New"/>
    <x v="2"/>
    <s v="Carry-On Duffel"/>
    <n v="2"/>
    <n v="133.96"/>
    <n v="0.1"/>
    <n v="65.44"/>
    <n v="241.12800000000001"/>
    <n v="130.88"/>
    <n v="110.24800000000002"/>
    <n v="0.4572177432732823"/>
    <n v="2026"/>
    <s v="Q4"/>
    <n v="11"/>
    <x v="10"/>
  </r>
  <r>
    <n v="461"/>
    <d v="2026-11-01T00:00:00"/>
    <n v="2026"/>
    <x v="3"/>
    <n v="11"/>
    <s v="Nov"/>
    <x v="1"/>
    <x v="11"/>
    <x v="3"/>
    <s v="Business"/>
    <x v="0"/>
    <s v="Trail Bike Light"/>
    <n v="3"/>
    <n v="51.67"/>
    <n v="0.05"/>
    <n v="22.8"/>
    <n v="147.25949999999997"/>
    <n v="68.400000000000006"/>
    <n v="78.859499999999969"/>
    <n v="0.53551383781691497"/>
    <n v="2026"/>
    <s v="Q4"/>
    <n v="11"/>
    <x v="10"/>
  </r>
  <r>
    <n v="732"/>
    <d v="2026-11-01T00:00:00"/>
    <n v="2026"/>
    <x v="3"/>
    <n v="11"/>
    <s v="Nov"/>
    <x v="1"/>
    <x v="1"/>
    <x v="3"/>
    <s v="Returning"/>
    <x v="1"/>
    <s v="Summit Backpack 45L"/>
    <n v="1"/>
    <n v="150.46"/>
    <n v="0.15"/>
    <n v="78.39"/>
    <n v="127.89100000000001"/>
    <n v="78.39"/>
    <n v="49.501000000000005"/>
    <n v="0.38705616501552104"/>
    <n v="2026"/>
    <s v="Q4"/>
    <n v="11"/>
    <x v="10"/>
  </r>
  <r>
    <n v="919"/>
    <d v="2026-11-01T00:00:00"/>
    <n v="2026"/>
    <x v="3"/>
    <n v="11"/>
    <s v="Nov"/>
    <x v="3"/>
    <x v="13"/>
    <x v="0"/>
    <s v="New"/>
    <x v="0"/>
    <s v="Cycling Pack 12L"/>
    <n v="1"/>
    <n v="103.53"/>
    <n v="0.1"/>
    <n v="51.75"/>
    <n v="93.177000000000007"/>
    <n v="51.75"/>
    <n v="41.427000000000007"/>
    <n v="0.4446054283782479"/>
    <n v="2026"/>
    <s v="Q4"/>
    <n v="11"/>
    <x v="10"/>
  </r>
  <r>
    <n v="949"/>
    <d v="2026-11-01T00:00:00"/>
    <n v="2026"/>
    <x v="3"/>
    <n v="11"/>
    <s v="Nov"/>
    <x v="2"/>
    <x v="2"/>
    <x v="0"/>
    <s v="Returning"/>
    <x v="0"/>
    <s v="Cycling Pack 12L"/>
    <n v="4"/>
    <n v="103.33"/>
    <n v="0"/>
    <n v="49.15"/>
    <n v="413.32"/>
    <n v="196.6"/>
    <n v="216.72"/>
    <n v="0.5243394948224136"/>
    <n v="2026"/>
    <s v="Q4"/>
    <n v="11"/>
    <x v="10"/>
  </r>
  <r>
    <n v="1185"/>
    <d v="2026-11-01T00:00:00"/>
    <n v="2026"/>
    <x v="3"/>
    <n v="11"/>
    <s v="Nov"/>
    <x v="3"/>
    <x v="8"/>
    <x v="1"/>
    <s v="Business"/>
    <x v="2"/>
    <s v="Insulated Bottle"/>
    <n v="5"/>
    <n v="37.08"/>
    <n v="0.15"/>
    <n v="13.27"/>
    <n v="157.58999999999997"/>
    <n v="66.349999999999994"/>
    <n v="91.239999999999981"/>
    <n v="0.57897074687480166"/>
    <n v="2026"/>
    <s v="Q4"/>
    <n v="11"/>
    <x v="10"/>
  </r>
  <r>
    <n v="1248"/>
    <d v="2026-11-01T00:00:00"/>
    <n v="2026"/>
    <x v="3"/>
    <n v="11"/>
    <s v="Nov"/>
    <x v="0"/>
    <x v="0"/>
    <x v="1"/>
    <s v="Business"/>
    <x v="2"/>
    <s v="Carry-On Duffel"/>
    <n v="5"/>
    <n v="132.33000000000001"/>
    <n v="0.2"/>
    <n v="65.2"/>
    <n v="529.32000000000005"/>
    <n v="326"/>
    <n v="203.32000000000005"/>
    <n v="0.3841154689034989"/>
    <n v="2026"/>
    <s v="Q4"/>
    <n v="11"/>
    <x v="10"/>
  </r>
  <r>
    <n v="2129"/>
    <d v="2026-11-01T00:00:00"/>
    <n v="2026"/>
    <x v="3"/>
    <n v="11"/>
    <s v="Nov"/>
    <x v="3"/>
    <x v="13"/>
    <x v="2"/>
    <s v="New"/>
    <x v="0"/>
    <s v="Trail Bike Light"/>
    <n v="2"/>
    <n v="50.43"/>
    <n v="0"/>
    <n v="22.54"/>
    <n v="100.86"/>
    <n v="45.08"/>
    <n v="55.78"/>
    <n v="0.55304382312115807"/>
    <n v="2026"/>
    <s v="Q4"/>
    <n v="11"/>
    <x v="10"/>
  </r>
  <r>
    <n v="2850"/>
    <d v="2026-11-01T00:00:00"/>
    <n v="2026"/>
    <x v="3"/>
    <n v="11"/>
    <s v="Nov"/>
    <x v="2"/>
    <x v="2"/>
    <x v="1"/>
    <s v="Returning"/>
    <x v="4"/>
    <s v="Training Mat"/>
    <n v="3"/>
    <n v="50.05"/>
    <n v="0.15"/>
    <n v="22.36"/>
    <n v="127.62749999999998"/>
    <n v="67.08"/>
    <n v="60.547499999999985"/>
    <n v="0.47440794499618022"/>
    <n v="2026"/>
    <s v="Q4"/>
    <n v="11"/>
    <x v="10"/>
  </r>
  <r>
    <n v="3477"/>
    <d v="2026-11-01T00:00:00"/>
    <n v="2026"/>
    <x v="3"/>
    <n v="11"/>
    <s v="Nov"/>
    <x v="3"/>
    <x v="13"/>
    <x v="0"/>
    <s v="Returning"/>
    <x v="3"/>
    <s v="Trail Tent 2P"/>
    <n v="1"/>
    <n v="197.14"/>
    <n v="0.05"/>
    <n v="102.87"/>
    <n v="187.28299999999999"/>
    <n v="102.87"/>
    <n v="84.412999999999982"/>
    <n v="0.45072430492890431"/>
    <n v="2026"/>
    <s v="Q4"/>
    <n v="11"/>
    <x v="10"/>
  </r>
  <r>
    <n v="4673"/>
    <d v="2026-11-01T00:00:00"/>
    <n v="2026"/>
    <x v="3"/>
    <n v="11"/>
    <s v="Nov"/>
    <x v="0"/>
    <x v="0"/>
    <x v="1"/>
    <s v="Business"/>
    <x v="1"/>
    <s v="Trekking Poles"/>
    <n v="5"/>
    <n v="72.13"/>
    <n v="0.1"/>
    <n v="31.41"/>
    <n v="324.58499999999998"/>
    <n v="157.05000000000001"/>
    <n v="167.53499999999997"/>
    <n v="0.51615139331762094"/>
    <n v="2026"/>
    <s v="Q4"/>
    <n v="11"/>
    <x v="10"/>
  </r>
  <r>
    <n v="4679"/>
    <d v="2026-11-01T00:00:00"/>
    <n v="2026"/>
    <x v="3"/>
    <n v="11"/>
    <s v="Nov"/>
    <x v="1"/>
    <x v="12"/>
    <x v="1"/>
    <s v="Returning"/>
    <x v="3"/>
    <s v="Alpine Tent 4P"/>
    <n v="8"/>
    <n v="341.51"/>
    <n v="0.1"/>
    <n v="200.1"/>
    <n v="2458.8719999999998"/>
    <n v="1600.8"/>
    <n v="858.07199999999989"/>
    <n v="0.34896977150498276"/>
    <n v="2026"/>
    <s v="Q4"/>
    <n v="11"/>
    <x v="10"/>
  </r>
  <r>
    <n v="4809"/>
    <d v="2026-11-01T00:00:00"/>
    <n v="2026"/>
    <x v="3"/>
    <n v="11"/>
    <s v="Nov"/>
    <x v="1"/>
    <x v="11"/>
    <x v="0"/>
    <s v="New"/>
    <x v="2"/>
    <s v="Insulated Bottle"/>
    <n v="1"/>
    <n v="36.47"/>
    <n v="0.05"/>
    <n v="13.88"/>
    <n v="34.646499999999996"/>
    <n v="13.88"/>
    <n v="20.766499999999994"/>
    <n v="0.59938233299178834"/>
    <n v="2026"/>
    <s v="Q4"/>
    <n v="11"/>
    <x v="10"/>
  </r>
  <r>
    <n v="4849"/>
    <d v="2026-11-01T00:00:00"/>
    <n v="2026"/>
    <x v="3"/>
    <n v="11"/>
    <s v="Nov"/>
    <x v="0"/>
    <x v="0"/>
    <x v="0"/>
    <s v="New"/>
    <x v="2"/>
    <s v="Insulated Bottle"/>
    <n v="4"/>
    <n v="35.69"/>
    <n v="0.15"/>
    <n v="13.52"/>
    <n v="121.34599999999999"/>
    <n v="54.08"/>
    <n v="67.265999999999991"/>
    <n v="0.55433224004087478"/>
    <n v="2026"/>
    <s v="Q4"/>
    <n v="11"/>
    <x v="10"/>
  </r>
  <r>
    <n v="436"/>
    <d v="2026-11-02T00:00:00"/>
    <n v="2026"/>
    <x v="3"/>
    <n v="11"/>
    <s v="Nov"/>
    <x v="2"/>
    <x v="10"/>
    <x v="0"/>
    <s v="New"/>
    <x v="2"/>
    <s v="Insulated Bottle"/>
    <n v="2"/>
    <n v="35.340000000000003"/>
    <n v="0.1"/>
    <n v="13.82"/>
    <n v="63.612000000000009"/>
    <n v="27.64"/>
    <n v="35.972000000000008"/>
    <n v="0.56549078790165386"/>
    <n v="2026"/>
    <s v="Q4"/>
    <n v="11"/>
    <x v="10"/>
  </r>
  <r>
    <n v="879"/>
    <d v="2026-11-02T00:00:00"/>
    <n v="2026"/>
    <x v="3"/>
    <n v="11"/>
    <s v="Nov"/>
    <x v="2"/>
    <x v="10"/>
    <x v="0"/>
    <s v="New"/>
    <x v="2"/>
    <s v="Packing Cube Set"/>
    <n v="4"/>
    <n v="46.8"/>
    <n v="0.05"/>
    <n v="18.52"/>
    <n v="177.83999999999997"/>
    <n v="74.08"/>
    <n v="103.75999999999998"/>
    <n v="0.58344579397210972"/>
    <n v="2026"/>
    <s v="Q4"/>
    <n v="11"/>
    <x v="10"/>
  </r>
  <r>
    <n v="955"/>
    <d v="2026-11-02T00:00:00"/>
    <n v="2026"/>
    <x v="3"/>
    <n v="11"/>
    <s v="Nov"/>
    <x v="3"/>
    <x v="13"/>
    <x v="2"/>
    <s v="New"/>
    <x v="3"/>
    <s v="Trail Tent 2P"/>
    <n v="1"/>
    <n v="198.34"/>
    <n v="0.05"/>
    <n v="103.2"/>
    <n v="188.423"/>
    <n v="103.2"/>
    <n v="85.222999999999999"/>
    <n v="0.45229616341954004"/>
    <n v="2026"/>
    <s v="Q4"/>
    <n v="11"/>
    <x v="10"/>
  </r>
  <r>
    <n v="1068"/>
    <d v="2026-11-02T00:00:00"/>
    <n v="2026"/>
    <x v="3"/>
    <n v="11"/>
    <s v="Nov"/>
    <x v="1"/>
    <x v="6"/>
    <x v="0"/>
    <s v="Returning"/>
    <x v="4"/>
    <s v="Weighted Vest"/>
    <n v="5"/>
    <n v="122.26"/>
    <n v="0.1"/>
    <n v="68.3"/>
    <n v="550.17000000000007"/>
    <n v="341.5"/>
    <n v="208.67000000000007"/>
    <n v="0.37928276714470083"/>
    <n v="2026"/>
    <s v="Q4"/>
    <n v="11"/>
    <x v="10"/>
  </r>
  <r>
    <n v="1733"/>
    <d v="2026-11-02T00:00:00"/>
    <n v="2026"/>
    <x v="3"/>
    <n v="11"/>
    <s v="Nov"/>
    <x v="0"/>
    <x v="9"/>
    <x v="1"/>
    <s v="Returning"/>
    <x v="1"/>
    <s v="Trekking Poles"/>
    <n v="3"/>
    <n v="71.12"/>
    <n v="0.15"/>
    <n v="33.090000000000003"/>
    <n v="181.35599999999999"/>
    <n v="99.27000000000001"/>
    <n v="82.085999999999984"/>
    <n v="0.45262356911268437"/>
    <n v="2026"/>
    <s v="Q4"/>
    <n v="11"/>
    <x v="10"/>
  </r>
  <r>
    <n v="3270"/>
    <d v="2026-11-02T00:00:00"/>
    <n v="2026"/>
    <x v="3"/>
    <n v="11"/>
    <s v="Nov"/>
    <x v="1"/>
    <x v="12"/>
    <x v="2"/>
    <s v="Returning"/>
    <x v="0"/>
    <s v="Commuter Helmet"/>
    <n v="2"/>
    <n v="81.900000000000006"/>
    <n v="0.15"/>
    <n v="41.91"/>
    <n v="139.23000000000002"/>
    <n v="83.82"/>
    <n v="55.410000000000025"/>
    <n v="0.39797457444516282"/>
    <n v="2026"/>
    <s v="Q4"/>
    <n v="11"/>
    <x v="10"/>
  </r>
  <r>
    <n v="3484"/>
    <d v="2026-11-02T00:00:00"/>
    <n v="2026"/>
    <x v="3"/>
    <n v="11"/>
    <s v="Nov"/>
    <x v="2"/>
    <x v="2"/>
    <x v="3"/>
    <s v="Returning"/>
    <x v="2"/>
    <s v="Travel Backpack 35L"/>
    <n v="4"/>
    <n v="165.12"/>
    <n v="0.05"/>
    <n v="89.65"/>
    <n v="627.45600000000002"/>
    <n v="358.6"/>
    <n v="268.85599999999999"/>
    <n v="0.42848582211342306"/>
    <n v="2026"/>
    <s v="Q4"/>
    <n v="11"/>
    <x v="10"/>
  </r>
  <r>
    <n v="3608"/>
    <d v="2026-11-02T00:00:00"/>
    <n v="2026"/>
    <x v="3"/>
    <n v="11"/>
    <s v="Nov"/>
    <x v="3"/>
    <x v="8"/>
    <x v="2"/>
    <s v="New"/>
    <x v="1"/>
    <s v="Hiking Daypack 20L"/>
    <n v="1"/>
    <n v="91.35"/>
    <n v="0"/>
    <n v="45.5"/>
    <n v="91.35"/>
    <n v="45.5"/>
    <n v="45.849999999999994"/>
    <n v="0.50191570881226055"/>
    <n v="2026"/>
    <s v="Q4"/>
    <n v="11"/>
    <x v="10"/>
  </r>
  <r>
    <n v="4036"/>
    <d v="2026-11-02T00:00:00"/>
    <n v="2026"/>
    <x v="3"/>
    <n v="11"/>
    <s v="Nov"/>
    <x v="2"/>
    <x v="3"/>
    <x v="0"/>
    <s v="Business"/>
    <x v="4"/>
    <s v="Recovery Roller"/>
    <n v="1"/>
    <n v="36.96"/>
    <n v="0.1"/>
    <n v="14.18"/>
    <n v="33.264000000000003"/>
    <n v="14.18"/>
    <n v="19.084000000000003"/>
    <n v="0.57371332371332373"/>
    <n v="2026"/>
    <s v="Q4"/>
    <n v="11"/>
    <x v="10"/>
  </r>
  <r>
    <n v="408"/>
    <d v="2026-11-03T00:00:00"/>
    <n v="2026"/>
    <x v="3"/>
    <n v="11"/>
    <s v="Nov"/>
    <x v="3"/>
    <x v="13"/>
    <x v="0"/>
    <s v="Returning"/>
    <x v="0"/>
    <s v="Trail Bike Light"/>
    <n v="1"/>
    <n v="49.61"/>
    <n v="0"/>
    <n v="22.8"/>
    <n v="49.61"/>
    <n v="22.8"/>
    <n v="26.81"/>
    <n v="0.54041523886313236"/>
    <n v="2026"/>
    <s v="Q4"/>
    <n v="11"/>
    <x v="10"/>
  </r>
  <r>
    <n v="939"/>
    <d v="2026-11-03T00:00:00"/>
    <n v="2026"/>
    <x v="3"/>
    <n v="11"/>
    <s v="Nov"/>
    <x v="1"/>
    <x v="11"/>
    <x v="2"/>
    <s v="Returning"/>
    <x v="0"/>
    <s v="Trail Bike Light"/>
    <n v="1"/>
    <n v="49.76"/>
    <n v="0.1"/>
    <n v="21.94"/>
    <n v="44.783999999999999"/>
    <n v="21.94"/>
    <n v="22.843999999999998"/>
    <n v="0.51009289031797067"/>
    <n v="2026"/>
    <s v="Q4"/>
    <n v="11"/>
    <x v="10"/>
  </r>
  <r>
    <n v="1022"/>
    <d v="2026-11-03T00:00:00"/>
    <n v="2026"/>
    <x v="3"/>
    <n v="11"/>
    <s v="Nov"/>
    <x v="3"/>
    <x v="7"/>
    <x v="0"/>
    <s v="Returning"/>
    <x v="0"/>
    <s v="Compact Repair Kit"/>
    <n v="1"/>
    <n v="39.97"/>
    <n v="0.1"/>
    <n v="16.93"/>
    <n v="35.972999999999999"/>
    <n v="16.93"/>
    <n v="19.042999999999999"/>
    <n v="0.52936924915909156"/>
    <n v="2026"/>
    <s v="Q4"/>
    <n v="11"/>
    <x v="10"/>
  </r>
  <r>
    <n v="1997"/>
    <d v="2026-11-03T00:00:00"/>
    <n v="2026"/>
    <x v="3"/>
    <n v="11"/>
    <s v="Nov"/>
    <x v="1"/>
    <x v="12"/>
    <x v="3"/>
    <s v="Returning"/>
    <x v="3"/>
    <s v="Alpine Tent 4P"/>
    <n v="2"/>
    <n v="335.46"/>
    <n v="0.1"/>
    <n v="199.87"/>
    <n v="603.82799999999997"/>
    <n v="399.74"/>
    <n v="204.08799999999997"/>
    <n v="0.33799028862523761"/>
    <n v="2026"/>
    <s v="Q4"/>
    <n v="11"/>
    <x v="10"/>
  </r>
  <r>
    <n v="3978"/>
    <d v="2026-11-03T00:00:00"/>
    <n v="2026"/>
    <x v="3"/>
    <n v="11"/>
    <s v="Nov"/>
    <x v="1"/>
    <x v="12"/>
    <x v="0"/>
    <s v="New"/>
    <x v="1"/>
    <s v="Summit Backpack 45L"/>
    <n v="4"/>
    <n v="154.46"/>
    <n v="0.05"/>
    <n v="80.48"/>
    <n v="586.94799999999998"/>
    <n v="321.92"/>
    <n v="265.02799999999996"/>
    <n v="0.45153574081519993"/>
    <n v="2026"/>
    <s v="Q4"/>
    <n v="11"/>
    <x v="10"/>
  </r>
  <r>
    <n v="4715"/>
    <d v="2026-11-03T00:00:00"/>
    <n v="2026"/>
    <x v="3"/>
    <n v="11"/>
    <s v="Nov"/>
    <x v="0"/>
    <x v="0"/>
    <x v="1"/>
    <s v="Business"/>
    <x v="4"/>
    <s v="Resistance Band Set"/>
    <n v="10"/>
    <n v="39.869999999999997"/>
    <n v="0.15"/>
    <n v="14.31"/>
    <n v="338.89499999999998"/>
    <n v="143.1"/>
    <n v="195.79499999999999"/>
    <n v="0.57774531934670026"/>
    <n v="2026"/>
    <s v="Q4"/>
    <n v="11"/>
    <x v="10"/>
  </r>
  <r>
    <n v="145"/>
    <d v="2026-11-04T00:00:00"/>
    <n v="2026"/>
    <x v="3"/>
    <n v="11"/>
    <s v="Nov"/>
    <x v="0"/>
    <x v="15"/>
    <x v="0"/>
    <s v="Business"/>
    <x v="1"/>
    <s v="Hiking Daypack 20L"/>
    <n v="2"/>
    <n v="93.19"/>
    <n v="0.2"/>
    <n v="45.7"/>
    <n v="149.10400000000001"/>
    <n v="91.4"/>
    <n v="57.704000000000008"/>
    <n v="0.38700504345959869"/>
    <n v="2026"/>
    <s v="Q4"/>
    <n v="11"/>
    <x v="10"/>
  </r>
  <r>
    <n v="465"/>
    <d v="2026-11-04T00:00:00"/>
    <n v="2026"/>
    <x v="3"/>
    <n v="11"/>
    <s v="Nov"/>
    <x v="1"/>
    <x v="12"/>
    <x v="0"/>
    <s v="Returning"/>
    <x v="4"/>
    <s v="Resistance Band Set"/>
    <n v="3"/>
    <n v="41.29"/>
    <n v="0.05"/>
    <n v="14.43"/>
    <n v="117.6765"/>
    <n v="43.29"/>
    <n v="74.386500000000012"/>
    <n v="0.63212706020318421"/>
    <n v="2026"/>
    <s v="Q4"/>
    <n v="11"/>
    <x v="10"/>
  </r>
  <r>
    <n v="1449"/>
    <d v="2026-11-04T00:00:00"/>
    <n v="2026"/>
    <x v="3"/>
    <n v="11"/>
    <s v="Nov"/>
    <x v="3"/>
    <x v="8"/>
    <x v="0"/>
    <s v="Returning"/>
    <x v="0"/>
    <s v="Trail Bike Light"/>
    <n v="1"/>
    <n v="50.76"/>
    <n v="0.1"/>
    <n v="22.72"/>
    <n v="45.683999999999997"/>
    <n v="22.72"/>
    <n v="22.963999999999999"/>
    <n v="0.50267051921898254"/>
    <n v="2026"/>
    <s v="Q4"/>
    <n v="11"/>
    <x v="10"/>
  </r>
  <r>
    <n v="1802"/>
    <d v="2026-11-04T00:00:00"/>
    <n v="2026"/>
    <x v="3"/>
    <n v="11"/>
    <s v="Nov"/>
    <x v="2"/>
    <x v="16"/>
    <x v="2"/>
    <s v="Business"/>
    <x v="2"/>
    <s v="Insulated Bottle"/>
    <n v="1"/>
    <n v="35.94"/>
    <n v="0.05"/>
    <n v="13.39"/>
    <n v="34.142999999999994"/>
    <n v="13.39"/>
    <n v="20.752999999999993"/>
    <n v="0.60782590867820629"/>
    <n v="2026"/>
    <s v="Q4"/>
    <n v="11"/>
    <x v="10"/>
  </r>
  <r>
    <n v="2645"/>
    <d v="2026-11-04T00:00:00"/>
    <n v="2026"/>
    <x v="3"/>
    <n v="11"/>
    <s v="Nov"/>
    <x v="0"/>
    <x v="15"/>
    <x v="2"/>
    <s v="New"/>
    <x v="1"/>
    <s v="Trekking Poles"/>
    <n v="4"/>
    <n v="70.010000000000005"/>
    <n v="0.05"/>
    <n v="31.43"/>
    <n v="266.03800000000001"/>
    <n v="125.72"/>
    <n v="140.31800000000001"/>
    <n v="0.52743593020545942"/>
    <n v="2026"/>
    <s v="Q4"/>
    <n v="11"/>
    <x v="10"/>
  </r>
  <r>
    <n v="3539"/>
    <d v="2026-11-04T00:00:00"/>
    <n v="2026"/>
    <x v="3"/>
    <n v="11"/>
    <s v="Nov"/>
    <x v="0"/>
    <x v="15"/>
    <x v="3"/>
    <s v="Returning"/>
    <x v="1"/>
    <s v="Summit Backpack 45L"/>
    <n v="3"/>
    <n v="152.32"/>
    <n v="0.1"/>
    <n v="79.36"/>
    <n v="411.26400000000001"/>
    <n v="238.07999999999998"/>
    <n v="173.18400000000003"/>
    <n v="0.42110177404295057"/>
    <n v="2026"/>
    <s v="Q4"/>
    <n v="11"/>
    <x v="10"/>
  </r>
  <r>
    <n v="4309"/>
    <d v="2026-11-04T00:00:00"/>
    <n v="2026"/>
    <x v="3"/>
    <n v="11"/>
    <s v="Nov"/>
    <x v="3"/>
    <x v="8"/>
    <x v="0"/>
    <s v="Business"/>
    <x v="0"/>
    <s v="Trail Bike Light"/>
    <n v="1"/>
    <n v="50.32"/>
    <n v="0.05"/>
    <n v="22.46"/>
    <n v="47.803999999999995"/>
    <n v="22.46"/>
    <n v="25.343999999999994"/>
    <n v="0.53016483976236295"/>
    <n v="2026"/>
    <s v="Q4"/>
    <n v="11"/>
    <x v="10"/>
  </r>
  <r>
    <n v="4355"/>
    <d v="2026-11-04T00:00:00"/>
    <n v="2026"/>
    <x v="3"/>
    <n v="11"/>
    <s v="Nov"/>
    <x v="2"/>
    <x v="2"/>
    <x v="2"/>
    <s v="Returning"/>
    <x v="1"/>
    <s v="Summit Backpack 45L"/>
    <n v="2"/>
    <n v="151.04"/>
    <n v="0.15"/>
    <n v="76.97"/>
    <n v="256.76799999999997"/>
    <n v="153.94"/>
    <n v="102.82799999999997"/>
    <n v="0.40047046360917243"/>
    <n v="2026"/>
    <s v="Q4"/>
    <n v="11"/>
    <x v="10"/>
  </r>
  <r>
    <n v="5052"/>
    <d v="2026-11-04T00:00:00"/>
    <n v="2026"/>
    <x v="3"/>
    <n v="11"/>
    <s v="Nov"/>
    <x v="0"/>
    <x v="15"/>
    <x v="3"/>
    <s v="Returning"/>
    <x v="0"/>
    <s v="Compact Repair Kit"/>
    <n v="3"/>
    <n v="41.12"/>
    <n v="0.1"/>
    <n v="16.670000000000002"/>
    <n v="111.02399999999999"/>
    <n v="50.010000000000005"/>
    <n v="61.013999999999982"/>
    <n v="0.54955685257241671"/>
    <n v="2026"/>
    <s v="Q4"/>
    <n v="11"/>
    <x v="10"/>
  </r>
  <r>
    <n v="9"/>
    <d v="2026-11-05T00:00:00"/>
    <n v="2026"/>
    <x v="3"/>
    <n v="11"/>
    <s v="Nov"/>
    <x v="0"/>
    <x v="15"/>
    <x v="0"/>
    <s v="New"/>
    <x v="1"/>
    <s v="Trail Boots"/>
    <n v="1"/>
    <n v="140.59"/>
    <n v="0.1"/>
    <n v="79.510000000000005"/>
    <n v="126.53100000000001"/>
    <n v="79.510000000000005"/>
    <n v="47.021000000000001"/>
    <n v="0.37161644182058151"/>
    <n v="2026"/>
    <s v="Q4"/>
    <n v="11"/>
    <x v="10"/>
  </r>
  <r>
    <n v="703"/>
    <d v="2026-11-05T00:00:00"/>
    <n v="2026"/>
    <x v="3"/>
    <n v="11"/>
    <s v="Nov"/>
    <x v="1"/>
    <x v="14"/>
    <x v="0"/>
    <s v="Returning"/>
    <x v="2"/>
    <s v="Travel Backpack 35L"/>
    <n v="2"/>
    <n v="160.68"/>
    <n v="0"/>
    <n v="89.49"/>
    <n v="321.36"/>
    <n v="178.98"/>
    <n v="142.38000000000002"/>
    <n v="0.4430545182972368"/>
    <n v="2026"/>
    <s v="Q4"/>
    <n v="11"/>
    <x v="10"/>
  </r>
  <r>
    <n v="1627"/>
    <d v="2026-11-05T00:00:00"/>
    <n v="2026"/>
    <x v="3"/>
    <n v="11"/>
    <s v="Nov"/>
    <x v="3"/>
    <x v="4"/>
    <x v="0"/>
    <s v="Returning"/>
    <x v="4"/>
    <s v="Training Mat"/>
    <n v="6"/>
    <n v="49.7"/>
    <n v="0"/>
    <n v="22.34"/>
    <n v="298.20000000000005"/>
    <n v="134.04"/>
    <n v="164.16000000000005"/>
    <n v="0.55050301810865199"/>
    <n v="2026"/>
    <s v="Q4"/>
    <n v="11"/>
    <x v="10"/>
  </r>
  <r>
    <n v="1760"/>
    <d v="2026-11-05T00:00:00"/>
    <n v="2026"/>
    <x v="3"/>
    <n v="11"/>
    <s v="Nov"/>
    <x v="1"/>
    <x v="11"/>
    <x v="2"/>
    <s v="Returning"/>
    <x v="0"/>
    <s v="Commuter Helmet"/>
    <n v="3"/>
    <n v="80.400000000000006"/>
    <n v="0.05"/>
    <n v="42.82"/>
    <n v="229.14000000000001"/>
    <n v="128.46"/>
    <n v="100.68"/>
    <n v="0.43938203718250851"/>
    <n v="2026"/>
    <s v="Q4"/>
    <n v="11"/>
    <x v="10"/>
  </r>
  <r>
    <n v="2268"/>
    <d v="2026-11-05T00:00:00"/>
    <n v="2026"/>
    <x v="3"/>
    <n v="11"/>
    <s v="Nov"/>
    <x v="1"/>
    <x v="1"/>
    <x v="2"/>
    <s v="New"/>
    <x v="1"/>
    <s v="Summit Backpack 45L"/>
    <n v="4"/>
    <n v="151.38999999999999"/>
    <n v="0.05"/>
    <n v="80.66"/>
    <n v="575.28199999999993"/>
    <n v="322.64"/>
    <n v="252.64199999999994"/>
    <n v="0.43916201097896329"/>
    <n v="2026"/>
    <s v="Q4"/>
    <n v="11"/>
    <x v="10"/>
  </r>
  <r>
    <n v="2636"/>
    <d v="2026-11-05T00:00:00"/>
    <n v="2026"/>
    <x v="3"/>
    <n v="11"/>
    <s v="Nov"/>
    <x v="1"/>
    <x v="14"/>
    <x v="2"/>
    <s v="Business"/>
    <x v="2"/>
    <s v="Packing Cube Set"/>
    <n v="2"/>
    <n v="45.44"/>
    <n v="0.05"/>
    <n v="18.2"/>
    <n v="86.335999999999999"/>
    <n v="36.4"/>
    <n v="49.936"/>
    <n v="0.57839140103780584"/>
    <n v="2026"/>
    <s v="Q4"/>
    <n v="11"/>
    <x v="10"/>
  </r>
  <r>
    <n v="3255"/>
    <d v="2026-11-05T00:00:00"/>
    <n v="2026"/>
    <x v="3"/>
    <n v="11"/>
    <s v="Nov"/>
    <x v="3"/>
    <x v="13"/>
    <x v="0"/>
    <s v="New"/>
    <x v="1"/>
    <s v="Trekking Poles"/>
    <n v="2"/>
    <n v="70.790000000000006"/>
    <n v="0.15"/>
    <n v="33.32"/>
    <n v="120.343"/>
    <n v="66.64"/>
    <n v="53.703000000000003"/>
    <n v="0.44624947026416162"/>
    <n v="2026"/>
    <s v="Q4"/>
    <n v="11"/>
    <x v="10"/>
  </r>
  <r>
    <n v="4326"/>
    <d v="2026-11-05T00:00:00"/>
    <n v="2026"/>
    <x v="3"/>
    <n v="11"/>
    <s v="Nov"/>
    <x v="2"/>
    <x v="5"/>
    <x v="2"/>
    <s v="Returning"/>
    <x v="2"/>
    <s v="Insulated Bottle"/>
    <n v="1"/>
    <n v="35.630000000000003"/>
    <n v="0"/>
    <n v="13.47"/>
    <n v="35.630000000000003"/>
    <n v="13.47"/>
    <n v="22.160000000000004"/>
    <n v="0.62194779680044909"/>
    <n v="2026"/>
    <s v="Q4"/>
    <n v="11"/>
    <x v="10"/>
  </r>
  <r>
    <n v="4346"/>
    <d v="2026-11-05T00:00:00"/>
    <n v="2026"/>
    <x v="3"/>
    <n v="11"/>
    <s v="Nov"/>
    <x v="0"/>
    <x v="15"/>
    <x v="0"/>
    <s v="Business"/>
    <x v="1"/>
    <s v="Trekking Poles"/>
    <n v="3"/>
    <n v="73.010000000000005"/>
    <n v="0.15"/>
    <n v="32.49"/>
    <n v="186.17550000000003"/>
    <n v="97.47"/>
    <n v="88.705500000000029"/>
    <n v="0.47646172562984934"/>
    <n v="2026"/>
    <s v="Q4"/>
    <n v="11"/>
    <x v="10"/>
  </r>
  <r>
    <n v="266"/>
    <d v="2026-11-06T00:00:00"/>
    <n v="2026"/>
    <x v="3"/>
    <n v="11"/>
    <s v="Nov"/>
    <x v="1"/>
    <x v="1"/>
    <x v="3"/>
    <s v="Business"/>
    <x v="1"/>
    <s v="Hiking Daypack 20L"/>
    <n v="1"/>
    <n v="93.48"/>
    <n v="0.05"/>
    <n v="46.34"/>
    <n v="88.805999999999997"/>
    <n v="46.34"/>
    <n v="42.465999999999994"/>
    <n v="0.47818841069297113"/>
    <n v="2026"/>
    <s v="Q4"/>
    <n v="11"/>
    <x v="10"/>
  </r>
  <r>
    <n v="274"/>
    <d v="2026-11-06T00:00:00"/>
    <n v="2026"/>
    <x v="3"/>
    <n v="11"/>
    <s v="Nov"/>
    <x v="1"/>
    <x v="1"/>
    <x v="0"/>
    <s v="Business"/>
    <x v="0"/>
    <s v="Commuter Helmet"/>
    <n v="1"/>
    <n v="82.89"/>
    <n v="0"/>
    <n v="41.44"/>
    <n v="82.89"/>
    <n v="41.44"/>
    <n v="41.45"/>
    <n v="0.50006032090722652"/>
    <n v="2026"/>
    <s v="Q4"/>
    <n v="11"/>
    <x v="10"/>
  </r>
  <r>
    <n v="1135"/>
    <d v="2026-11-06T00:00:00"/>
    <n v="2026"/>
    <x v="3"/>
    <n v="11"/>
    <s v="Nov"/>
    <x v="3"/>
    <x v="7"/>
    <x v="0"/>
    <s v="New"/>
    <x v="2"/>
    <s v="Insulated Bottle"/>
    <n v="2"/>
    <n v="35.71"/>
    <n v="0.2"/>
    <n v="13.48"/>
    <n v="57.136000000000003"/>
    <n v="26.96"/>
    <n v="30.176000000000002"/>
    <n v="0.52814337720526461"/>
    <n v="2026"/>
    <s v="Q4"/>
    <n v="11"/>
    <x v="10"/>
  </r>
  <r>
    <n v="2166"/>
    <d v="2026-11-06T00:00:00"/>
    <n v="2026"/>
    <x v="3"/>
    <n v="11"/>
    <s v="Nov"/>
    <x v="3"/>
    <x v="13"/>
    <x v="2"/>
    <s v="New"/>
    <x v="4"/>
    <s v="Resistance Band Set"/>
    <n v="1"/>
    <n v="40.380000000000003"/>
    <n v="0.15"/>
    <n v="14.53"/>
    <n v="34.323"/>
    <n v="14.53"/>
    <n v="19.792999999999999"/>
    <n v="0.57666870611543275"/>
    <n v="2026"/>
    <s v="Q4"/>
    <n v="11"/>
    <x v="10"/>
  </r>
  <r>
    <n v="3620"/>
    <d v="2026-11-06T00:00:00"/>
    <n v="2026"/>
    <x v="3"/>
    <n v="11"/>
    <s v="Nov"/>
    <x v="1"/>
    <x v="12"/>
    <x v="3"/>
    <s v="New"/>
    <x v="1"/>
    <s v="Trail Boots"/>
    <n v="1"/>
    <n v="142"/>
    <n v="0.05"/>
    <n v="81.099999999999994"/>
    <n v="134.9"/>
    <n v="81.099999999999994"/>
    <n v="53.800000000000011"/>
    <n v="0.39881393624907346"/>
    <n v="2026"/>
    <s v="Q4"/>
    <n v="11"/>
    <x v="10"/>
  </r>
  <r>
    <n v="3986"/>
    <d v="2026-11-06T00:00:00"/>
    <n v="2026"/>
    <x v="3"/>
    <n v="11"/>
    <s v="Nov"/>
    <x v="0"/>
    <x v="15"/>
    <x v="3"/>
    <s v="New"/>
    <x v="2"/>
    <s v="Insulated Bottle"/>
    <n v="2"/>
    <n v="36.29"/>
    <n v="0.15"/>
    <n v="13.93"/>
    <n v="61.692999999999998"/>
    <n v="27.86"/>
    <n v="33.832999999999998"/>
    <n v="0.54840905775371596"/>
    <n v="2026"/>
    <s v="Q4"/>
    <n v="11"/>
    <x v="10"/>
  </r>
  <r>
    <n v="4384"/>
    <d v="2026-11-06T00:00:00"/>
    <n v="2026"/>
    <x v="3"/>
    <n v="11"/>
    <s v="Nov"/>
    <x v="3"/>
    <x v="8"/>
    <x v="0"/>
    <s v="New"/>
    <x v="3"/>
    <s v="Compact Sleeping Bag"/>
    <n v="1"/>
    <n v="121.66"/>
    <n v="0"/>
    <n v="61.66"/>
    <n v="121.66"/>
    <n v="61.66"/>
    <n v="60"/>
    <n v="0.49317770836758179"/>
    <n v="2026"/>
    <s v="Q4"/>
    <n v="11"/>
    <x v="10"/>
  </r>
  <r>
    <n v="4565"/>
    <d v="2026-11-06T00:00:00"/>
    <n v="2026"/>
    <x v="3"/>
    <n v="11"/>
    <s v="Nov"/>
    <x v="1"/>
    <x v="14"/>
    <x v="0"/>
    <s v="Returning"/>
    <x v="3"/>
    <s v="Compact Sleeping Bag"/>
    <n v="3"/>
    <n v="124.65"/>
    <n v="0.05"/>
    <n v="62.27"/>
    <n v="355.25250000000005"/>
    <n v="186.81"/>
    <n v="168.44250000000005"/>
    <n v="0.47414866890451163"/>
    <n v="2026"/>
    <s v="Q4"/>
    <n v="11"/>
    <x v="10"/>
  </r>
  <r>
    <n v="4634"/>
    <d v="2026-11-06T00:00:00"/>
    <n v="2026"/>
    <x v="3"/>
    <n v="11"/>
    <s v="Nov"/>
    <x v="0"/>
    <x v="15"/>
    <x v="0"/>
    <s v="New"/>
    <x v="0"/>
    <s v="Commuter Helmet"/>
    <n v="2"/>
    <n v="80.61"/>
    <n v="0"/>
    <n v="43.72"/>
    <n v="161.22"/>
    <n v="87.44"/>
    <n v="73.78"/>
    <n v="0.45763552909068356"/>
    <n v="2026"/>
    <s v="Q4"/>
    <n v="11"/>
    <x v="10"/>
  </r>
  <r>
    <n v="104"/>
    <d v="2026-11-07T00:00:00"/>
    <n v="2026"/>
    <x v="3"/>
    <n v="11"/>
    <s v="Nov"/>
    <x v="1"/>
    <x v="11"/>
    <x v="0"/>
    <s v="New"/>
    <x v="1"/>
    <s v="Summit Backpack 45L"/>
    <n v="1"/>
    <n v="153.96"/>
    <n v="0"/>
    <n v="80.62"/>
    <n v="153.96"/>
    <n v="80.62"/>
    <n v="73.34"/>
    <n v="0.47635749545336453"/>
    <n v="2026"/>
    <s v="Q4"/>
    <n v="11"/>
    <x v="10"/>
  </r>
  <r>
    <n v="181"/>
    <d v="2026-11-07T00:00:00"/>
    <n v="2026"/>
    <x v="3"/>
    <n v="11"/>
    <s v="Nov"/>
    <x v="1"/>
    <x v="1"/>
    <x v="2"/>
    <s v="Returning"/>
    <x v="2"/>
    <s v="Insulated Bottle"/>
    <n v="1"/>
    <n v="35.58"/>
    <n v="0"/>
    <n v="13.4"/>
    <n v="35.58"/>
    <n v="13.4"/>
    <n v="22.18"/>
    <n v="0.62338392355255767"/>
    <n v="2026"/>
    <s v="Q4"/>
    <n v="11"/>
    <x v="10"/>
  </r>
  <r>
    <n v="823"/>
    <d v="2026-11-07T00:00:00"/>
    <n v="2026"/>
    <x v="3"/>
    <n v="11"/>
    <s v="Nov"/>
    <x v="0"/>
    <x v="0"/>
    <x v="3"/>
    <s v="New"/>
    <x v="4"/>
    <s v="Recovery Roller"/>
    <n v="5"/>
    <n v="36.369999999999997"/>
    <n v="0.15"/>
    <n v="13.65"/>
    <n v="154.57249999999999"/>
    <n v="68.25"/>
    <n v="86.322499999999991"/>
    <n v="0.55845962250723769"/>
    <n v="2026"/>
    <s v="Q4"/>
    <n v="11"/>
    <x v="10"/>
  </r>
  <r>
    <n v="1730"/>
    <d v="2026-11-07T00:00:00"/>
    <n v="2026"/>
    <x v="3"/>
    <n v="11"/>
    <s v="Nov"/>
    <x v="3"/>
    <x v="4"/>
    <x v="3"/>
    <s v="Returning"/>
    <x v="1"/>
    <s v="Summit Backpack 45L"/>
    <n v="2"/>
    <n v="151.55000000000001"/>
    <n v="0.1"/>
    <n v="80.48"/>
    <n v="272.79000000000002"/>
    <n v="160.96"/>
    <n v="111.83000000000001"/>
    <n v="0.40994904505297114"/>
    <n v="2026"/>
    <s v="Q4"/>
    <n v="11"/>
    <x v="10"/>
  </r>
  <r>
    <n v="2710"/>
    <d v="2026-11-07T00:00:00"/>
    <n v="2026"/>
    <x v="3"/>
    <n v="11"/>
    <s v="Nov"/>
    <x v="0"/>
    <x v="9"/>
    <x v="2"/>
    <s v="New"/>
    <x v="3"/>
    <s v="Portable Camp Stove"/>
    <n v="2"/>
    <n v="80.67"/>
    <n v="0"/>
    <n v="40.5"/>
    <n v="161.34"/>
    <n v="81"/>
    <n v="80.34"/>
    <n v="0.49795462997396805"/>
    <n v="2026"/>
    <s v="Q4"/>
    <n v="11"/>
    <x v="10"/>
  </r>
  <r>
    <n v="3018"/>
    <d v="2026-11-07T00:00:00"/>
    <n v="2026"/>
    <x v="3"/>
    <n v="11"/>
    <s v="Nov"/>
    <x v="3"/>
    <x v="7"/>
    <x v="1"/>
    <s v="Business"/>
    <x v="0"/>
    <s v="Commuter Helmet"/>
    <n v="10"/>
    <n v="81.48"/>
    <n v="0.05"/>
    <n v="43.7"/>
    <n v="774.06000000000006"/>
    <n v="437"/>
    <n v="337.06000000000006"/>
    <n v="0.43544428080510561"/>
    <n v="2026"/>
    <s v="Q4"/>
    <n v="11"/>
    <x v="10"/>
  </r>
  <r>
    <n v="3735"/>
    <d v="2026-11-07T00:00:00"/>
    <n v="2026"/>
    <x v="3"/>
    <n v="11"/>
    <s v="Nov"/>
    <x v="3"/>
    <x v="8"/>
    <x v="2"/>
    <s v="Returning"/>
    <x v="2"/>
    <s v="Travel Backpack 35L"/>
    <n v="2"/>
    <n v="163.58000000000001"/>
    <n v="0.1"/>
    <n v="88.14"/>
    <n v="294.44400000000002"/>
    <n v="176.28"/>
    <n v="118.16400000000002"/>
    <n v="0.40131230386762851"/>
    <n v="2026"/>
    <s v="Q4"/>
    <n v="11"/>
    <x v="10"/>
  </r>
  <r>
    <n v="4460"/>
    <d v="2026-11-07T00:00:00"/>
    <n v="2026"/>
    <x v="3"/>
    <n v="11"/>
    <s v="Nov"/>
    <x v="0"/>
    <x v="9"/>
    <x v="2"/>
    <s v="Returning"/>
    <x v="1"/>
    <s v="Trekking Poles"/>
    <n v="2"/>
    <n v="71.88"/>
    <n v="0.15"/>
    <n v="31.65"/>
    <n v="122.19599999999998"/>
    <n v="63.3"/>
    <n v="58.895999999999987"/>
    <n v="0.48197977020524396"/>
    <n v="2026"/>
    <s v="Q4"/>
    <n v="11"/>
    <x v="10"/>
  </r>
  <r>
    <n v="319"/>
    <d v="2026-11-08T00:00:00"/>
    <n v="2026"/>
    <x v="3"/>
    <n v="11"/>
    <s v="Nov"/>
    <x v="3"/>
    <x v="8"/>
    <x v="0"/>
    <s v="Returning"/>
    <x v="2"/>
    <s v="Insulated Bottle"/>
    <n v="2"/>
    <n v="36.299999999999997"/>
    <n v="0.15"/>
    <n v="13.38"/>
    <n v="61.709999999999994"/>
    <n v="26.76"/>
    <n v="34.949999999999989"/>
    <n v="0.56635877491492448"/>
    <n v="2026"/>
    <s v="Q4"/>
    <n v="11"/>
    <x v="10"/>
  </r>
  <r>
    <n v="595"/>
    <d v="2026-11-08T00:00:00"/>
    <n v="2026"/>
    <x v="3"/>
    <n v="11"/>
    <s v="Nov"/>
    <x v="1"/>
    <x v="12"/>
    <x v="0"/>
    <s v="New"/>
    <x v="4"/>
    <s v="Recovery Roller"/>
    <n v="2"/>
    <n v="36.159999999999997"/>
    <n v="0.1"/>
    <n v="13.79"/>
    <n v="65.087999999999994"/>
    <n v="27.58"/>
    <n v="37.507999999999996"/>
    <n v="0.57626597836774829"/>
    <n v="2026"/>
    <s v="Q4"/>
    <n v="11"/>
    <x v="10"/>
  </r>
  <r>
    <n v="1623"/>
    <d v="2026-11-08T00:00:00"/>
    <n v="2026"/>
    <x v="3"/>
    <n v="11"/>
    <s v="Nov"/>
    <x v="2"/>
    <x v="5"/>
    <x v="0"/>
    <s v="Returning"/>
    <x v="2"/>
    <s v="Insulated Bottle"/>
    <n v="2"/>
    <n v="35.49"/>
    <n v="0.1"/>
    <n v="13.78"/>
    <n v="63.882000000000005"/>
    <n v="27.56"/>
    <n v="36.322000000000003"/>
    <n v="0.56857956857956859"/>
    <n v="2026"/>
    <s v="Q4"/>
    <n v="11"/>
    <x v="10"/>
  </r>
  <r>
    <n v="2638"/>
    <d v="2026-11-08T00:00:00"/>
    <n v="2026"/>
    <x v="3"/>
    <n v="11"/>
    <s v="Nov"/>
    <x v="0"/>
    <x v="9"/>
    <x v="0"/>
    <s v="New"/>
    <x v="1"/>
    <s v="Trekking Poles"/>
    <n v="1"/>
    <n v="69.760000000000005"/>
    <n v="0.15"/>
    <n v="32.39"/>
    <n v="59.295999999999999"/>
    <n v="32.39"/>
    <n v="26.905999999999999"/>
    <n v="0.45375742039935241"/>
    <n v="2026"/>
    <s v="Q4"/>
    <n v="11"/>
    <x v="10"/>
  </r>
  <r>
    <n v="2666"/>
    <d v="2026-11-08T00:00:00"/>
    <n v="2026"/>
    <x v="3"/>
    <n v="11"/>
    <s v="Nov"/>
    <x v="1"/>
    <x v="12"/>
    <x v="2"/>
    <s v="Business"/>
    <x v="3"/>
    <s v="Portable Camp Stove"/>
    <n v="6"/>
    <n v="81.37"/>
    <n v="0"/>
    <n v="39.5"/>
    <n v="488.22"/>
    <n v="237"/>
    <n v="251.22000000000003"/>
    <n v="0.5145631067961165"/>
    <n v="2026"/>
    <s v="Q4"/>
    <n v="11"/>
    <x v="10"/>
  </r>
  <r>
    <n v="3505"/>
    <d v="2026-11-08T00:00:00"/>
    <n v="2026"/>
    <x v="3"/>
    <n v="11"/>
    <s v="Nov"/>
    <x v="1"/>
    <x v="12"/>
    <x v="1"/>
    <s v="Returning"/>
    <x v="0"/>
    <s v="Commuter Helmet"/>
    <n v="5"/>
    <n v="82.82"/>
    <n v="0.15"/>
    <n v="43.8"/>
    <n v="351.98499999999996"/>
    <n v="219"/>
    <n v="132.98499999999996"/>
    <n v="0.37781439549980816"/>
    <n v="2026"/>
    <s v="Q4"/>
    <n v="11"/>
    <x v="10"/>
  </r>
  <r>
    <n v="3626"/>
    <d v="2026-11-08T00:00:00"/>
    <n v="2026"/>
    <x v="3"/>
    <n v="11"/>
    <s v="Nov"/>
    <x v="3"/>
    <x v="13"/>
    <x v="1"/>
    <s v="Business"/>
    <x v="0"/>
    <s v="Trail Bike Light"/>
    <n v="15"/>
    <n v="51.05"/>
    <n v="0.1"/>
    <n v="21.95"/>
    <n v="689.17500000000007"/>
    <n v="329.25"/>
    <n v="359.92500000000007"/>
    <n v="0.52225486995320491"/>
    <n v="2026"/>
    <s v="Q4"/>
    <n v="11"/>
    <x v="10"/>
  </r>
  <r>
    <n v="3801"/>
    <d v="2026-11-08T00:00:00"/>
    <n v="2026"/>
    <x v="3"/>
    <n v="11"/>
    <s v="Nov"/>
    <x v="0"/>
    <x v="15"/>
    <x v="0"/>
    <s v="Returning"/>
    <x v="0"/>
    <s v="Cycling Pack 12L"/>
    <n v="3"/>
    <n v="101.68"/>
    <n v="0.1"/>
    <n v="51.9"/>
    <n v="274.536"/>
    <n v="155.69999999999999"/>
    <n v="118.83600000000001"/>
    <n v="0.43286126409651199"/>
    <n v="2026"/>
    <s v="Q4"/>
    <n v="11"/>
    <x v="10"/>
  </r>
  <r>
    <n v="4685"/>
    <d v="2026-11-08T00:00:00"/>
    <n v="2026"/>
    <x v="3"/>
    <n v="11"/>
    <s v="Nov"/>
    <x v="3"/>
    <x v="13"/>
    <x v="1"/>
    <s v="Business"/>
    <x v="3"/>
    <s v="Portable Camp Stove"/>
    <n v="6"/>
    <n v="80.83"/>
    <n v="0.15"/>
    <n v="39.32"/>
    <n v="412.233"/>
    <n v="235.92000000000002"/>
    <n v="176.31299999999999"/>
    <n v="0.42770229457612563"/>
    <n v="2026"/>
    <s v="Q4"/>
    <n v="11"/>
    <x v="10"/>
  </r>
  <r>
    <n v="4843"/>
    <d v="2026-11-08T00:00:00"/>
    <n v="2026"/>
    <x v="3"/>
    <n v="11"/>
    <s v="Nov"/>
    <x v="1"/>
    <x v="12"/>
    <x v="0"/>
    <s v="New"/>
    <x v="3"/>
    <s v="Compact Sleeping Bag"/>
    <n v="6"/>
    <n v="123.67"/>
    <n v="0.15"/>
    <n v="60.55"/>
    <n v="630.71699999999998"/>
    <n v="363.29999999999995"/>
    <n v="267.41700000000003"/>
    <n v="0.42398888883603902"/>
    <n v="2026"/>
    <s v="Q4"/>
    <n v="11"/>
    <x v="10"/>
  </r>
  <r>
    <n v="4890"/>
    <d v="2026-11-08T00:00:00"/>
    <n v="2026"/>
    <x v="3"/>
    <n v="11"/>
    <s v="Nov"/>
    <x v="0"/>
    <x v="15"/>
    <x v="0"/>
    <s v="New"/>
    <x v="1"/>
    <s v="Hiking Daypack 20L"/>
    <n v="2"/>
    <n v="93.16"/>
    <n v="0.1"/>
    <n v="44.19"/>
    <n v="167.68799999999999"/>
    <n v="88.38"/>
    <n v="79.307999999999993"/>
    <n v="0.47294976384714471"/>
    <n v="2026"/>
    <s v="Q4"/>
    <n v="11"/>
    <x v="10"/>
  </r>
  <r>
    <n v="4913"/>
    <d v="2026-11-08T00:00:00"/>
    <n v="2026"/>
    <x v="3"/>
    <n v="11"/>
    <s v="Nov"/>
    <x v="2"/>
    <x v="2"/>
    <x v="3"/>
    <s v="New"/>
    <x v="0"/>
    <s v="Commuter Helmet"/>
    <n v="1"/>
    <n v="83.79"/>
    <n v="0.1"/>
    <n v="42.8"/>
    <n v="75.411000000000001"/>
    <n v="42.8"/>
    <n v="32.611000000000004"/>
    <n v="0.43244354271923197"/>
    <n v="2026"/>
    <s v="Q4"/>
    <n v="11"/>
    <x v="10"/>
  </r>
  <r>
    <n v="5079"/>
    <d v="2026-11-08T00:00:00"/>
    <n v="2026"/>
    <x v="3"/>
    <n v="11"/>
    <s v="Nov"/>
    <x v="2"/>
    <x v="16"/>
    <x v="0"/>
    <s v="New"/>
    <x v="4"/>
    <s v="Weighted Vest"/>
    <n v="1"/>
    <n v="120.98"/>
    <n v="0.1"/>
    <n v="70.59"/>
    <n v="108.88200000000001"/>
    <n v="70.59"/>
    <n v="38.292000000000002"/>
    <n v="0.35168347385242738"/>
    <n v="2026"/>
    <s v="Q4"/>
    <n v="11"/>
    <x v="10"/>
  </r>
  <r>
    <n v="366"/>
    <d v="2026-11-09T00:00:00"/>
    <n v="2026"/>
    <x v="3"/>
    <n v="11"/>
    <s v="Nov"/>
    <x v="3"/>
    <x v="13"/>
    <x v="2"/>
    <s v="Returning"/>
    <x v="1"/>
    <s v="Summit Backpack 45L"/>
    <n v="1"/>
    <n v="152.05000000000001"/>
    <n v="0.15"/>
    <n v="80.56"/>
    <n v="129.24250000000001"/>
    <n v="80.56"/>
    <n v="48.682500000000005"/>
    <n v="0.37667562914675901"/>
    <n v="2026"/>
    <s v="Q4"/>
    <n v="11"/>
    <x v="10"/>
  </r>
  <r>
    <n v="567"/>
    <d v="2026-11-09T00:00:00"/>
    <n v="2026"/>
    <x v="3"/>
    <n v="11"/>
    <s v="Nov"/>
    <x v="0"/>
    <x v="9"/>
    <x v="2"/>
    <s v="New"/>
    <x v="2"/>
    <s v="Insulated Bottle"/>
    <n v="3"/>
    <n v="36.14"/>
    <n v="0.1"/>
    <n v="13.23"/>
    <n v="97.578000000000003"/>
    <n v="39.69"/>
    <n v="57.888000000000005"/>
    <n v="0.59324847814056447"/>
    <n v="2026"/>
    <s v="Q4"/>
    <n v="11"/>
    <x v="10"/>
  </r>
  <r>
    <n v="1051"/>
    <d v="2026-11-09T00:00:00"/>
    <n v="2026"/>
    <x v="3"/>
    <n v="11"/>
    <s v="Nov"/>
    <x v="3"/>
    <x v="13"/>
    <x v="1"/>
    <s v="Business"/>
    <x v="1"/>
    <s v="Hiking Daypack 20L"/>
    <n v="12"/>
    <n v="90.99"/>
    <n v="0.2"/>
    <n v="45.51"/>
    <n v="873.50399999999991"/>
    <n v="546.12"/>
    <n v="327.3839999999999"/>
    <n v="0.37479393339927458"/>
    <n v="2026"/>
    <s v="Q4"/>
    <n v="11"/>
    <x v="10"/>
  </r>
  <r>
    <n v="1934"/>
    <d v="2026-11-09T00:00:00"/>
    <n v="2026"/>
    <x v="3"/>
    <n v="11"/>
    <s v="Nov"/>
    <x v="3"/>
    <x v="13"/>
    <x v="3"/>
    <s v="Business"/>
    <x v="0"/>
    <s v="Trail Bike Light"/>
    <n v="1"/>
    <n v="50.55"/>
    <n v="0.05"/>
    <n v="22.09"/>
    <n v="48.022499999999994"/>
    <n v="22.09"/>
    <n v="25.932499999999994"/>
    <n v="0.54000728825029931"/>
    <n v="2026"/>
    <s v="Q4"/>
    <n v="11"/>
    <x v="10"/>
  </r>
  <r>
    <n v="2056"/>
    <d v="2026-11-09T00:00:00"/>
    <n v="2026"/>
    <x v="3"/>
    <n v="11"/>
    <s v="Nov"/>
    <x v="0"/>
    <x v="0"/>
    <x v="2"/>
    <s v="New"/>
    <x v="4"/>
    <s v="Training Mat"/>
    <n v="1"/>
    <n v="51.65"/>
    <n v="0.15"/>
    <n v="21.86"/>
    <n v="43.902499999999996"/>
    <n v="21.86"/>
    <n v="22.042499999999997"/>
    <n v="0.50207846933545919"/>
    <n v="2026"/>
    <s v="Q4"/>
    <n v="11"/>
    <x v="10"/>
  </r>
  <r>
    <n v="2115"/>
    <d v="2026-11-09T00:00:00"/>
    <n v="2026"/>
    <x v="3"/>
    <n v="11"/>
    <s v="Nov"/>
    <x v="1"/>
    <x v="12"/>
    <x v="0"/>
    <s v="New"/>
    <x v="0"/>
    <s v="Commuter Helmet"/>
    <n v="5"/>
    <n v="82.96"/>
    <n v="0"/>
    <n v="43.55"/>
    <n v="414.79999999999995"/>
    <n v="217.75"/>
    <n v="197.04999999999995"/>
    <n v="0.47504821600771452"/>
    <n v="2026"/>
    <s v="Q4"/>
    <n v="11"/>
    <x v="10"/>
  </r>
  <r>
    <n v="2437"/>
    <d v="2026-11-09T00:00:00"/>
    <n v="2026"/>
    <x v="3"/>
    <n v="11"/>
    <s v="Nov"/>
    <x v="3"/>
    <x v="4"/>
    <x v="3"/>
    <s v="Business"/>
    <x v="1"/>
    <s v="Trekking Poles"/>
    <n v="1"/>
    <n v="70.3"/>
    <n v="0.05"/>
    <n v="33.31"/>
    <n v="66.784999999999997"/>
    <n v="33.31"/>
    <n v="33.474999999999994"/>
    <n v="0.50123530732949007"/>
    <n v="2026"/>
    <s v="Q4"/>
    <n v="11"/>
    <x v="10"/>
  </r>
  <r>
    <n v="3380"/>
    <d v="2026-11-09T00:00:00"/>
    <n v="2026"/>
    <x v="3"/>
    <n v="11"/>
    <s v="Nov"/>
    <x v="2"/>
    <x v="2"/>
    <x v="2"/>
    <s v="Returning"/>
    <x v="2"/>
    <s v="Packing Cube Set"/>
    <n v="2"/>
    <n v="47.12"/>
    <n v="0.15"/>
    <n v="18.64"/>
    <n v="80.103999999999999"/>
    <n v="37.28"/>
    <n v="42.823999999999998"/>
    <n v="0.5346050134824728"/>
    <n v="2026"/>
    <s v="Q4"/>
    <n v="11"/>
    <x v="10"/>
  </r>
  <r>
    <n v="3648"/>
    <d v="2026-11-09T00:00:00"/>
    <n v="2026"/>
    <x v="3"/>
    <n v="11"/>
    <s v="Nov"/>
    <x v="0"/>
    <x v="15"/>
    <x v="3"/>
    <s v="New"/>
    <x v="4"/>
    <s v="Resistance Band Set"/>
    <n v="4"/>
    <n v="39.82"/>
    <n v="0.2"/>
    <n v="14.98"/>
    <n v="127.42400000000001"/>
    <n v="59.92"/>
    <n v="67.504000000000005"/>
    <n v="0.52975891511803119"/>
    <n v="2026"/>
    <s v="Q4"/>
    <n v="11"/>
    <x v="10"/>
  </r>
  <r>
    <n v="3692"/>
    <d v="2026-11-09T00:00:00"/>
    <n v="2026"/>
    <x v="3"/>
    <n v="11"/>
    <s v="Nov"/>
    <x v="1"/>
    <x v="14"/>
    <x v="0"/>
    <s v="Returning"/>
    <x v="1"/>
    <s v="Summit Backpack 45L"/>
    <n v="4"/>
    <n v="154.27000000000001"/>
    <n v="0.05"/>
    <n v="78.36"/>
    <n v="586.226"/>
    <n v="313.44"/>
    <n v="272.786"/>
    <n v="0.46532565938733528"/>
    <n v="2026"/>
    <s v="Q4"/>
    <n v="11"/>
    <x v="10"/>
  </r>
  <r>
    <n v="4406"/>
    <d v="2026-11-09T00:00:00"/>
    <n v="2026"/>
    <x v="3"/>
    <n v="11"/>
    <s v="Nov"/>
    <x v="0"/>
    <x v="0"/>
    <x v="0"/>
    <s v="New"/>
    <x v="1"/>
    <s v="Trail Boots"/>
    <n v="1"/>
    <n v="143.02000000000001"/>
    <n v="0.1"/>
    <n v="79.25"/>
    <n v="128.71800000000002"/>
    <n v="79.25"/>
    <n v="49.468000000000018"/>
    <n v="0.3843129942976119"/>
    <n v="2026"/>
    <s v="Q4"/>
    <n v="11"/>
    <x v="10"/>
  </r>
  <r>
    <n v="4550"/>
    <d v="2026-11-09T00:00:00"/>
    <n v="2026"/>
    <x v="3"/>
    <n v="11"/>
    <s v="Nov"/>
    <x v="2"/>
    <x v="10"/>
    <x v="2"/>
    <s v="Returning"/>
    <x v="4"/>
    <s v="Recovery Roller"/>
    <n v="1"/>
    <n v="35.36"/>
    <n v="0"/>
    <n v="13.74"/>
    <n v="35.36"/>
    <n v="13.74"/>
    <n v="21.619999999999997"/>
    <n v="0.61142533936651577"/>
    <n v="2026"/>
    <s v="Q4"/>
    <n v="11"/>
    <x v="10"/>
  </r>
  <r>
    <n v="4855"/>
    <d v="2026-11-09T00:00:00"/>
    <n v="2026"/>
    <x v="3"/>
    <n v="11"/>
    <s v="Nov"/>
    <x v="1"/>
    <x v="6"/>
    <x v="0"/>
    <s v="Returning"/>
    <x v="1"/>
    <s v="Summit Backpack 45L"/>
    <n v="1"/>
    <n v="156.82"/>
    <n v="0.1"/>
    <n v="77.12"/>
    <n v="141.13800000000001"/>
    <n v="77.12"/>
    <n v="64.018000000000001"/>
    <n v="0.45358443509189589"/>
    <n v="2026"/>
    <s v="Q4"/>
    <n v="11"/>
    <x v="10"/>
  </r>
  <r>
    <n v="5151"/>
    <d v="2026-11-09T00:00:00"/>
    <n v="2026"/>
    <x v="3"/>
    <n v="11"/>
    <s v="Nov"/>
    <x v="2"/>
    <x v="16"/>
    <x v="1"/>
    <s v="Business"/>
    <x v="4"/>
    <s v="Resistance Band Set"/>
    <n v="10"/>
    <n v="40.98"/>
    <n v="0.1"/>
    <n v="14.6"/>
    <n v="368.82"/>
    <n v="146"/>
    <n v="222.82"/>
    <n v="0.60414294235670518"/>
    <n v="2026"/>
    <s v="Q4"/>
    <n v="11"/>
    <x v="10"/>
  </r>
  <r>
    <n v="5189"/>
    <d v="2026-11-09T00:00:00"/>
    <n v="2026"/>
    <x v="3"/>
    <n v="11"/>
    <s v="Nov"/>
    <x v="3"/>
    <x v="8"/>
    <x v="2"/>
    <s v="New"/>
    <x v="1"/>
    <s v="Trail Boots"/>
    <n v="3"/>
    <n v="144.22999999999999"/>
    <n v="0"/>
    <n v="80.959999999999994"/>
    <n v="432.68999999999994"/>
    <n v="242.88"/>
    <n v="189.80999999999995"/>
    <n v="0.43867433959647778"/>
    <n v="2026"/>
    <s v="Q4"/>
    <n v="11"/>
    <x v="10"/>
  </r>
  <r>
    <n v="726"/>
    <d v="2026-11-10T00:00:00"/>
    <n v="2026"/>
    <x v="3"/>
    <n v="11"/>
    <s v="Nov"/>
    <x v="3"/>
    <x v="7"/>
    <x v="0"/>
    <s v="New"/>
    <x v="1"/>
    <s v="Hiking Daypack 20L"/>
    <n v="1"/>
    <n v="90.23"/>
    <n v="0"/>
    <n v="44.06"/>
    <n v="90.23"/>
    <n v="44.06"/>
    <n v="46.17"/>
    <n v="0.51169234179319512"/>
    <n v="2026"/>
    <s v="Q4"/>
    <n v="11"/>
    <x v="10"/>
  </r>
  <r>
    <n v="2154"/>
    <d v="2026-11-10T00:00:00"/>
    <n v="2026"/>
    <x v="3"/>
    <n v="11"/>
    <s v="Nov"/>
    <x v="3"/>
    <x v="7"/>
    <x v="0"/>
    <s v="New"/>
    <x v="1"/>
    <s v="Summit Backpack 45L"/>
    <n v="5"/>
    <n v="152.82"/>
    <n v="0.1"/>
    <n v="80.09"/>
    <n v="687.68999999999994"/>
    <n v="400.45000000000005"/>
    <n v="287.2399999999999"/>
    <n v="0.417688202533118"/>
    <n v="2026"/>
    <s v="Q4"/>
    <n v="11"/>
    <x v="10"/>
  </r>
  <r>
    <n v="4403"/>
    <d v="2026-11-10T00:00:00"/>
    <n v="2026"/>
    <x v="3"/>
    <n v="11"/>
    <s v="Nov"/>
    <x v="0"/>
    <x v="0"/>
    <x v="0"/>
    <s v="Business"/>
    <x v="2"/>
    <s v="Insulated Bottle"/>
    <n v="2"/>
    <n v="36.61"/>
    <n v="0.05"/>
    <n v="13.31"/>
    <n v="69.558999999999997"/>
    <n v="26.62"/>
    <n v="42.938999999999993"/>
    <n v="0.61730329648212301"/>
    <n v="2026"/>
    <s v="Q4"/>
    <n v="11"/>
    <x v="10"/>
  </r>
  <r>
    <n v="4924"/>
    <d v="2026-11-10T00:00:00"/>
    <n v="2026"/>
    <x v="3"/>
    <n v="11"/>
    <s v="Nov"/>
    <x v="3"/>
    <x v="8"/>
    <x v="1"/>
    <s v="Business"/>
    <x v="1"/>
    <s v="Summit Backpack 45L"/>
    <n v="12"/>
    <n v="150.75"/>
    <n v="0.1"/>
    <n v="80.569999999999993"/>
    <n v="1628.1000000000001"/>
    <n v="966.83999999999992"/>
    <n v="661.26000000000022"/>
    <n v="0.40615441311958733"/>
    <n v="2026"/>
    <s v="Q4"/>
    <n v="11"/>
    <x v="10"/>
  </r>
  <r>
    <n v="25"/>
    <d v="2026-11-11T00:00:00"/>
    <n v="2026"/>
    <x v="3"/>
    <n v="11"/>
    <s v="Nov"/>
    <x v="0"/>
    <x v="0"/>
    <x v="0"/>
    <s v="Returning"/>
    <x v="1"/>
    <s v="Trail Boots"/>
    <n v="1"/>
    <n v="145.83000000000001"/>
    <n v="0.1"/>
    <n v="79.14"/>
    <n v="131.24700000000001"/>
    <n v="79.14"/>
    <n v="52.107000000000014"/>
    <n v="0.39701478890946085"/>
    <n v="2026"/>
    <s v="Q4"/>
    <n v="11"/>
    <x v="10"/>
  </r>
  <r>
    <n v="252"/>
    <d v="2026-11-11T00:00:00"/>
    <n v="2026"/>
    <x v="3"/>
    <n v="11"/>
    <s v="Nov"/>
    <x v="0"/>
    <x v="0"/>
    <x v="0"/>
    <s v="Returning"/>
    <x v="2"/>
    <s v="Travel Backpack 35L"/>
    <n v="4"/>
    <n v="162.04"/>
    <n v="0"/>
    <n v="85.77"/>
    <n v="648.16"/>
    <n v="343.08"/>
    <n v="305.08"/>
    <n v="0.47068625030856581"/>
    <n v="2026"/>
    <s v="Q4"/>
    <n v="11"/>
    <x v="10"/>
  </r>
  <r>
    <n v="1203"/>
    <d v="2026-11-11T00:00:00"/>
    <n v="2026"/>
    <x v="3"/>
    <n v="11"/>
    <s v="Nov"/>
    <x v="3"/>
    <x v="8"/>
    <x v="2"/>
    <s v="Returning"/>
    <x v="1"/>
    <s v="Trail Boots"/>
    <n v="2"/>
    <n v="141.33000000000001"/>
    <n v="0.05"/>
    <n v="79.739999999999995"/>
    <n v="268.52699999999999"/>
    <n v="159.47999999999999"/>
    <n v="109.047"/>
    <n v="0.40609324202035552"/>
    <n v="2026"/>
    <s v="Q4"/>
    <n v="11"/>
    <x v="10"/>
  </r>
  <r>
    <n v="1567"/>
    <d v="2026-11-11T00:00:00"/>
    <n v="2026"/>
    <x v="3"/>
    <n v="11"/>
    <s v="Nov"/>
    <x v="2"/>
    <x v="16"/>
    <x v="0"/>
    <s v="Returning"/>
    <x v="3"/>
    <s v="Compact Sleeping Bag"/>
    <n v="1"/>
    <n v="125.11"/>
    <n v="0.1"/>
    <n v="61.65"/>
    <n v="112.599"/>
    <n v="61.65"/>
    <n v="50.949000000000005"/>
    <n v="0.45248181600191834"/>
    <n v="2026"/>
    <s v="Q4"/>
    <n v="11"/>
    <x v="10"/>
  </r>
  <r>
    <n v="2060"/>
    <d v="2026-11-11T00:00:00"/>
    <n v="2026"/>
    <x v="3"/>
    <n v="11"/>
    <s v="Nov"/>
    <x v="2"/>
    <x v="5"/>
    <x v="0"/>
    <s v="Business"/>
    <x v="3"/>
    <s v="Compact Sleeping Bag"/>
    <n v="3"/>
    <n v="124.55"/>
    <n v="0.15"/>
    <n v="60.68"/>
    <n v="317.60249999999996"/>
    <n v="182.04"/>
    <n v="135.56249999999997"/>
    <n v="0.42683070819656643"/>
    <n v="2026"/>
    <s v="Q4"/>
    <n v="11"/>
    <x v="10"/>
  </r>
  <r>
    <n v="2485"/>
    <d v="2026-11-11T00:00:00"/>
    <n v="2026"/>
    <x v="3"/>
    <n v="11"/>
    <s v="Nov"/>
    <x v="2"/>
    <x v="10"/>
    <x v="2"/>
    <s v="Returning"/>
    <x v="1"/>
    <s v="Trail Boots"/>
    <n v="1"/>
    <n v="143.77000000000001"/>
    <n v="0.1"/>
    <n v="81.02"/>
    <n v="129.393"/>
    <n v="81.02"/>
    <n v="48.373000000000005"/>
    <n v="0.3738455712441941"/>
    <n v="2026"/>
    <s v="Q4"/>
    <n v="11"/>
    <x v="10"/>
  </r>
  <r>
    <n v="3101"/>
    <d v="2026-11-11T00:00:00"/>
    <n v="2026"/>
    <x v="3"/>
    <n v="11"/>
    <s v="Nov"/>
    <x v="3"/>
    <x v="8"/>
    <x v="0"/>
    <s v="New"/>
    <x v="3"/>
    <s v="Compact Sleeping Bag"/>
    <n v="3"/>
    <n v="124.72"/>
    <n v="0.15"/>
    <n v="60.35"/>
    <n v="318.03599999999994"/>
    <n v="181.05"/>
    <n v="136.98599999999993"/>
    <n v="0.4307248236048748"/>
    <n v="2026"/>
    <s v="Q4"/>
    <n v="11"/>
    <x v="10"/>
  </r>
  <r>
    <n v="3165"/>
    <d v="2026-11-11T00:00:00"/>
    <n v="2026"/>
    <x v="3"/>
    <n v="11"/>
    <s v="Nov"/>
    <x v="2"/>
    <x v="2"/>
    <x v="2"/>
    <s v="Returning"/>
    <x v="4"/>
    <s v="Recovery Roller"/>
    <n v="1"/>
    <n v="35.729999999999997"/>
    <n v="0.1"/>
    <n v="14.15"/>
    <n v="32.156999999999996"/>
    <n v="14.15"/>
    <n v="18.006999999999998"/>
    <n v="0.55997139036601673"/>
    <n v="2026"/>
    <s v="Q4"/>
    <n v="11"/>
    <x v="10"/>
  </r>
  <r>
    <n v="4179"/>
    <d v="2026-11-11T00:00:00"/>
    <n v="2026"/>
    <x v="3"/>
    <n v="11"/>
    <s v="Nov"/>
    <x v="2"/>
    <x v="3"/>
    <x v="2"/>
    <s v="Business"/>
    <x v="2"/>
    <s v="Travel Backpack 35L"/>
    <n v="2"/>
    <n v="166.1"/>
    <n v="0.05"/>
    <n v="88.2"/>
    <n v="315.58999999999997"/>
    <n v="176.4"/>
    <n v="139.18999999999997"/>
    <n v="0.44104692797617157"/>
    <n v="2026"/>
    <s v="Q4"/>
    <n v="11"/>
    <x v="10"/>
  </r>
  <r>
    <n v="4829"/>
    <d v="2026-11-11T00:00:00"/>
    <n v="2026"/>
    <x v="3"/>
    <n v="11"/>
    <s v="Nov"/>
    <x v="2"/>
    <x v="16"/>
    <x v="3"/>
    <s v="New"/>
    <x v="0"/>
    <s v="Commuter Helmet"/>
    <n v="2"/>
    <n v="81.27"/>
    <n v="0.05"/>
    <n v="43.04"/>
    <n v="154.41299999999998"/>
    <n v="86.08"/>
    <n v="68.332999999999984"/>
    <n v="0.44253398353765544"/>
    <n v="2026"/>
    <s v="Q4"/>
    <n v="11"/>
    <x v="10"/>
  </r>
  <r>
    <n v="4943"/>
    <d v="2026-11-11T00:00:00"/>
    <n v="2026"/>
    <x v="3"/>
    <n v="11"/>
    <s v="Nov"/>
    <x v="0"/>
    <x v="9"/>
    <x v="1"/>
    <s v="Returning"/>
    <x v="3"/>
    <s v="Trail Tent 2P"/>
    <n v="10"/>
    <n v="191.98"/>
    <n v="0.1"/>
    <n v="102.73"/>
    <n v="1727.82"/>
    <n v="1027.3"/>
    <n v="700.52"/>
    <n v="0.40543575140929033"/>
    <n v="2026"/>
    <s v="Q4"/>
    <n v="11"/>
    <x v="10"/>
  </r>
  <r>
    <n v="887"/>
    <d v="2026-11-12T00:00:00"/>
    <n v="2026"/>
    <x v="3"/>
    <n v="11"/>
    <s v="Nov"/>
    <x v="3"/>
    <x v="8"/>
    <x v="2"/>
    <s v="Returning"/>
    <x v="1"/>
    <s v="Hiking Daypack 20L"/>
    <n v="6"/>
    <n v="89.87"/>
    <n v="0.2"/>
    <n v="44.47"/>
    <n v="431.37600000000003"/>
    <n v="266.82"/>
    <n v="164.55600000000004"/>
    <n v="0.3814676755313231"/>
    <n v="2026"/>
    <s v="Q4"/>
    <n v="11"/>
    <x v="10"/>
  </r>
  <r>
    <n v="1090"/>
    <d v="2026-11-12T00:00:00"/>
    <n v="2026"/>
    <x v="3"/>
    <n v="11"/>
    <s v="Nov"/>
    <x v="1"/>
    <x v="14"/>
    <x v="3"/>
    <s v="New"/>
    <x v="0"/>
    <s v="Trail Bike Light"/>
    <n v="3"/>
    <n v="51.44"/>
    <n v="0.1"/>
    <n v="23.11"/>
    <n v="138.88800000000001"/>
    <n v="69.33"/>
    <n v="69.558000000000007"/>
    <n v="0.50082080525315364"/>
    <n v="2026"/>
    <s v="Q4"/>
    <n v="11"/>
    <x v="10"/>
  </r>
  <r>
    <n v="2090"/>
    <d v="2026-11-12T00:00:00"/>
    <n v="2026"/>
    <x v="3"/>
    <n v="11"/>
    <s v="Nov"/>
    <x v="3"/>
    <x v="4"/>
    <x v="3"/>
    <s v="New"/>
    <x v="2"/>
    <s v="Packing Cube Set"/>
    <n v="4"/>
    <n v="46.68"/>
    <n v="0.05"/>
    <n v="17.96"/>
    <n v="177.38399999999999"/>
    <n v="71.84"/>
    <n v="105.54399999999998"/>
    <n v="0.59500293149325756"/>
    <n v="2026"/>
    <s v="Q4"/>
    <n v="11"/>
    <x v="10"/>
  </r>
  <r>
    <n v="2561"/>
    <d v="2026-11-12T00:00:00"/>
    <n v="2026"/>
    <x v="3"/>
    <n v="11"/>
    <s v="Nov"/>
    <x v="1"/>
    <x v="12"/>
    <x v="2"/>
    <s v="New"/>
    <x v="1"/>
    <s v="Trekking Poles"/>
    <n v="4"/>
    <n v="73.05"/>
    <n v="0.2"/>
    <n v="32.82"/>
    <n v="233.76"/>
    <n v="131.28"/>
    <n v="102.47999999999999"/>
    <n v="0.4383983572895277"/>
    <n v="2026"/>
    <s v="Q4"/>
    <n v="11"/>
    <x v="10"/>
  </r>
  <r>
    <n v="2855"/>
    <d v="2026-11-12T00:00:00"/>
    <n v="2026"/>
    <x v="3"/>
    <n v="11"/>
    <s v="Nov"/>
    <x v="2"/>
    <x v="10"/>
    <x v="3"/>
    <s v="New"/>
    <x v="3"/>
    <s v="Compact Sleeping Bag"/>
    <n v="1"/>
    <n v="125.32"/>
    <n v="0.15"/>
    <n v="59.49"/>
    <n v="106.52199999999999"/>
    <n v="59.49"/>
    <n v="47.031999999999989"/>
    <n v="0.44152381667636725"/>
    <n v="2026"/>
    <s v="Q4"/>
    <n v="11"/>
    <x v="10"/>
  </r>
  <r>
    <n v="4421"/>
    <d v="2026-11-12T00:00:00"/>
    <n v="2026"/>
    <x v="3"/>
    <n v="11"/>
    <s v="Nov"/>
    <x v="1"/>
    <x v="11"/>
    <x v="3"/>
    <s v="Business"/>
    <x v="4"/>
    <s v="Weighted Vest"/>
    <n v="2"/>
    <n v="123.49"/>
    <n v="0.15"/>
    <n v="68.08"/>
    <n v="209.93299999999999"/>
    <n v="136.16"/>
    <n v="73.772999999999996"/>
    <n v="0.35141211719929694"/>
    <n v="2026"/>
    <s v="Q4"/>
    <n v="11"/>
    <x v="10"/>
  </r>
  <r>
    <n v="195"/>
    <d v="2026-11-13T00:00:00"/>
    <n v="2026"/>
    <x v="3"/>
    <n v="11"/>
    <s v="Nov"/>
    <x v="1"/>
    <x v="12"/>
    <x v="2"/>
    <s v="Returning"/>
    <x v="2"/>
    <s v="Packing Cube Set"/>
    <n v="1"/>
    <n v="47.37"/>
    <n v="0.2"/>
    <n v="18.739999999999998"/>
    <n v="37.896000000000001"/>
    <n v="18.739999999999998"/>
    <n v="19.156000000000002"/>
    <n v="0.50548870593202455"/>
    <n v="2026"/>
    <s v="Q4"/>
    <n v="11"/>
    <x v="10"/>
  </r>
  <r>
    <n v="520"/>
    <d v="2026-11-13T00:00:00"/>
    <n v="2026"/>
    <x v="3"/>
    <n v="11"/>
    <s v="Nov"/>
    <x v="1"/>
    <x v="12"/>
    <x v="1"/>
    <s v="Business"/>
    <x v="1"/>
    <s v="Hiking Daypack 20L"/>
    <n v="6"/>
    <n v="92.31"/>
    <n v="0.05"/>
    <n v="46.12"/>
    <n v="526.16700000000003"/>
    <n v="276.71999999999997"/>
    <n v="249.44700000000006"/>
    <n v="0.47408332335551268"/>
    <n v="2026"/>
    <s v="Q4"/>
    <n v="11"/>
    <x v="10"/>
  </r>
  <r>
    <n v="646"/>
    <d v="2026-11-13T00:00:00"/>
    <n v="2026"/>
    <x v="3"/>
    <n v="11"/>
    <s v="Nov"/>
    <x v="2"/>
    <x v="16"/>
    <x v="2"/>
    <s v="Returning"/>
    <x v="0"/>
    <s v="Trail Bike Light"/>
    <n v="1"/>
    <n v="49.53"/>
    <n v="0.1"/>
    <n v="22.18"/>
    <n v="44.577000000000005"/>
    <n v="22.18"/>
    <n v="22.397000000000006"/>
    <n v="0.50243399062296712"/>
    <n v="2026"/>
    <s v="Q4"/>
    <n v="11"/>
    <x v="10"/>
  </r>
  <r>
    <n v="893"/>
    <d v="2026-11-13T00:00:00"/>
    <n v="2026"/>
    <x v="3"/>
    <n v="11"/>
    <s v="Nov"/>
    <x v="3"/>
    <x v="8"/>
    <x v="0"/>
    <s v="New"/>
    <x v="2"/>
    <s v="Packing Cube Set"/>
    <n v="4"/>
    <n v="47.62"/>
    <n v="0.2"/>
    <n v="18.100000000000001"/>
    <n v="152.38399999999999"/>
    <n v="72.400000000000006"/>
    <n v="79.98399999999998"/>
    <n v="0.52488450230995376"/>
    <n v="2026"/>
    <s v="Q4"/>
    <n v="11"/>
    <x v="10"/>
  </r>
  <r>
    <n v="916"/>
    <d v="2026-11-13T00:00:00"/>
    <n v="2026"/>
    <x v="3"/>
    <n v="11"/>
    <s v="Nov"/>
    <x v="1"/>
    <x v="6"/>
    <x v="0"/>
    <s v="New"/>
    <x v="0"/>
    <s v="Trail Bike Light"/>
    <n v="4"/>
    <n v="51.93"/>
    <n v="0.05"/>
    <n v="22.62"/>
    <n v="197.334"/>
    <n v="90.48"/>
    <n v="106.854"/>
    <n v="0.54148803551339353"/>
    <n v="2026"/>
    <s v="Q4"/>
    <n v="11"/>
    <x v="10"/>
  </r>
  <r>
    <n v="1295"/>
    <d v="2026-11-13T00:00:00"/>
    <n v="2026"/>
    <x v="3"/>
    <n v="11"/>
    <s v="Nov"/>
    <x v="1"/>
    <x v="11"/>
    <x v="3"/>
    <s v="New"/>
    <x v="1"/>
    <s v="Summit Backpack 45L"/>
    <n v="1"/>
    <n v="155.44999999999999"/>
    <n v="0.05"/>
    <n v="77.25"/>
    <n v="147.67749999999998"/>
    <n v="77.25"/>
    <n v="70.427499999999981"/>
    <n v="0.47690067884410281"/>
    <n v="2026"/>
    <s v="Q4"/>
    <n v="11"/>
    <x v="10"/>
  </r>
  <r>
    <n v="3438"/>
    <d v="2026-11-13T00:00:00"/>
    <n v="2026"/>
    <x v="3"/>
    <n v="11"/>
    <s v="Nov"/>
    <x v="0"/>
    <x v="0"/>
    <x v="0"/>
    <s v="Returning"/>
    <x v="0"/>
    <s v="Compact Repair Kit"/>
    <n v="4"/>
    <n v="40.03"/>
    <n v="0.05"/>
    <n v="16.78"/>
    <n v="152.114"/>
    <n v="67.12"/>
    <n v="84.994"/>
    <n v="0.5587519886400989"/>
    <n v="2026"/>
    <s v="Q4"/>
    <n v="11"/>
    <x v="10"/>
  </r>
  <r>
    <n v="3573"/>
    <d v="2026-11-13T00:00:00"/>
    <n v="2026"/>
    <x v="3"/>
    <n v="11"/>
    <s v="Nov"/>
    <x v="0"/>
    <x v="9"/>
    <x v="0"/>
    <s v="Returning"/>
    <x v="1"/>
    <s v="Summit Backpack 45L"/>
    <n v="2"/>
    <n v="152.96"/>
    <n v="0.1"/>
    <n v="79.12"/>
    <n v="275.32800000000003"/>
    <n v="158.24"/>
    <n v="117.08800000000002"/>
    <n v="0.4252673175267318"/>
    <n v="2026"/>
    <s v="Q4"/>
    <n v="11"/>
    <x v="10"/>
  </r>
  <r>
    <n v="4257"/>
    <d v="2026-11-13T00:00:00"/>
    <n v="2026"/>
    <x v="3"/>
    <n v="11"/>
    <s v="Nov"/>
    <x v="3"/>
    <x v="13"/>
    <x v="2"/>
    <s v="New"/>
    <x v="4"/>
    <s v="Weighted Vest"/>
    <n v="2"/>
    <n v="124.06"/>
    <n v="0.05"/>
    <n v="69.98"/>
    <n v="235.714"/>
    <n v="139.96"/>
    <n v="95.753999999999991"/>
    <n v="0.40622958330858577"/>
    <n v="2026"/>
    <s v="Q4"/>
    <n v="11"/>
    <x v="10"/>
  </r>
  <r>
    <n v="4389"/>
    <d v="2026-11-13T00:00:00"/>
    <n v="2026"/>
    <x v="3"/>
    <n v="11"/>
    <s v="Nov"/>
    <x v="2"/>
    <x v="10"/>
    <x v="3"/>
    <s v="New"/>
    <x v="1"/>
    <s v="Summit Backpack 45L"/>
    <n v="1"/>
    <n v="151.66"/>
    <n v="0.1"/>
    <n v="80.209999999999994"/>
    <n v="136.494"/>
    <n v="80.209999999999994"/>
    <n v="56.284000000000006"/>
    <n v="0.41235512183685735"/>
    <n v="2026"/>
    <s v="Q4"/>
    <n v="11"/>
    <x v="10"/>
  </r>
  <r>
    <n v="4887"/>
    <d v="2026-11-13T00:00:00"/>
    <n v="2026"/>
    <x v="3"/>
    <n v="11"/>
    <s v="Nov"/>
    <x v="3"/>
    <x v="8"/>
    <x v="0"/>
    <s v="New"/>
    <x v="1"/>
    <s v="Trail Boots"/>
    <n v="2"/>
    <n v="142.30000000000001"/>
    <n v="0.15"/>
    <n v="77.760000000000005"/>
    <n v="241.91000000000003"/>
    <n v="155.52000000000001"/>
    <n v="86.390000000000015"/>
    <n v="0.35711628291513375"/>
    <n v="2026"/>
    <s v="Q4"/>
    <n v="11"/>
    <x v="10"/>
  </r>
  <r>
    <n v="5007"/>
    <d v="2026-11-13T00:00:00"/>
    <n v="2026"/>
    <x v="3"/>
    <n v="11"/>
    <s v="Nov"/>
    <x v="1"/>
    <x v="14"/>
    <x v="0"/>
    <s v="Business"/>
    <x v="2"/>
    <s v="Travel Backpack 35L"/>
    <n v="4"/>
    <n v="161.97"/>
    <n v="0.05"/>
    <n v="87.2"/>
    <n v="615.48599999999999"/>
    <n v="348.8"/>
    <n v="266.68599999999998"/>
    <n v="0.4332933649181297"/>
    <n v="2026"/>
    <s v="Q4"/>
    <n v="11"/>
    <x v="10"/>
  </r>
  <r>
    <n v="5111"/>
    <d v="2026-11-13T00:00:00"/>
    <n v="2026"/>
    <x v="3"/>
    <n v="11"/>
    <s v="Nov"/>
    <x v="1"/>
    <x v="14"/>
    <x v="1"/>
    <s v="Business"/>
    <x v="2"/>
    <s v="Carry-On Duffel"/>
    <n v="5"/>
    <n v="133.99"/>
    <n v="0.15"/>
    <n v="65.55"/>
    <n v="569.45749999999998"/>
    <n v="327.75"/>
    <n v="241.70749999999998"/>
    <n v="0.42445221987593451"/>
    <n v="2026"/>
    <s v="Q4"/>
    <n v="11"/>
    <x v="10"/>
  </r>
  <r>
    <n v="5177"/>
    <d v="2026-11-13T00:00:00"/>
    <n v="2026"/>
    <x v="3"/>
    <n v="11"/>
    <s v="Nov"/>
    <x v="1"/>
    <x v="6"/>
    <x v="2"/>
    <s v="Returning"/>
    <x v="3"/>
    <s v="Portable Camp Stove"/>
    <n v="2"/>
    <n v="83.18"/>
    <n v="0.1"/>
    <n v="40.479999999999997"/>
    <n v="149.72400000000002"/>
    <n v="80.959999999999994"/>
    <n v="68.764000000000024"/>
    <n v="0.45927172664369115"/>
    <n v="2026"/>
    <s v="Q4"/>
    <n v="11"/>
    <x v="10"/>
  </r>
  <r>
    <n v="584"/>
    <d v="2026-11-14T00:00:00"/>
    <n v="2026"/>
    <x v="3"/>
    <n v="11"/>
    <s v="Nov"/>
    <x v="1"/>
    <x v="12"/>
    <x v="0"/>
    <s v="New"/>
    <x v="1"/>
    <s v="Hiking Daypack 20L"/>
    <n v="1"/>
    <n v="91.95"/>
    <n v="0"/>
    <n v="46.64"/>
    <n v="91.95"/>
    <n v="46.64"/>
    <n v="45.31"/>
    <n v="0.49276780859162589"/>
    <n v="2026"/>
    <s v="Q4"/>
    <n v="11"/>
    <x v="10"/>
  </r>
  <r>
    <n v="621"/>
    <d v="2026-11-14T00:00:00"/>
    <n v="2026"/>
    <x v="3"/>
    <n v="11"/>
    <s v="Nov"/>
    <x v="3"/>
    <x v="13"/>
    <x v="1"/>
    <s v="Business"/>
    <x v="2"/>
    <s v="Insulated Bottle"/>
    <n v="5"/>
    <n v="35.68"/>
    <n v="0.15"/>
    <n v="13.48"/>
    <n v="151.64000000000001"/>
    <n v="67.400000000000006"/>
    <n v="84.240000000000009"/>
    <n v="0.55552624637298864"/>
    <n v="2026"/>
    <s v="Q4"/>
    <n v="11"/>
    <x v="10"/>
  </r>
  <r>
    <n v="623"/>
    <d v="2026-11-14T00:00:00"/>
    <n v="2026"/>
    <x v="3"/>
    <n v="11"/>
    <s v="Nov"/>
    <x v="2"/>
    <x v="16"/>
    <x v="0"/>
    <s v="Returning"/>
    <x v="3"/>
    <s v="Alpine Tent 4P"/>
    <n v="3"/>
    <n v="336.58"/>
    <n v="0.15"/>
    <n v="198.99"/>
    <n v="858.279"/>
    <n v="596.97"/>
    <n v="261.30899999999997"/>
    <n v="0.3044569423229509"/>
    <n v="2026"/>
    <s v="Q4"/>
    <n v="11"/>
    <x v="10"/>
  </r>
  <r>
    <n v="1431"/>
    <d v="2026-11-14T00:00:00"/>
    <n v="2026"/>
    <x v="3"/>
    <n v="11"/>
    <s v="Nov"/>
    <x v="2"/>
    <x v="2"/>
    <x v="0"/>
    <s v="New"/>
    <x v="4"/>
    <s v="Recovery Roller"/>
    <n v="2"/>
    <n v="36.979999999999997"/>
    <n v="0.15"/>
    <n v="14.13"/>
    <n v="62.865999999999993"/>
    <n v="28.26"/>
    <n v="34.605999999999995"/>
    <n v="0.55047243342983487"/>
    <n v="2026"/>
    <s v="Q4"/>
    <n v="11"/>
    <x v="10"/>
  </r>
  <r>
    <n v="1520"/>
    <d v="2026-11-14T00:00:00"/>
    <n v="2026"/>
    <x v="3"/>
    <n v="11"/>
    <s v="Nov"/>
    <x v="3"/>
    <x v="13"/>
    <x v="3"/>
    <s v="New"/>
    <x v="4"/>
    <s v="Recovery Roller"/>
    <n v="2"/>
    <n v="36.15"/>
    <n v="0"/>
    <n v="13.51"/>
    <n v="72.3"/>
    <n v="27.02"/>
    <n v="45.28"/>
    <n v="0.62627939142461964"/>
    <n v="2026"/>
    <s v="Q4"/>
    <n v="11"/>
    <x v="10"/>
  </r>
  <r>
    <n v="1791"/>
    <d v="2026-11-14T00:00:00"/>
    <n v="2026"/>
    <x v="3"/>
    <n v="11"/>
    <s v="Nov"/>
    <x v="2"/>
    <x v="2"/>
    <x v="0"/>
    <s v="Business"/>
    <x v="4"/>
    <s v="Weighted Vest"/>
    <n v="1"/>
    <n v="121.86"/>
    <n v="0.05"/>
    <n v="69.900000000000006"/>
    <n v="115.767"/>
    <n v="69.900000000000006"/>
    <n v="45.86699999999999"/>
    <n v="0.396200989919407"/>
    <n v="2026"/>
    <s v="Q4"/>
    <n v="11"/>
    <x v="10"/>
  </r>
  <r>
    <n v="2191"/>
    <d v="2026-11-14T00:00:00"/>
    <n v="2026"/>
    <x v="3"/>
    <n v="11"/>
    <s v="Nov"/>
    <x v="2"/>
    <x v="5"/>
    <x v="2"/>
    <s v="Returning"/>
    <x v="0"/>
    <s v="Trail Bike Light"/>
    <n v="6"/>
    <n v="49.85"/>
    <n v="0.05"/>
    <n v="22.68"/>
    <n v="284.14499999999998"/>
    <n v="136.07999999999998"/>
    <n v="148.065"/>
    <n v="0.52108958454310306"/>
    <n v="2026"/>
    <s v="Q4"/>
    <n v="11"/>
    <x v="10"/>
  </r>
  <r>
    <n v="2365"/>
    <d v="2026-11-14T00:00:00"/>
    <n v="2026"/>
    <x v="3"/>
    <n v="11"/>
    <s v="Nov"/>
    <x v="2"/>
    <x v="5"/>
    <x v="2"/>
    <s v="Business"/>
    <x v="1"/>
    <s v="Hiking Daypack 20L"/>
    <n v="2"/>
    <n v="91.95"/>
    <n v="0.05"/>
    <n v="46.45"/>
    <n v="174.70499999999998"/>
    <n v="92.9"/>
    <n v="81.804999999999978"/>
    <n v="0.46824647262528252"/>
    <n v="2026"/>
    <s v="Q4"/>
    <n v="11"/>
    <x v="10"/>
  </r>
  <r>
    <n v="2603"/>
    <d v="2026-11-14T00:00:00"/>
    <n v="2026"/>
    <x v="3"/>
    <n v="11"/>
    <s v="Nov"/>
    <x v="3"/>
    <x v="8"/>
    <x v="3"/>
    <s v="Returning"/>
    <x v="0"/>
    <s v="Trail Bike Light"/>
    <n v="2"/>
    <n v="51.71"/>
    <n v="0.15"/>
    <n v="22.93"/>
    <n v="87.906999999999996"/>
    <n v="45.86"/>
    <n v="42.046999999999997"/>
    <n v="0.47831230732478641"/>
    <n v="2026"/>
    <s v="Q4"/>
    <n v="11"/>
    <x v="10"/>
  </r>
  <r>
    <n v="4098"/>
    <d v="2026-11-14T00:00:00"/>
    <n v="2026"/>
    <x v="3"/>
    <n v="11"/>
    <s v="Nov"/>
    <x v="1"/>
    <x v="1"/>
    <x v="2"/>
    <s v="Returning"/>
    <x v="4"/>
    <s v="Resistance Band Set"/>
    <n v="1"/>
    <n v="41.05"/>
    <n v="0.05"/>
    <n v="14.6"/>
    <n v="38.997499999999995"/>
    <n v="14.6"/>
    <n v="24.397499999999994"/>
    <n v="0.62561702673248276"/>
    <n v="2026"/>
    <s v="Q4"/>
    <n v="11"/>
    <x v="10"/>
  </r>
  <r>
    <n v="1176"/>
    <d v="2026-11-15T00:00:00"/>
    <n v="2026"/>
    <x v="3"/>
    <n v="11"/>
    <s v="Nov"/>
    <x v="1"/>
    <x v="6"/>
    <x v="1"/>
    <s v="Business"/>
    <x v="3"/>
    <s v="Alpine Tent 4P"/>
    <n v="10"/>
    <n v="333.09"/>
    <n v="0.15"/>
    <n v="197.95"/>
    <n v="2831.2649999999994"/>
    <n v="1979.5"/>
    <n v="851.76499999999942"/>
    <n v="0.30084255624252748"/>
    <n v="2026"/>
    <s v="Q4"/>
    <n v="11"/>
    <x v="10"/>
  </r>
  <r>
    <n v="1895"/>
    <d v="2026-11-15T00:00:00"/>
    <n v="2026"/>
    <x v="3"/>
    <n v="11"/>
    <s v="Nov"/>
    <x v="3"/>
    <x v="4"/>
    <x v="0"/>
    <s v="Business"/>
    <x v="0"/>
    <s v="Trail Bike Light"/>
    <n v="3"/>
    <n v="51.79"/>
    <n v="0.2"/>
    <n v="22.23"/>
    <n v="124.29600000000001"/>
    <n v="66.69"/>
    <n v="57.606000000000009"/>
    <n v="0.4634581965630431"/>
    <n v="2026"/>
    <s v="Q4"/>
    <n v="11"/>
    <x v="10"/>
  </r>
  <r>
    <n v="3385"/>
    <d v="2026-11-15T00:00:00"/>
    <n v="2026"/>
    <x v="3"/>
    <n v="11"/>
    <s v="Nov"/>
    <x v="1"/>
    <x v="11"/>
    <x v="3"/>
    <s v="New"/>
    <x v="1"/>
    <s v="Trekking Poles"/>
    <n v="1"/>
    <n v="71.040000000000006"/>
    <n v="0.1"/>
    <n v="31.59"/>
    <n v="63.936000000000007"/>
    <n v="31.59"/>
    <n v="32.346000000000004"/>
    <n v="0.50591216216216217"/>
    <n v="2026"/>
    <s v="Q4"/>
    <n v="11"/>
    <x v="10"/>
  </r>
  <r>
    <n v="3581"/>
    <d v="2026-11-15T00:00:00"/>
    <n v="2026"/>
    <x v="3"/>
    <n v="11"/>
    <s v="Nov"/>
    <x v="3"/>
    <x v="4"/>
    <x v="3"/>
    <s v="Business"/>
    <x v="1"/>
    <s v="Trail Boots"/>
    <n v="2"/>
    <n v="141.21"/>
    <n v="0.1"/>
    <n v="78.31"/>
    <n v="254.17800000000003"/>
    <n v="156.62"/>
    <n v="97.558000000000021"/>
    <n v="0.38381763960688969"/>
    <n v="2026"/>
    <s v="Q4"/>
    <n v="11"/>
    <x v="10"/>
  </r>
  <r>
    <n v="4528"/>
    <d v="2026-11-15T00:00:00"/>
    <n v="2026"/>
    <x v="3"/>
    <n v="11"/>
    <s v="Nov"/>
    <x v="0"/>
    <x v="15"/>
    <x v="3"/>
    <s v="New"/>
    <x v="1"/>
    <s v="Trail Boots"/>
    <n v="2"/>
    <n v="141.63999999999999"/>
    <n v="0.15"/>
    <n v="80.349999999999994"/>
    <n v="240.78799999999998"/>
    <n v="160.69999999999999"/>
    <n v="80.087999999999994"/>
    <n v="0.33260793727262156"/>
    <n v="2026"/>
    <s v="Q4"/>
    <n v="11"/>
    <x v="10"/>
  </r>
  <r>
    <n v="4633"/>
    <d v="2026-11-15T00:00:00"/>
    <n v="2026"/>
    <x v="3"/>
    <n v="11"/>
    <s v="Nov"/>
    <x v="2"/>
    <x v="10"/>
    <x v="0"/>
    <s v="Returning"/>
    <x v="1"/>
    <s v="Trekking Poles"/>
    <n v="1"/>
    <n v="71.78"/>
    <n v="0.15"/>
    <n v="32.869999999999997"/>
    <n v="61.012999999999998"/>
    <n v="32.869999999999997"/>
    <n v="28.143000000000001"/>
    <n v="0.46126235392457349"/>
    <n v="2026"/>
    <s v="Q4"/>
    <n v="11"/>
    <x v="10"/>
  </r>
  <r>
    <n v="5195"/>
    <d v="2026-11-15T00:00:00"/>
    <n v="2026"/>
    <x v="3"/>
    <n v="11"/>
    <s v="Nov"/>
    <x v="2"/>
    <x v="16"/>
    <x v="0"/>
    <s v="Business"/>
    <x v="1"/>
    <s v="Summit Backpack 45L"/>
    <n v="3"/>
    <n v="153.88999999999999"/>
    <n v="0.1"/>
    <n v="80.36"/>
    <n v="415.50299999999999"/>
    <n v="241.07999999999998"/>
    <n v="174.423"/>
    <n v="0.41978758276113531"/>
    <n v="2026"/>
    <s v="Q4"/>
    <n v="11"/>
    <x v="10"/>
  </r>
  <r>
    <n v="2778"/>
    <d v="2026-11-16T00:00:00"/>
    <n v="2026"/>
    <x v="3"/>
    <n v="11"/>
    <s v="Nov"/>
    <x v="3"/>
    <x v="4"/>
    <x v="3"/>
    <s v="Returning"/>
    <x v="1"/>
    <s v="Trail Boots"/>
    <n v="1"/>
    <n v="145.4"/>
    <n v="0.1"/>
    <n v="77.66"/>
    <n v="130.86000000000001"/>
    <n v="77.66"/>
    <n v="53.200000000000017"/>
    <n v="0.40654134189209851"/>
    <n v="2026"/>
    <s v="Q4"/>
    <n v="11"/>
    <x v="10"/>
  </r>
  <r>
    <n v="341"/>
    <d v="2026-11-17T00:00:00"/>
    <n v="2026"/>
    <x v="3"/>
    <n v="11"/>
    <s v="Nov"/>
    <x v="3"/>
    <x v="8"/>
    <x v="0"/>
    <s v="Returning"/>
    <x v="2"/>
    <s v="Carry-On Duffel"/>
    <n v="1"/>
    <n v="132.94999999999999"/>
    <n v="0.05"/>
    <n v="65.36"/>
    <n v="126.30249999999998"/>
    <n v="65.36"/>
    <n v="60.942499999999981"/>
    <n v="0.48251222264009019"/>
    <n v="2026"/>
    <s v="Q4"/>
    <n v="11"/>
    <x v="10"/>
  </r>
  <r>
    <n v="374"/>
    <d v="2026-11-17T00:00:00"/>
    <n v="2026"/>
    <x v="3"/>
    <n v="11"/>
    <s v="Nov"/>
    <x v="3"/>
    <x v="7"/>
    <x v="2"/>
    <s v="Returning"/>
    <x v="4"/>
    <s v="Training Mat"/>
    <n v="1"/>
    <n v="51.34"/>
    <n v="0.15"/>
    <n v="21.37"/>
    <n v="43.639000000000003"/>
    <n v="21.37"/>
    <n v="22.269000000000002"/>
    <n v="0.5103004193496643"/>
    <n v="2026"/>
    <s v="Q4"/>
    <n v="11"/>
    <x v="10"/>
  </r>
  <r>
    <n v="598"/>
    <d v="2026-11-17T00:00:00"/>
    <n v="2026"/>
    <x v="3"/>
    <n v="11"/>
    <s v="Nov"/>
    <x v="0"/>
    <x v="0"/>
    <x v="0"/>
    <s v="New"/>
    <x v="0"/>
    <s v="Trail Bike Light"/>
    <n v="1"/>
    <n v="49.98"/>
    <n v="0.1"/>
    <n v="22.25"/>
    <n v="44.981999999999999"/>
    <n v="22.25"/>
    <n v="22.731999999999999"/>
    <n v="0.50535769863500957"/>
    <n v="2026"/>
    <s v="Q4"/>
    <n v="11"/>
    <x v="10"/>
  </r>
  <r>
    <n v="690"/>
    <d v="2026-11-17T00:00:00"/>
    <n v="2026"/>
    <x v="3"/>
    <n v="11"/>
    <s v="Nov"/>
    <x v="3"/>
    <x v="8"/>
    <x v="0"/>
    <s v="Returning"/>
    <x v="2"/>
    <s v="Travel Backpack 35L"/>
    <n v="2"/>
    <n v="168.08"/>
    <n v="0.1"/>
    <n v="87.63"/>
    <n v="302.54400000000004"/>
    <n v="175.26"/>
    <n v="127.28400000000005"/>
    <n v="0.42071235919403471"/>
    <n v="2026"/>
    <s v="Q4"/>
    <n v="11"/>
    <x v="10"/>
  </r>
  <r>
    <n v="1296"/>
    <d v="2026-11-17T00:00:00"/>
    <n v="2026"/>
    <x v="3"/>
    <n v="11"/>
    <s v="Nov"/>
    <x v="3"/>
    <x v="13"/>
    <x v="0"/>
    <s v="New"/>
    <x v="3"/>
    <s v="Trail Tent 2P"/>
    <n v="1"/>
    <n v="191.85"/>
    <n v="0.15"/>
    <n v="104.41"/>
    <n v="163.07249999999999"/>
    <n v="104.41"/>
    <n v="58.662499999999994"/>
    <n v="0.35973263425776875"/>
    <n v="2026"/>
    <s v="Q4"/>
    <n v="11"/>
    <x v="10"/>
  </r>
  <r>
    <n v="1585"/>
    <d v="2026-11-17T00:00:00"/>
    <n v="2026"/>
    <x v="3"/>
    <n v="11"/>
    <s v="Nov"/>
    <x v="1"/>
    <x v="14"/>
    <x v="2"/>
    <s v="Returning"/>
    <x v="1"/>
    <s v="Hiking Daypack 20L"/>
    <n v="4"/>
    <n v="93.99"/>
    <n v="0.1"/>
    <n v="44.07"/>
    <n v="338.36399999999998"/>
    <n v="176.28"/>
    <n v="162.08399999999997"/>
    <n v="0.47902259105578604"/>
    <n v="2026"/>
    <s v="Q4"/>
    <n v="11"/>
    <x v="10"/>
  </r>
  <r>
    <n v="2194"/>
    <d v="2026-11-17T00:00:00"/>
    <n v="2026"/>
    <x v="3"/>
    <n v="11"/>
    <s v="Nov"/>
    <x v="3"/>
    <x v="13"/>
    <x v="0"/>
    <s v="Returning"/>
    <x v="2"/>
    <s v="Insulated Bottle"/>
    <n v="4"/>
    <n v="36.57"/>
    <n v="0.05"/>
    <n v="13.35"/>
    <n v="138.96600000000001"/>
    <n v="53.4"/>
    <n v="85.566000000000003"/>
    <n v="0.61573334484694098"/>
    <n v="2026"/>
    <s v="Q4"/>
    <n v="11"/>
    <x v="10"/>
  </r>
  <r>
    <n v="2221"/>
    <d v="2026-11-17T00:00:00"/>
    <n v="2026"/>
    <x v="3"/>
    <n v="11"/>
    <s v="Nov"/>
    <x v="1"/>
    <x v="12"/>
    <x v="3"/>
    <s v="Returning"/>
    <x v="0"/>
    <s v="Compact Repair Kit"/>
    <n v="1"/>
    <n v="39.81"/>
    <n v="0.05"/>
    <n v="16.25"/>
    <n v="37.819499999999998"/>
    <n v="16.25"/>
    <n v="21.569499999999998"/>
    <n v="0.57032747656632155"/>
    <n v="2026"/>
    <s v="Q4"/>
    <n v="11"/>
    <x v="10"/>
  </r>
  <r>
    <n v="3836"/>
    <d v="2026-11-17T00:00:00"/>
    <n v="2026"/>
    <x v="3"/>
    <n v="11"/>
    <s v="Nov"/>
    <x v="3"/>
    <x v="4"/>
    <x v="2"/>
    <s v="Returning"/>
    <x v="1"/>
    <s v="Hiking Daypack 20L"/>
    <n v="1"/>
    <n v="91.43"/>
    <n v="0.1"/>
    <n v="45.06"/>
    <n v="82.287000000000006"/>
    <n v="45.06"/>
    <n v="37.227000000000004"/>
    <n v="0.45240438951474715"/>
    <n v="2026"/>
    <s v="Q4"/>
    <n v="11"/>
    <x v="10"/>
  </r>
  <r>
    <n v="4437"/>
    <d v="2026-11-17T00:00:00"/>
    <n v="2026"/>
    <x v="3"/>
    <n v="11"/>
    <s v="Nov"/>
    <x v="2"/>
    <x v="2"/>
    <x v="0"/>
    <s v="Returning"/>
    <x v="4"/>
    <s v="Weighted Vest"/>
    <n v="1"/>
    <n v="122.64"/>
    <n v="0"/>
    <n v="68.58"/>
    <n v="122.64"/>
    <n v="68.58"/>
    <n v="54.06"/>
    <n v="0.44080234833659493"/>
    <n v="2026"/>
    <s v="Q4"/>
    <n v="11"/>
    <x v="10"/>
  </r>
  <r>
    <n v="4735"/>
    <d v="2026-11-17T00:00:00"/>
    <n v="2026"/>
    <x v="3"/>
    <n v="11"/>
    <s v="Nov"/>
    <x v="1"/>
    <x v="12"/>
    <x v="0"/>
    <s v="Business"/>
    <x v="0"/>
    <s v="Commuter Helmet"/>
    <n v="1"/>
    <n v="80.959999999999994"/>
    <n v="0.1"/>
    <n v="43.86"/>
    <n v="72.86399999999999"/>
    <n v="43.86"/>
    <n v="29.003999999999991"/>
    <n v="0.39805665349143604"/>
    <n v="2026"/>
    <s v="Q4"/>
    <n v="11"/>
    <x v="10"/>
  </r>
  <r>
    <n v="554"/>
    <d v="2026-11-18T00:00:00"/>
    <n v="2026"/>
    <x v="3"/>
    <n v="11"/>
    <s v="Nov"/>
    <x v="2"/>
    <x v="5"/>
    <x v="3"/>
    <s v="Business"/>
    <x v="4"/>
    <s v="Recovery Roller"/>
    <n v="1"/>
    <n v="36.380000000000003"/>
    <n v="0.05"/>
    <n v="14.06"/>
    <n v="34.561"/>
    <n v="14.06"/>
    <n v="20.500999999999998"/>
    <n v="0.59318306761957118"/>
    <n v="2026"/>
    <s v="Q4"/>
    <n v="11"/>
    <x v="10"/>
  </r>
  <r>
    <n v="1205"/>
    <d v="2026-11-18T00:00:00"/>
    <n v="2026"/>
    <x v="3"/>
    <n v="11"/>
    <s v="Nov"/>
    <x v="3"/>
    <x v="13"/>
    <x v="0"/>
    <s v="Returning"/>
    <x v="0"/>
    <s v="Cycling Pack 12L"/>
    <n v="2"/>
    <n v="100.72"/>
    <n v="0.1"/>
    <n v="51.68"/>
    <n v="181.29599999999999"/>
    <n v="103.36"/>
    <n v="77.935999999999993"/>
    <n v="0.42988262289294854"/>
    <n v="2026"/>
    <s v="Q4"/>
    <n v="11"/>
    <x v="10"/>
  </r>
  <r>
    <n v="1979"/>
    <d v="2026-11-18T00:00:00"/>
    <n v="2026"/>
    <x v="3"/>
    <n v="11"/>
    <s v="Nov"/>
    <x v="1"/>
    <x v="11"/>
    <x v="2"/>
    <s v="Returning"/>
    <x v="3"/>
    <s v="Compact Sleeping Bag"/>
    <n v="3"/>
    <n v="120.29"/>
    <n v="0"/>
    <n v="62.04"/>
    <n v="360.87"/>
    <n v="186.12"/>
    <n v="174.75"/>
    <n v="0.48424640452240419"/>
    <n v="2026"/>
    <s v="Q4"/>
    <n v="11"/>
    <x v="10"/>
  </r>
  <r>
    <n v="2151"/>
    <d v="2026-11-18T00:00:00"/>
    <n v="2026"/>
    <x v="3"/>
    <n v="11"/>
    <s v="Nov"/>
    <x v="1"/>
    <x v="1"/>
    <x v="0"/>
    <s v="New"/>
    <x v="3"/>
    <s v="Compact Sleeping Bag"/>
    <n v="2"/>
    <n v="124.18"/>
    <n v="0.15"/>
    <n v="60.72"/>
    <n v="211.10599999999999"/>
    <n v="121.44"/>
    <n v="89.665999999999997"/>
    <n v="0.42474396748552862"/>
    <n v="2026"/>
    <s v="Q4"/>
    <n v="11"/>
    <x v="10"/>
  </r>
  <r>
    <n v="2730"/>
    <d v="2026-11-18T00:00:00"/>
    <n v="2026"/>
    <x v="3"/>
    <n v="11"/>
    <s v="Nov"/>
    <x v="0"/>
    <x v="0"/>
    <x v="0"/>
    <s v="Returning"/>
    <x v="1"/>
    <s v="Summit Backpack 45L"/>
    <n v="3"/>
    <n v="154.07"/>
    <n v="0.05"/>
    <n v="77.73"/>
    <n v="439.09949999999998"/>
    <n v="233.19"/>
    <n v="205.90949999999998"/>
    <n v="0.46893585622393102"/>
    <n v="2026"/>
    <s v="Q4"/>
    <n v="11"/>
    <x v="10"/>
  </r>
  <r>
    <n v="2779"/>
    <d v="2026-11-18T00:00:00"/>
    <n v="2026"/>
    <x v="3"/>
    <n v="11"/>
    <s v="Nov"/>
    <x v="0"/>
    <x v="15"/>
    <x v="1"/>
    <s v="Business"/>
    <x v="4"/>
    <s v="Weighted Vest"/>
    <n v="4"/>
    <n v="123.4"/>
    <n v="0.05"/>
    <n v="70.930000000000007"/>
    <n v="468.92"/>
    <n v="283.72000000000003"/>
    <n v="185.2"/>
    <n v="0.3949500980977565"/>
    <n v="2026"/>
    <s v="Q4"/>
    <n v="11"/>
    <x v="10"/>
  </r>
  <r>
    <n v="2853"/>
    <d v="2026-11-18T00:00:00"/>
    <n v="2026"/>
    <x v="3"/>
    <n v="11"/>
    <s v="Nov"/>
    <x v="2"/>
    <x v="3"/>
    <x v="0"/>
    <s v="New"/>
    <x v="0"/>
    <s v="Cycling Pack 12L"/>
    <n v="1"/>
    <n v="104.64"/>
    <n v="0"/>
    <n v="50.79"/>
    <n v="104.64"/>
    <n v="50.79"/>
    <n v="53.85"/>
    <n v="0.51462155963302758"/>
    <n v="2026"/>
    <s v="Q4"/>
    <n v="11"/>
    <x v="10"/>
  </r>
  <r>
    <n v="3825"/>
    <d v="2026-11-18T00:00:00"/>
    <n v="2026"/>
    <x v="3"/>
    <n v="11"/>
    <s v="Nov"/>
    <x v="3"/>
    <x v="8"/>
    <x v="0"/>
    <s v="New"/>
    <x v="2"/>
    <s v="Packing Cube Set"/>
    <n v="2"/>
    <n v="46.44"/>
    <n v="0.1"/>
    <n v="18.190000000000001"/>
    <n v="83.591999999999999"/>
    <n v="36.380000000000003"/>
    <n v="47.211999999999996"/>
    <n v="0.56479088908029473"/>
    <n v="2026"/>
    <s v="Q4"/>
    <n v="11"/>
    <x v="10"/>
  </r>
  <r>
    <n v="4808"/>
    <d v="2026-11-18T00:00:00"/>
    <n v="2026"/>
    <x v="3"/>
    <n v="11"/>
    <s v="Nov"/>
    <x v="2"/>
    <x v="16"/>
    <x v="0"/>
    <s v="New"/>
    <x v="3"/>
    <s v="Portable Camp Stove"/>
    <n v="2"/>
    <n v="81.67"/>
    <n v="0.05"/>
    <n v="40.43"/>
    <n v="155.173"/>
    <n v="80.86"/>
    <n v="74.313000000000002"/>
    <n v="0.4789041908063903"/>
    <n v="2026"/>
    <s v="Q4"/>
    <n v="11"/>
    <x v="10"/>
  </r>
  <r>
    <n v="5131"/>
    <d v="2026-11-18T00:00:00"/>
    <n v="2026"/>
    <x v="3"/>
    <n v="11"/>
    <s v="Nov"/>
    <x v="3"/>
    <x v="8"/>
    <x v="2"/>
    <s v="New"/>
    <x v="1"/>
    <s v="Trekking Poles"/>
    <n v="3"/>
    <n v="70.599999999999994"/>
    <n v="0.05"/>
    <n v="32.68"/>
    <n v="201.20999999999998"/>
    <n v="98.039999999999992"/>
    <n v="103.16999999999999"/>
    <n v="0.5127478753541076"/>
    <n v="2026"/>
    <s v="Q4"/>
    <n v="11"/>
    <x v="10"/>
  </r>
  <r>
    <n v="1502"/>
    <d v="2026-11-19T00:00:00"/>
    <n v="2026"/>
    <x v="3"/>
    <n v="11"/>
    <s v="Nov"/>
    <x v="3"/>
    <x v="7"/>
    <x v="3"/>
    <s v="New"/>
    <x v="4"/>
    <s v="Recovery Roller"/>
    <n v="1"/>
    <n v="35.770000000000003"/>
    <n v="0.15"/>
    <n v="13.69"/>
    <n v="30.404500000000002"/>
    <n v="13.69"/>
    <n v="16.714500000000001"/>
    <n v="0.54973770330049831"/>
    <n v="2026"/>
    <s v="Q4"/>
    <n v="11"/>
    <x v="10"/>
  </r>
  <r>
    <n v="2470"/>
    <d v="2026-11-19T00:00:00"/>
    <n v="2026"/>
    <x v="3"/>
    <n v="11"/>
    <s v="Nov"/>
    <x v="1"/>
    <x v="6"/>
    <x v="2"/>
    <s v="Business"/>
    <x v="1"/>
    <s v="Hiking Daypack 20L"/>
    <n v="1"/>
    <n v="92.13"/>
    <n v="0.15"/>
    <n v="45.85"/>
    <n v="78.31049999999999"/>
    <n v="45.85"/>
    <n v="32.460499999999989"/>
    <n v="0.41451018701195874"/>
    <n v="2026"/>
    <s v="Q4"/>
    <n v="11"/>
    <x v="10"/>
  </r>
  <r>
    <n v="3452"/>
    <d v="2026-11-19T00:00:00"/>
    <n v="2026"/>
    <x v="3"/>
    <n v="11"/>
    <s v="Nov"/>
    <x v="1"/>
    <x v="12"/>
    <x v="0"/>
    <s v="Returning"/>
    <x v="1"/>
    <s v="Summit Backpack 45L"/>
    <n v="5"/>
    <n v="151.09"/>
    <n v="0.05"/>
    <n v="79.33"/>
    <n v="717.67750000000001"/>
    <n v="396.65"/>
    <n v="321.02750000000003"/>
    <n v="0.44731442744129507"/>
    <n v="2026"/>
    <s v="Q4"/>
    <n v="11"/>
    <x v="10"/>
  </r>
  <r>
    <n v="4207"/>
    <d v="2026-11-19T00:00:00"/>
    <n v="2026"/>
    <x v="3"/>
    <n v="11"/>
    <s v="Nov"/>
    <x v="1"/>
    <x v="12"/>
    <x v="0"/>
    <s v="New"/>
    <x v="0"/>
    <s v="Cycling Pack 12L"/>
    <n v="2"/>
    <n v="103.99"/>
    <n v="0"/>
    <n v="50.36"/>
    <n v="207.98"/>
    <n v="100.72"/>
    <n v="107.25999999999999"/>
    <n v="0.51572266564092695"/>
    <n v="2026"/>
    <s v="Q4"/>
    <n v="11"/>
    <x v="10"/>
  </r>
  <r>
    <n v="695"/>
    <d v="2026-11-20T00:00:00"/>
    <n v="2026"/>
    <x v="3"/>
    <n v="11"/>
    <s v="Nov"/>
    <x v="2"/>
    <x v="3"/>
    <x v="0"/>
    <s v="Returning"/>
    <x v="2"/>
    <s v="Insulated Bottle"/>
    <n v="1"/>
    <n v="36.909999999999997"/>
    <n v="0.1"/>
    <n v="13.43"/>
    <n v="33.219000000000001"/>
    <n v="13.43"/>
    <n v="19.789000000000001"/>
    <n v="0.59571329660736327"/>
    <n v="2026"/>
    <s v="Q4"/>
    <n v="11"/>
    <x v="10"/>
  </r>
  <r>
    <n v="1127"/>
    <d v="2026-11-20T00:00:00"/>
    <n v="2026"/>
    <x v="3"/>
    <n v="11"/>
    <s v="Nov"/>
    <x v="0"/>
    <x v="0"/>
    <x v="3"/>
    <s v="New"/>
    <x v="0"/>
    <s v="Commuter Helmet"/>
    <n v="2"/>
    <n v="81.02"/>
    <n v="0"/>
    <n v="43.22"/>
    <n v="162.04"/>
    <n v="86.44"/>
    <n v="75.599999999999994"/>
    <n v="0.46655146877314241"/>
    <n v="2026"/>
    <s v="Q4"/>
    <n v="11"/>
    <x v="10"/>
  </r>
  <r>
    <n v="1174"/>
    <d v="2026-11-20T00:00:00"/>
    <n v="2026"/>
    <x v="3"/>
    <n v="11"/>
    <s v="Nov"/>
    <x v="0"/>
    <x v="0"/>
    <x v="3"/>
    <s v="New"/>
    <x v="2"/>
    <s v="Travel Backpack 35L"/>
    <n v="3"/>
    <n v="164.36"/>
    <n v="0.05"/>
    <n v="88.7"/>
    <n v="468.42600000000004"/>
    <n v="266.10000000000002"/>
    <n v="202.32600000000002"/>
    <n v="0.43192734818306416"/>
    <n v="2026"/>
    <s v="Q4"/>
    <n v="11"/>
    <x v="10"/>
  </r>
  <r>
    <n v="3968"/>
    <d v="2026-11-20T00:00:00"/>
    <n v="2026"/>
    <x v="3"/>
    <n v="11"/>
    <s v="Nov"/>
    <x v="1"/>
    <x v="11"/>
    <x v="1"/>
    <s v="Business"/>
    <x v="4"/>
    <s v="Training Mat"/>
    <n v="5"/>
    <n v="51.36"/>
    <n v="0.1"/>
    <n v="22.45"/>
    <n v="231.12"/>
    <n v="112.25"/>
    <n v="118.87"/>
    <n v="0.51432156455520939"/>
    <n v="2026"/>
    <s v="Q4"/>
    <n v="11"/>
    <x v="10"/>
  </r>
  <r>
    <n v="4049"/>
    <d v="2026-11-20T00:00:00"/>
    <n v="2026"/>
    <x v="3"/>
    <n v="11"/>
    <s v="Nov"/>
    <x v="2"/>
    <x v="16"/>
    <x v="3"/>
    <s v="Returning"/>
    <x v="2"/>
    <s v="Insulated Bottle"/>
    <n v="1"/>
    <n v="36.590000000000003"/>
    <n v="0"/>
    <n v="13.73"/>
    <n v="36.590000000000003"/>
    <n v="13.73"/>
    <n v="22.860000000000003"/>
    <n v="0.62476086362394101"/>
    <n v="2026"/>
    <s v="Q4"/>
    <n v="11"/>
    <x v="10"/>
  </r>
  <r>
    <n v="3"/>
    <d v="2026-11-21T00:00:00"/>
    <n v="2026"/>
    <x v="3"/>
    <n v="11"/>
    <s v="Nov"/>
    <x v="3"/>
    <x v="7"/>
    <x v="2"/>
    <s v="Returning"/>
    <x v="3"/>
    <s v="Compact Sleeping Bag"/>
    <n v="5"/>
    <n v="122.33"/>
    <n v="0.15"/>
    <n v="58.98"/>
    <n v="519.90249999999992"/>
    <n v="294.89999999999998"/>
    <n v="225.00249999999994"/>
    <n v="0.43277826130861069"/>
    <n v="2026"/>
    <s v="Q4"/>
    <n v="11"/>
    <x v="10"/>
  </r>
  <r>
    <n v="1603"/>
    <d v="2026-11-21T00:00:00"/>
    <n v="2026"/>
    <x v="3"/>
    <n v="11"/>
    <s v="Nov"/>
    <x v="3"/>
    <x v="8"/>
    <x v="0"/>
    <s v="Returning"/>
    <x v="3"/>
    <s v="Portable Camp Stove"/>
    <n v="1"/>
    <n v="83.49"/>
    <n v="0.05"/>
    <n v="39.659999999999997"/>
    <n v="79.315499999999986"/>
    <n v="39.659999999999997"/>
    <n v="39.655499999999989"/>
    <n v="0.49997163227868446"/>
    <n v="2026"/>
    <s v="Q4"/>
    <n v="11"/>
    <x v="10"/>
  </r>
  <r>
    <n v="2073"/>
    <d v="2026-11-21T00:00:00"/>
    <n v="2026"/>
    <x v="3"/>
    <n v="11"/>
    <s v="Nov"/>
    <x v="1"/>
    <x v="12"/>
    <x v="0"/>
    <s v="New"/>
    <x v="0"/>
    <s v="Trail Bike Light"/>
    <n v="2"/>
    <n v="51.48"/>
    <n v="0.1"/>
    <n v="22.51"/>
    <n v="92.664000000000001"/>
    <n v="45.02"/>
    <n v="47.643999999999998"/>
    <n v="0.51415868082534744"/>
    <n v="2026"/>
    <s v="Q4"/>
    <n v="11"/>
    <x v="10"/>
  </r>
  <r>
    <n v="2487"/>
    <d v="2026-11-21T00:00:00"/>
    <n v="2026"/>
    <x v="3"/>
    <n v="11"/>
    <s v="Nov"/>
    <x v="2"/>
    <x v="2"/>
    <x v="3"/>
    <s v="New"/>
    <x v="3"/>
    <s v="Compact Sleeping Bag"/>
    <n v="1"/>
    <n v="123.43"/>
    <n v="0.15"/>
    <n v="60.8"/>
    <n v="104.91550000000001"/>
    <n v="60.8"/>
    <n v="44.115500000000011"/>
    <n v="0.42048601017008935"/>
    <n v="2026"/>
    <s v="Q4"/>
    <n v="11"/>
    <x v="10"/>
  </r>
  <r>
    <n v="3407"/>
    <d v="2026-11-21T00:00:00"/>
    <n v="2026"/>
    <x v="3"/>
    <n v="11"/>
    <s v="Nov"/>
    <x v="3"/>
    <x v="7"/>
    <x v="0"/>
    <s v="New"/>
    <x v="2"/>
    <s v="Travel Backpack 35L"/>
    <n v="1"/>
    <n v="164.85"/>
    <n v="0.1"/>
    <n v="89.4"/>
    <n v="148.36500000000001"/>
    <n v="89.4"/>
    <n v="58.965000000000003"/>
    <n v="0.39743200889697705"/>
    <n v="2026"/>
    <s v="Q4"/>
    <n v="11"/>
    <x v="10"/>
  </r>
  <r>
    <n v="4052"/>
    <d v="2026-11-21T00:00:00"/>
    <n v="2026"/>
    <x v="3"/>
    <n v="11"/>
    <s v="Nov"/>
    <x v="0"/>
    <x v="0"/>
    <x v="0"/>
    <s v="New"/>
    <x v="2"/>
    <s v="Packing Cube Set"/>
    <n v="1"/>
    <n v="46.82"/>
    <n v="0.2"/>
    <n v="18.27"/>
    <n v="37.456000000000003"/>
    <n v="18.27"/>
    <n v="19.186000000000003"/>
    <n v="0.51222768047842804"/>
    <n v="2026"/>
    <s v="Q4"/>
    <n v="11"/>
    <x v="10"/>
  </r>
  <r>
    <n v="119"/>
    <d v="2026-11-22T00:00:00"/>
    <n v="2026"/>
    <x v="3"/>
    <n v="11"/>
    <s v="Nov"/>
    <x v="0"/>
    <x v="9"/>
    <x v="0"/>
    <s v="New"/>
    <x v="4"/>
    <s v="Resistance Band Set"/>
    <n v="1"/>
    <n v="41.16"/>
    <n v="0.1"/>
    <n v="14.82"/>
    <n v="37.043999999999997"/>
    <n v="14.82"/>
    <n v="22.223999999999997"/>
    <n v="0.59993521218011014"/>
    <n v="2026"/>
    <s v="Q4"/>
    <n v="11"/>
    <x v="10"/>
  </r>
  <r>
    <n v="298"/>
    <d v="2026-11-22T00:00:00"/>
    <n v="2026"/>
    <x v="3"/>
    <n v="11"/>
    <s v="Nov"/>
    <x v="1"/>
    <x v="12"/>
    <x v="3"/>
    <s v="New"/>
    <x v="3"/>
    <s v="Trail Tent 2P"/>
    <n v="1"/>
    <n v="196.08"/>
    <n v="0.1"/>
    <n v="104.19"/>
    <n v="176.47200000000001"/>
    <n v="104.19"/>
    <n v="72.282000000000011"/>
    <n v="0.40959472324221408"/>
    <n v="2026"/>
    <s v="Q4"/>
    <n v="11"/>
    <x v="10"/>
  </r>
  <r>
    <n v="419"/>
    <d v="2026-11-22T00:00:00"/>
    <n v="2026"/>
    <x v="3"/>
    <n v="11"/>
    <s v="Nov"/>
    <x v="3"/>
    <x v="8"/>
    <x v="2"/>
    <s v="New"/>
    <x v="3"/>
    <s v="Trail Tent 2P"/>
    <n v="1"/>
    <n v="192.62"/>
    <n v="0.1"/>
    <n v="105.97"/>
    <n v="173.358"/>
    <n v="105.97"/>
    <n v="67.388000000000005"/>
    <n v="0.38872160500236508"/>
    <n v="2026"/>
    <s v="Q4"/>
    <n v="11"/>
    <x v="10"/>
  </r>
  <r>
    <n v="1181"/>
    <d v="2026-11-22T00:00:00"/>
    <n v="2026"/>
    <x v="3"/>
    <n v="11"/>
    <s v="Nov"/>
    <x v="1"/>
    <x v="12"/>
    <x v="3"/>
    <s v="New"/>
    <x v="0"/>
    <s v="Cycling Pack 12L"/>
    <n v="2"/>
    <n v="102.87"/>
    <n v="0.05"/>
    <n v="51.69"/>
    <n v="195.453"/>
    <n v="103.38"/>
    <n v="92.073000000000008"/>
    <n v="0.4710748875688785"/>
    <n v="2026"/>
    <s v="Q4"/>
    <n v="11"/>
    <x v="10"/>
  </r>
  <r>
    <n v="1924"/>
    <d v="2026-11-22T00:00:00"/>
    <n v="2026"/>
    <x v="3"/>
    <n v="11"/>
    <s v="Nov"/>
    <x v="0"/>
    <x v="15"/>
    <x v="0"/>
    <s v="New"/>
    <x v="0"/>
    <s v="Trail Bike Light"/>
    <n v="3"/>
    <n v="50.99"/>
    <n v="0.2"/>
    <n v="22.53"/>
    <n v="122.376"/>
    <n v="67.59"/>
    <n v="54.786000000000001"/>
    <n v="0.44768582074916652"/>
    <n v="2026"/>
    <s v="Q4"/>
    <n v="11"/>
    <x v="10"/>
  </r>
  <r>
    <n v="3829"/>
    <d v="2026-11-22T00:00:00"/>
    <n v="2026"/>
    <x v="3"/>
    <n v="11"/>
    <s v="Nov"/>
    <x v="1"/>
    <x v="12"/>
    <x v="2"/>
    <s v="New"/>
    <x v="0"/>
    <s v="Compact Repair Kit"/>
    <n v="1"/>
    <n v="39.94"/>
    <n v="0.1"/>
    <n v="16.89"/>
    <n v="35.945999999999998"/>
    <n v="16.89"/>
    <n v="19.055999999999997"/>
    <n v="0.53012852612251704"/>
    <n v="2026"/>
    <s v="Q4"/>
    <n v="11"/>
    <x v="10"/>
  </r>
  <r>
    <n v="5065"/>
    <d v="2026-11-22T00:00:00"/>
    <n v="2026"/>
    <x v="3"/>
    <n v="11"/>
    <s v="Nov"/>
    <x v="3"/>
    <x v="8"/>
    <x v="0"/>
    <s v="New"/>
    <x v="2"/>
    <s v="Travel Backpack 35L"/>
    <n v="2"/>
    <n v="166.15"/>
    <n v="0"/>
    <n v="86.42"/>
    <n v="332.3"/>
    <n v="172.84"/>
    <n v="159.46"/>
    <n v="0.47986758952753539"/>
    <n v="2026"/>
    <s v="Q4"/>
    <n v="11"/>
    <x v="10"/>
  </r>
  <r>
    <n v="5146"/>
    <d v="2026-11-22T00:00:00"/>
    <n v="2026"/>
    <x v="3"/>
    <n v="11"/>
    <s v="Nov"/>
    <x v="1"/>
    <x v="6"/>
    <x v="0"/>
    <s v="New"/>
    <x v="4"/>
    <s v="Recovery Roller"/>
    <n v="1"/>
    <n v="35.79"/>
    <n v="0.1"/>
    <n v="14.17"/>
    <n v="32.210999999999999"/>
    <n v="14.17"/>
    <n v="18.040999999999997"/>
    <n v="0.56008816863804278"/>
    <n v="2026"/>
    <s v="Q4"/>
    <n v="11"/>
    <x v="10"/>
  </r>
  <r>
    <n v="320"/>
    <d v="2026-11-23T00:00:00"/>
    <n v="2026"/>
    <x v="3"/>
    <n v="11"/>
    <s v="Nov"/>
    <x v="2"/>
    <x v="2"/>
    <x v="0"/>
    <s v="New"/>
    <x v="3"/>
    <s v="Trail Tent 2P"/>
    <n v="5"/>
    <n v="196.53"/>
    <n v="0.15"/>
    <n v="105.01"/>
    <n v="835.25249999999994"/>
    <n v="525.05000000000007"/>
    <n v="310.20249999999987"/>
    <n v="0.37138769414039452"/>
    <n v="2026"/>
    <s v="Q4"/>
    <n v="11"/>
    <x v="10"/>
  </r>
  <r>
    <n v="1250"/>
    <d v="2026-11-23T00:00:00"/>
    <n v="2026"/>
    <x v="3"/>
    <n v="11"/>
    <s v="Nov"/>
    <x v="1"/>
    <x v="12"/>
    <x v="0"/>
    <s v="New"/>
    <x v="2"/>
    <s v="Insulated Bottle"/>
    <n v="6"/>
    <n v="36.35"/>
    <n v="0"/>
    <n v="13.24"/>
    <n v="218.10000000000002"/>
    <n v="79.44"/>
    <n v="138.66000000000003"/>
    <n v="0.63576341127922975"/>
    <n v="2026"/>
    <s v="Q4"/>
    <n v="11"/>
    <x v="10"/>
  </r>
  <r>
    <n v="2584"/>
    <d v="2026-11-23T00:00:00"/>
    <n v="2026"/>
    <x v="3"/>
    <n v="11"/>
    <s v="Nov"/>
    <x v="1"/>
    <x v="6"/>
    <x v="1"/>
    <s v="Returning"/>
    <x v="3"/>
    <s v="Trail Tent 2P"/>
    <n v="15"/>
    <n v="192.23"/>
    <n v="0.15"/>
    <n v="106.34"/>
    <n v="2450.9324999999999"/>
    <n v="1595.1000000000001"/>
    <n v="855.83249999999975"/>
    <n v="0.34918648310387979"/>
    <n v="2026"/>
    <s v="Q4"/>
    <n v="11"/>
    <x v="10"/>
  </r>
  <r>
    <n v="2717"/>
    <d v="2026-11-23T00:00:00"/>
    <n v="2026"/>
    <x v="3"/>
    <n v="11"/>
    <s v="Nov"/>
    <x v="1"/>
    <x v="12"/>
    <x v="0"/>
    <s v="New"/>
    <x v="2"/>
    <s v="Travel Backpack 35L"/>
    <n v="2"/>
    <n v="167.9"/>
    <n v="0.15"/>
    <n v="89.55"/>
    <n v="285.43"/>
    <n v="179.1"/>
    <n v="106.33000000000001"/>
    <n v="0.37252566303471957"/>
    <n v="2026"/>
    <s v="Q4"/>
    <n v="11"/>
    <x v="10"/>
  </r>
  <r>
    <n v="2737"/>
    <d v="2026-11-23T00:00:00"/>
    <n v="2026"/>
    <x v="3"/>
    <n v="11"/>
    <s v="Nov"/>
    <x v="1"/>
    <x v="6"/>
    <x v="0"/>
    <s v="Business"/>
    <x v="3"/>
    <s v="Portable Camp Stove"/>
    <n v="2"/>
    <n v="80.709999999999994"/>
    <n v="0.1"/>
    <n v="39.33"/>
    <n v="145.27799999999999"/>
    <n v="78.66"/>
    <n v="66.617999999999995"/>
    <n v="0.45855532152149669"/>
    <n v="2026"/>
    <s v="Q4"/>
    <n v="11"/>
    <x v="10"/>
  </r>
  <r>
    <n v="3021"/>
    <d v="2026-11-23T00:00:00"/>
    <n v="2026"/>
    <x v="3"/>
    <n v="11"/>
    <s v="Nov"/>
    <x v="0"/>
    <x v="15"/>
    <x v="0"/>
    <s v="Business"/>
    <x v="1"/>
    <s v="Trekking Poles"/>
    <n v="1"/>
    <n v="71.66"/>
    <n v="0.2"/>
    <n v="31.83"/>
    <n v="57.328000000000003"/>
    <n v="31.83"/>
    <n v="25.498000000000005"/>
    <n v="0.44477393245883345"/>
    <n v="2026"/>
    <s v="Q4"/>
    <n v="11"/>
    <x v="10"/>
  </r>
  <r>
    <n v="5199"/>
    <d v="2026-11-23T00:00:00"/>
    <n v="2026"/>
    <x v="3"/>
    <n v="11"/>
    <s v="Nov"/>
    <x v="2"/>
    <x v="3"/>
    <x v="0"/>
    <s v="Returning"/>
    <x v="3"/>
    <s v="Compact Sleeping Bag"/>
    <n v="5"/>
    <n v="125.23"/>
    <n v="0.05"/>
    <n v="59.84"/>
    <n v="594.84249999999997"/>
    <n v="299.20000000000005"/>
    <n v="295.64249999999993"/>
    <n v="0.49700971265503041"/>
    <n v="2026"/>
    <s v="Q4"/>
    <n v="11"/>
    <x v="10"/>
  </r>
  <r>
    <n v="1202"/>
    <d v="2026-11-24T00:00:00"/>
    <n v="2026"/>
    <x v="3"/>
    <n v="11"/>
    <s v="Nov"/>
    <x v="0"/>
    <x v="15"/>
    <x v="3"/>
    <s v="Returning"/>
    <x v="1"/>
    <s v="Hiking Daypack 20L"/>
    <n v="2"/>
    <n v="91.33"/>
    <n v="0.15"/>
    <n v="45.45"/>
    <n v="155.261"/>
    <n v="90.9"/>
    <n v="64.36099999999999"/>
    <n v="0.41453423589954974"/>
    <n v="2026"/>
    <s v="Q4"/>
    <n v="11"/>
    <x v="10"/>
  </r>
  <r>
    <n v="1365"/>
    <d v="2026-11-24T00:00:00"/>
    <n v="2026"/>
    <x v="3"/>
    <n v="11"/>
    <s v="Nov"/>
    <x v="0"/>
    <x v="0"/>
    <x v="3"/>
    <s v="New"/>
    <x v="1"/>
    <s v="Summit Backpack 45L"/>
    <n v="4"/>
    <n v="155.91"/>
    <n v="0"/>
    <n v="79.91"/>
    <n v="623.64"/>
    <n v="319.64"/>
    <n v="304"/>
    <n v="0.48746071451478418"/>
    <n v="2026"/>
    <s v="Q4"/>
    <n v="11"/>
    <x v="10"/>
  </r>
  <r>
    <n v="2575"/>
    <d v="2026-11-24T00:00:00"/>
    <n v="2026"/>
    <x v="3"/>
    <n v="11"/>
    <s v="Nov"/>
    <x v="2"/>
    <x v="10"/>
    <x v="2"/>
    <s v="Returning"/>
    <x v="4"/>
    <s v="Resistance Band Set"/>
    <n v="1"/>
    <n v="39.42"/>
    <n v="0"/>
    <n v="14.63"/>
    <n v="39.42"/>
    <n v="14.63"/>
    <n v="24.79"/>
    <n v="0.62886859462201927"/>
    <n v="2026"/>
    <s v="Q4"/>
    <n v="11"/>
    <x v="10"/>
  </r>
  <r>
    <n v="2673"/>
    <d v="2026-11-24T00:00:00"/>
    <n v="2026"/>
    <x v="3"/>
    <n v="11"/>
    <s v="Nov"/>
    <x v="2"/>
    <x v="2"/>
    <x v="0"/>
    <s v="Returning"/>
    <x v="0"/>
    <s v="Trail Bike Light"/>
    <n v="2"/>
    <n v="51.56"/>
    <n v="0.05"/>
    <n v="22.7"/>
    <n v="97.963999999999999"/>
    <n v="45.4"/>
    <n v="52.564"/>
    <n v="0.5365644522477645"/>
    <n v="2026"/>
    <s v="Q4"/>
    <n v="11"/>
    <x v="10"/>
  </r>
  <r>
    <n v="4145"/>
    <d v="2026-11-24T00:00:00"/>
    <n v="2026"/>
    <x v="3"/>
    <n v="11"/>
    <s v="Nov"/>
    <x v="0"/>
    <x v="0"/>
    <x v="0"/>
    <s v="Returning"/>
    <x v="3"/>
    <s v="Compact Sleeping Bag"/>
    <n v="1"/>
    <n v="120.49"/>
    <n v="0.15"/>
    <n v="61.22"/>
    <n v="102.4165"/>
    <n v="61.22"/>
    <n v="41.1965"/>
    <n v="0.40224475548373556"/>
    <n v="2026"/>
    <s v="Q4"/>
    <n v="11"/>
    <x v="10"/>
  </r>
  <r>
    <n v="4610"/>
    <d v="2026-11-24T00:00:00"/>
    <n v="2026"/>
    <x v="3"/>
    <n v="11"/>
    <s v="Nov"/>
    <x v="2"/>
    <x v="16"/>
    <x v="2"/>
    <s v="Returning"/>
    <x v="1"/>
    <s v="Summit Backpack 45L"/>
    <n v="2"/>
    <n v="153.96"/>
    <n v="0"/>
    <n v="79.33"/>
    <n v="307.92"/>
    <n v="158.66"/>
    <n v="149.26000000000002"/>
    <n v="0.48473629514159527"/>
    <n v="2026"/>
    <s v="Q4"/>
    <n v="11"/>
    <x v="10"/>
  </r>
  <r>
    <n v="4721"/>
    <d v="2026-11-24T00:00:00"/>
    <n v="2026"/>
    <x v="3"/>
    <n v="11"/>
    <s v="Nov"/>
    <x v="2"/>
    <x v="16"/>
    <x v="2"/>
    <s v="New"/>
    <x v="0"/>
    <s v="Compact Repair Kit"/>
    <n v="1"/>
    <n v="39.85"/>
    <n v="0"/>
    <n v="16.3"/>
    <n v="39.85"/>
    <n v="16.3"/>
    <n v="23.55"/>
    <n v="0.59096612296110418"/>
    <n v="2026"/>
    <s v="Q4"/>
    <n v="11"/>
    <x v="10"/>
  </r>
  <r>
    <n v="324"/>
    <d v="2026-11-25T00:00:00"/>
    <n v="2026"/>
    <x v="3"/>
    <n v="11"/>
    <s v="Nov"/>
    <x v="3"/>
    <x v="13"/>
    <x v="3"/>
    <s v="Returning"/>
    <x v="0"/>
    <s v="Cycling Pack 12L"/>
    <n v="2"/>
    <n v="103.88"/>
    <n v="0.15"/>
    <n v="49.26"/>
    <n v="176.59599999999998"/>
    <n v="98.52"/>
    <n v="78.075999999999979"/>
    <n v="0.44211646922920106"/>
    <n v="2026"/>
    <s v="Q4"/>
    <n v="11"/>
    <x v="10"/>
  </r>
  <r>
    <n v="559"/>
    <d v="2026-11-25T00:00:00"/>
    <n v="2026"/>
    <x v="3"/>
    <n v="11"/>
    <s v="Nov"/>
    <x v="3"/>
    <x v="7"/>
    <x v="0"/>
    <s v="Returning"/>
    <x v="2"/>
    <s v="Carry-On Duffel"/>
    <n v="2"/>
    <n v="134.19"/>
    <n v="0.1"/>
    <n v="65.39"/>
    <n v="241.542"/>
    <n v="130.78"/>
    <n v="110.762"/>
    <n v="0.45856207202060095"/>
    <n v="2026"/>
    <s v="Q4"/>
    <n v="11"/>
    <x v="10"/>
  </r>
  <r>
    <n v="1108"/>
    <d v="2026-11-25T00:00:00"/>
    <n v="2026"/>
    <x v="3"/>
    <n v="11"/>
    <s v="Nov"/>
    <x v="1"/>
    <x v="1"/>
    <x v="3"/>
    <s v="New"/>
    <x v="2"/>
    <s v="Insulated Bottle"/>
    <n v="1"/>
    <n v="37.06"/>
    <n v="0.1"/>
    <n v="13.18"/>
    <n v="33.354000000000006"/>
    <n v="13.18"/>
    <n v="20.174000000000007"/>
    <n v="0.6048449961024166"/>
    <n v="2026"/>
    <s v="Q4"/>
    <n v="11"/>
    <x v="10"/>
  </r>
  <r>
    <n v="1344"/>
    <d v="2026-11-25T00:00:00"/>
    <n v="2026"/>
    <x v="3"/>
    <n v="11"/>
    <s v="Nov"/>
    <x v="2"/>
    <x v="10"/>
    <x v="0"/>
    <s v="New"/>
    <x v="2"/>
    <s v="Carry-On Duffel"/>
    <n v="4"/>
    <n v="135.21"/>
    <n v="0.05"/>
    <n v="68.64"/>
    <n v="513.798"/>
    <n v="274.56"/>
    <n v="239.238"/>
    <n v="0.46562656919645462"/>
    <n v="2026"/>
    <s v="Q4"/>
    <n v="11"/>
    <x v="10"/>
  </r>
  <r>
    <n v="1922"/>
    <d v="2026-11-25T00:00:00"/>
    <n v="2026"/>
    <x v="3"/>
    <n v="11"/>
    <s v="Nov"/>
    <x v="0"/>
    <x v="9"/>
    <x v="3"/>
    <s v="Returning"/>
    <x v="1"/>
    <s v="Trail Boots"/>
    <n v="2"/>
    <n v="145.77000000000001"/>
    <n v="0.1"/>
    <n v="78.14"/>
    <n v="262.38600000000002"/>
    <n v="156.28"/>
    <n v="106.10600000000002"/>
    <n v="0.40438895367893107"/>
    <n v="2026"/>
    <s v="Q4"/>
    <n v="11"/>
    <x v="10"/>
  </r>
  <r>
    <n v="2343"/>
    <d v="2026-11-25T00:00:00"/>
    <n v="2026"/>
    <x v="3"/>
    <n v="11"/>
    <s v="Nov"/>
    <x v="0"/>
    <x v="15"/>
    <x v="2"/>
    <s v="New"/>
    <x v="3"/>
    <s v="Compact Sleeping Bag"/>
    <n v="1"/>
    <n v="121.53"/>
    <n v="0.15"/>
    <n v="62.14"/>
    <n v="103.3005"/>
    <n v="62.14"/>
    <n v="41.160499999999999"/>
    <n v="0.39845402490791426"/>
    <n v="2026"/>
    <s v="Q4"/>
    <n v="11"/>
    <x v="10"/>
  </r>
  <r>
    <n v="2466"/>
    <d v="2026-11-25T00:00:00"/>
    <n v="2026"/>
    <x v="3"/>
    <n v="11"/>
    <s v="Nov"/>
    <x v="2"/>
    <x v="2"/>
    <x v="0"/>
    <s v="Business"/>
    <x v="0"/>
    <s v="Compact Repair Kit"/>
    <n v="2"/>
    <n v="40.51"/>
    <n v="0.05"/>
    <n v="16.45"/>
    <n v="76.968999999999994"/>
    <n v="32.9"/>
    <n v="44.068999999999996"/>
    <n v="0.5725551845548208"/>
    <n v="2026"/>
    <s v="Q4"/>
    <n v="11"/>
    <x v="10"/>
  </r>
  <r>
    <n v="2647"/>
    <d v="2026-11-25T00:00:00"/>
    <n v="2026"/>
    <x v="3"/>
    <n v="11"/>
    <s v="Nov"/>
    <x v="2"/>
    <x v="5"/>
    <x v="0"/>
    <s v="New"/>
    <x v="1"/>
    <s v="Trekking Poles"/>
    <n v="1"/>
    <n v="70.099999999999994"/>
    <n v="0.15"/>
    <n v="32.28"/>
    <n v="59.584999999999994"/>
    <n v="32.28"/>
    <n v="27.304999999999993"/>
    <n v="0.45825291600234952"/>
    <n v="2026"/>
    <s v="Q4"/>
    <n v="11"/>
    <x v="10"/>
  </r>
  <r>
    <n v="2958"/>
    <d v="2026-11-25T00:00:00"/>
    <n v="2026"/>
    <x v="3"/>
    <n v="11"/>
    <s v="Nov"/>
    <x v="1"/>
    <x v="12"/>
    <x v="3"/>
    <s v="New"/>
    <x v="1"/>
    <s v="Trail Boots"/>
    <n v="1"/>
    <n v="144.25"/>
    <n v="0.1"/>
    <n v="79.55"/>
    <n v="129.82500000000002"/>
    <n v="79.55"/>
    <n v="50.27500000000002"/>
    <n v="0.38725207009435791"/>
    <n v="2026"/>
    <s v="Q4"/>
    <n v="11"/>
    <x v="10"/>
  </r>
  <r>
    <n v="3527"/>
    <d v="2026-11-25T00:00:00"/>
    <n v="2026"/>
    <x v="3"/>
    <n v="11"/>
    <s v="Nov"/>
    <x v="1"/>
    <x v="6"/>
    <x v="3"/>
    <s v="Returning"/>
    <x v="1"/>
    <s v="Trail Boots"/>
    <n v="4"/>
    <n v="146.19"/>
    <n v="0.1"/>
    <n v="79.569999999999993"/>
    <n v="526.28399999999999"/>
    <n v="318.27999999999997"/>
    <n v="208.00400000000002"/>
    <n v="0.39523147198090769"/>
    <n v="2026"/>
    <s v="Q4"/>
    <n v="11"/>
    <x v="10"/>
  </r>
  <r>
    <n v="3729"/>
    <d v="2026-11-25T00:00:00"/>
    <n v="2026"/>
    <x v="3"/>
    <n v="11"/>
    <s v="Nov"/>
    <x v="0"/>
    <x v="9"/>
    <x v="0"/>
    <s v="New"/>
    <x v="3"/>
    <s v="Portable Camp Stove"/>
    <n v="1"/>
    <n v="81.89"/>
    <n v="0.05"/>
    <n v="38.33"/>
    <n v="77.79549999999999"/>
    <n v="38.33"/>
    <n v="39.465499999999992"/>
    <n v="0.50729797996028048"/>
    <n v="2026"/>
    <s v="Q4"/>
    <n v="11"/>
    <x v="10"/>
  </r>
  <r>
    <n v="4961"/>
    <d v="2026-11-25T00:00:00"/>
    <n v="2026"/>
    <x v="3"/>
    <n v="11"/>
    <s v="Nov"/>
    <x v="2"/>
    <x v="2"/>
    <x v="2"/>
    <s v="New"/>
    <x v="3"/>
    <s v="Trail Tent 2P"/>
    <n v="2"/>
    <n v="194.78"/>
    <n v="0.15"/>
    <n v="102.51"/>
    <n v="331.12599999999998"/>
    <n v="205.02"/>
    <n v="126.10599999999997"/>
    <n v="0.38083992196324051"/>
    <n v="2026"/>
    <s v="Q4"/>
    <n v="11"/>
    <x v="10"/>
  </r>
  <r>
    <n v="5034"/>
    <d v="2026-11-25T00:00:00"/>
    <n v="2026"/>
    <x v="3"/>
    <n v="11"/>
    <s v="Nov"/>
    <x v="1"/>
    <x v="14"/>
    <x v="0"/>
    <s v="Returning"/>
    <x v="1"/>
    <s v="Trail Boots"/>
    <n v="1"/>
    <n v="141.63"/>
    <n v="0.05"/>
    <n v="77.17"/>
    <n v="134.54849999999999"/>
    <n v="77.17"/>
    <n v="57.378499999999988"/>
    <n v="0.42645217152179321"/>
    <n v="2026"/>
    <s v="Q4"/>
    <n v="11"/>
    <x v="10"/>
  </r>
  <r>
    <n v="343"/>
    <d v="2026-11-26T00:00:00"/>
    <n v="2026"/>
    <x v="3"/>
    <n v="11"/>
    <s v="Nov"/>
    <x v="2"/>
    <x v="16"/>
    <x v="0"/>
    <s v="Returning"/>
    <x v="0"/>
    <s v="Compact Repair Kit"/>
    <n v="1"/>
    <n v="40.86"/>
    <n v="0.05"/>
    <n v="17.14"/>
    <n v="38.817"/>
    <n v="17.14"/>
    <n v="21.677"/>
    <n v="0.55844088930107938"/>
    <n v="2026"/>
    <s v="Q4"/>
    <n v="11"/>
    <x v="10"/>
  </r>
  <r>
    <n v="405"/>
    <d v="2026-11-26T00:00:00"/>
    <n v="2026"/>
    <x v="3"/>
    <n v="11"/>
    <s v="Nov"/>
    <x v="3"/>
    <x v="8"/>
    <x v="0"/>
    <s v="New"/>
    <x v="1"/>
    <s v="Trail Boots"/>
    <n v="1"/>
    <n v="141.61000000000001"/>
    <n v="0.05"/>
    <n v="77.7"/>
    <n v="134.52950000000001"/>
    <n v="77.7"/>
    <n v="56.82950000000001"/>
    <n v="0.42243151130421214"/>
    <n v="2026"/>
    <s v="Q4"/>
    <n v="11"/>
    <x v="10"/>
  </r>
  <r>
    <n v="485"/>
    <d v="2026-11-26T00:00:00"/>
    <n v="2026"/>
    <x v="3"/>
    <n v="11"/>
    <s v="Nov"/>
    <x v="3"/>
    <x v="7"/>
    <x v="0"/>
    <s v="New"/>
    <x v="3"/>
    <s v="Compact Sleeping Bag"/>
    <n v="2"/>
    <n v="122.15"/>
    <n v="0.1"/>
    <n v="61.15"/>
    <n v="219.87"/>
    <n v="122.3"/>
    <n v="97.570000000000007"/>
    <n v="0.44376222313185065"/>
    <n v="2026"/>
    <s v="Q4"/>
    <n v="11"/>
    <x v="10"/>
  </r>
  <r>
    <n v="807"/>
    <d v="2026-11-26T00:00:00"/>
    <n v="2026"/>
    <x v="3"/>
    <n v="11"/>
    <s v="Nov"/>
    <x v="2"/>
    <x v="5"/>
    <x v="2"/>
    <s v="Returning"/>
    <x v="2"/>
    <s v="Carry-On Duffel"/>
    <n v="5"/>
    <n v="130.24"/>
    <n v="0.1"/>
    <n v="66.75"/>
    <n v="586.08000000000004"/>
    <n v="333.75"/>
    <n v="252.33000000000004"/>
    <n v="0.43053849303849306"/>
    <n v="2026"/>
    <s v="Q4"/>
    <n v="11"/>
    <x v="10"/>
  </r>
  <r>
    <n v="1666"/>
    <d v="2026-11-26T00:00:00"/>
    <n v="2026"/>
    <x v="3"/>
    <n v="11"/>
    <s v="Nov"/>
    <x v="0"/>
    <x v="15"/>
    <x v="1"/>
    <s v="Returning"/>
    <x v="0"/>
    <s v="Trail Bike Light"/>
    <n v="3"/>
    <n v="50.18"/>
    <n v="0.1"/>
    <n v="23.12"/>
    <n v="135.48599999999999"/>
    <n v="69.36"/>
    <n v="66.125999999999991"/>
    <n v="0.4880651875470528"/>
    <n v="2026"/>
    <s v="Q4"/>
    <n v="11"/>
    <x v="10"/>
  </r>
  <r>
    <n v="3442"/>
    <d v="2026-11-26T00:00:00"/>
    <n v="2026"/>
    <x v="3"/>
    <n v="11"/>
    <s v="Nov"/>
    <x v="0"/>
    <x v="9"/>
    <x v="2"/>
    <s v="New"/>
    <x v="4"/>
    <s v="Training Mat"/>
    <n v="2"/>
    <n v="50.93"/>
    <n v="0.15"/>
    <n v="22.35"/>
    <n v="86.581000000000003"/>
    <n v="44.7"/>
    <n v="41.881"/>
    <n v="0.48372044674928677"/>
    <n v="2026"/>
    <s v="Q4"/>
    <n v="11"/>
    <x v="10"/>
  </r>
  <r>
    <n v="4177"/>
    <d v="2026-11-26T00:00:00"/>
    <n v="2026"/>
    <x v="3"/>
    <n v="11"/>
    <s v="Nov"/>
    <x v="2"/>
    <x v="10"/>
    <x v="0"/>
    <s v="Business"/>
    <x v="0"/>
    <s v="Trail Bike Light"/>
    <n v="1"/>
    <n v="49.6"/>
    <n v="0"/>
    <n v="22.62"/>
    <n v="49.6"/>
    <n v="22.62"/>
    <n v="26.98"/>
    <n v="0.5439516129032258"/>
    <n v="2026"/>
    <s v="Q4"/>
    <n v="11"/>
    <x v="10"/>
  </r>
  <r>
    <n v="4659"/>
    <d v="2026-11-26T00:00:00"/>
    <n v="2026"/>
    <x v="3"/>
    <n v="11"/>
    <s v="Nov"/>
    <x v="1"/>
    <x v="11"/>
    <x v="1"/>
    <s v="Business"/>
    <x v="3"/>
    <s v="Portable Camp Stove"/>
    <n v="3"/>
    <n v="83.3"/>
    <n v="0.15"/>
    <n v="38.74"/>
    <n v="212.41499999999996"/>
    <n v="116.22"/>
    <n v="96.194999999999965"/>
    <n v="0.45286349834051259"/>
    <n v="2026"/>
    <s v="Q4"/>
    <n v="11"/>
    <x v="10"/>
  </r>
  <r>
    <n v="4667"/>
    <d v="2026-11-26T00:00:00"/>
    <n v="2026"/>
    <x v="3"/>
    <n v="11"/>
    <s v="Nov"/>
    <x v="1"/>
    <x v="14"/>
    <x v="3"/>
    <s v="Business"/>
    <x v="2"/>
    <s v="Insulated Bottle"/>
    <n v="1"/>
    <n v="35.89"/>
    <n v="0.05"/>
    <n v="13.53"/>
    <n v="34.095500000000001"/>
    <n v="13.53"/>
    <n v="20.5655"/>
    <n v="0.60317343931017287"/>
    <n v="2026"/>
    <s v="Q4"/>
    <n v="11"/>
    <x v="10"/>
  </r>
  <r>
    <n v="197"/>
    <d v="2026-11-27T00:00:00"/>
    <n v="2026"/>
    <x v="3"/>
    <n v="11"/>
    <s v="Nov"/>
    <x v="3"/>
    <x v="4"/>
    <x v="2"/>
    <s v="New"/>
    <x v="3"/>
    <s v="Trail Tent 2P"/>
    <n v="1"/>
    <n v="195.32"/>
    <n v="0"/>
    <n v="103.21"/>
    <n v="195.32"/>
    <n v="103.21"/>
    <n v="92.11"/>
    <n v="0.47158509113250052"/>
    <n v="2026"/>
    <s v="Q4"/>
    <n v="11"/>
    <x v="10"/>
  </r>
  <r>
    <n v="361"/>
    <d v="2026-11-27T00:00:00"/>
    <n v="2026"/>
    <x v="3"/>
    <n v="11"/>
    <s v="Nov"/>
    <x v="1"/>
    <x v="6"/>
    <x v="0"/>
    <s v="Returning"/>
    <x v="2"/>
    <s v="Insulated Bottle"/>
    <n v="1"/>
    <n v="36.36"/>
    <n v="0.05"/>
    <n v="13.33"/>
    <n v="34.541999999999994"/>
    <n v="13.33"/>
    <n v="21.211999999999996"/>
    <n v="0.61409298824619307"/>
    <n v="2026"/>
    <s v="Q4"/>
    <n v="11"/>
    <x v="10"/>
  </r>
  <r>
    <n v="841"/>
    <d v="2026-11-27T00:00:00"/>
    <n v="2026"/>
    <x v="3"/>
    <n v="11"/>
    <s v="Nov"/>
    <x v="1"/>
    <x v="12"/>
    <x v="0"/>
    <s v="Returning"/>
    <x v="2"/>
    <s v="Insulated Bottle"/>
    <n v="2"/>
    <n v="35.85"/>
    <n v="0.05"/>
    <n v="13.69"/>
    <n v="68.114999999999995"/>
    <n v="27.38"/>
    <n v="40.734999999999999"/>
    <n v="0.59803273875064233"/>
    <n v="2026"/>
    <s v="Q4"/>
    <n v="11"/>
    <x v="10"/>
  </r>
  <r>
    <n v="903"/>
    <d v="2026-11-27T00:00:00"/>
    <n v="2026"/>
    <x v="3"/>
    <n v="11"/>
    <s v="Nov"/>
    <x v="3"/>
    <x v="8"/>
    <x v="0"/>
    <s v="New"/>
    <x v="2"/>
    <s v="Packing Cube Set"/>
    <n v="4"/>
    <n v="46.73"/>
    <n v="0"/>
    <n v="17.989999999999998"/>
    <n v="186.92"/>
    <n v="71.959999999999994"/>
    <n v="114.96"/>
    <n v="0.61502246950567085"/>
    <n v="2026"/>
    <s v="Q4"/>
    <n v="11"/>
    <x v="10"/>
  </r>
  <r>
    <n v="1278"/>
    <d v="2026-11-27T00:00:00"/>
    <n v="2026"/>
    <x v="3"/>
    <n v="11"/>
    <s v="Nov"/>
    <x v="3"/>
    <x v="13"/>
    <x v="2"/>
    <s v="Returning"/>
    <x v="1"/>
    <s v="Trail Boots"/>
    <n v="3"/>
    <n v="143.72"/>
    <n v="0.15"/>
    <n v="78.56"/>
    <n v="366.48599999999999"/>
    <n v="235.68"/>
    <n v="130.80599999999998"/>
    <n v="0.35691950033561987"/>
    <n v="2026"/>
    <s v="Q4"/>
    <n v="11"/>
    <x v="10"/>
  </r>
  <r>
    <n v="2091"/>
    <d v="2026-11-27T00:00:00"/>
    <n v="2026"/>
    <x v="3"/>
    <n v="11"/>
    <s v="Nov"/>
    <x v="1"/>
    <x v="12"/>
    <x v="3"/>
    <s v="New"/>
    <x v="4"/>
    <s v="Recovery Roller"/>
    <n v="1"/>
    <n v="35.590000000000003"/>
    <n v="0"/>
    <n v="13.57"/>
    <n v="35.590000000000003"/>
    <n v="13.57"/>
    <n v="22.020000000000003"/>
    <n v="0.61871312166338865"/>
    <n v="2026"/>
    <s v="Q4"/>
    <n v="11"/>
    <x v="10"/>
  </r>
  <r>
    <n v="3070"/>
    <d v="2026-11-27T00:00:00"/>
    <n v="2026"/>
    <x v="3"/>
    <n v="11"/>
    <s v="Nov"/>
    <x v="3"/>
    <x v="13"/>
    <x v="3"/>
    <s v="Returning"/>
    <x v="1"/>
    <s v="Trekking Poles"/>
    <n v="4"/>
    <n v="71.11"/>
    <n v="0.05"/>
    <n v="32.25"/>
    <n v="270.21799999999996"/>
    <n v="129"/>
    <n v="141.21799999999996"/>
    <n v="0.52260767232382732"/>
    <n v="2026"/>
    <s v="Q4"/>
    <n v="11"/>
    <x v="10"/>
  </r>
  <r>
    <n v="4007"/>
    <d v="2026-11-27T00:00:00"/>
    <n v="2026"/>
    <x v="3"/>
    <n v="11"/>
    <s v="Nov"/>
    <x v="0"/>
    <x v="9"/>
    <x v="3"/>
    <s v="Business"/>
    <x v="0"/>
    <s v="Trail Bike Light"/>
    <n v="5"/>
    <n v="51.04"/>
    <n v="0"/>
    <n v="22.69"/>
    <n v="255.2"/>
    <n v="113.45"/>
    <n v="141.75"/>
    <n v="0.55544670846394983"/>
    <n v="2026"/>
    <s v="Q4"/>
    <n v="11"/>
    <x v="10"/>
  </r>
  <r>
    <n v="4488"/>
    <d v="2026-11-27T00:00:00"/>
    <n v="2026"/>
    <x v="3"/>
    <n v="11"/>
    <s v="Nov"/>
    <x v="1"/>
    <x v="14"/>
    <x v="2"/>
    <s v="Returning"/>
    <x v="2"/>
    <s v="Travel Backpack 35L"/>
    <n v="3"/>
    <n v="161.66"/>
    <n v="0.05"/>
    <n v="88.3"/>
    <n v="460.73099999999999"/>
    <n v="264.89999999999998"/>
    <n v="195.83100000000002"/>
    <n v="0.42504411467863029"/>
    <n v="2026"/>
    <s v="Q4"/>
    <n v="11"/>
    <x v="10"/>
  </r>
  <r>
    <n v="5159"/>
    <d v="2026-11-27T00:00:00"/>
    <n v="2026"/>
    <x v="3"/>
    <n v="11"/>
    <s v="Nov"/>
    <x v="3"/>
    <x v="13"/>
    <x v="0"/>
    <s v="Business"/>
    <x v="3"/>
    <s v="Portable Camp Stove"/>
    <n v="2"/>
    <n v="80.400000000000006"/>
    <n v="0.15"/>
    <n v="38.869999999999997"/>
    <n v="136.68"/>
    <n v="77.739999999999995"/>
    <n v="58.940000000000012"/>
    <n v="0.43122622183201648"/>
    <n v="2026"/>
    <s v="Q4"/>
    <n v="11"/>
    <x v="10"/>
  </r>
  <r>
    <n v="669"/>
    <d v="2026-11-28T00:00:00"/>
    <n v="2026"/>
    <x v="3"/>
    <n v="11"/>
    <s v="Nov"/>
    <x v="2"/>
    <x v="3"/>
    <x v="0"/>
    <s v="Returning"/>
    <x v="4"/>
    <s v="Recovery Roller"/>
    <n v="3"/>
    <n v="36.81"/>
    <n v="0.05"/>
    <n v="13.82"/>
    <n v="104.9085"/>
    <n v="41.46"/>
    <n v="63.448500000000003"/>
    <n v="0.60479846723573405"/>
    <n v="2026"/>
    <s v="Q4"/>
    <n v="11"/>
    <x v="10"/>
  </r>
  <r>
    <n v="686"/>
    <d v="2026-11-28T00:00:00"/>
    <n v="2026"/>
    <x v="3"/>
    <n v="11"/>
    <s v="Nov"/>
    <x v="1"/>
    <x v="12"/>
    <x v="3"/>
    <s v="Returning"/>
    <x v="2"/>
    <s v="Carry-On Duffel"/>
    <n v="2"/>
    <n v="132.61000000000001"/>
    <n v="0.1"/>
    <n v="67.3"/>
    <n v="238.69800000000004"/>
    <n v="134.6"/>
    <n v="104.09800000000004"/>
    <n v="0.43610755012610086"/>
    <n v="2026"/>
    <s v="Q4"/>
    <n v="11"/>
    <x v="10"/>
  </r>
  <r>
    <n v="990"/>
    <d v="2026-11-28T00:00:00"/>
    <n v="2026"/>
    <x v="3"/>
    <n v="11"/>
    <s v="Nov"/>
    <x v="0"/>
    <x v="15"/>
    <x v="0"/>
    <s v="Returning"/>
    <x v="0"/>
    <s v="Compact Repair Kit"/>
    <n v="5"/>
    <n v="39.79"/>
    <n v="0.1"/>
    <n v="17.09"/>
    <n v="179.05500000000001"/>
    <n v="85.45"/>
    <n v="93.605000000000004"/>
    <n v="0.52277233252352628"/>
    <n v="2026"/>
    <s v="Q4"/>
    <n v="11"/>
    <x v="10"/>
  </r>
  <r>
    <n v="1134"/>
    <d v="2026-11-28T00:00:00"/>
    <n v="2026"/>
    <x v="3"/>
    <n v="11"/>
    <s v="Nov"/>
    <x v="3"/>
    <x v="4"/>
    <x v="0"/>
    <s v="Returning"/>
    <x v="2"/>
    <s v="Insulated Bottle"/>
    <n v="2"/>
    <n v="36.119999999999997"/>
    <n v="0.1"/>
    <n v="13.61"/>
    <n v="65.015999999999991"/>
    <n v="27.22"/>
    <n v="37.795999999999992"/>
    <n v="0.58133382551987201"/>
    <n v="2026"/>
    <s v="Q4"/>
    <n v="11"/>
    <x v="10"/>
  </r>
  <r>
    <n v="1770"/>
    <d v="2026-11-28T00:00:00"/>
    <n v="2026"/>
    <x v="3"/>
    <n v="11"/>
    <s v="Nov"/>
    <x v="3"/>
    <x v="7"/>
    <x v="2"/>
    <s v="Returning"/>
    <x v="1"/>
    <s v="Summit Backpack 45L"/>
    <n v="5"/>
    <n v="153.93"/>
    <n v="0.05"/>
    <n v="77.27"/>
    <n v="731.16750000000002"/>
    <n v="386.34999999999997"/>
    <n v="344.81750000000005"/>
    <n v="0.4715985051304934"/>
    <n v="2026"/>
    <s v="Q4"/>
    <n v="11"/>
    <x v="10"/>
  </r>
  <r>
    <n v="3396"/>
    <d v="2026-11-28T00:00:00"/>
    <n v="2026"/>
    <x v="3"/>
    <n v="11"/>
    <s v="Nov"/>
    <x v="2"/>
    <x v="3"/>
    <x v="2"/>
    <s v="New"/>
    <x v="4"/>
    <s v="Training Mat"/>
    <n v="3"/>
    <n v="50.67"/>
    <n v="0.05"/>
    <n v="22.25"/>
    <n v="144.40949999999998"/>
    <n v="66.75"/>
    <n v="77.65949999999998"/>
    <n v="0.53777279195620775"/>
    <n v="2026"/>
    <s v="Q4"/>
    <n v="11"/>
    <x v="10"/>
  </r>
  <r>
    <n v="4259"/>
    <d v="2026-11-28T00:00:00"/>
    <n v="2026"/>
    <x v="3"/>
    <n v="11"/>
    <s v="Nov"/>
    <x v="2"/>
    <x v="3"/>
    <x v="0"/>
    <s v="Returning"/>
    <x v="1"/>
    <s v="Trekking Poles"/>
    <n v="4"/>
    <n v="72.77"/>
    <n v="0"/>
    <n v="32.090000000000003"/>
    <n v="291.08"/>
    <n v="128.36000000000001"/>
    <n v="162.71999999999997"/>
    <n v="0.55902157482479031"/>
    <n v="2026"/>
    <s v="Q4"/>
    <n v="11"/>
    <x v="10"/>
  </r>
  <r>
    <n v="4440"/>
    <d v="2026-11-28T00:00:00"/>
    <n v="2026"/>
    <x v="3"/>
    <n v="11"/>
    <s v="Nov"/>
    <x v="2"/>
    <x v="10"/>
    <x v="3"/>
    <s v="New"/>
    <x v="2"/>
    <s v="Packing Cube Set"/>
    <n v="1"/>
    <n v="46.45"/>
    <n v="0.1"/>
    <n v="17.96"/>
    <n v="41.805000000000007"/>
    <n v="17.96"/>
    <n v="23.845000000000006"/>
    <n v="0.57038631742614521"/>
    <n v="2026"/>
    <s v="Q4"/>
    <n v="11"/>
    <x v="10"/>
  </r>
  <r>
    <n v="5115"/>
    <d v="2026-11-28T00:00:00"/>
    <n v="2026"/>
    <x v="3"/>
    <n v="11"/>
    <s v="Nov"/>
    <x v="0"/>
    <x v="15"/>
    <x v="0"/>
    <s v="New"/>
    <x v="2"/>
    <s v="Travel Backpack 35L"/>
    <n v="1"/>
    <n v="165.75"/>
    <n v="0.2"/>
    <n v="89.16"/>
    <n v="132.6"/>
    <n v="89.16"/>
    <n v="43.44"/>
    <n v="0.32760180995475113"/>
    <n v="2026"/>
    <s v="Q4"/>
    <n v="11"/>
    <x v="10"/>
  </r>
  <r>
    <n v="5136"/>
    <d v="2026-11-28T00:00:00"/>
    <n v="2026"/>
    <x v="3"/>
    <n v="11"/>
    <s v="Nov"/>
    <x v="2"/>
    <x v="2"/>
    <x v="3"/>
    <s v="New"/>
    <x v="3"/>
    <s v="Trail Tent 2P"/>
    <n v="4"/>
    <n v="198.02"/>
    <n v="0.05"/>
    <n v="103.82"/>
    <n v="752.476"/>
    <n v="415.28"/>
    <n v="337.19600000000003"/>
    <n v="0.44811528872681655"/>
    <n v="2026"/>
    <s v="Q4"/>
    <n v="11"/>
    <x v="10"/>
  </r>
  <r>
    <n v="562"/>
    <d v="2026-11-29T00:00:00"/>
    <n v="2026"/>
    <x v="3"/>
    <n v="11"/>
    <s v="Nov"/>
    <x v="1"/>
    <x v="12"/>
    <x v="0"/>
    <s v="New"/>
    <x v="2"/>
    <s v="Packing Cube Set"/>
    <n v="1"/>
    <n v="46.3"/>
    <n v="0.2"/>
    <n v="18.78"/>
    <n v="37.04"/>
    <n v="18.78"/>
    <n v="18.259999999999998"/>
    <n v="0.49298056155507552"/>
    <n v="2026"/>
    <s v="Q4"/>
    <n v="11"/>
    <x v="10"/>
  </r>
  <r>
    <n v="806"/>
    <d v="2026-11-29T00:00:00"/>
    <n v="2026"/>
    <x v="3"/>
    <n v="11"/>
    <s v="Nov"/>
    <x v="0"/>
    <x v="15"/>
    <x v="3"/>
    <s v="Returning"/>
    <x v="4"/>
    <s v="Resistance Band Set"/>
    <n v="1"/>
    <n v="39.659999999999997"/>
    <n v="0"/>
    <n v="14.76"/>
    <n v="39.659999999999997"/>
    <n v="14.76"/>
    <n v="24.9"/>
    <n v="0.62783661119515888"/>
    <n v="2026"/>
    <s v="Q4"/>
    <n v="11"/>
    <x v="10"/>
  </r>
  <r>
    <n v="3150"/>
    <d v="2026-11-29T00:00:00"/>
    <n v="2026"/>
    <x v="3"/>
    <n v="11"/>
    <s v="Nov"/>
    <x v="1"/>
    <x v="6"/>
    <x v="0"/>
    <s v="New"/>
    <x v="3"/>
    <s v="Portable Camp Stove"/>
    <n v="3"/>
    <n v="80.72"/>
    <n v="0.05"/>
    <n v="39.130000000000003"/>
    <n v="230.05199999999999"/>
    <n v="117.39000000000001"/>
    <n v="112.66199999999998"/>
    <n v="0.48972406238589528"/>
    <n v="2026"/>
    <s v="Q4"/>
    <n v="11"/>
    <x v="10"/>
  </r>
  <r>
    <n v="4847"/>
    <d v="2026-11-29T00:00:00"/>
    <n v="2026"/>
    <x v="3"/>
    <n v="11"/>
    <s v="Nov"/>
    <x v="1"/>
    <x v="14"/>
    <x v="3"/>
    <s v="New"/>
    <x v="2"/>
    <s v="Insulated Bottle"/>
    <n v="2"/>
    <n v="35.51"/>
    <n v="0.05"/>
    <n v="13.24"/>
    <n v="67.468999999999994"/>
    <n v="26.48"/>
    <n v="40.98899999999999"/>
    <n v="0.60752345521646967"/>
    <n v="2026"/>
    <s v="Q4"/>
    <n v="11"/>
    <x v="10"/>
  </r>
  <r>
    <n v="221"/>
    <d v="2026-11-30T00:00:00"/>
    <n v="2026"/>
    <x v="3"/>
    <n v="11"/>
    <s v="Nov"/>
    <x v="3"/>
    <x v="8"/>
    <x v="2"/>
    <s v="Business"/>
    <x v="2"/>
    <s v="Carry-On Duffel"/>
    <n v="1"/>
    <n v="132.06"/>
    <n v="0.15"/>
    <n v="67.53"/>
    <n v="112.251"/>
    <n v="67.53"/>
    <n v="44.721000000000004"/>
    <n v="0.39840179597509157"/>
    <n v="2026"/>
    <s v="Q4"/>
    <n v="11"/>
    <x v="10"/>
  </r>
  <r>
    <n v="630"/>
    <d v="2026-11-30T00:00:00"/>
    <n v="2026"/>
    <x v="3"/>
    <n v="11"/>
    <s v="Nov"/>
    <x v="3"/>
    <x v="8"/>
    <x v="0"/>
    <s v="Business"/>
    <x v="0"/>
    <s v="Compact Repair Kit"/>
    <n v="3"/>
    <n v="41.07"/>
    <n v="0.1"/>
    <n v="16.86"/>
    <n v="110.88900000000001"/>
    <n v="50.58"/>
    <n v="60.309000000000012"/>
    <n v="0.54386819251684126"/>
    <n v="2026"/>
    <s v="Q4"/>
    <n v="11"/>
    <x v="10"/>
  </r>
  <r>
    <n v="1789"/>
    <d v="2026-11-30T00:00:00"/>
    <n v="2026"/>
    <x v="3"/>
    <n v="11"/>
    <s v="Nov"/>
    <x v="1"/>
    <x v="12"/>
    <x v="0"/>
    <s v="New"/>
    <x v="1"/>
    <s v="Summit Backpack 45L"/>
    <n v="2"/>
    <n v="151.49"/>
    <n v="0.1"/>
    <n v="81.39"/>
    <n v="272.68200000000002"/>
    <n v="162.78"/>
    <n v="109.90200000000002"/>
    <n v="0.40304090479019522"/>
    <n v="2026"/>
    <s v="Q4"/>
    <n v="11"/>
    <x v="10"/>
  </r>
  <r>
    <n v="1947"/>
    <d v="2026-11-30T00:00:00"/>
    <n v="2026"/>
    <x v="3"/>
    <n v="11"/>
    <s v="Nov"/>
    <x v="0"/>
    <x v="0"/>
    <x v="2"/>
    <s v="Business"/>
    <x v="4"/>
    <s v="Recovery Roller"/>
    <n v="1"/>
    <n v="35.729999999999997"/>
    <n v="0.2"/>
    <n v="14.33"/>
    <n v="28.584"/>
    <n v="14.33"/>
    <n v="14.254"/>
    <n v="0.49867058494262523"/>
    <n v="2026"/>
    <s v="Q4"/>
    <n v="11"/>
    <x v="10"/>
  </r>
  <r>
    <n v="2279"/>
    <d v="2026-11-30T00:00:00"/>
    <n v="2026"/>
    <x v="3"/>
    <n v="11"/>
    <s v="Nov"/>
    <x v="0"/>
    <x v="0"/>
    <x v="2"/>
    <s v="Returning"/>
    <x v="0"/>
    <s v="Trail Bike Light"/>
    <n v="2"/>
    <n v="50.38"/>
    <n v="0.1"/>
    <n v="22.41"/>
    <n v="90.684000000000012"/>
    <n v="44.82"/>
    <n v="45.864000000000011"/>
    <n v="0.50575625248114342"/>
    <n v="2026"/>
    <s v="Q4"/>
    <n v="11"/>
    <x v="10"/>
  </r>
  <r>
    <n v="2439"/>
    <d v="2026-11-30T00:00:00"/>
    <n v="2026"/>
    <x v="3"/>
    <n v="11"/>
    <s v="Nov"/>
    <x v="0"/>
    <x v="9"/>
    <x v="0"/>
    <s v="Business"/>
    <x v="4"/>
    <s v="Recovery Roller"/>
    <n v="1"/>
    <n v="35.67"/>
    <n v="0.1"/>
    <n v="13.81"/>
    <n v="32.103000000000002"/>
    <n v="13.81"/>
    <n v="18.292999999999999"/>
    <n v="0.5698221350029592"/>
    <n v="2026"/>
    <s v="Q4"/>
    <n v="11"/>
    <x v="10"/>
  </r>
  <r>
    <n v="2540"/>
    <d v="2026-11-30T00:00:00"/>
    <n v="2026"/>
    <x v="3"/>
    <n v="11"/>
    <s v="Nov"/>
    <x v="1"/>
    <x v="14"/>
    <x v="1"/>
    <s v="Business"/>
    <x v="3"/>
    <s v="Portable Camp Stove"/>
    <n v="12"/>
    <n v="81.150000000000006"/>
    <n v="0.15"/>
    <n v="39.590000000000003"/>
    <n v="827.73"/>
    <n v="475.08000000000004"/>
    <n v="352.65"/>
    <n v="0.42604472472907828"/>
    <n v="2026"/>
    <s v="Q4"/>
    <n v="11"/>
    <x v="10"/>
  </r>
  <r>
    <n v="2747"/>
    <d v="2026-11-30T00:00:00"/>
    <n v="2026"/>
    <x v="3"/>
    <n v="11"/>
    <s v="Nov"/>
    <x v="0"/>
    <x v="15"/>
    <x v="2"/>
    <s v="Returning"/>
    <x v="3"/>
    <s v="Trail Tent 2P"/>
    <n v="1"/>
    <n v="194.73"/>
    <n v="0"/>
    <n v="104.48"/>
    <n v="194.73"/>
    <n v="104.48"/>
    <n v="90.249999999999986"/>
    <n v="0.46346222975401835"/>
    <n v="2026"/>
    <s v="Q4"/>
    <n v="11"/>
    <x v="10"/>
  </r>
  <r>
    <n v="3094"/>
    <d v="2026-11-30T00:00:00"/>
    <n v="2026"/>
    <x v="3"/>
    <n v="11"/>
    <s v="Nov"/>
    <x v="1"/>
    <x v="1"/>
    <x v="3"/>
    <s v="Business"/>
    <x v="3"/>
    <s v="Compact Sleeping Bag"/>
    <n v="2"/>
    <n v="122.18"/>
    <n v="0.15"/>
    <n v="61.3"/>
    <n v="207.70600000000002"/>
    <n v="122.6"/>
    <n v="85.106000000000023"/>
    <n v="0.40974261696821479"/>
    <n v="2026"/>
    <s v="Q4"/>
    <n v="11"/>
    <x v="10"/>
  </r>
  <r>
    <n v="3359"/>
    <d v="2026-11-30T00:00:00"/>
    <n v="2026"/>
    <x v="3"/>
    <n v="11"/>
    <s v="Nov"/>
    <x v="3"/>
    <x v="13"/>
    <x v="0"/>
    <s v="Returning"/>
    <x v="3"/>
    <s v="Portable Camp Stove"/>
    <n v="1"/>
    <n v="83.14"/>
    <n v="0"/>
    <n v="39.369999999999997"/>
    <n v="83.14"/>
    <n v="39.369999999999997"/>
    <n v="43.77"/>
    <n v="0.52646139042578788"/>
    <n v="2026"/>
    <s v="Q4"/>
    <n v="11"/>
    <x v="10"/>
  </r>
  <r>
    <n v="3473"/>
    <d v="2026-11-30T00:00:00"/>
    <n v="2026"/>
    <x v="3"/>
    <n v="11"/>
    <s v="Nov"/>
    <x v="2"/>
    <x v="5"/>
    <x v="0"/>
    <s v="Returning"/>
    <x v="0"/>
    <s v="Commuter Helmet"/>
    <n v="1"/>
    <n v="80.97"/>
    <n v="0"/>
    <n v="43.64"/>
    <n v="80.97"/>
    <n v="43.64"/>
    <n v="37.33"/>
    <n v="0.4610349512164999"/>
    <n v="2026"/>
    <s v="Q4"/>
    <n v="11"/>
    <x v="10"/>
  </r>
  <r>
    <n v="3589"/>
    <d v="2026-11-30T00:00:00"/>
    <n v="2026"/>
    <x v="3"/>
    <n v="11"/>
    <s v="Nov"/>
    <x v="0"/>
    <x v="9"/>
    <x v="0"/>
    <s v="New"/>
    <x v="1"/>
    <s v="Trekking Poles"/>
    <n v="1"/>
    <n v="73.03"/>
    <n v="0"/>
    <n v="32.71"/>
    <n v="73.03"/>
    <n v="32.71"/>
    <n v="40.32"/>
    <n v="0.55210187594139393"/>
    <n v="2026"/>
    <s v="Q4"/>
    <n v="11"/>
    <x v="10"/>
  </r>
  <r>
    <n v="4689"/>
    <d v="2026-11-30T00:00:00"/>
    <n v="2026"/>
    <x v="3"/>
    <n v="11"/>
    <s v="Nov"/>
    <x v="2"/>
    <x v="3"/>
    <x v="0"/>
    <s v="Returning"/>
    <x v="2"/>
    <s v="Packing Cube Set"/>
    <n v="1"/>
    <n v="46.81"/>
    <n v="0.05"/>
    <n v="17.87"/>
    <n v="44.469500000000004"/>
    <n v="17.87"/>
    <n v="26.599500000000003"/>
    <n v="0.59815154206815913"/>
    <n v="2026"/>
    <s v="Q4"/>
    <n v="11"/>
    <x v="10"/>
  </r>
  <r>
    <n v="4819"/>
    <d v="2026-11-30T00:00:00"/>
    <n v="2026"/>
    <x v="3"/>
    <n v="11"/>
    <s v="Nov"/>
    <x v="3"/>
    <x v="7"/>
    <x v="3"/>
    <s v="New"/>
    <x v="1"/>
    <s v="Summit Backpack 45L"/>
    <n v="2"/>
    <n v="153.51"/>
    <n v="0.15"/>
    <n v="81.290000000000006"/>
    <n v="260.96699999999998"/>
    <n v="162.58000000000001"/>
    <n v="98.386999999999972"/>
    <n v="0.3770093536730697"/>
    <n v="2026"/>
    <s v="Q4"/>
    <n v="11"/>
    <x v="10"/>
  </r>
  <r>
    <n v="5167"/>
    <d v="2026-11-30T00:00:00"/>
    <n v="2026"/>
    <x v="3"/>
    <n v="11"/>
    <s v="Nov"/>
    <x v="2"/>
    <x v="5"/>
    <x v="3"/>
    <s v="New"/>
    <x v="3"/>
    <s v="Trail Tent 2P"/>
    <n v="2"/>
    <n v="197.5"/>
    <n v="0"/>
    <n v="104.47"/>
    <n v="395"/>
    <n v="208.94"/>
    <n v="186.06"/>
    <n v="0.4710379746835443"/>
    <n v="2026"/>
    <s v="Q4"/>
    <n v="11"/>
    <x v="10"/>
  </r>
  <r>
    <n v="38"/>
    <d v="2026-12-01T00:00:00"/>
    <n v="2026"/>
    <x v="3"/>
    <n v="12"/>
    <s v="Dec"/>
    <x v="3"/>
    <x v="8"/>
    <x v="1"/>
    <s v="Business"/>
    <x v="1"/>
    <s v="Trail Boots"/>
    <n v="8"/>
    <n v="146.55000000000001"/>
    <n v="0.1"/>
    <n v="78.03"/>
    <n v="1055.1600000000001"/>
    <n v="624.24"/>
    <n v="430.92000000000007"/>
    <n v="0.40839303991811671"/>
    <n v="2026"/>
    <s v="Q4"/>
    <n v="12"/>
    <x v="11"/>
  </r>
  <r>
    <n v="364"/>
    <d v="2026-12-01T00:00:00"/>
    <n v="2026"/>
    <x v="3"/>
    <n v="12"/>
    <s v="Dec"/>
    <x v="3"/>
    <x v="13"/>
    <x v="0"/>
    <s v="Business"/>
    <x v="0"/>
    <s v="Trail Bike Light"/>
    <n v="2"/>
    <n v="51.83"/>
    <n v="0.15"/>
    <n v="22.02"/>
    <n v="88.11099999999999"/>
    <n v="44.04"/>
    <n v="44.070999999999991"/>
    <n v="0.50017591447151888"/>
    <n v="2026"/>
    <s v="Q4"/>
    <n v="12"/>
    <x v="11"/>
  </r>
  <r>
    <n v="2040"/>
    <d v="2026-12-01T00:00:00"/>
    <n v="2026"/>
    <x v="3"/>
    <n v="12"/>
    <s v="Dec"/>
    <x v="1"/>
    <x v="12"/>
    <x v="0"/>
    <s v="New"/>
    <x v="1"/>
    <s v="Trail Boots"/>
    <n v="1"/>
    <n v="140.34"/>
    <n v="0.15"/>
    <n v="79.92"/>
    <n v="119.289"/>
    <n v="79.92"/>
    <n v="39.369"/>
    <n v="0.33003043029952467"/>
    <n v="2026"/>
    <s v="Q4"/>
    <n v="12"/>
    <x v="11"/>
  </r>
  <r>
    <n v="2899"/>
    <d v="2026-12-01T00:00:00"/>
    <n v="2026"/>
    <x v="3"/>
    <n v="12"/>
    <s v="Dec"/>
    <x v="0"/>
    <x v="0"/>
    <x v="0"/>
    <s v="New"/>
    <x v="1"/>
    <s v="Summit Backpack 45L"/>
    <n v="1"/>
    <n v="156.44999999999999"/>
    <n v="0"/>
    <n v="80.56"/>
    <n v="156.44999999999999"/>
    <n v="80.56"/>
    <n v="75.889999999999986"/>
    <n v="0.48507510386705011"/>
    <n v="2026"/>
    <s v="Q4"/>
    <n v="12"/>
    <x v="11"/>
  </r>
  <r>
    <n v="3199"/>
    <d v="2026-12-01T00:00:00"/>
    <n v="2026"/>
    <x v="3"/>
    <n v="12"/>
    <s v="Dec"/>
    <x v="2"/>
    <x v="16"/>
    <x v="3"/>
    <s v="Returning"/>
    <x v="4"/>
    <s v="Resistance Band Set"/>
    <n v="1"/>
    <n v="41.33"/>
    <n v="0"/>
    <n v="15.03"/>
    <n v="41.33"/>
    <n v="15.03"/>
    <n v="26.299999999999997"/>
    <n v="0.6363416404548754"/>
    <n v="2026"/>
    <s v="Q4"/>
    <n v="12"/>
    <x v="11"/>
  </r>
  <r>
    <n v="4722"/>
    <d v="2026-12-01T00:00:00"/>
    <n v="2026"/>
    <x v="3"/>
    <n v="12"/>
    <s v="Dec"/>
    <x v="1"/>
    <x v="11"/>
    <x v="2"/>
    <s v="New"/>
    <x v="0"/>
    <s v="Compact Repair Kit"/>
    <n v="1"/>
    <n v="39.479999999999997"/>
    <n v="0.05"/>
    <n v="16.78"/>
    <n v="37.505999999999993"/>
    <n v="16.78"/>
    <n v="20.725999999999992"/>
    <n v="0.55260491654668575"/>
    <n v="2026"/>
    <s v="Q4"/>
    <n v="12"/>
    <x v="11"/>
  </r>
  <r>
    <n v="1423"/>
    <d v="2026-12-02T00:00:00"/>
    <n v="2026"/>
    <x v="3"/>
    <n v="12"/>
    <s v="Dec"/>
    <x v="2"/>
    <x v="3"/>
    <x v="0"/>
    <s v="Business"/>
    <x v="1"/>
    <s v="Trekking Poles"/>
    <n v="1"/>
    <n v="73.010000000000005"/>
    <n v="0.1"/>
    <n v="31.51"/>
    <n v="65.709000000000003"/>
    <n v="31.51"/>
    <n v="34.198999999999998"/>
    <n v="0.52046142841924237"/>
    <n v="2026"/>
    <s v="Q4"/>
    <n v="12"/>
    <x v="11"/>
  </r>
  <r>
    <n v="1505"/>
    <d v="2026-12-02T00:00:00"/>
    <n v="2026"/>
    <x v="3"/>
    <n v="12"/>
    <s v="Dec"/>
    <x v="0"/>
    <x v="15"/>
    <x v="0"/>
    <s v="Business"/>
    <x v="4"/>
    <s v="Resistance Band Set"/>
    <n v="2"/>
    <n v="40.86"/>
    <n v="0.05"/>
    <n v="15.06"/>
    <n v="77.634"/>
    <n v="30.12"/>
    <n v="47.513999999999996"/>
    <n v="0.6120256588608084"/>
    <n v="2026"/>
    <s v="Q4"/>
    <n v="12"/>
    <x v="11"/>
  </r>
  <r>
    <n v="1664"/>
    <d v="2026-12-02T00:00:00"/>
    <n v="2026"/>
    <x v="3"/>
    <n v="12"/>
    <s v="Dec"/>
    <x v="2"/>
    <x v="5"/>
    <x v="3"/>
    <s v="Returning"/>
    <x v="3"/>
    <s v="Trail Tent 2P"/>
    <n v="6"/>
    <n v="194.79"/>
    <n v="0"/>
    <n v="105.73"/>
    <n v="1168.74"/>
    <n v="634.38"/>
    <n v="534.36"/>
    <n v="0.45721032907233433"/>
    <n v="2026"/>
    <s v="Q4"/>
    <n v="12"/>
    <x v="11"/>
  </r>
  <r>
    <n v="2035"/>
    <d v="2026-12-02T00:00:00"/>
    <n v="2026"/>
    <x v="3"/>
    <n v="12"/>
    <s v="Dec"/>
    <x v="3"/>
    <x v="13"/>
    <x v="0"/>
    <s v="New"/>
    <x v="3"/>
    <s v="Portable Camp Stove"/>
    <n v="4"/>
    <n v="80.98"/>
    <n v="0.2"/>
    <n v="38.6"/>
    <n v="259.13600000000002"/>
    <n v="154.4"/>
    <n v="104.73600000000002"/>
    <n v="0.40417387009138062"/>
    <n v="2026"/>
    <s v="Q4"/>
    <n v="12"/>
    <x v="11"/>
  </r>
  <r>
    <n v="2094"/>
    <d v="2026-12-02T00:00:00"/>
    <n v="2026"/>
    <x v="3"/>
    <n v="12"/>
    <s v="Dec"/>
    <x v="0"/>
    <x v="15"/>
    <x v="0"/>
    <s v="New"/>
    <x v="3"/>
    <s v="Trail Tent 2P"/>
    <n v="3"/>
    <n v="196.48"/>
    <n v="0.05"/>
    <n v="107.2"/>
    <n v="559.96799999999996"/>
    <n v="321.60000000000002"/>
    <n v="238.36799999999994"/>
    <n v="0.42568146751242919"/>
    <n v="2026"/>
    <s v="Q4"/>
    <n v="12"/>
    <x v="11"/>
  </r>
  <r>
    <n v="2204"/>
    <d v="2026-12-02T00:00:00"/>
    <n v="2026"/>
    <x v="3"/>
    <n v="12"/>
    <s v="Dec"/>
    <x v="0"/>
    <x v="9"/>
    <x v="2"/>
    <s v="New"/>
    <x v="2"/>
    <s v="Packing Cube Set"/>
    <n v="2"/>
    <n v="46.63"/>
    <n v="0"/>
    <n v="18.68"/>
    <n v="93.26"/>
    <n v="37.36"/>
    <n v="55.900000000000006"/>
    <n v="0.59939952820072917"/>
    <n v="2026"/>
    <s v="Q4"/>
    <n v="12"/>
    <x v="11"/>
  </r>
  <r>
    <n v="3921"/>
    <d v="2026-12-02T00:00:00"/>
    <n v="2026"/>
    <x v="3"/>
    <n v="12"/>
    <s v="Dec"/>
    <x v="2"/>
    <x v="5"/>
    <x v="1"/>
    <s v="Business"/>
    <x v="1"/>
    <s v="Trail Boots"/>
    <n v="12"/>
    <n v="142.93"/>
    <n v="0.1"/>
    <n v="79.81"/>
    <n v="1543.644"/>
    <n v="957.72"/>
    <n v="585.92399999999998"/>
    <n v="0.37957197384889263"/>
    <n v="2026"/>
    <s v="Q4"/>
    <n v="12"/>
    <x v="11"/>
  </r>
  <r>
    <n v="3999"/>
    <d v="2026-12-02T00:00:00"/>
    <n v="2026"/>
    <x v="3"/>
    <n v="12"/>
    <s v="Dec"/>
    <x v="1"/>
    <x v="12"/>
    <x v="2"/>
    <s v="Returning"/>
    <x v="1"/>
    <s v="Summit Backpack 45L"/>
    <n v="2"/>
    <n v="153.97"/>
    <n v="0"/>
    <n v="79.45"/>
    <n v="307.94"/>
    <n v="158.9"/>
    <n v="149.04"/>
    <n v="0.48399038773787101"/>
    <n v="2026"/>
    <s v="Q4"/>
    <n v="12"/>
    <x v="11"/>
  </r>
  <r>
    <n v="4546"/>
    <d v="2026-12-02T00:00:00"/>
    <n v="2026"/>
    <x v="3"/>
    <n v="12"/>
    <s v="Dec"/>
    <x v="3"/>
    <x v="13"/>
    <x v="0"/>
    <s v="Returning"/>
    <x v="3"/>
    <s v="Alpine Tent 4P"/>
    <n v="1"/>
    <n v="344.63"/>
    <n v="0.05"/>
    <n v="189.22"/>
    <n v="327.39849999999996"/>
    <n v="189.22"/>
    <n v="138.17849999999996"/>
    <n v="0.42204988721695419"/>
    <n v="2026"/>
    <s v="Q4"/>
    <n v="12"/>
    <x v="11"/>
  </r>
  <r>
    <n v="158"/>
    <d v="2026-12-03T00:00:00"/>
    <n v="2026"/>
    <x v="3"/>
    <n v="12"/>
    <s v="Dec"/>
    <x v="3"/>
    <x v="13"/>
    <x v="0"/>
    <s v="New"/>
    <x v="2"/>
    <s v="Packing Cube Set"/>
    <n v="2"/>
    <n v="46.51"/>
    <n v="0.05"/>
    <n v="18.73"/>
    <n v="88.368999999999986"/>
    <n v="37.46"/>
    <n v="50.908999999999985"/>
    <n v="0.57609568966492763"/>
    <n v="2026"/>
    <s v="Q4"/>
    <n v="12"/>
    <x v="11"/>
  </r>
  <r>
    <n v="1972"/>
    <d v="2026-12-03T00:00:00"/>
    <n v="2026"/>
    <x v="3"/>
    <n v="12"/>
    <s v="Dec"/>
    <x v="0"/>
    <x v="9"/>
    <x v="1"/>
    <s v="Business"/>
    <x v="0"/>
    <s v="Commuter Helmet"/>
    <n v="6"/>
    <n v="80.17"/>
    <n v="0.1"/>
    <n v="42.67"/>
    <n v="432.91800000000001"/>
    <n v="256.02"/>
    <n v="176.89800000000002"/>
    <n v="0.40861779828974543"/>
    <n v="2026"/>
    <s v="Q4"/>
    <n v="12"/>
    <x v="11"/>
  </r>
  <r>
    <n v="3196"/>
    <d v="2026-12-03T00:00:00"/>
    <n v="2026"/>
    <x v="3"/>
    <n v="12"/>
    <s v="Dec"/>
    <x v="3"/>
    <x v="13"/>
    <x v="0"/>
    <s v="New"/>
    <x v="3"/>
    <s v="Compact Sleeping Bag"/>
    <n v="2"/>
    <n v="124.62"/>
    <n v="0.1"/>
    <n v="58.91"/>
    <n v="224.316"/>
    <n v="117.82"/>
    <n v="106.49600000000001"/>
    <n v="0.47475882237557737"/>
    <n v="2026"/>
    <s v="Q4"/>
    <n v="12"/>
    <x v="11"/>
  </r>
  <r>
    <n v="3722"/>
    <d v="2026-12-03T00:00:00"/>
    <n v="2026"/>
    <x v="3"/>
    <n v="12"/>
    <s v="Dec"/>
    <x v="2"/>
    <x v="3"/>
    <x v="0"/>
    <s v="Returning"/>
    <x v="1"/>
    <s v="Trail Boots"/>
    <n v="1"/>
    <n v="144.78"/>
    <n v="0.15"/>
    <n v="81.53"/>
    <n v="123.063"/>
    <n v="81.53"/>
    <n v="41.533000000000001"/>
    <n v="0.33749380398657597"/>
    <n v="2026"/>
    <s v="Q4"/>
    <n v="12"/>
    <x v="11"/>
  </r>
  <r>
    <n v="4201"/>
    <d v="2026-12-03T00:00:00"/>
    <n v="2026"/>
    <x v="3"/>
    <n v="12"/>
    <s v="Dec"/>
    <x v="3"/>
    <x v="7"/>
    <x v="0"/>
    <s v="Business"/>
    <x v="2"/>
    <s v="Carry-On Duffel"/>
    <n v="1"/>
    <n v="133.80000000000001"/>
    <n v="0"/>
    <n v="66.349999999999994"/>
    <n v="133.80000000000001"/>
    <n v="66.349999999999994"/>
    <n v="67.450000000000017"/>
    <n v="0.50411061285500758"/>
    <n v="2026"/>
    <s v="Q4"/>
    <n v="12"/>
    <x v="11"/>
  </r>
  <r>
    <n v="4498"/>
    <d v="2026-12-03T00:00:00"/>
    <n v="2026"/>
    <x v="3"/>
    <n v="12"/>
    <s v="Dec"/>
    <x v="3"/>
    <x v="7"/>
    <x v="2"/>
    <s v="New"/>
    <x v="3"/>
    <s v="Compact Sleeping Bag"/>
    <n v="1"/>
    <n v="124.93"/>
    <n v="0"/>
    <n v="59.41"/>
    <n v="124.93"/>
    <n v="59.41"/>
    <n v="65.52000000000001"/>
    <n v="0.52445369406867848"/>
    <n v="2026"/>
    <s v="Q4"/>
    <n v="12"/>
    <x v="11"/>
  </r>
  <r>
    <n v="4791"/>
    <d v="2026-12-03T00:00:00"/>
    <n v="2026"/>
    <x v="3"/>
    <n v="12"/>
    <s v="Dec"/>
    <x v="1"/>
    <x v="12"/>
    <x v="0"/>
    <s v="New"/>
    <x v="1"/>
    <s v="Trekking Poles"/>
    <n v="2"/>
    <n v="70.59"/>
    <n v="0.1"/>
    <n v="32.68"/>
    <n v="127.06200000000001"/>
    <n v="65.36"/>
    <n v="61.702000000000012"/>
    <n v="0.48560545245628123"/>
    <n v="2026"/>
    <s v="Q4"/>
    <n v="12"/>
    <x v="11"/>
  </r>
  <r>
    <n v="614"/>
    <d v="2026-12-04T00:00:00"/>
    <n v="2026"/>
    <x v="3"/>
    <n v="12"/>
    <s v="Dec"/>
    <x v="3"/>
    <x v="7"/>
    <x v="0"/>
    <s v="Returning"/>
    <x v="1"/>
    <s v="Summit Backpack 45L"/>
    <n v="2"/>
    <n v="151.05000000000001"/>
    <n v="0.15"/>
    <n v="80.36"/>
    <n v="256.78500000000003"/>
    <n v="160.72"/>
    <n v="96.065000000000026"/>
    <n v="0.37410674299511271"/>
    <n v="2026"/>
    <s v="Q4"/>
    <n v="12"/>
    <x v="11"/>
  </r>
  <r>
    <n v="2301"/>
    <d v="2026-12-04T00:00:00"/>
    <n v="2026"/>
    <x v="3"/>
    <n v="12"/>
    <s v="Dec"/>
    <x v="3"/>
    <x v="7"/>
    <x v="0"/>
    <s v="Returning"/>
    <x v="3"/>
    <s v="Compact Sleeping Bag"/>
    <n v="2"/>
    <n v="120.37"/>
    <n v="0.2"/>
    <n v="59.39"/>
    <n v="192.59200000000001"/>
    <n v="118.78"/>
    <n v="73.812000000000012"/>
    <n v="0.3832557946332143"/>
    <n v="2026"/>
    <s v="Q4"/>
    <n v="12"/>
    <x v="11"/>
  </r>
  <r>
    <n v="4430"/>
    <d v="2026-12-04T00:00:00"/>
    <n v="2026"/>
    <x v="3"/>
    <n v="12"/>
    <s v="Dec"/>
    <x v="1"/>
    <x v="1"/>
    <x v="0"/>
    <s v="Returning"/>
    <x v="3"/>
    <s v="Trail Tent 2P"/>
    <n v="3"/>
    <n v="193.8"/>
    <n v="0"/>
    <n v="104.55"/>
    <n v="581.40000000000009"/>
    <n v="313.64999999999998"/>
    <n v="267.75000000000011"/>
    <n v="0.46052631578947378"/>
    <n v="2026"/>
    <s v="Q4"/>
    <n v="12"/>
    <x v="11"/>
  </r>
  <r>
    <n v="318"/>
    <d v="2026-12-05T00:00:00"/>
    <n v="2026"/>
    <x v="3"/>
    <n v="12"/>
    <s v="Dec"/>
    <x v="3"/>
    <x v="13"/>
    <x v="0"/>
    <s v="Business"/>
    <x v="1"/>
    <s v="Trail Boots"/>
    <n v="1"/>
    <n v="146.08000000000001"/>
    <n v="0.1"/>
    <n v="81.540000000000006"/>
    <n v="131.47200000000001"/>
    <n v="81.540000000000006"/>
    <n v="49.932000000000002"/>
    <n v="0.37979189485213583"/>
    <n v="2026"/>
    <s v="Q4"/>
    <n v="12"/>
    <x v="11"/>
  </r>
  <r>
    <n v="782"/>
    <d v="2026-12-05T00:00:00"/>
    <n v="2026"/>
    <x v="3"/>
    <n v="12"/>
    <s v="Dec"/>
    <x v="3"/>
    <x v="7"/>
    <x v="1"/>
    <s v="Business"/>
    <x v="0"/>
    <s v="Cycling Pack 12L"/>
    <n v="4"/>
    <n v="101.17"/>
    <n v="0.15"/>
    <n v="50.48"/>
    <n v="343.97800000000001"/>
    <n v="201.92"/>
    <n v="142.05800000000002"/>
    <n v="0.41298571420265257"/>
    <n v="2026"/>
    <s v="Q4"/>
    <n v="12"/>
    <x v="11"/>
  </r>
  <r>
    <n v="1402"/>
    <d v="2026-12-05T00:00:00"/>
    <n v="2026"/>
    <x v="3"/>
    <n v="12"/>
    <s v="Dec"/>
    <x v="1"/>
    <x v="6"/>
    <x v="2"/>
    <s v="New"/>
    <x v="3"/>
    <s v="Compact Sleeping Bag"/>
    <n v="2"/>
    <n v="121.64"/>
    <n v="0"/>
    <n v="61.94"/>
    <n v="243.28"/>
    <n v="123.88"/>
    <n v="119.4"/>
    <n v="0.49079250246629402"/>
    <n v="2026"/>
    <s v="Q4"/>
    <n v="12"/>
    <x v="11"/>
  </r>
  <r>
    <n v="1824"/>
    <d v="2026-12-05T00:00:00"/>
    <n v="2026"/>
    <x v="3"/>
    <n v="12"/>
    <s v="Dec"/>
    <x v="1"/>
    <x v="1"/>
    <x v="0"/>
    <s v="Returning"/>
    <x v="2"/>
    <s v="Travel Backpack 35L"/>
    <n v="1"/>
    <n v="165.1"/>
    <n v="0.05"/>
    <n v="85.23"/>
    <n v="156.845"/>
    <n v="85.23"/>
    <n v="71.614999999999995"/>
    <n v="0.45659727756702473"/>
    <n v="2026"/>
    <s v="Q4"/>
    <n v="12"/>
    <x v="11"/>
  </r>
  <r>
    <n v="2141"/>
    <d v="2026-12-05T00:00:00"/>
    <n v="2026"/>
    <x v="3"/>
    <n v="12"/>
    <s v="Dec"/>
    <x v="3"/>
    <x v="13"/>
    <x v="0"/>
    <s v="New"/>
    <x v="3"/>
    <s v="Trail Tent 2P"/>
    <n v="3"/>
    <n v="194.07"/>
    <n v="0.1"/>
    <n v="102.37"/>
    <n v="523.98900000000003"/>
    <n v="307.11"/>
    <n v="216.87900000000002"/>
    <n v="0.4138999101126169"/>
    <n v="2026"/>
    <s v="Q4"/>
    <n v="12"/>
    <x v="11"/>
  </r>
  <r>
    <n v="3517"/>
    <d v="2026-12-05T00:00:00"/>
    <n v="2026"/>
    <x v="3"/>
    <n v="12"/>
    <s v="Dec"/>
    <x v="3"/>
    <x v="13"/>
    <x v="3"/>
    <s v="New"/>
    <x v="1"/>
    <s v="Summit Backpack 45L"/>
    <n v="1"/>
    <n v="152.44"/>
    <n v="0.1"/>
    <n v="76.91"/>
    <n v="137.196"/>
    <n v="76.91"/>
    <n v="60.286000000000001"/>
    <n v="0.43941514329863846"/>
    <n v="2026"/>
    <s v="Q4"/>
    <n v="12"/>
    <x v="11"/>
  </r>
  <r>
    <n v="4055"/>
    <d v="2026-12-05T00:00:00"/>
    <n v="2026"/>
    <x v="3"/>
    <n v="12"/>
    <s v="Dec"/>
    <x v="1"/>
    <x v="12"/>
    <x v="0"/>
    <s v="Returning"/>
    <x v="3"/>
    <s v="Compact Sleeping Bag"/>
    <n v="1"/>
    <n v="123.82"/>
    <n v="0.05"/>
    <n v="59.19"/>
    <n v="117.62899999999999"/>
    <n v="59.19"/>
    <n v="58.438999999999993"/>
    <n v="0.49680775999115862"/>
    <n v="2026"/>
    <s v="Q4"/>
    <n v="12"/>
    <x v="11"/>
  </r>
  <r>
    <n v="4168"/>
    <d v="2026-12-05T00:00:00"/>
    <n v="2026"/>
    <x v="3"/>
    <n v="12"/>
    <s v="Dec"/>
    <x v="0"/>
    <x v="0"/>
    <x v="0"/>
    <s v="New"/>
    <x v="1"/>
    <s v="Trekking Poles"/>
    <n v="4"/>
    <n v="71.12"/>
    <n v="0.05"/>
    <n v="31.93"/>
    <n v="270.25600000000003"/>
    <n v="127.72"/>
    <n v="142.53600000000003"/>
    <n v="0.52741104730329769"/>
    <n v="2026"/>
    <s v="Q4"/>
    <n v="12"/>
    <x v="11"/>
  </r>
  <r>
    <n v="4317"/>
    <d v="2026-12-05T00:00:00"/>
    <n v="2026"/>
    <x v="3"/>
    <n v="12"/>
    <s v="Dec"/>
    <x v="2"/>
    <x v="16"/>
    <x v="3"/>
    <s v="Returning"/>
    <x v="1"/>
    <s v="Trekking Poles"/>
    <n v="1"/>
    <n v="71.55"/>
    <n v="0.1"/>
    <n v="32.07"/>
    <n v="64.394999999999996"/>
    <n v="32.07"/>
    <n v="32.324999999999996"/>
    <n v="0.50197996738877237"/>
    <n v="2026"/>
    <s v="Q4"/>
    <n v="12"/>
    <x v="11"/>
  </r>
  <r>
    <n v="4879"/>
    <d v="2026-12-05T00:00:00"/>
    <n v="2026"/>
    <x v="3"/>
    <n v="12"/>
    <s v="Dec"/>
    <x v="2"/>
    <x v="2"/>
    <x v="3"/>
    <s v="Returning"/>
    <x v="1"/>
    <s v="Trekking Poles"/>
    <n v="2"/>
    <n v="70.239999999999995"/>
    <n v="0.1"/>
    <n v="33.29"/>
    <n v="126.43199999999999"/>
    <n v="66.58"/>
    <n v="59.85199999999999"/>
    <n v="0.47339281194634264"/>
    <n v="2026"/>
    <s v="Q4"/>
    <n v="12"/>
    <x v="11"/>
  </r>
  <r>
    <n v="467"/>
    <d v="2026-12-06T00:00:00"/>
    <n v="2026"/>
    <x v="3"/>
    <n v="12"/>
    <s v="Dec"/>
    <x v="0"/>
    <x v="0"/>
    <x v="3"/>
    <s v="Returning"/>
    <x v="0"/>
    <s v="Trail Bike Light"/>
    <n v="2"/>
    <n v="50.68"/>
    <n v="0.15"/>
    <n v="22.41"/>
    <n v="86.155999999999992"/>
    <n v="44.82"/>
    <n v="41.335999999999991"/>
    <n v="0.47978086262129155"/>
    <n v="2026"/>
    <s v="Q4"/>
    <n v="12"/>
    <x v="11"/>
  </r>
  <r>
    <n v="825"/>
    <d v="2026-12-06T00:00:00"/>
    <n v="2026"/>
    <x v="3"/>
    <n v="12"/>
    <s v="Dec"/>
    <x v="3"/>
    <x v="7"/>
    <x v="0"/>
    <s v="New"/>
    <x v="0"/>
    <s v="Cycling Pack 12L"/>
    <n v="1"/>
    <n v="101.26"/>
    <n v="0"/>
    <n v="51.7"/>
    <n v="101.26"/>
    <n v="51.7"/>
    <n v="49.56"/>
    <n v="0.4894331424056883"/>
    <n v="2026"/>
    <s v="Q4"/>
    <n v="12"/>
    <x v="11"/>
  </r>
  <r>
    <n v="2346"/>
    <d v="2026-12-06T00:00:00"/>
    <n v="2026"/>
    <x v="3"/>
    <n v="12"/>
    <s v="Dec"/>
    <x v="0"/>
    <x v="0"/>
    <x v="3"/>
    <s v="Business"/>
    <x v="2"/>
    <s v="Packing Cube Set"/>
    <n v="2"/>
    <n v="46.01"/>
    <n v="0.05"/>
    <n v="18.399999999999999"/>
    <n v="87.418999999999997"/>
    <n v="36.799999999999997"/>
    <n v="50.619"/>
    <n v="0.57903888170763795"/>
    <n v="2026"/>
    <s v="Q4"/>
    <n v="12"/>
    <x v="11"/>
  </r>
  <r>
    <n v="3095"/>
    <d v="2026-12-06T00:00:00"/>
    <n v="2026"/>
    <x v="3"/>
    <n v="12"/>
    <s v="Dec"/>
    <x v="1"/>
    <x v="12"/>
    <x v="0"/>
    <s v="New"/>
    <x v="2"/>
    <s v="Carry-On Duffel"/>
    <n v="2"/>
    <n v="131.97999999999999"/>
    <n v="0.1"/>
    <n v="68.02"/>
    <n v="237.56399999999999"/>
    <n v="136.04"/>
    <n v="101.524"/>
    <n v="0.42735431294303855"/>
    <n v="2026"/>
    <s v="Q4"/>
    <n v="12"/>
    <x v="11"/>
  </r>
  <r>
    <n v="3580"/>
    <d v="2026-12-06T00:00:00"/>
    <n v="2026"/>
    <x v="3"/>
    <n v="12"/>
    <s v="Dec"/>
    <x v="3"/>
    <x v="7"/>
    <x v="2"/>
    <s v="New"/>
    <x v="1"/>
    <s v="Trekking Poles"/>
    <n v="2"/>
    <n v="73.16"/>
    <n v="0.15"/>
    <n v="32.64"/>
    <n v="124.37199999999999"/>
    <n v="65.28"/>
    <n v="59.091999999999985"/>
    <n v="0.47512301804264617"/>
    <n v="2026"/>
    <s v="Q4"/>
    <n v="12"/>
    <x v="11"/>
  </r>
  <r>
    <n v="4672"/>
    <d v="2026-12-06T00:00:00"/>
    <n v="2026"/>
    <x v="3"/>
    <n v="12"/>
    <s v="Dec"/>
    <x v="1"/>
    <x v="6"/>
    <x v="0"/>
    <s v="Business"/>
    <x v="2"/>
    <s v="Packing Cube Set"/>
    <n v="2"/>
    <n v="47.43"/>
    <n v="0.05"/>
    <n v="18.63"/>
    <n v="90.11699999999999"/>
    <n v="37.26"/>
    <n v="52.856999999999992"/>
    <n v="0.58653750124837711"/>
    <n v="2026"/>
    <s v="Q4"/>
    <n v="12"/>
    <x v="11"/>
  </r>
  <r>
    <n v="533"/>
    <d v="2026-12-07T00:00:00"/>
    <n v="2026"/>
    <x v="3"/>
    <n v="12"/>
    <s v="Dec"/>
    <x v="0"/>
    <x v="9"/>
    <x v="0"/>
    <s v="New"/>
    <x v="2"/>
    <s v="Insulated Bottle"/>
    <n v="1"/>
    <n v="35.93"/>
    <n v="0.05"/>
    <n v="13.23"/>
    <n v="34.133499999999998"/>
    <n v="13.23"/>
    <n v="20.903499999999998"/>
    <n v="0.6124042363074399"/>
    <n v="2026"/>
    <s v="Q4"/>
    <n v="12"/>
    <x v="11"/>
  </r>
  <r>
    <n v="2160"/>
    <d v="2026-12-07T00:00:00"/>
    <n v="2026"/>
    <x v="3"/>
    <n v="12"/>
    <s v="Dec"/>
    <x v="0"/>
    <x v="15"/>
    <x v="3"/>
    <s v="Returning"/>
    <x v="2"/>
    <s v="Insulated Bottle"/>
    <n v="1"/>
    <n v="35.53"/>
    <n v="0.05"/>
    <n v="13.28"/>
    <n v="33.753500000000003"/>
    <n v="13.28"/>
    <n v="20.473500000000001"/>
    <n v="0.6065593197742456"/>
    <n v="2026"/>
    <s v="Q4"/>
    <n v="12"/>
    <x v="11"/>
  </r>
  <r>
    <n v="2841"/>
    <d v="2026-12-07T00:00:00"/>
    <n v="2026"/>
    <x v="3"/>
    <n v="12"/>
    <s v="Dec"/>
    <x v="1"/>
    <x v="14"/>
    <x v="0"/>
    <s v="New"/>
    <x v="3"/>
    <s v="Trail Tent 2P"/>
    <n v="3"/>
    <n v="196.97"/>
    <n v="0.15"/>
    <n v="101.88"/>
    <n v="502.27349999999996"/>
    <n v="305.64"/>
    <n v="196.63349999999997"/>
    <n v="0.39148690902466482"/>
    <n v="2026"/>
    <s v="Q4"/>
    <n v="12"/>
    <x v="11"/>
  </r>
  <r>
    <n v="3433"/>
    <d v="2026-12-07T00:00:00"/>
    <n v="2026"/>
    <x v="3"/>
    <n v="12"/>
    <s v="Dec"/>
    <x v="0"/>
    <x v="0"/>
    <x v="0"/>
    <s v="New"/>
    <x v="2"/>
    <s v="Insulated Bottle"/>
    <n v="2"/>
    <n v="37.020000000000003"/>
    <n v="0.2"/>
    <n v="13.39"/>
    <n v="59.232000000000006"/>
    <n v="26.78"/>
    <n v="32.452000000000005"/>
    <n v="0.5478795245813074"/>
    <n v="2026"/>
    <s v="Q4"/>
    <n v="12"/>
    <x v="11"/>
  </r>
  <r>
    <n v="3763"/>
    <d v="2026-12-07T00:00:00"/>
    <n v="2026"/>
    <x v="3"/>
    <n v="12"/>
    <s v="Dec"/>
    <x v="1"/>
    <x v="14"/>
    <x v="0"/>
    <s v="New"/>
    <x v="2"/>
    <s v="Packing Cube Set"/>
    <n v="4"/>
    <n v="47.22"/>
    <n v="0"/>
    <n v="18.420000000000002"/>
    <n v="188.88"/>
    <n v="73.680000000000007"/>
    <n v="115.19999999999999"/>
    <n v="0.60991105463786521"/>
    <n v="2026"/>
    <s v="Q4"/>
    <n v="12"/>
    <x v="11"/>
  </r>
  <r>
    <n v="706"/>
    <d v="2026-12-08T00:00:00"/>
    <n v="2026"/>
    <x v="3"/>
    <n v="12"/>
    <s v="Dec"/>
    <x v="1"/>
    <x v="12"/>
    <x v="2"/>
    <s v="Returning"/>
    <x v="2"/>
    <s v="Packing Cube Set"/>
    <n v="4"/>
    <n v="46.48"/>
    <n v="0.1"/>
    <n v="18.66"/>
    <n v="167.328"/>
    <n v="74.64"/>
    <n v="92.688000000000002"/>
    <n v="0.55393000573723461"/>
    <n v="2026"/>
    <s v="Q4"/>
    <n v="12"/>
    <x v="11"/>
  </r>
  <r>
    <n v="1086"/>
    <d v="2026-12-08T00:00:00"/>
    <n v="2026"/>
    <x v="3"/>
    <n v="12"/>
    <s v="Dec"/>
    <x v="3"/>
    <x v="13"/>
    <x v="1"/>
    <s v="Business"/>
    <x v="1"/>
    <s v="Trail Boots"/>
    <n v="12"/>
    <n v="146.99"/>
    <n v="0.15"/>
    <n v="79.239999999999995"/>
    <n v="1499.298"/>
    <n v="950.87999999999988"/>
    <n v="548.41800000000012"/>
    <n v="0.36578318653129671"/>
    <n v="2026"/>
    <s v="Q4"/>
    <n v="12"/>
    <x v="11"/>
  </r>
  <r>
    <n v="1204"/>
    <d v="2026-12-08T00:00:00"/>
    <n v="2026"/>
    <x v="3"/>
    <n v="12"/>
    <s v="Dec"/>
    <x v="2"/>
    <x v="10"/>
    <x v="0"/>
    <s v="New"/>
    <x v="4"/>
    <s v="Resistance Band Set"/>
    <n v="1"/>
    <n v="40.29"/>
    <n v="0"/>
    <n v="15.07"/>
    <n v="40.29"/>
    <n v="15.07"/>
    <n v="25.22"/>
    <n v="0.62596177711590961"/>
    <n v="2026"/>
    <s v="Q4"/>
    <n v="12"/>
    <x v="11"/>
  </r>
  <r>
    <n v="1451"/>
    <d v="2026-12-08T00:00:00"/>
    <n v="2026"/>
    <x v="3"/>
    <n v="12"/>
    <s v="Dec"/>
    <x v="0"/>
    <x v="0"/>
    <x v="1"/>
    <s v="Business"/>
    <x v="3"/>
    <s v="Compact Sleeping Bag"/>
    <n v="4"/>
    <n v="125.82"/>
    <n v="0.15"/>
    <n v="61.39"/>
    <n v="427.78799999999995"/>
    <n v="245.56"/>
    <n v="182.22799999999995"/>
    <n v="0.42597735326844133"/>
    <n v="2026"/>
    <s v="Q4"/>
    <n v="12"/>
    <x v="11"/>
  </r>
  <r>
    <n v="1650"/>
    <d v="2026-12-08T00:00:00"/>
    <n v="2026"/>
    <x v="3"/>
    <n v="12"/>
    <s v="Dec"/>
    <x v="1"/>
    <x v="1"/>
    <x v="0"/>
    <s v="New"/>
    <x v="2"/>
    <s v="Insulated Bottle"/>
    <n v="3"/>
    <n v="36.25"/>
    <n v="0"/>
    <n v="13.67"/>
    <n v="108.75"/>
    <n v="41.01"/>
    <n v="67.740000000000009"/>
    <n v="0.62289655172413805"/>
    <n v="2026"/>
    <s v="Q4"/>
    <n v="12"/>
    <x v="11"/>
  </r>
  <r>
    <n v="1740"/>
    <d v="2026-12-08T00:00:00"/>
    <n v="2026"/>
    <x v="3"/>
    <n v="12"/>
    <s v="Dec"/>
    <x v="2"/>
    <x v="10"/>
    <x v="3"/>
    <s v="Returning"/>
    <x v="2"/>
    <s v="Travel Backpack 35L"/>
    <n v="1"/>
    <n v="165.29"/>
    <n v="0.05"/>
    <n v="89.92"/>
    <n v="157.02549999999999"/>
    <n v="89.92"/>
    <n v="67.105499999999992"/>
    <n v="0.42735415585366704"/>
    <n v="2026"/>
    <s v="Q4"/>
    <n v="12"/>
    <x v="11"/>
  </r>
  <r>
    <n v="3191"/>
    <d v="2026-12-08T00:00:00"/>
    <n v="2026"/>
    <x v="3"/>
    <n v="12"/>
    <s v="Dec"/>
    <x v="3"/>
    <x v="8"/>
    <x v="0"/>
    <s v="New"/>
    <x v="3"/>
    <s v="Portable Camp Stove"/>
    <n v="1"/>
    <n v="82.89"/>
    <n v="0.15"/>
    <n v="38.51"/>
    <n v="70.456500000000005"/>
    <n v="38.51"/>
    <n v="31.946500000000007"/>
    <n v="0.45342161475520365"/>
    <n v="2026"/>
    <s v="Q4"/>
    <n v="12"/>
    <x v="11"/>
  </r>
  <r>
    <n v="3662"/>
    <d v="2026-12-08T00:00:00"/>
    <n v="2026"/>
    <x v="3"/>
    <n v="12"/>
    <s v="Dec"/>
    <x v="1"/>
    <x v="6"/>
    <x v="0"/>
    <s v="Business"/>
    <x v="3"/>
    <s v="Trail Tent 2P"/>
    <n v="1"/>
    <n v="199.66"/>
    <n v="0"/>
    <n v="103.15"/>
    <n v="199.66"/>
    <n v="103.15"/>
    <n v="96.509999999999991"/>
    <n v="0.48337173194430527"/>
    <n v="2026"/>
    <s v="Q4"/>
    <n v="12"/>
    <x v="11"/>
  </r>
  <r>
    <n v="3922"/>
    <d v="2026-12-08T00:00:00"/>
    <n v="2026"/>
    <x v="3"/>
    <n v="12"/>
    <s v="Dec"/>
    <x v="3"/>
    <x v="8"/>
    <x v="2"/>
    <s v="New"/>
    <x v="1"/>
    <s v="Trail Boots"/>
    <n v="2"/>
    <n v="146.25"/>
    <n v="0.05"/>
    <n v="77.3"/>
    <n v="277.875"/>
    <n v="154.6"/>
    <n v="123.27500000000001"/>
    <n v="0.44363472784525421"/>
    <n v="2026"/>
    <s v="Q4"/>
    <n v="12"/>
    <x v="11"/>
  </r>
  <r>
    <n v="4022"/>
    <d v="2026-12-08T00:00:00"/>
    <n v="2026"/>
    <x v="3"/>
    <n v="12"/>
    <s v="Dec"/>
    <x v="0"/>
    <x v="9"/>
    <x v="3"/>
    <s v="Returning"/>
    <x v="3"/>
    <s v="Alpine Tent 4P"/>
    <n v="1"/>
    <n v="333.51"/>
    <n v="0.2"/>
    <n v="199.91"/>
    <n v="266.80799999999999"/>
    <n v="199.91"/>
    <n v="66.897999999999996"/>
    <n v="0.25073461065635211"/>
    <n v="2026"/>
    <s v="Q4"/>
    <n v="12"/>
    <x v="11"/>
  </r>
  <r>
    <n v="4366"/>
    <d v="2026-12-08T00:00:00"/>
    <n v="2026"/>
    <x v="3"/>
    <n v="12"/>
    <s v="Dec"/>
    <x v="1"/>
    <x v="12"/>
    <x v="2"/>
    <s v="New"/>
    <x v="1"/>
    <s v="Summit Backpack 45L"/>
    <n v="1"/>
    <n v="151.97"/>
    <n v="0.05"/>
    <n v="80.239999999999995"/>
    <n v="144.3715"/>
    <n v="80.239999999999995"/>
    <n v="64.131500000000003"/>
    <n v="0.44421163456776441"/>
    <n v="2026"/>
    <s v="Q4"/>
    <n v="12"/>
    <x v="11"/>
  </r>
  <r>
    <n v="4880"/>
    <d v="2026-12-08T00:00:00"/>
    <n v="2026"/>
    <x v="3"/>
    <n v="12"/>
    <s v="Dec"/>
    <x v="3"/>
    <x v="13"/>
    <x v="2"/>
    <s v="New"/>
    <x v="0"/>
    <s v="Compact Repair Kit"/>
    <n v="1"/>
    <n v="41.07"/>
    <n v="0"/>
    <n v="16.600000000000001"/>
    <n v="41.07"/>
    <n v="16.600000000000001"/>
    <n v="24.47"/>
    <n v="0.59581202824446067"/>
    <n v="2026"/>
    <s v="Q4"/>
    <n v="12"/>
    <x v="11"/>
  </r>
  <r>
    <n v="5127"/>
    <d v="2026-12-08T00:00:00"/>
    <n v="2026"/>
    <x v="3"/>
    <n v="12"/>
    <s v="Dec"/>
    <x v="1"/>
    <x v="11"/>
    <x v="3"/>
    <s v="Returning"/>
    <x v="3"/>
    <s v="Compact Sleeping Bag"/>
    <n v="1"/>
    <n v="122.65"/>
    <n v="0"/>
    <n v="58.9"/>
    <n v="122.65"/>
    <n v="58.9"/>
    <n v="63.750000000000007"/>
    <n v="0.51977170811251527"/>
    <n v="2026"/>
    <s v="Q4"/>
    <n v="12"/>
    <x v="11"/>
  </r>
  <r>
    <n v="13"/>
    <d v="2026-12-09T00:00:00"/>
    <n v="2026"/>
    <x v="3"/>
    <n v="12"/>
    <s v="Dec"/>
    <x v="1"/>
    <x v="6"/>
    <x v="0"/>
    <s v="Returning"/>
    <x v="1"/>
    <s v="Trail Boots"/>
    <n v="6"/>
    <n v="143.16"/>
    <n v="0.15"/>
    <n v="80.349999999999994"/>
    <n v="730.11599999999999"/>
    <n v="482.09999999999997"/>
    <n v="248.01600000000002"/>
    <n v="0.33969396643820987"/>
    <n v="2026"/>
    <s v="Q4"/>
    <n v="12"/>
    <x v="11"/>
  </r>
  <r>
    <n v="102"/>
    <d v="2026-12-09T00:00:00"/>
    <n v="2026"/>
    <x v="3"/>
    <n v="12"/>
    <s v="Dec"/>
    <x v="2"/>
    <x v="5"/>
    <x v="2"/>
    <s v="New"/>
    <x v="1"/>
    <s v="Trail Boots"/>
    <n v="3"/>
    <n v="142.75"/>
    <n v="0.1"/>
    <n v="81.739999999999995"/>
    <n v="385.42500000000001"/>
    <n v="245.21999999999997"/>
    <n v="140.20500000000004"/>
    <n v="0.3637672698968672"/>
    <n v="2026"/>
    <s v="Q4"/>
    <n v="12"/>
    <x v="11"/>
  </r>
  <r>
    <n v="519"/>
    <d v="2026-12-09T00:00:00"/>
    <n v="2026"/>
    <x v="3"/>
    <n v="12"/>
    <s v="Dec"/>
    <x v="1"/>
    <x v="12"/>
    <x v="2"/>
    <s v="Returning"/>
    <x v="4"/>
    <s v="Recovery Roller"/>
    <n v="2"/>
    <n v="36.03"/>
    <n v="0.1"/>
    <n v="13.54"/>
    <n v="64.853999999999999"/>
    <n v="27.08"/>
    <n v="37.774000000000001"/>
    <n v="0.58244672649335427"/>
    <n v="2026"/>
    <s v="Q4"/>
    <n v="12"/>
    <x v="11"/>
  </r>
  <r>
    <n v="522"/>
    <d v="2026-12-09T00:00:00"/>
    <n v="2026"/>
    <x v="3"/>
    <n v="12"/>
    <s v="Dec"/>
    <x v="0"/>
    <x v="15"/>
    <x v="2"/>
    <s v="Returning"/>
    <x v="2"/>
    <s v="Carry-On Duffel"/>
    <n v="2"/>
    <n v="133.4"/>
    <n v="0"/>
    <n v="67.69"/>
    <n v="266.8"/>
    <n v="135.38"/>
    <n v="131.42000000000002"/>
    <n v="0.49257871064467768"/>
    <n v="2026"/>
    <s v="Q4"/>
    <n v="12"/>
    <x v="11"/>
  </r>
  <r>
    <n v="798"/>
    <d v="2026-12-09T00:00:00"/>
    <n v="2026"/>
    <x v="3"/>
    <n v="12"/>
    <s v="Dec"/>
    <x v="2"/>
    <x v="2"/>
    <x v="2"/>
    <s v="Returning"/>
    <x v="3"/>
    <s v="Trail Tent 2P"/>
    <n v="3"/>
    <n v="199.31"/>
    <n v="0.05"/>
    <n v="101.19"/>
    <n v="568.0335"/>
    <n v="303.57"/>
    <n v="264.46350000000001"/>
    <n v="0.46557729429690325"/>
    <n v="2026"/>
    <s v="Q4"/>
    <n v="12"/>
    <x v="11"/>
  </r>
  <r>
    <n v="1746"/>
    <d v="2026-12-09T00:00:00"/>
    <n v="2026"/>
    <x v="3"/>
    <n v="12"/>
    <s v="Dec"/>
    <x v="1"/>
    <x v="11"/>
    <x v="0"/>
    <s v="Business"/>
    <x v="2"/>
    <s v="Packing Cube Set"/>
    <n v="1"/>
    <n v="47.44"/>
    <n v="0.15"/>
    <n v="17.899999999999999"/>
    <n v="40.323999999999998"/>
    <n v="17.899999999999999"/>
    <n v="22.423999999999999"/>
    <n v="0.55609562543398472"/>
    <n v="2026"/>
    <s v="Q4"/>
    <n v="12"/>
    <x v="11"/>
  </r>
  <r>
    <n v="3412"/>
    <d v="2026-12-09T00:00:00"/>
    <n v="2026"/>
    <x v="3"/>
    <n v="12"/>
    <s v="Dec"/>
    <x v="0"/>
    <x v="0"/>
    <x v="1"/>
    <s v="Business"/>
    <x v="1"/>
    <s v="Trail Boots"/>
    <n v="10"/>
    <n v="145.30000000000001"/>
    <n v="0.1"/>
    <n v="79.7"/>
    <n v="1307.7"/>
    <n v="797"/>
    <n v="510.70000000000005"/>
    <n v="0.39053299686472437"/>
    <n v="2026"/>
    <s v="Q4"/>
    <n v="12"/>
    <x v="11"/>
  </r>
  <r>
    <n v="175"/>
    <d v="2026-12-10T00:00:00"/>
    <n v="2026"/>
    <x v="3"/>
    <n v="12"/>
    <s v="Dec"/>
    <x v="0"/>
    <x v="0"/>
    <x v="3"/>
    <s v="New"/>
    <x v="0"/>
    <s v="Commuter Helmet"/>
    <n v="1"/>
    <n v="81.010000000000005"/>
    <n v="0.2"/>
    <n v="41.51"/>
    <n v="64.808000000000007"/>
    <n v="41.51"/>
    <n v="23.298000000000009"/>
    <n v="0.35949265522774976"/>
    <n v="2026"/>
    <s v="Q4"/>
    <n v="12"/>
    <x v="11"/>
  </r>
  <r>
    <n v="1014"/>
    <d v="2026-12-10T00:00:00"/>
    <n v="2026"/>
    <x v="3"/>
    <n v="12"/>
    <s v="Dec"/>
    <x v="3"/>
    <x v="7"/>
    <x v="3"/>
    <s v="New"/>
    <x v="2"/>
    <s v="Insulated Bottle"/>
    <n v="2"/>
    <n v="35.619999999999997"/>
    <n v="0"/>
    <n v="13.62"/>
    <n v="71.239999999999995"/>
    <n v="27.24"/>
    <n v="44"/>
    <n v="0.61763054463784395"/>
    <n v="2026"/>
    <s v="Q4"/>
    <n v="12"/>
    <x v="11"/>
  </r>
  <r>
    <n v="1763"/>
    <d v="2026-12-10T00:00:00"/>
    <n v="2026"/>
    <x v="3"/>
    <n v="12"/>
    <s v="Dec"/>
    <x v="0"/>
    <x v="0"/>
    <x v="0"/>
    <s v="New"/>
    <x v="0"/>
    <s v="Trail Bike Light"/>
    <n v="2"/>
    <n v="49.88"/>
    <n v="0.05"/>
    <n v="22.31"/>
    <n v="94.772000000000006"/>
    <n v="44.62"/>
    <n v="50.152000000000008"/>
    <n v="0.52918583547883347"/>
    <n v="2026"/>
    <s v="Q4"/>
    <n v="12"/>
    <x v="11"/>
  </r>
  <r>
    <n v="1863"/>
    <d v="2026-12-10T00:00:00"/>
    <n v="2026"/>
    <x v="3"/>
    <n v="12"/>
    <s v="Dec"/>
    <x v="3"/>
    <x v="7"/>
    <x v="3"/>
    <s v="Returning"/>
    <x v="0"/>
    <s v="Cycling Pack 12L"/>
    <n v="1"/>
    <n v="101.18"/>
    <n v="0.05"/>
    <n v="49.12"/>
    <n v="96.120999999999995"/>
    <n v="49.12"/>
    <n v="47.000999999999998"/>
    <n v="0.48897743469169069"/>
    <n v="2026"/>
    <s v="Q4"/>
    <n v="12"/>
    <x v="11"/>
  </r>
  <r>
    <n v="3466"/>
    <d v="2026-12-10T00:00:00"/>
    <n v="2026"/>
    <x v="3"/>
    <n v="12"/>
    <s v="Dec"/>
    <x v="1"/>
    <x v="12"/>
    <x v="2"/>
    <s v="Business"/>
    <x v="4"/>
    <s v="Recovery Roller"/>
    <n v="2"/>
    <n v="36.64"/>
    <n v="0"/>
    <n v="13.7"/>
    <n v="73.28"/>
    <n v="27.4"/>
    <n v="45.88"/>
    <n v="0.62609170305676853"/>
    <n v="2026"/>
    <s v="Q4"/>
    <n v="12"/>
    <x v="11"/>
  </r>
  <r>
    <n v="3630"/>
    <d v="2026-12-10T00:00:00"/>
    <n v="2026"/>
    <x v="3"/>
    <n v="12"/>
    <s v="Dec"/>
    <x v="1"/>
    <x v="12"/>
    <x v="2"/>
    <s v="Returning"/>
    <x v="0"/>
    <s v="Compact Repair Kit"/>
    <n v="3"/>
    <n v="39.979999999999997"/>
    <n v="0.1"/>
    <n v="16.989999999999998"/>
    <n v="107.946"/>
    <n v="50.97"/>
    <n v="56.975999999999999"/>
    <n v="0.52781946528819967"/>
    <n v="2026"/>
    <s v="Q4"/>
    <n v="12"/>
    <x v="11"/>
  </r>
  <r>
    <n v="3633"/>
    <d v="2026-12-10T00:00:00"/>
    <n v="2026"/>
    <x v="3"/>
    <n v="12"/>
    <s v="Dec"/>
    <x v="3"/>
    <x v="4"/>
    <x v="3"/>
    <s v="Business"/>
    <x v="1"/>
    <s v="Trail Boots"/>
    <n v="3"/>
    <n v="144.16"/>
    <n v="0"/>
    <n v="77.36"/>
    <n v="432.48"/>
    <n v="232.07999999999998"/>
    <n v="200.40000000000003"/>
    <n v="0.46337402885682583"/>
    <n v="2026"/>
    <s v="Q4"/>
    <n v="12"/>
    <x v="11"/>
  </r>
  <r>
    <n v="4"/>
    <d v="2026-12-11T00:00:00"/>
    <n v="2026"/>
    <x v="3"/>
    <n v="12"/>
    <s v="Dec"/>
    <x v="3"/>
    <x v="4"/>
    <x v="0"/>
    <s v="New"/>
    <x v="0"/>
    <s v="Cycling Pack 12L"/>
    <n v="1"/>
    <n v="102.98"/>
    <n v="0.1"/>
    <n v="51.45"/>
    <n v="92.682000000000002"/>
    <n v="51.45"/>
    <n v="41.231999999999999"/>
    <n v="0.4448760277076455"/>
    <n v="2026"/>
    <s v="Q4"/>
    <n v="12"/>
    <x v="11"/>
  </r>
  <r>
    <n v="70"/>
    <d v="2026-12-11T00:00:00"/>
    <n v="2026"/>
    <x v="3"/>
    <n v="12"/>
    <s v="Dec"/>
    <x v="3"/>
    <x v="13"/>
    <x v="0"/>
    <s v="New"/>
    <x v="4"/>
    <s v="Weighted Vest"/>
    <n v="2"/>
    <n v="122.49"/>
    <n v="0.15"/>
    <n v="70.930000000000007"/>
    <n v="208.23299999999998"/>
    <n v="141.86000000000001"/>
    <n v="66.372999999999962"/>
    <n v="0.31874390706564265"/>
    <n v="2026"/>
    <s v="Q4"/>
    <n v="12"/>
    <x v="11"/>
  </r>
  <r>
    <n v="948"/>
    <d v="2026-12-11T00:00:00"/>
    <n v="2026"/>
    <x v="3"/>
    <n v="12"/>
    <s v="Dec"/>
    <x v="1"/>
    <x v="11"/>
    <x v="3"/>
    <s v="New"/>
    <x v="1"/>
    <s v="Trail Boots"/>
    <n v="1"/>
    <n v="141.74"/>
    <n v="0.15"/>
    <n v="78.97"/>
    <n v="120.479"/>
    <n v="78.97"/>
    <n v="41.509"/>
    <n v="0.34453307215365336"/>
    <n v="2026"/>
    <s v="Q4"/>
    <n v="12"/>
    <x v="11"/>
  </r>
  <r>
    <n v="1957"/>
    <d v="2026-12-11T00:00:00"/>
    <n v="2026"/>
    <x v="3"/>
    <n v="12"/>
    <s v="Dec"/>
    <x v="3"/>
    <x v="7"/>
    <x v="0"/>
    <s v="Returning"/>
    <x v="0"/>
    <s v="Compact Repair Kit"/>
    <n v="6"/>
    <n v="39.44"/>
    <n v="0.1"/>
    <n v="16.89"/>
    <n v="212.976"/>
    <n v="101.34"/>
    <n v="111.636"/>
    <n v="0.52417173766058145"/>
    <n v="2026"/>
    <s v="Q4"/>
    <n v="12"/>
    <x v="11"/>
  </r>
  <r>
    <n v="3097"/>
    <d v="2026-12-11T00:00:00"/>
    <n v="2026"/>
    <x v="3"/>
    <n v="12"/>
    <s v="Dec"/>
    <x v="2"/>
    <x v="3"/>
    <x v="2"/>
    <s v="Returning"/>
    <x v="0"/>
    <s v="Trail Bike Light"/>
    <n v="1"/>
    <n v="49.64"/>
    <n v="0.1"/>
    <n v="22"/>
    <n v="44.676000000000002"/>
    <n v="22"/>
    <n v="22.676000000000002"/>
    <n v="0.50756558331094992"/>
    <n v="2026"/>
    <s v="Q4"/>
    <n v="12"/>
    <x v="11"/>
  </r>
  <r>
    <n v="3649"/>
    <d v="2026-12-11T00:00:00"/>
    <n v="2026"/>
    <x v="3"/>
    <n v="12"/>
    <s v="Dec"/>
    <x v="2"/>
    <x v="2"/>
    <x v="0"/>
    <s v="New"/>
    <x v="2"/>
    <s v="Travel Backpack 35L"/>
    <n v="1"/>
    <n v="164.29"/>
    <n v="0.05"/>
    <n v="88.66"/>
    <n v="156.07549999999998"/>
    <n v="88.66"/>
    <n v="67.41549999999998"/>
    <n v="0.43194159237035917"/>
    <n v="2026"/>
    <s v="Q4"/>
    <n v="12"/>
    <x v="11"/>
  </r>
  <r>
    <n v="3963"/>
    <d v="2026-12-11T00:00:00"/>
    <n v="2026"/>
    <x v="3"/>
    <n v="12"/>
    <s v="Dec"/>
    <x v="3"/>
    <x v="8"/>
    <x v="0"/>
    <s v="Returning"/>
    <x v="2"/>
    <s v="Insulated Bottle"/>
    <n v="1"/>
    <n v="35.81"/>
    <n v="0"/>
    <n v="13.28"/>
    <n v="35.81"/>
    <n v="13.28"/>
    <n v="22.53"/>
    <n v="0.62915386763473891"/>
    <n v="2026"/>
    <s v="Q4"/>
    <n v="12"/>
    <x v="11"/>
  </r>
  <r>
    <n v="4305"/>
    <d v="2026-12-11T00:00:00"/>
    <n v="2026"/>
    <x v="3"/>
    <n v="12"/>
    <s v="Dec"/>
    <x v="0"/>
    <x v="9"/>
    <x v="2"/>
    <s v="New"/>
    <x v="4"/>
    <s v="Resistance Band Set"/>
    <n v="1"/>
    <n v="41.31"/>
    <n v="0.05"/>
    <n v="14.56"/>
    <n v="39.244500000000002"/>
    <n v="14.56"/>
    <n v="24.6845"/>
    <n v="0.62899259768884808"/>
    <n v="2026"/>
    <s v="Q4"/>
    <n v="12"/>
    <x v="11"/>
  </r>
  <r>
    <n v="4942"/>
    <d v="2026-12-11T00:00:00"/>
    <n v="2026"/>
    <x v="3"/>
    <n v="12"/>
    <s v="Dec"/>
    <x v="3"/>
    <x v="13"/>
    <x v="3"/>
    <s v="New"/>
    <x v="2"/>
    <s v="Insulated Bottle"/>
    <n v="3"/>
    <n v="36.6"/>
    <n v="0.15"/>
    <n v="13.95"/>
    <n v="93.330000000000013"/>
    <n v="41.849999999999994"/>
    <n v="51.480000000000018"/>
    <n v="0.55159112825458068"/>
    <n v="2026"/>
    <s v="Q4"/>
    <n v="12"/>
    <x v="11"/>
  </r>
  <r>
    <n v="19"/>
    <d v="2026-12-12T00:00:00"/>
    <n v="2026"/>
    <x v="3"/>
    <n v="12"/>
    <s v="Dec"/>
    <x v="1"/>
    <x v="1"/>
    <x v="0"/>
    <s v="New"/>
    <x v="0"/>
    <s v="Trail Bike Light"/>
    <n v="5"/>
    <n v="49.59"/>
    <n v="0"/>
    <n v="22.63"/>
    <n v="247.95000000000002"/>
    <n v="113.14999999999999"/>
    <n v="134.80000000000001"/>
    <n v="0.54365799556362171"/>
    <n v="2026"/>
    <s v="Q4"/>
    <n v="12"/>
    <x v="11"/>
  </r>
  <r>
    <n v="4963"/>
    <d v="2026-12-12T00:00:00"/>
    <n v="2026"/>
    <x v="3"/>
    <n v="12"/>
    <s v="Dec"/>
    <x v="0"/>
    <x v="0"/>
    <x v="0"/>
    <s v="New"/>
    <x v="1"/>
    <s v="Trekking Poles"/>
    <n v="5"/>
    <n v="72.3"/>
    <n v="0.05"/>
    <n v="31.73"/>
    <n v="343.42500000000001"/>
    <n v="158.65"/>
    <n v="184.77500000000001"/>
    <n v="0.53803596127247577"/>
    <n v="2026"/>
    <s v="Q4"/>
    <n v="12"/>
    <x v="11"/>
  </r>
  <r>
    <n v="5110"/>
    <d v="2026-12-12T00:00:00"/>
    <n v="2026"/>
    <x v="3"/>
    <n v="12"/>
    <s v="Dec"/>
    <x v="3"/>
    <x v="4"/>
    <x v="0"/>
    <s v="New"/>
    <x v="0"/>
    <s v="Trail Bike Light"/>
    <n v="1"/>
    <n v="51.57"/>
    <n v="0.1"/>
    <n v="23.11"/>
    <n v="46.413000000000004"/>
    <n v="23.11"/>
    <n v="23.303000000000004"/>
    <n v="0.5020791588563549"/>
    <n v="2026"/>
    <s v="Q4"/>
    <n v="12"/>
    <x v="11"/>
  </r>
  <r>
    <n v="10"/>
    <d v="2026-12-13T00:00:00"/>
    <n v="2026"/>
    <x v="3"/>
    <n v="12"/>
    <s v="Dec"/>
    <x v="0"/>
    <x v="0"/>
    <x v="0"/>
    <s v="Returning"/>
    <x v="2"/>
    <s v="Insulated Bottle"/>
    <n v="3"/>
    <n v="35.380000000000003"/>
    <n v="0"/>
    <n v="13.51"/>
    <n v="106.14000000000001"/>
    <n v="40.53"/>
    <n v="65.610000000000014"/>
    <n v="0.61814584511023185"/>
    <n v="2026"/>
    <s v="Q4"/>
    <n v="12"/>
    <x v="11"/>
  </r>
  <r>
    <n v="216"/>
    <d v="2026-12-13T00:00:00"/>
    <n v="2026"/>
    <x v="3"/>
    <n v="12"/>
    <s v="Dec"/>
    <x v="2"/>
    <x v="2"/>
    <x v="0"/>
    <s v="Business"/>
    <x v="0"/>
    <s v="Commuter Helmet"/>
    <n v="1"/>
    <n v="83.08"/>
    <n v="0.15"/>
    <n v="42.91"/>
    <n v="70.617999999999995"/>
    <n v="42.91"/>
    <n v="27.707999999999998"/>
    <n v="0.39236455294684075"/>
    <n v="2026"/>
    <s v="Q4"/>
    <n v="12"/>
    <x v="11"/>
  </r>
  <r>
    <n v="1937"/>
    <d v="2026-12-13T00:00:00"/>
    <n v="2026"/>
    <x v="3"/>
    <n v="12"/>
    <s v="Dec"/>
    <x v="1"/>
    <x v="12"/>
    <x v="1"/>
    <s v="Business"/>
    <x v="3"/>
    <s v="Compact Sleeping Bag"/>
    <n v="3"/>
    <n v="120.5"/>
    <n v="0.15"/>
    <n v="61.44"/>
    <n v="307.27499999999998"/>
    <n v="184.32"/>
    <n v="122.95499999999998"/>
    <n v="0.40014644862094212"/>
    <n v="2026"/>
    <s v="Q4"/>
    <n v="12"/>
    <x v="11"/>
  </r>
  <r>
    <n v="4720"/>
    <d v="2026-12-13T00:00:00"/>
    <n v="2026"/>
    <x v="3"/>
    <n v="12"/>
    <s v="Dec"/>
    <x v="0"/>
    <x v="0"/>
    <x v="0"/>
    <s v="New"/>
    <x v="1"/>
    <s v="Trekking Poles"/>
    <n v="3"/>
    <n v="73.040000000000006"/>
    <n v="0.1"/>
    <n v="31.78"/>
    <n v="197.208"/>
    <n v="95.34"/>
    <n v="101.86799999999999"/>
    <n v="0.51655105269563095"/>
    <n v="2026"/>
    <s v="Q4"/>
    <n v="12"/>
    <x v="11"/>
  </r>
  <r>
    <n v="91"/>
    <d v="2026-12-14T00:00:00"/>
    <n v="2026"/>
    <x v="3"/>
    <n v="12"/>
    <s v="Dec"/>
    <x v="1"/>
    <x v="1"/>
    <x v="0"/>
    <s v="Returning"/>
    <x v="3"/>
    <s v="Alpine Tent 4P"/>
    <n v="2"/>
    <n v="339.95"/>
    <n v="0"/>
    <n v="195.78"/>
    <n v="679.9"/>
    <n v="391.56"/>
    <n v="288.33999999999997"/>
    <n v="0.42409177820267685"/>
    <n v="2026"/>
    <s v="Q4"/>
    <n v="12"/>
    <x v="11"/>
  </r>
  <r>
    <n v="505"/>
    <d v="2026-12-14T00:00:00"/>
    <n v="2026"/>
    <x v="3"/>
    <n v="12"/>
    <s v="Dec"/>
    <x v="0"/>
    <x v="15"/>
    <x v="3"/>
    <s v="Returning"/>
    <x v="3"/>
    <s v="Trail Tent 2P"/>
    <n v="2"/>
    <n v="199.43"/>
    <n v="0.05"/>
    <n v="106.58"/>
    <n v="378.91699999999997"/>
    <n v="213.16"/>
    <n v="165.75699999999998"/>
    <n v="0.4374493622613923"/>
    <n v="2026"/>
    <s v="Q4"/>
    <n v="12"/>
    <x v="11"/>
  </r>
  <r>
    <n v="640"/>
    <d v="2026-12-14T00:00:00"/>
    <n v="2026"/>
    <x v="3"/>
    <n v="12"/>
    <s v="Dec"/>
    <x v="0"/>
    <x v="15"/>
    <x v="0"/>
    <s v="Returning"/>
    <x v="4"/>
    <s v="Training Mat"/>
    <n v="2"/>
    <n v="51.77"/>
    <n v="0.05"/>
    <n v="21.76"/>
    <n v="98.363"/>
    <n v="43.52"/>
    <n v="54.842999999999996"/>
    <n v="0.55755721155312465"/>
    <n v="2026"/>
    <s v="Q4"/>
    <n v="12"/>
    <x v="11"/>
  </r>
  <r>
    <n v="1408"/>
    <d v="2026-12-14T00:00:00"/>
    <n v="2026"/>
    <x v="3"/>
    <n v="12"/>
    <s v="Dec"/>
    <x v="1"/>
    <x v="1"/>
    <x v="0"/>
    <s v="New"/>
    <x v="2"/>
    <s v="Travel Backpack 35L"/>
    <n v="1"/>
    <n v="161.53"/>
    <n v="0"/>
    <n v="87.43"/>
    <n v="161.53"/>
    <n v="87.43"/>
    <n v="74.099999999999994"/>
    <n v="0.45873831486411187"/>
    <n v="2026"/>
    <s v="Q4"/>
    <n v="12"/>
    <x v="11"/>
  </r>
  <r>
    <n v="2074"/>
    <d v="2026-12-14T00:00:00"/>
    <n v="2026"/>
    <x v="3"/>
    <n v="12"/>
    <s v="Dec"/>
    <x v="1"/>
    <x v="12"/>
    <x v="1"/>
    <s v="Business"/>
    <x v="1"/>
    <s v="Trail Boots"/>
    <n v="4"/>
    <n v="145.85"/>
    <n v="0.1"/>
    <n v="79.47"/>
    <n v="525.05999999999995"/>
    <n v="317.88"/>
    <n v="207.17999999999995"/>
    <n v="0.39458347617415146"/>
    <n v="2026"/>
    <s v="Q4"/>
    <n v="12"/>
    <x v="11"/>
  </r>
  <r>
    <n v="2639"/>
    <d v="2026-12-14T00:00:00"/>
    <n v="2026"/>
    <x v="3"/>
    <n v="12"/>
    <s v="Dec"/>
    <x v="3"/>
    <x v="13"/>
    <x v="0"/>
    <s v="Returning"/>
    <x v="3"/>
    <s v="Trail Tent 2P"/>
    <n v="1"/>
    <n v="197.18"/>
    <n v="0"/>
    <n v="105.28"/>
    <n v="197.18"/>
    <n v="105.28"/>
    <n v="91.9"/>
    <n v="0.46607160969672384"/>
    <n v="2026"/>
    <s v="Q4"/>
    <n v="12"/>
    <x v="11"/>
  </r>
  <r>
    <n v="2694"/>
    <d v="2026-12-14T00:00:00"/>
    <n v="2026"/>
    <x v="3"/>
    <n v="12"/>
    <s v="Dec"/>
    <x v="3"/>
    <x v="7"/>
    <x v="0"/>
    <s v="New"/>
    <x v="3"/>
    <s v="Compact Sleeping Bag"/>
    <n v="1"/>
    <n v="124.9"/>
    <n v="0"/>
    <n v="62.16"/>
    <n v="124.9"/>
    <n v="62.16"/>
    <n v="62.740000000000009"/>
    <n v="0.50232185748598879"/>
    <n v="2026"/>
    <s v="Q4"/>
    <n v="12"/>
    <x v="11"/>
  </r>
  <r>
    <n v="2797"/>
    <d v="2026-12-14T00:00:00"/>
    <n v="2026"/>
    <x v="3"/>
    <n v="12"/>
    <s v="Dec"/>
    <x v="2"/>
    <x v="16"/>
    <x v="2"/>
    <s v="New"/>
    <x v="1"/>
    <s v="Trekking Poles"/>
    <n v="2"/>
    <n v="70.239999999999995"/>
    <n v="0.1"/>
    <n v="32.130000000000003"/>
    <n v="126.43199999999999"/>
    <n v="64.260000000000005"/>
    <n v="62.171999999999983"/>
    <n v="0.49174259681093385"/>
    <n v="2026"/>
    <s v="Q4"/>
    <n v="12"/>
    <x v="11"/>
  </r>
  <r>
    <n v="2811"/>
    <d v="2026-12-14T00:00:00"/>
    <n v="2026"/>
    <x v="3"/>
    <n v="12"/>
    <s v="Dec"/>
    <x v="1"/>
    <x v="11"/>
    <x v="2"/>
    <s v="Business"/>
    <x v="1"/>
    <s v="Trail Boots"/>
    <n v="5"/>
    <n v="145.6"/>
    <n v="0.15"/>
    <n v="81.180000000000007"/>
    <n v="618.79999999999995"/>
    <n v="405.90000000000003"/>
    <n v="212.89999999999992"/>
    <n v="0.34405300581771159"/>
    <n v="2026"/>
    <s v="Q4"/>
    <n v="12"/>
    <x v="11"/>
  </r>
  <r>
    <n v="4037"/>
    <d v="2026-12-14T00:00:00"/>
    <n v="2026"/>
    <x v="3"/>
    <n v="12"/>
    <s v="Dec"/>
    <x v="3"/>
    <x v="8"/>
    <x v="2"/>
    <s v="Returning"/>
    <x v="1"/>
    <s v="Summit Backpack 45L"/>
    <n v="1"/>
    <n v="152.4"/>
    <n v="0.05"/>
    <n v="77.98"/>
    <n v="144.78"/>
    <n v="77.98"/>
    <n v="66.8"/>
    <n v="0.46138969470921398"/>
    <n v="2026"/>
    <s v="Q4"/>
    <n v="12"/>
    <x v="11"/>
  </r>
  <r>
    <n v="4629"/>
    <d v="2026-12-14T00:00:00"/>
    <n v="2026"/>
    <x v="3"/>
    <n v="12"/>
    <s v="Dec"/>
    <x v="2"/>
    <x v="2"/>
    <x v="0"/>
    <s v="New"/>
    <x v="2"/>
    <s v="Insulated Bottle"/>
    <n v="1"/>
    <n v="36.17"/>
    <n v="0.05"/>
    <n v="13.87"/>
    <n v="34.361499999999999"/>
    <n v="13.87"/>
    <n v="20.491500000000002"/>
    <n v="0.59635056676803988"/>
    <n v="2026"/>
    <s v="Q4"/>
    <n v="12"/>
    <x v="11"/>
  </r>
  <r>
    <n v="2455"/>
    <d v="2026-12-15T00:00:00"/>
    <n v="2026"/>
    <x v="3"/>
    <n v="12"/>
    <s v="Dec"/>
    <x v="1"/>
    <x v="12"/>
    <x v="0"/>
    <s v="Returning"/>
    <x v="3"/>
    <s v="Compact Sleeping Bag"/>
    <n v="3"/>
    <n v="126.21"/>
    <n v="0.1"/>
    <n v="60.65"/>
    <n v="340.767"/>
    <n v="181.95"/>
    <n v="158.81700000000001"/>
    <n v="0.46605745274630467"/>
    <n v="2026"/>
    <s v="Q4"/>
    <n v="12"/>
    <x v="11"/>
  </r>
  <r>
    <n v="3184"/>
    <d v="2026-12-15T00:00:00"/>
    <n v="2026"/>
    <x v="3"/>
    <n v="12"/>
    <s v="Dec"/>
    <x v="3"/>
    <x v="13"/>
    <x v="1"/>
    <s v="Returning"/>
    <x v="1"/>
    <s v="Trail Boots"/>
    <n v="6"/>
    <n v="143.72999999999999"/>
    <n v="0.15"/>
    <n v="77.27"/>
    <n v="733.02299999999991"/>
    <n v="463.62"/>
    <n v="269.40299999999991"/>
    <n v="0.36752325643260847"/>
    <n v="2026"/>
    <s v="Q4"/>
    <n v="12"/>
    <x v="11"/>
  </r>
  <r>
    <n v="3363"/>
    <d v="2026-12-15T00:00:00"/>
    <n v="2026"/>
    <x v="3"/>
    <n v="12"/>
    <s v="Dec"/>
    <x v="1"/>
    <x v="12"/>
    <x v="3"/>
    <s v="New"/>
    <x v="1"/>
    <s v="Trail Boots"/>
    <n v="4"/>
    <n v="146.38999999999999"/>
    <n v="0"/>
    <n v="78.95"/>
    <n v="585.55999999999995"/>
    <n v="315.8"/>
    <n v="269.75999999999993"/>
    <n v="0.46068720541020552"/>
    <n v="2026"/>
    <s v="Q4"/>
    <n v="12"/>
    <x v="11"/>
  </r>
  <r>
    <n v="3373"/>
    <d v="2026-12-15T00:00:00"/>
    <n v="2026"/>
    <x v="3"/>
    <n v="12"/>
    <s v="Dec"/>
    <x v="1"/>
    <x v="12"/>
    <x v="3"/>
    <s v="Returning"/>
    <x v="1"/>
    <s v="Hiking Daypack 20L"/>
    <n v="2"/>
    <n v="89.84"/>
    <n v="0.05"/>
    <n v="45.17"/>
    <n v="170.696"/>
    <n v="90.34"/>
    <n v="80.355999999999995"/>
    <n v="0.47075502647982376"/>
    <n v="2026"/>
    <s v="Q4"/>
    <n v="12"/>
    <x v="11"/>
  </r>
  <r>
    <n v="3799"/>
    <d v="2026-12-15T00:00:00"/>
    <n v="2026"/>
    <x v="3"/>
    <n v="12"/>
    <s v="Dec"/>
    <x v="2"/>
    <x v="10"/>
    <x v="2"/>
    <s v="New"/>
    <x v="4"/>
    <s v="Training Mat"/>
    <n v="3"/>
    <n v="49.67"/>
    <n v="0.05"/>
    <n v="21.5"/>
    <n v="141.55949999999999"/>
    <n v="64.5"/>
    <n v="77.059499999999986"/>
    <n v="0.54436120500566898"/>
    <n v="2026"/>
    <s v="Q4"/>
    <n v="12"/>
    <x v="11"/>
  </r>
  <r>
    <n v="5002"/>
    <d v="2026-12-15T00:00:00"/>
    <n v="2026"/>
    <x v="3"/>
    <n v="12"/>
    <s v="Dec"/>
    <x v="1"/>
    <x v="14"/>
    <x v="1"/>
    <s v="Business"/>
    <x v="1"/>
    <s v="Hiking Daypack 20L"/>
    <n v="4"/>
    <n v="94.3"/>
    <n v="0.1"/>
    <n v="44.36"/>
    <n v="339.48"/>
    <n v="177.44"/>
    <n v="162.04000000000002"/>
    <n v="0.47731825144338402"/>
    <n v="2026"/>
    <s v="Q4"/>
    <n v="12"/>
    <x v="11"/>
  </r>
  <r>
    <n v="2896"/>
    <d v="2026-12-16T00:00:00"/>
    <n v="2026"/>
    <x v="3"/>
    <n v="12"/>
    <s v="Dec"/>
    <x v="1"/>
    <x v="12"/>
    <x v="2"/>
    <s v="Business"/>
    <x v="4"/>
    <s v="Recovery Roller"/>
    <n v="2"/>
    <n v="36.020000000000003"/>
    <n v="0.1"/>
    <n v="13.59"/>
    <n v="64.836000000000013"/>
    <n v="27.18"/>
    <n v="37.656000000000013"/>
    <n v="0.58078845086063302"/>
    <n v="2026"/>
    <s v="Q4"/>
    <n v="12"/>
    <x v="11"/>
  </r>
  <r>
    <n v="3334"/>
    <d v="2026-12-16T00:00:00"/>
    <n v="2026"/>
    <x v="3"/>
    <n v="12"/>
    <s v="Dec"/>
    <x v="1"/>
    <x v="14"/>
    <x v="0"/>
    <s v="Returning"/>
    <x v="1"/>
    <s v="Summit Backpack 45L"/>
    <n v="1"/>
    <n v="154.12"/>
    <n v="0"/>
    <n v="77.45"/>
    <n v="154.12"/>
    <n v="77.45"/>
    <n v="76.67"/>
    <n v="0.49746950428237735"/>
    <n v="2026"/>
    <s v="Q4"/>
    <n v="12"/>
    <x v="11"/>
  </r>
  <r>
    <n v="3469"/>
    <d v="2026-12-16T00:00:00"/>
    <n v="2026"/>
    <x v="3"/>
    <n v="12"/>
    <s v="Dec"/>
    <x v="0"/>
    <x v="9"/>
    <x v="0"/>
    <s v="Returning"/>
    <x v="1"/>
    <s v="Summit Backpack 45L"/>
    <n v="1"/>
    <n v="150.88"/>
    <n v="0.05"/>
    <n v="81.02"/>
    <n v="143.33599999999998"/>
    <n v="81.02"/>
    <n v="62.315999999999988"/>
    <n v="0.43475470223809787"/>
    <n v="2026"/>
    <s v="Q4"/>
    <n v="12"/>
    <x v="11"/>
  </r>
  <r>
    <n v="569"/>
    <d v="2026-12-17T00:00:00"/>
    <n v="2026"/>
    <x v="3"/>
    <n v="12"/>
    <s v="Dec"/>
    <x v="2"/>
    <x v="2"/>
    <x v="3"/>
    <s v="New"/>
    <x v="0"/>
    <s v="Compact Repair Kit"/>
    <n v="2"/>
    <n v="40.479999999999997"/>
    <n v="0"/>
    <n v="16.23"/>
    <n v="80.959999999999994"/>
    <n v="32.46"/>
    <n v="48.499999999999993"/>
    <n v="0.5990612648221344"/>
    <n v="2026"/>
    <s v="Q4"/>
    <n v="12"/>
    <x v="11"/>
  </r>
  <r>
    <n v="2404"/>
    <d v="2026-12-17T00:00:00"/>
    <n v="2026"/>
    <x v="3"/>
    <n v="12"/>
    <s v="Dec"/>
    <x v="2"/>
    <x v="10"/>
    <x v="3"/>
    <s v="Business"/>
    <x v="2"/>
    <s v="Travel Backpack 35L"/>
    <n v="3"/>
    <n v="163.34"/>
    <n v="0.1"/>
    <n v="88.53"/>
    <n v="441.01799999999997"/>
    <n v="265.59000000000003"/>
    <n v="175.42799999999994"/>
    <n v="0.39777968246194023"/>
    <n v="2026"/>
    <s v="Q4"/>
    <n v="12"/>
    <x v="11"/>
  </r>
  <r>
    <n v="4682"/>
    <d v="2026-12-17T00:00:00"/>
    <n v="2026"/>
    <x v="3"/>
    <n v="12"/>
    <s v="Dec"/>
    <x v="3"/>
    <x v="4"/>
    <x v="2"/>
    <s v="New"/>
    <x v="4"/>
    <s v="Resistance Band Set"/>
    <n v="2"/>
    <n v="40.89"/>
    <n v="0"/>
    <n v="14.95"/>
    <n v="81.78"/>
    <n v="29.9"/>
    <n v="51.88"/>
    <n v="0.63438493519197847"/>
    <n v="2026"/>
    <s v="Q4"/>
    <n v="12"/>
    <x v="11"/>
  </r>
  <r>
    <n v="4888"/>
    <d v="2026-12-17T00:00:00"/>
    <n v="2026"/>
    <x v="3"/>
    <n v="12"/>
    <s v="Dec"/>
    <x v="2"/>
    <x v="2"/>
    <x v="3"/>
    <s v="New"/>
    <x v="4"/>
    <s v="Resistance Band Set"/>
    <n v="1"/>
    <n v="40.159999999999997"/>
    <n v="0.15"/>
    <n v="14.46"/>
    <n v="34.135999999999996"/>
    <n v="14.46"/>
    <n v="19.675999999999995"/>
    <n v="0.576400281228029"/>
    <n v="2026"/>
    <s v="Q4"/>
    <n v="12"/>
    <x v="11"/>
  </r>
  <r>
    <n v="4923"/>
    <d v="2026-12-17T00:00:00"/>
    <n v="2026"/>
    <x v="3"/>
    <n v="12"/>
    <s v="Dec"/>
    <x v="3"/>
    <x v="13"/>
    <x v="0"/>
    <s v="New"/>
    <x v="3"/>
    <s v="Portable Camp Stove"/>
    <n v="2"/>
    <n v="79.86"/>
    <n v="0"/>
    <n v="39.049999999999997"/>
    <n v="159.72"/>
    <n v="78.099999999999994"/>
    <n v="81.62"/>
    <n v="0.51101928374655647"/>
    <n v="2026"/>
    <s v="Q4"/>
    <n v="12"/>
    <x v="11"/>
  </r>
  <r>
    <n v="131"/>
    <d v="2026-12-18T00:00:00"/>
    <n v="2026"/>
    <x v="3"/>
    <n v="12"/>
    <s v="Dec"/>
    <x v="1"/>
    <x v="11"/>
    <x v="3"/>
    <s v="Returning"/>
    <x v="3"/>
    <s v="Compact Sleeping Bag"/>
    <n v="2"/>
    <n v="123.42"/>
    <n v="0.1"/>
    <n v="60.03"/>
    <n v="222.15600000000001"/>
    <n v="120.06"/>
    <n v="102.096"/>
    <n v="0.45956895154756117"/>
    <n v="2026"/>
    <s v="Q4"/>
    <n v="12"/>
    <x v="11"/>
  </r>
  <r>
    <n v="349"/>
    <d v="2026-12-18T00:00:00"/>
    <n v="2026"/>
    <x v="3"/>
    <n v="12"/>
    <s v="Dec"/>
    <x v="2"/>
    <x v="2"/>
    <x v="0"/>
    <s v="Returning"/>
    <x v="2"/>
    <s v="Packing Cube Set"/>
    <n v="1"/>
    <n v="47.61"/>
    <n v="0.05"/>
    <n v="18.18"/>
    <n v="45.229499999999994"/>
    <n v="18.18"/>
    <n v="27.049499999999995"/>
    <n v="0.59804994527907662"/>
    <n v="2026"/>
    <s v="Q4"/>
    <n v="12"/>
    <x v="11"/>
  </r>
  <r>
    <n v="1131"/>
    <d v="2026-12-18T00:00:00"/>
    <n v="2026"/>
    <x v="3"/>
    <n v="12"/>
    <s v="Dec"/>
    <x v="3"/>
    <x v="8"/>
    <x v="0"/>
    <s v="Returning"/>
    <x v="1"/>
    <s v="Hiking Daypack 20L"/>
    <n v="2"/>
    <n v="93.88"/>
    <n v="0.1"/>
    <n v="45.89"/>
    <n v="168.98400000000001"/>
    <n v="91.78"/>
    <n v="77.204000000000008"/>
    <n v="0.45687165648818823"/>
    <n v="2026"/>
    <s v="Q4"/>
    <n v="12"/>
    <x v="11"/>
  </r>
  <r>
    <n v="2738"/>
    <d v="2026-12-18T00:00:00"/>
    <n v="2026"/>
    <x v="3"/>
    <n v="12"/>
    <s v="Dec"/>
    <x v="1"/>
    <x v="11"/>
    <x v="0"/>
    <s v="New"/>
    <x v="1"/>
    <s v="Trail Boots"/>
    <n v="3"/>
    <n v="145.43"/>
    <n v="0.05"/>
    <n v="81.72"/>
    <n v="414.47550000000001"/>
    <n v="245.16"/>
    <n v="169.31550000000001"/>
    <n v="0.40850544845232106"/>
    <n v="2026"/>
    <s v="Q4"/>
    <n v="12"/>
    <x v="11"/>
  </r>
  <r>
    <n v="4400"/>
    <d v="2026-12-18T00:00:00"/>
    <n v="2026"/>
    <x v="3"/>
    <n v="12"/>
    <s v="Dec"/>
    <x v="3"/>
    <x v="4"/>
    <x v="0"/>
    <s v="Returning"/>
    <x v="2"/>
    <s v="Insulated Bottle"/>
    <n v="2"/>
    <n v="36.89"/>
    <n v="0.1"/>
    <n v="13.74"/>
    <n v="66.402000000000001"/>
    <n v="27.48"/>
    <n v="38.921999999999997"/>
    <n v="0.58615704346254627"/>
    <n v="2026"/>
    <s v="Q4"/>
    <n v="12"/>
    <x v="11"/>
  </r>
  <r>
    <n v="3122"/>
    <d v="2026-12-19T00:00:00"/>
    <n v="2026"/>
    <x v="3"/>
    <n v="12"/>
    <s v="Dec"/>
    <x v="0"/>
    <x v="0"/>
    <x v="3"/>
    <s v="Returning"/>
    <x v="1"/>
    <s v="Trail Boots"/>
    <n v="1"/>
    <n v="145.44"/>
    <n v="0.1"/>
    <n v="80.42"/>
    <n v="130.89600000000002"/>
    <n v="80.42"/>
    <n v="50.476000000000013"/>
    <n v="0.38561911746730232"/>
    <n v="2026"/>
    <s v="Q4"/>
    <n v="12"/>
    <x v="11"/>
  </r>
  <r>
    <n v="4572"/>
    <d v="2026-12-19T00:00:00"/>
    <n v="2026"/>
    <x v="3"/>
    <n v="12"/>
    <s v="Dec"/>
    <x v="0"/>
    <x v="15"/>
    <x v="0"/>
    <s v="New"/>
    <x v="4"/>
    <s v="Training Mat"/>
    <n v="2"/>
    <n v="51.56"/>
    <n v="0"/>
    <n v="21.9"/>
    <n v="103.12"/>
    <n v="43.8"/>
    <n v="59.320000000000007"/>
    <n v="0.57525213343677273"/>
    <n v="2026"/>
    <s v="Q4"/>
    <n v="12"/>
    <x v="11"/>
  </r>
  <r>
    <n v="4783"/>
    <d v="2026-12-19T00:00:00"/>
    <n v="2026"/>
    <x v="3"/>
    <n v="12"/>
    <s v="Dec"/>
    <x v="3"/>
    <x v="7"/>
    <x v="0"/>
    <s v="New"/>
    <x v="3"/>
    <s v="Compact Sleeping Bag"/>
    <n v="2"/>
    <n v="122"/>
    <n v="0.15"/>
    <n v="60.01"/>
    <n v="207.4"/>
    <n v="120.02"/>
    <n v="87.38000000000001"/>
    <n v="0.4213114754098361"/>
    <n v="2026"/>
    <s v="Q4"/>
    <n v="12"/>
    <x v="11"/>
  </r>
  <r>
    <n v="5055"/>
    <d v="2026-12-19T00:00:00"/>
    <n v="2026"/>
    <x v="3"/>
    <n v="12"/>
    <s v="Dec"/>
    <x v="2"/>
    <x v="3"/>
    <x v="3"/>
    <s v="New"/>
    <x v="1"/>
    <s v="Trekking Poles"/>
    <n v="1"/>
    <n v="71.89"/>
    <n v="0.15"/>
    <n v="32.409999999999997"/>
    <n v="61.106499999999997"/>
    <n v="32.409999999999997"/>
    <n v="28.6965"/>
    <n v="0.46961452545964832"/>
    <n v="2026"/>
    <s v="Q4"/>
    <n v="12"/>
    <x v="11"/>
  </r>
  <r>
    <n v="5100"/>
    <d v="2026-12-19T00:00:00"/>
    <n v="2026"/>
    <x v="3"/>
    <n v="12"/>
    <s v="Dec"/>
    <x v="2"/>
    <x v="5"/>
    <x v="0"/>
    <s v="Returning"/>
    <x v="1"/>
    <s v="Trekking Poles"/>
    <n v="2"/>
    <n v="70.59"/>
    <n v="0.15"/>
    <n v="31.56"/>
    <n v="120.003"/>
    <n v="63.12"/>
    <n v="56.883000000000003"/>
    <n v="0.47401314967125824"/>
    <n v="2026"/>
    <s v="Q4"/>
    <n v="12"/>
    <x v="11"/>
  </r>
  <r>
    <n v="488"/>
    <d v="2026-12-20T00:00:00"/>
    <n v="2026"/>
    <x v="3"/>
    <n v="12"/>
    <s v="Dec"/>
    <x v="3"/>
    <x v="7"/>
    <x v="0"/>
    <s v="Returning"/>
    <x v="1"/>
    <s v="Trail Boots"/>
    <n v="4"/>
    <n v="141.91"/>
    <n v="0.05"/>
    <n v="80.260000000000005"/>
    <n v="539.25799999999992"/>
    <n v="321.04000000000002"/>
    <n v="218.2179999999999"/>
    <n v="0.40466344495584661"/>
    <n v="2026"/>
    <s v="Q4"/>
    <n v="12"/>
    <x v="11"/>
  </r>
  <r>
    <n v="710"/>
    <d v="2026-12-20T00:00:00"/>
    <n v="2026"/>
    <x v="3"/>
    <n v="12"/>
    <s v="Dec"/>
    <x v="1"/>
    <x v="6"/>
    <x v="1"/>
    <s v="Business"/>
    <x v="1"/>
    <s v="Trail Boots"/>
    <n v="3"/>
    <n v="140.4"/>
    <n v="0.2"/>
    <n v="81.760000000000005"/>
    <n v="336.96000000000004"/>
    <n v="245.28000000000003"/>
    <n v="91.68"/>
    <n v="0.27207977207977208"/>
    <n v="2026"/>
    <s v="Q4"/>
    <n v="12"/>
    <x v="11"/>
  </r>
  <r>
    <n v="1009"/>
    <d v="2026-12-20T00:00:00"/>
    <n v="2026"/>
    <x v="3"/>
    <n v="12"/>
    <s v="Dec"/>
    <x v="3"/>
    <x v="13"/>
    <x v="3"/>
    <s v="Returning"/>
    <x v="1"/>
    <s v="Trekking Poles"/>
    <n v="2"/>
    <n v="72.349999999999994"/>
    <n v="0.15"/>
    <n v="32.44"/>
    <n v="122.99499999999999"/>
    <n v="64.88"/>
    <n v="58.114999999999995"/>
    <n v="0.47249888206837676"/>
    <n v="2026"/>
    <s v="Q4"/>
    <n v="12"/>
    <x v="11"/>
  </r>
  <r>
    <n v="1231"/>
    <d v="2026-12-20T00:00:00"/>
    <n v="2026"/>
    <x v="3"/>
    <n v="12"/>
    <s v="Dec"/>
    <x v="3"/>
    <x v="8"/>
    <x v="0"/>
    <s v="New"/>
    <x v="3"/>
    <s v="Compact Sleeping Bag"/>
    <n v="4"/>
    <n v="120.8"/>
    <n v="0.1"/>
    <n v="59.93"/>
    <n v="434.88"/>
    <n v="239.72"/>
    <n v="195.16"/>
    <n v="0.44876747608535689"/>
    <n v="2026"/>
    <s v="Q4"/>
    <n v="12"/>
    <x v="11"/>
  </r>
  <r>
    <n v="1445"/>
    <d v="2026-12-20T00:00:00"/>
    <n v="2026"/>
    <x v="3"/>
    <n v="12"/>
    <s v="Dec"/>
    <x v="3"/>
    <x v="7"/>
    <x v="0"/>
    <s v="New"/>
    <x v="1"/>
    <s v="Trekking Poles"/>
    <n v="1"/>
    <n v="71.23"/>
    <n v="0"/>
    <n v="31.63"/>
    <n v="71.23"/>
    <n v="31.63"/>
    <n v="39.600000000000009"/>
    <n v="0.55594552856942303"/>
    <n v="2026"/>
    <s v="Q4"/>
    <n v="12"/>
    <x v="11"/>
  </r>
  <r>
    <n v="2842"/>
    <d v="2026-12-20T00:00:00"/>
    <n v="2026"/>
    <x v="3"/>
    <n v="12"/>
    <s v="Dec"/>
    <x v="2"/>
    <x v="10"/>
    <x v="1"/>
    <s v="Business"/>
    <x v="0"/>
    <s v="Trail Bike Light"/>
    <n v="5"/>
    <n v="51.02"/>
    <n v="0.05"/>
    <n v="22.56"/>
    <n v="242.345"/>
    <n v="112.8"/>
    <n v="129.54500000000002"/>
    <n v="0.5345478553302111"/>
    <n v="2026"/>
    <s v="Q4"/>
    <n v="12"/>
    <x v="11"/>
  </r>
  <r>
    <n v="3783"/>
    <d v="2026-12-20T00:00:00"/>
    <n v="2026"/>
    <x v="3"/>
    <n v="12"/>
    <s v="Dec"/>
    <x v="2"/>
    <x v="2"/>
    <x v="3"/>
    <s v="New"/>
    <x v="2"/>
    <s v="Carry-On Duffel"/>
    <n v="1"/>
    <n v="130.52000000000001"/>
    <n v="0.1"/>
    <n v="66.09"/>
    <n v="117.46800000000002"/>
    <n v="66.09"/>
    <n v="51.378000000000014"/>
    <n v="0.43737869036673821"/>
    <n v="2026"/>
    <s v="Q4"/>
    <n v="12"/>
    <x v="11"/>
  </r>
  <r>
    <n v="4484"/>
    <d v="2026-12-20T00:00:00"/>
    <n v="2026"/>
    <x v="3"/>
    <n v="12"/>
    <s v="Dec"/>
    <x v="1"/>
    <x v="14"/>
    <x v="0"/>
    <s v="Returning"/>
    <x v="0"/>
    <s v="Commuter Helmet"/>
    <n v="2"/>
    <n v="79.87"/>
    <n v="0.15"/>
    <n v="41.9"/>
    <n v="135.779"/>
    <n v="83.8"/>
    <n v="51.978999999999999"/>
    <n v="0.38282061290773978"/>
    <n v="2026"/>
    <s v="Q4"/>
    <n v="12"/>
    <x v="11"/>
  </r>
  <r>
    <n v="4597"/>
    <d v="2026-12-20T00:00:00"/>
    <n v="2026"/>
    <x v="3"/>
    <n v="12"/>
    <s v="Dec"/>
    <x v="3"/>
    <x v="13"/>
    <x v="0"/>
    <s v="Returning"/>
    <x v="1"/>
    <s v="Trekking Poles"/>
    <n v="3"/>
    <n v="71.3"/>
    <n v="0.1"/>
    <n v="32.93"/>
    <n v="192.51"/>
    <n v="98.789999999999992"/>
    <n v="93.72"/>
    <n v="0.48683185289075892"/>
    <n v="2026"/>
    <s v="Q4"/>
    <n v="12"/>
    <x v="11"/>
  </r>
  <r>
    <n v="4917"/>
    <d v="2026-12-20T00:00:00"/>
    <n v="2026"/>
    <x v="3"/>
    <n v="12"/>
    <s v="Dec"/>
    <x v="0"/>
    <x v="9"/>
    <x v="0"/>
    <s v="Returning"/>
    <x v="3"/>
    <s v="Compact Sleeping Bag"/>
    <n v="2"/>
    <n v="122.95"/>
    <n v="0.1"/>
    <n v="59.79"/>
    <n v="221.31"/>
    <n v="119.58"/>
    <n v="101.73"/>
    <n v="0.45967195336857802"/>
    <n v="2026"/>
    <s v="Q4"/>
    <n v="12"/>
    <x v="11"/>
  </r>
  <r>
    <n v="629"/>
    <d v="2026-12-21T00:00:00"/>
    <n v="2026"/>
    <x v="3"/>
    <n v="12"/>
    <s v="Dec"/>
    <x v="3"/>
    <x v="13"/>
    <x v="0"/>
    <s v="Business"/>
    <x v="4"/>
    <s v="Training Mat"/>
    <n v="2"/>
    <n v="50.04"/>
    <n v="0.05"/>
    <n v="22.43"/>
    <n v="95.075999999999993"/>
    <n v="44.86"/>
    <n v="50.215999999999994"/>
    <n v="0.52816694013210486"/>
    <n v="2026"/>
    <s v="Q4"/>
    <n v="12"/>
    <x v="11"/>
  </r>
  <r>
    <n v="1373"/>
    <d v="2026-12-21T00:00:00"/>
    <n v="2026"/>
    <x v="3"/>
    <n v="12"/>
    <s v="Dec"/>
    <x v="1"/>
    <x v="1"/>
    <x v="3"/>
    <s v="Returning"/>
    <x v="3"/>
    <s v="Portable Camp Stove"/>
    <n v="1"/>
    <n v="80.92"/>
    <n v="0.05"/>
    <n v="40.14"/>
    <n v="76.873999999999995"/>
    <n v="40.14"/>
    <n v="36.733999999999995"/>
    <n v="0.47784686630069978"/>
    <n v="2026"/>
    <s v="Q4"/>
    <n v="12"/>
    <x v="11"/>
  </r>
  <r>
    <n v="1668"/>
    <d v="2026-12-21T00:00:00"/>
    <n v="2026"/>
    <x v="3"/>
    <n v="12"/>
    <s v="Dec"/>
    <x v="2"/>
    <x v="5"/>
    <x v="0"/>
    <s v="Business"/>
    <x v="0"/>
    <s v="Trail Bike Light"/>
    <n v="6"/>
    <n v="50.35"/>
    <n v="0.15"/>
    <n v="22.91"/>
    <n v="256.78500000000003"/>
    <n v="137.46"/>
    <n v="119.32500000000002"/>
    <n v="0.46468835796483443"/>
    <n v="2026"/>
    <s v="Q4"/>
    <n v="12"/>
    <x v="11"/>
  </r>
  <r>
    <n v="2646"/>
    <d v="2026-12-21T00:00:00"/>
    <n v="2026"/>
    <x v="3"/>
    <n v="12"/>
    <s v="Dec"/>
    <x v="1"/>
    <x v="1"/>
    <x v="0"/>
    <s v="Returning"/>
    <x v="4"/>
    <s v="Recovery Roller"/>
    <n v="1"/>
    <n v="35.799999999999997"/>
    <n v="0.05"/>
    <n v="14.12"/>
    <n v="34.01"/>
    <n v="14.12"/>
    <n v="19.89"/>
    <n v="0.58482799176712741"/>
    <n v="2026"/>
    <s v="Q4"/>
    <n v="12"/>
    <x v="11"/>
  </r>
  <r>
    <n v="3044"/>
    <d v="2026-12-21T00:00:00"/>
    <n v="2026"/>
    <x v="3"/>
    <n v="12"/>
    <s v="Dec"/>
    <x v="1"/>
    <x v="6"/>
    <x v="1"/>
    <s v="Business"/>
    <x v="0"/>
    <s v="Compact Repair Kit"/>
    <n v="4"/>
    <n v="40.64"/>
    <n v="0.1"/>
    <n v="16.260000000000002"/>
    <n v="146.304"/>
    <n v="65.040000000000006"/>
    <n v="81.263999999999996"/>
    <n v="0.55544619422572172"/>
    <n v="2026"/>
    <s v="Q4"/>
    <n v="12"/>
    <x v="11"/>
  </r>
  <r>
    <n v="3065"/>
    <d v="2026-12-21T00:00:00"/>
    <n v="2026"/>
    <x v="3"/>
    <n v="12"/>
    <s v="Dec"/>
    <x v="2"/>
    <x v="10"/>
    <x v="0"/>
    <s v="New"/>
    <x v="3"/>
    <s v="Portable Camp Stove"/>
    <n v="3"/>
    <n v="81.510000000000005"/>
    <n v="0.05"/>
    <n v="39.9"/>
    <n v="232.30350000000001"/>
    <n v="119.69999999999999"/>
    <n v="112.60350000000003"/>
    <n v="0.48472580051527425"/>
    <n v="2026"/>
    <s v="Q4"/>
    <n v="12"/>
    <x v="11"/>
  </r>
  <r>
    <n v="3365"/>
    <d v="2026-12-21T00:00:00"/>
    <n v="2026"/>
    <x v="3"/>
    <n v="12"/>
    <s v="Dec"/>
    <x v="3"/>
    <x v="7"/>
    <x v="2"/>
    <s v="New"/>
    <x v="4"/>
    <s v="Weighted Vest"/>
    <n v="2"/>
    <n v="122.4"/>
    <n v="0.1"/>
    <n v="71.09"/>
    <n v="220.32000000000002"/>
    <n v="142.18"/>
    <n v="78.140000000000015"/>
    <n v="0.35466594045025424"/>
    <n v="2026"/>
    <s v="Q4"/>
    <n v="12"/>
    <x v="11"/>
  </r>
  <r>
    <n v="4042"/>
    <d v="2026-12-21T00:00:00"/>
    <n v="2026"/>
    <x v="3"/>
    <n v="12"/>
    <s v="Dec"/>
    <x v="0"/>
    <x v="9"/>
    <x v="3"/>
    <s v="Returning"/>
    <x v="2"/>
    <s v="Packing Cube Set"/>
    <n v="1"/>
    <n v="45.94"/>
    <n v="0.05"/>
    <n v="18.100000000000001"/>
    <n v="43.642999999999994"/>
    <n v="18.100000000000001"/>
    <n v="25.542999999999992"/>
    <n v="0.58527140664024002"/>
    <n v="2026"/>
    <s v="Q4"/>
    <n v="12"/>
    <x v="11"/>
  </r>
  <r>
    <n v="4635"/>
    <d v="2026-12-21T00:00:00"/>
    <n v="2026"/>
    <x v="3"/>
    <n v="12"/>
    <s v="Dec"/>
    <x v="3"/>
    <x v="13"/>
    <x v="1"/>
    <s v="Returning"/>
    <x v="3"/>
    <s v="Trail Tent 2P"/>
    <n v="15"/>
    <n v="196.89"/>
    <n v="0.15"/>
    <n v="105.09"/>
    <n v="2510.3474999999999"/>
    <n v="1576.3500000000001"/>
    <n v="933.99749999999972"/>
    <n v="0.37205904760197533"/>
    <n v="2026"/>
    <s v="Q4"/>
    <n v="12"/>
    <x v="11"/>
  </r>
  <r>
    <n v="4748"/>
    <d v="2026-12-21T00:00:00"/>
    <n v="2026"/>
    <x v="3"/>
    <n v="12"/>
    <s v="Dec"/>
    <x v="3"/>
    <x v="13"/>
    <x v="2"/>
    <s v="Business"/>
    <x v="0"/>
    <s v="Trail Bike Light"/>
    <n v="1"/>
    <n v="51.18"/>
    <n v="0.05"/>
    <n v="22.98"/>
    <n v="48.620999999999995"/>
    <n v="22.98"/>
    <n v="25.640999999999995"/>
    <n v="0.52736471894860237"/>
    <n v="2026"/>
    <s v="Q4"/>
    <n v="12"/>
    <x v="11"/>
  </r>
  <r>
    <n v="342"/>
    <d v="2026-12-22T00:00:00"/>
    <n v="2026"/>
    <x v="3"/>
    <n v="12"/>
    <s v="Dec"/>
    <x v="1"/>
    <x v="6"/>
    <x v="2"/>
    <s v="New"/>
    <x v="0"/>
    <s v="Compact Repair Kit"/>
    <n v="3"/>
    <n v="40.78"/>
    <n v="0.15"/>
    <n v="16.73"/>
    <n v="103.989"/>
    <n v="50.19"/>
    <n v="53.799000000000007"/>
    <n v="0.51735279693044456"/>
    <n v="2026"/>
    <s v="Q4"/>
    <n v="12"/>
    <x v="11"/>
  </r>
  <r>
    <n v="676"/>
    <d v="2026-12-22T00:00:00"/>
    <n v="2026"/>
    <x v="3"/>
    <n v="12"/>
    <s v="Dec"/>
    <x v="2"/>
    <x v="3"/>
    <x v="3"/>
    <s v="Returning"/>
    <x v="3"/>
    <s v="Trail Tent 2P"/>
    <n v="1"/>
    <n v="195.63"/>
    <n v="0.05"/>
    <n v="102.13"/>
    <n v="185.84849999999997"/>
    <n v="102.13"/>
    <n v="83.718499999999977"/>
    <n v="0.45046637449320276"/>
    <n v="2026"/>
    <s v="Q4"/>
    <n v="12"/>
    <x v="11"/>
  </r>
  <r>
    <n v="1912"/>
    <d v="2026-12-22T00:00:00"/>
    <n v="2026"/>
    <x v="3"/>
    <n v="12"/>
    <s v="Dec"/>
    <x v="2"/>
    <x v="5"/>
    <x v="1"/>
    <s v="Returning"/>
    <x v="2"/>
    <s v="Carry-On Duffel"/>
    <n v="10"/>
    <n v="134.86000000000001"/>
    <n v="0.1"/>
    <n v="65.3"/>
    <n v="1213.7400000000002"/>
    <n v="653"/>
    <n v="560.74000000000024"/>
    <n v="0.46199350767050612"/>
    <n v="2026"/>
    <s v="Q4"/>
    <n v="12"/>
    <x v="11"/>
  </r>
  <r>
    <n v="2065"/>
    <d v="2026-12-22T00:00:00"/>
    <n v="2026"/>
    <x v="3"/>
    <n v="12"/>
    <s v="Dec"/>
    <x v="3"/>
    <x v="4"/>
    <x v="0"/>
    <s v="New"/>
    <x v="0"/>
    <s v="Commuter Helmet"/>
    <n v="1"/>
    <n v="83.15"/>
    <n v="0"/>
    <n v="42.3"/>
    <n v="83.15"/>
    <n v="42.3"/>
    <n v="40.850000000000009"/>
    <n v="0.49128081779915822"/>
    <n v="2026"/>
    <s v="Q4"/>
    <n v="12"/>
    <x v="11"/>
  </r>
  <r>
    <n v="3136"/>
    <d v="2026-12-22T00:00:00"/>
    <n v="2026"/>
    <x v="3"/>
    <n v="12"/>
    <s v="Dec"/>
    <x v="1"/>
    <x v="6"/>
    <x v="3"/>
    <s v="Business"/>
    <x v="0"/>
    <s v="Commuter Helmet"/>
    <n v="1"/>
    <n v="81.599999999999994"/>
    <n v="0.15"/>
    <n v="42"/>
    <n v="69.36"/>
    <n v="42"/>
    <n v="27.36"/>
    <n v="0.3944636678200692"/>
    <n v="2026"/>
    <s v="Q4"/>
    <n v="12"/>
    <x v="11"/>
  </r>
  <r>
    <n v="3423"/>
    <d v="2026-12-22T00:00:00"/>
    <n v="2026"/>
    <x v="3"/>
    <n v="12"/>
    <s v="Dec"/>
    <x v="3"/>
    <x v="7"/>
    <x v="2"/>
    <s v="Business"/>
    <x v="2"/>
    <s v="Packing Cube Set"/>
    <n v="5"/>
    <n v="47.67"/>
    <n v="0.1"/>
    <n v="17.84"/>
    <n v="214.51500000000001"/>
    <n v="89.2"/>
    <n v="125.31500000000001"/>
    <n v="0.5841782625923595"/>
    <n v="2026"/>
    <s v="Q4"/>
    <n v="12"/>
    <x v="11"/>
  </r>
  <r>
    <n v="3746"/>
    <d v="2026-12-22T00:00:00"/>
    <n v="2026"/>
    <x v="3"/>
    <n v="12"/>
    <s v="Dec"/>
    <x v="3"/>
    <x v="7"/>
    <x v="2"/>
    <s v="Business"/>
    <x v="0"/>
    <s v="Trail Bike Light"/>
    <n v="2"/>
    <n v="50.96"/>
    <n v="0.15"/>
    <n v="22.59"/>
    <n v="86.632000000000005"/>
    <n v="45.18"/>
    <n v="41.452000000000005"/>
    <n v="0.47848370117277683"/>
    <n v="2026"/>
    <s v="Q4"/>
    <n v="12"/>
    <x v="11"/>
  </r>
  <r>
    <n v="1198"/>
    <d v="2026-12-23T00:00:00"/>
    <n v="2026"/>
    <x v="3"/>
    <n v="12"/>
    <s v="Dec"/>
    <x v="3"/>
    <x v="7"/>
    <x v="2"/>
    <s v="New"/>
    <x v="2"/>
    <s v="Packing Cube Set"/>
    <n v="5"/>
    <n v="47.69"/>
    <n v="0.05"/>
    <n v="18.23"/>
    <n v="226.52749999999997"/>
    <n v="91.15"/>
    <n v="135.37749999999997"/>
    <n v="0.59762059794064726"/>
    <n v="2026"/>
    <s v="Q4"/>
    <n v="12"/>
    <x v="11"/>
  </r>
  <r>
    <n v="2123"/>
    <d v="2026-12-23T00:00:00"/>
    <n v="2026"/>
    <x v="3"/>
    <n v="12"/>
    <s v="Dec"/>
    <x v="3"/>
    <x v="8"/>
    <x v="0"/>
    <s v="Returning"/>
    <x v="1"/>
    <s v="Hiking Daypack 20L"/>
    <n v="1"/>
    <n v="91.08"/>
    <n v="0.2"/>
    <n v="46.14"/>
    <n v="72.864000000000004"/>
    <n v="46.14"/>
    <n v="26.724000000000004"/>
    <n v="0.36676548089591571"/>
    <n v="2026"/>
    <s v="Q4"/>
    <n v="12"/>
    <x v="11"/>
  </r>
  <r>
    <n v="2586"/>
    <d v="2026-12-23T00:00:00"/>
    <n v="2026"/>
    <x v="3"/>
    <n v="12"/>
    <s v="Dec"/>
    <x v="1"/>
    <x v="14"/>
    <x v="2"/>
    <s v="New"/>
    <x v="1"/>
    <s v="Trail Boots"/>
    <n v="1"/>
    <n v="143.84"/>
    <n v="0.15"/>
    <n v="78.17"/>
    <n v="122.264"/>
    <n v="78.17"/>
    <n v="44.093999999999994"/>
    <n v="0.360645815612118"/>
    <n v="2026"/>
    <s v="Q4"/>
    <n v="12"/>
    <x v="11"/>
  </r>
  <r>
    <n v="3048"/>
    <d v="2026-12-23T00:00:00"/>
    <n v="2026"/>
    <x v="3"/>
    <n v="12"/>
    <s v="Dec"/>
    <x v="1"/>
    <x v="6"/>
    <x v="0"/>
    <s v="New"/>
    <x v="0"/>
    <s v="Cycling Pack 12L"/>
    <n v="1"/>
    <n v="102.66"/>
    <n v="0.05"/>
    <n v="49.2"/>
    <n v="97.526999999999987"/>
    <n v="49.2"/>
    <n v="48.326999999999984"/>
    <n v="0.4955243163431664"/>
    <n v="2026"/>
    <s v="Q4"/>
    <n v="12"/>
    <x v="11"/>
  </r>
  <r>
    <n v="3838"/>
    <d v="2026-12-23T00:00:00"/>
    <n v="2026"/>
    <x v="3"/>
    <n v="12"/>
    <s v="Dec"/>
    <x v="1"/>
    <x v="11"/>
    <x v="2"/>
    <s v="New"/>
    <x v="4"/>
    <s v="Resistance Band Set"/>
    <n v="2"/>
    <n v="40.32"/>
    <n v="0"/>
    <n v="14.39"/>
    <n v="80.64"/>
    <n v="28.78"/>
    <n v="51.86"/>
    <n v="0.64310515873015872"/>
    <n v="2026"/>
    <s v="Q4"/>
    <n v="12"/>
    <x v="11"/>
  </r>
  <r>
    <n v="4718"/>
    <d v="2026-12-23T00:00:00"/>
    <n v="2026"/>
    <x v="3"/>
    <n v="12"/>
    <s v="Dec"/>
    <x v="0"/>
    <x v="0"/>
    <x v="2"/>
    <s v="Returning"/>
    <x v="1"/>
    <s v="Summit Backpack 45L"/>
    <n v="1"/>
    <n v="157.58000000000001"/>
    <n v="0.1"/>
    <n v="80.37"/>
    <n v="141.822"/>
    <n v="80.37"/>
    <n v="61.451999999999998"/>
    <n v="0.43330371874603374"/>
    <n v="2026"/>
    <s v="Q4"/>
    <n v="12"/>
    <x v="11"/>
  </r>
  <r>
    <n v="4844"/>
    <d v="2026-12-23T00:00:00"/>
    <n v="2026"/>
    <x v="3"/>
    <n v="12"/>
    <s v="Dec"/>
    <x v="1"/>
    <x v="14"/>
    <x v="0"/>
    <s v="New"/>
    <x v="4"/>
    <s v="Recovery Roller"/>
    <n v="1"/>
    <n v="36.4"/>
    <n v="0"/>
    <n v="14.22"/>
    <n v="36.4"/>
    <n v="14.22"/>
    <n v="22.18"/>
    <n v="0.6093406593406594"/>
    <n v="2026"/>
    <s v="Q4"/>
    <n v="12"/>
    <x v="11"/>
  </r>
  <r>
    <n v="678"/>
    <d v="2026-12-24T00:00:00"/>
    <n v="2026"/>
    <x v="3"/>
    <n v="12"/>
    <s v="Dec"/>
    <x v="1"/>
    <x v="11"/>
    <x v="0"/>
    <s v="Business"/>
    <x v="1"/>
    <s v="Trail Boots"/>
    <n v="1"/>
    <n v="142.15"/>
    <n v="0.05"/>
    <n v="80.5"/>
    <n v="135.04249999999999"/>
    <n v="80.5"/>
    <n v="54.54249999999999"/>
    <n v="0.40389136753244342"/>
    <n v="2026"/>
    <s v="Q4"/>
    <n v="12"/>
    <x v="11"/>
  </r>
  <r>
    <n v="1706"/>
    <d v="2026-12-24T00:00:00"/>
    <n v="2026"/>
    <x v="3"/>
    <n v="12"/>
    <s v="Dec"/>
    <x v="0"/>
    <x v="0"/>
    <x v="0"/>
    <s v="Returning"/>
    <x v="3"/>
    <s v="Alpine Tent 4P"/>
    <n v="2"/>
    <n v="332.38"/>
    <n v="0.05"/>
    <n v="192.16"/>
    <n v="631.52199999999993"/>
    <n v="384.32"/>
    <n v="247.20199999999994"/>
    <n v="0.39143846136793331"/>
    <n v="2026"/>
    <s v="Q4"/>
    <n v="12"/>
    <x v="11"/>
  </r>
  <r>
    <n v="3034"/>
    <d v="2026-12-24T00:00:00"/>
    <n v="2026"/>
    <x v="3"/>
    <n v="12"/>
    <s v="Dec"/>
    <x v="1"/>
    <x v="1"/>
    <x v="2"/>
    <s v="New"/>
    <x v="3"/>
    <s v="Compact Sleeping Bag"/>
    <n v="1"/>
    <n v="122.18"/>
    <n v="0.15"/>
    <n v="61.28"/>
    <n v="103.85300000000001"/>
    <n v="61.28"/>
    <n v="42.573000000000008"/>
    <n v="0.40993519686479934"/>
    <n v="2026"/>
    <s v="Q4"/>
    <n v="12"/>
    <x v="11"/>
  </r>
  <r>
    <n v="3883"/>
    <d v="2026-12-24T00:00:00"/>
    <n v="2026"/>
    <x v="3"/>
    <n v="12"/>
    <s v="Dec"/>
    <x v="0"/>
    <x v="0"/>
    <x v="0"/>
    <s v="New"/>
    <x v="3"/>
    <s v="Compact Sleeping Bag"/>
    <n v="1"/>
    <n v="125.66"/>
    <n v="0.15"/>
    <n v="60.6"/>
    <n v="106.81099999999999"/>
    <n v="60.6"/>
    <n v="46.210999999999991"/>
    <n v="0.43264270533933763"/>
    <n v="2026"/>
    <s v="Q4"/>
    <n v="12"/>
    <x v="11"/>
  </r>
  <r>
    <n v="4342"/>
    <d v="2026-12-24T00:00:00"/>
    <n v="2026"/>
    <x v="3"/>
    <n v="12"/>
    <s v="Dec"/>
    <x v="3"/>
    <x v="4"/>
    <x v="0"/>
    <s v="Returning"/>
    <x v="2"/>
    <s v="Packing Cube Set"/>
    <n v="2"/>
    <n v="47.38"/>
    <n v="0.05"/>
    <n v="18.850000000000001"/>
    <n v="90.022000000000006"/>
    <n v="37.700000000000003"/>
    <n v="52.322000000000003"/>
    <n v="0.58121348114905247"/>
    <n v="2026"/>
    <s v="Q4"/>
    <n v="12"/>
    <x v="11"/>
  </r>
  <r>
    <n v="4468"/>
    <d v="2026-12-24T00:00:00"/>
    <n v="2026"/>
    <x v="3"/>
    <n v="12"/>
    <s v="Dec"/>
    <x v="0"/>
    <x v="0"/>
    <x v="0"/>
    <s v="Business"/>
    <x v="3"/>
    <s v="Portable Camp Stove"/>
    <n v="1"/>
    <n v="80.8"/>
    <n v="0.05"/>
    <n v="38.33"/>
    <n v="76.759999999999991"/>
    <n v="38.33"/>
    <n v="38.429999999999993"/>
    <n v="0.50065138092756645"/>
    <n v="2026"/>
    <s v="Q4"/>
    <n v="12"/>
    <x v="11"/>
  </r>
  <r>
    <n v="7"/>
    <d v="2026-12-25T00:00:00"/>
    <n v="2026"/>
    <x v="3"/>
    <n v="12"/>
    <s v="Dec"/>
    <x v="3"/>
    <x v="8"/>
    <x v="0"/>
    <s v="Returning"/>
    <x v="0"/>
    <s v="Cycling Pack 12L"/>
    <n v="5"/>
    <n v="103.52"/>
    <n v="0.1"/>
    <n v="49.1"/>
    <n v="465.84000000000003"/>
    <n v="245.5"/>
    <n v="220.34000000000003"/>
    <n v="0.47299501974927016"/>
    <n v="2026"/>
    <s v="Q4"/>
    <n v="12"/>
    <x v="11"/>
  </r>
  <r>
    <n v="658"/>
    <d v="2026-12-25T00:00:00"/>
    <n v="2026"/>
    <x v="3"/>
    <n v="12"/>
    <s v="Dec"/>
    <x v="1"/>
    <x v="6"/>
    <x v="2"/>
    <s v="Business"/>
    <x v="1"/>
    <s v="Summit Backpack 45L"/>
    <n v="2"/>
    <n v="153.38999999999999"/>
    <n v="0.05"/>
    <n v="78.06"/>
    <n v="291.44099999999997"/>
    <n v="156.12"/>
    <n v="135.32099999999997"/>
    <n v="0.46431696295305047"/>
    <n v="2026"/>
    <s v="Q4"/>
    <n v="12"/>
    <x v="11"/>
  </r>
  <r>
    <n v="1192"/>
    <d v="2026-12-25T00:00:00"/>
    <n v="2026"/>
    <x v="3"/>
    <n v="12"/>
    <s v="Dec"/>
    <x v="3"/>
    <x v="13"/>
    <x v="1"/>
    <s v="Business"/>
    <x v="4"/>
    <s v="Resistance Band Set"/>
    <n v="6"/>
    <n v="39.49"/>
    <n v="0.05"/>
    <n v="14.49"/>
    <n v="225.09299999999999"/>
    <n v="86.94"/>
    <n v="138.15299999999999"/>
    <n v="0.61375964601298127"/>
    <n v="2026"/>
    <s v="Q4"/>
    <n v="12"/>
    <x v="11"/>
  </r>
  <r>
    <n v="3852"/>
    <d v="2026-12-25T00:00:00"/>
    <n v="2026"/>
    <x v="3"/>
    <n v="12"/>
    <s v="Dec"/>
    <x v="2"/>
    <x v="2"/>
    <x v="2"/>
    <s v="Business"/>
    <x v="4"/>
    <s v="Recovery Roller"/>
    <n v="1"/>
    <n v="35.54"/>
    <n v="0.1"/>
    <n v="13.63"/>
    <n v="31.986000000000001"/>
    <n v="13.63"/>
    <n v="18.356000000000002"/>
    <n v="0.5738760707809667"/>
    <n v="2026"/>
    <s v="Q4"/>
    <n v="12"/>
    <x v="11"/>
  </r>
  <r>
    <n v="4507"/>
    <d v="2026-12-25T00:00:00"/>
    <n v="2026"/>
    <x v="3"/>
    <n v="12"/>
    <s v="Dec"/>
    <x v="1"/>
    <x v="12"/>
    <x v="3"/>
    <s v="Returning"/>
    <x v="2"/>
    <s v="Travel Backpack 35L"/>
    <n v="2"/>
    <n v="167.21"/>
    <n v="0.05"/>
    <n v="88.23"/>
    <n v="317.69900000000001"/>
    <n v="176.46"/>
    <n v="141.239"/>
    <n v="0.44456860109726504"/>
    <n v="2026"/>
    <s v="Q4"/>
    <n v="12"/>
    <x v="11"/>
  </r>
  <r>
    <n v="260"/>
    <d v="2026-12-26T00:00:00"/>
    <n v="2026"/>
    <x v="3"/>
    <n v="12"/>
    <s v="Dec"/>
    <x v="2"/>
    <x v="2"/>
    <x v="0"/>
    <s v="Business"/>
    <x v="1"/>
    <s v="Trekking Poles"/>
    <n v="1"/>
    <n v="71.89"/>
    <n v="0.1"/>
    <n v="31.88"/>
    <n v="64.701000000000008"/>
    <n v="31.88"/>
    <n v="32.821000000000012"/>
    <n v="0.50727191233520363"/>
    <n v="2026"/>
    <s v="Q4"/>
    <n v="12"/>
    <x v="11"/>
  </r>
  <r>
    <n v="1659"/>
    <d v="2026-12-26T00:00:00"/>
    <n v="2026"/>
    <x v="3"/>
    <n v="12"/>
    <s v="Dec"/>
    <x v="0"/>
    <x v="15"/>
    <x v="2"/>
    <s v="New"/>
    <x v="2"/>
    <s v="Carry-On Duffel"/>
    <n v="1"/>
    <n v="133.56"/>
    <n v="0.05"/>
    <n v="68.739999999999995"/>
    <n v="126.88199999999999"/>
    <n v="68.739999999999995"/>
    <n v="58.141999999999996"/>
    <n v="0.4582367869358932"/>
    <n v="2026"/>
    <s v="Q4"/>
    <n v="12"/>
    <x v="11"/>
  </r>
  <r>
    <n v="3188"/>
    <d v="2026-12-26T00:00:00"/>
    <n v="2026"/>
    <x v="3"/>
    <n v="12"/>
    <s v="Dec"/>
    <x v="3"/>
    <x v="7"/>
    <x v="3"/>
    <s v="New"/>
    <x v="3"/>
    <s v="Compact Sleeping Bag"/>
    <n v="2"/>
    <n v="122.28"/>
    <n v="0.1"/>
    <n v="61.64"/>
    <n v="220.10400000000001"/>
    <n v="123.28"/>
    <n v="96.824000000000012"/>
    <n v="0.43990113764402283"/>
    <n v="2026"/>
    <s v="Q4"/>
    <n v="12"/>
    <x v="11"/>
  </r>
  <r>
    <n v="3673"/>
    <d v="2026-12-26T00:00:00"/>
    <n v="2026"/>
    <x v="3"/>
    <n v="12"/>
    <s v="Dec"/>
    <x v="0"/>
    <x v="15"/>
    <x v="0"/>
    <s v="Business"/>
    <x v="4"/>
    <s v="Resistance Band Set"/>
    <n v="1"/>
    <n v="40.619999999999997"/>
    <n v="0"/>
    <n v="14.62"/>
    <n v="40.619999999999997"/>
    <n v="14.62"/>
    <n v="26"/>
    <n v="0.64007877892663712"/>
    <n v="2026"/>
    <s v="Q4"/>
    <n v="12"/>
    <x v="11"/>
  </r>
  <r>
    <n v="3805"/>
    <d v="2026-12-26T00:00:00"/>
    <n v="2026"/>
    <x v="3"/>
    <n v="12"/>
    <s v="Dec"/>
    <x v="3"/>
    <x v="4"/>
    <x v="1"/>
    <s v="Business"/>
    <x v="2"/>
    <s v="Packing Cube Set"/>
    <n v="8"/>
    <n v="45.54"/>
    <n v="0.15"/>
    <n v="18.54"/>
    <n v="309.67199999999997"/>
    <n v="148.32"/>
    <n v="161.35199999999998"/>
    <n v="0.52104161822831896"/>
    <n v="2026"/>
    <s v="Q4"/>
    <n v="12"/>
    <x v="11"/>
  </r>
  <r>
    <n v="3945"/>
    <d v="2026-12-26T00:00:00"/>
    <n v="2026"/>
    <x v="3"/>
    <n v="12"/>
    <s v="Dec"/>
    <x v="3"/>
    <x v="13"/>
    <x v="1"/>
    <s v="Business"/>
    <x v="0"/>
    <s v="Trail Bike Light"/>
    <n v="4"/>
    <n v="50.96"/>
    <n v="0.1"/>
    <n v="22.14"/>
    <n v="183.45600000000002"/>
    <n v="88.56"/>
    <n v="94.896000000000015"/>
    <n v="0.51726844583987441"/>
    <n v="2026"/>
    <s v="Q4"/>
    <n v="12"/>
    <x v="11"/>
  </r>
  <r>
    <n v="4266"/>
    <d v="2026-12-26T00:00:00"/>
    <n v="2026"/>
    <x v="3"/>
    <n v="12"/>
    <s v="Dec"/>
    <x v="1"/>
    <x v="1"/>
    <x v="0"/>
    <s v="New"/>
    <x v="0"/>
    <s v="Compact Repair Kit"/>
    <n v="4"/>
    <n v="40.19"/>
    <n v="0.15"/>
    <n v="16.55"/>
    <n v="136.64599999999999"/>
    <n v="66.2"/>
    <n v="70.445999999999984"/>
    <n v="0.51553649576277383"/>
    <n v="2026"/>
    <s v="Q4"/>
    <n v="12"/>
    <x v="11"/>
  </r>
  <r>
    <n v="606"/>
    <d v="2026-12-27T00:00:00"/>
    <n v="2026"/>
    <x v="3"/>
    <n v="12"/>
    <s v="Dec"/>
    <x v="1"/>
    <x v="12"/>
    <x v="0"/>
    <s v="New"/>
    <x v="3"/>
    <s v="Alpine Tent 4P"/>
    <n v="3"/>
    <n v="333.84"/>
    <n v="0"/>
    <n v="193.05"/>
    <n v="1001.52"/>
    <n v="579.15000000000009"/>
    <n v="422.36999999999989"/>
    <n v="0.42172897196261672"/>
    <n v="2026"/>
    <s v="Q4"/>
    <n v="12"/>
    <x v="11"/>
  </r>
  <r>
    <n v="1166"/>
    <d v="2026-12-27T00:00:00"/>
    <n v="2026"/>
    <x v="3"/>
    <n v="12"/>
    <s v="Dec"/>
    <x v="2"/>
    <x v="16"/>
    <x v="3"/>
    <s v="Returning"/>
    <x v="3"/>
    <s v="Trail Tent 2P"/>
    <n v="2"/>
    <n v="198.94"/>
    <n v="0.15"/>
    <n v="102.32"/>
    <n v="338.19799999999998"/>
    <n v="204.64"/>
    <n v="133.55799999999999"/>
    <n v="0.39491067362905752"/>
    <n v="2026"/>
    <s v="Q4"/>
    <n v="12"/>
    <x v="11"/>
  </r>
  <r>
    <n v="1913"/>
    <d v="2026-12-27T00:00:00"/>
    <n v="2026"/>
    <x v="3"/>
    <n v="12"/>
    <s v="Dec"/>
    <x v="2"/>
    <x v="5"/>
    <x v="3"/>
    <s v="New"/>
    <x v="4"/>
    <s v="Recovery Roller"/>
    <n v="3"/>
    <n v="35.979999999999997"/>
    <n v="0"/>
    <n v="13.6"/>
    <n v="107.94"/>
    <n v="40.799999999999997"/>
    <n v="67.14"/>
    <n v="0.62201222901612008"/>
    <n v="2026"/>
    <s v="Q4"/>
    <n v="12"/>
    <x v="11"/>
  </r>
  <r>
    <n v="2402"/>
    <d v="2026-12-27T00:00:00"/>
    <n v="2026"/>
    <x v="3"/>
    <n v="12"/>
    <s v="Dec"/>
    <x v="1"/>
    <x v="14"/>
    <x v="3"/>
    <s v="New"/>
    <x v="2"/>
    <s v="Carry-On Duffel"/>
    <n v="6"/>
    <n v="133.4"/>
    <n v="0.1"/>
    <n v="66.3"/>
    <n v="720.36000000000013"/>
    <n v="397.79999999999995"/>
    <n v="322.56000000000017"/>
    <n v="0.44777611194402817"/>
    <n v="2026"/>
    <s v="Q4"/>
    <n v="12"/>
    <x v="11"/>
  </r>
  <r>
    <n v="3192"/>
    <d v="2026-12-27T00:00:00"/>
    <n v="2026"/>
    <x v="3"/>
    <n v="12"/>
    <s v="Dec"/>
    <x v="3"/>
    <x v="7"/>
    <x v="0"/>
    <s v="Returning"/>
    <x v="1"/>
    <s v="Hiking Daypack 20L"/>
    <n v="2"/>
    <n v="93.45"/>
    <n v="0"/>
    <n v="45.75"/>
    <n v="186.9"/>
    <n v="91.5"/>
    <n v="95.4"/>
    <n v="0.5104333868378812"/>
    <n v="2026"/>
    <s v="Q4"/>
    <n v="12"/>
    <x v="11"/>
  </r>
  <r>
    <n v="3721"/>
    <d v="2026-12-27T00:00:00"/>
    <n v="2026"/>
    <x v="3"/>
    <n v="12"/>
    <s v="Dec"/>
    <x v="2"/>
    <x v="5"/>
    <x v="3"/>
    <s v="New"/>
    <x v="4"/>
    <s v="Training Mat"/>
    <n v="1"/>
    <n v="49.79"/>
    <n v="0.2"/>
    <n v="21.87"/>
    <n v="39.832000000000001"/>
    <n v="21.87"/>
    <n v="17.962"/>
    <n v="0.45094396465153641"/>
    <n v="2026"/>
    <s v="Q4"/>
    <n v="12"/>
    <x v="11"/>
  </r>
  <r>
    <n v="3882"/>
    <d v="2026-12-27T00:00:00"/>
    <n v="2026"/>
    <x v="3"/>
    <n v="12"/>
    <s v="Dec"/>
    <x v="3"/>
    <x v="8"/>
    <x v="3"/>
    <s v="Returning"/>
    <x v="1"/>
    <s v="Trekking Poles"/>
    <n v="3"/>
    <n v="70.430000000000007"/>
    <n v="0.1"/>
    <n v="32.869999999999997"/>
    <n v="190.16100000000003"/>
    <n v="98.609999999999985"/>
    <n v="91.551000000000045"/>
    <n v="0.48143941186678674"/>
    <n v="2026"/>
    <s v="Q4"/>
    <n v="12"/>
    <x v="11"/>
  </r>
  <r>
    <n v="4945"/>
    <d v="2026-12-27T00:00:00"/>
    <n v="2026"/>
    <x v="3"/>
    <n v="12"/>
    <s v="Dec"/>
    <x v="2"/>
    <x v="2"/>
    <x v="0"/>
    <s v="Business"/>
    <x v="3"/>
    <s v="Portable Camp Stove"/>
    <n v="2"/>
    <n v="82.04"/>
    <n v="0.1"/>
    <n v="38.880000000000003"/>
    <n v="147.67200000000003"/>
    <n v="77.760000000000005"/>
    <n v="69.91200000000002"/>
    <n v="0.47342759629449055"/>
    <n v="2026"/>
    <s v="Q4"/>
    <n v="12"/>
    <x v="11"/>
  </r>
  <r>
    <n v="5084"/>
    <d v="2026-12-27T00:00:00"/>
    <n v="2026"/>
    <x v="3"/>
    <n v="12"/>
    <s v="Dec"/>
    <x v="1"/>
    <x v="11"/>
    <x v="3"/>
    <s v="Returning"/>
    <x v="2"/>
    <s v="Insulated Bottle"/>
    <n v="1"/>
    <n v="35.409999999999997"/>
    <n v="0.2"/>
    <n v="13.54"/>
    <n v="28.327999999999999"/>
    <n v="13.54"/>
    <n v="14.788"/>
    <n v="0.5220276757977973"/>
    <n v="2026"/>
    <s v="Q4"/>
    <n v="12"/>
    <x v="11"/>
  </r>
  <r>
    <n v="246"/>
    <d v="2026-12-28T00:00:00"/>
    <n v="2026"/>
    <x v="3"/>
    <n v="12"/>
    <s v="Dec"/>
    <x v="3"/>
    <x v="7"/>
    <x v="3"/>
    <s v="Business"/>
    <x v="0"/>
    <s v="Compact Repair Kit"/>
    <n v="1"/>
    <n v="41.06"/>
    <n v="0.1"/>
    <n v="16.23"/>
    <n v="36.954000000000001"/>
    <n v="16.23"/>
    <n v="20.724"/>
    <n v="0.5608053255398604"/>
    <n v="2026"/>
    <s v="Q4"/>
    <n v="12"/>
    <x v="11"/>
  </r>
  <r>
    <n v="537"/>
    <d v="2026-12-28T00:00:00"/>
    <n v="2026"/>
    <x v="3"/>
    <n v="12"/>
    <s v="Dec"/>
    <x v="3"/>
    <x v="8"/>
    <x v="1"/>
    <s v="Business"/>
    <x v="1"/>
    <s v="Hiking Daypack 20L"/>
    <n v="12"/>
    <n v="90.29"/>
    <n v="0.1"/>
    <n v="45.76"/>
    <n v="975.13200000000006"/>
    <n v="549.12"/>
    <n v="426.01200000000006"/>
    <n v="0.43687623829389255"/>
    <n v="2026"/>
    <s v="Q4"/>
    <n v="12"/>
    <x v="11"/>
  </r>
  <r>
    <n v="968"/>
    <d v="2026-12-28T00:00:00"/>
    <n v="2026"/>
    <x v="3"/>
    <n v="12"/>
    <s v="Dec"/>
    <x v="1"/>
    <x v="12"/>
    <x v="2"/>
    <s v="New"/>
    <x v="0"/>
    <s v="Cycling Pack 12L"/>
    <n v="1"/>
    <n v="103.13"/>
    <n v="0.15"/>
    <n v="50.06"/>
    <n v="87.660499999999999"/>
    <n v="50.06"/>
    <n v="37.600499999999997"/>
    <n v="0.42893321393329947"/>
    <n v="2026"/>
    <s v="Q4"/>
    <n v="12"/>
    <x v="11"/>
  </r>
  <r>
    <n v="1234"/>
    <d v="2026-12-28T00:00:00"/>
    <n v="2026"/>
    <x v="3"/>
    <n v="12"/>
    <s v="Dec"/>
    <x v="3"/>
    <x v="13"/>
    <x v="0"/>
    <s v="Returning"/>
    <x v="0"/>
    <s v="Commuter Helmet"/>
    <n v="1"/>
    <n v="81.39"/>
    <n v="0.05"/>
    <n v="43.54"/>
    <n v="77.320499999999996"/>
    <n v="43.54"/>
    <n v="33.780499999999996"/>
    <n v="0.43688931137279247"/>
    <n v="2026"/>
    <s v="Q4"/>
    <n v="12"/>
    <x v="11"/>
  </r>
  <r>
    <n v="2061"/>
    <d v="2026-12-28T00:00:00"/>
    <n v="2026"/>
    <x v="3"/>
    <n v="12"/>
    <s v="Dec"/>
    <x v="0"/>
    <x v="15"/>
    <x v="3"/>
    <s v="Returning"/>
    <x v="3"/>
    <s v="Alpine Tent 4P"/>
    <n v="2"/>
    <n v="342.78"/>
    <n v="0"/>
    <n v="197.89"/>
    <n v="685.56"/>
    <n v="395.78"/>
    <n v="289.77999999999997"/>
    <n v="0.4226909387945621"/>
    <n v="2026"/>
    <s v="Q4"/>
    <n v="12"/>
    <x v="11"/>
  </r>
  <r>
    <n v="2219"/>
    <d v="2026-12-28T00:00:00"/>
    <n v="2026"/>
    <x v="3"/>
    <n v="12"/>
    <s v="Dec"/>
    <x v="1"/>
    <x v="14"/>
    <x v="0"/>
    <s v="Returning"/>
    <x v="1"/>
    <s v="Trail Boots"/>
    <n v="1"/>
    <n v="147"/>
    <n v="0.15"/>
    <n v="79.58"/>
    <n v="124.95"/>
    <n v="79.58"/>
    <n v="45.370000000000005"/>
    <n v="0.36310524209683875"/>
    <n v="2026"/>
    <s v="Q4"/>
    <n v="12"/>
    <x v="11"/>
  </r>
  <r>
    <n v="2651"/>
    <d v="2026-12-28T00:00:00"/>
    <n v="2026"/>
    <x v="3"/>
    <n v="12"/>
    <s v="Dec"/>
    <x v="0"/>
    <x v="15"/>
    <x v="0"/>
    <s v="New"/>
    <x v="2"/>
    <s v="Packing Cube Set"/>
    <n v="1"/>
    <n v="45.69"/>
    <n v="0.2"/>
    <n v="18.829999999999998"/>
    <n v="36.552"/>
    <n v="18.829999999999998"/>
    <n v="17.722000000000001"/>
    <n v="0.48484351061501429"/>
    <n v="2026"/>
    <s v="Q4"/>
    <n v="12"/>
    <x v="11"/>
  </r>
  <r>
    <n v="3173"/>
    <d v="2026-12-28T00:00:00"/>
    <n v="2026"/>
    <x v="3"/>
    <n v="12"/>
    <s v="Dec"/>
    <x v="1"/>
    <x v="12"/>
    <x v="3"/>
    <s v="Returning"/>
    <x v="0"/>
    <s v="Compact Repair Kit"/>
    <n v="1"/>
    <n v="39.69"/>
    <n v="0"/>
    <n v="17.09"/>
    <n v="39.69"/>
    <n v="17.09"/>
    <n v="22.599999999999998"/>
    <n v="0.56941295036533135"/>
    <n v="2026"/>
    <s v="Q4"/>
    <n v="12"/>
    <x v="11"/>
  </r>
  <r>
    <n v="3409"/>
    <d v="2026-12-28T00:00:00"/>
    <n v="2026"/>
    <x v="3"/>
    <n v="12"/>
    <s v="Dec"/>
    <x v="3"/>
    <x v="4"/>
    <x v="0"/>
    <s v="New"/>
    <x v="3"/>
    <s v="Compact Sleeping Bag"/>
    <n v="5"/>
    <n v="122.42"/>
    <n v="0"/>
    <n v="60.8"/>
    <n v="612.1"/>
    <n v="304"/>
    <n v="308.10000000000002"/>
    <n v="0.50334912595981052"/>
    <n v="2026"/>
    <s v="Q4"/>
    <n v="12"/>
    <x v="11"/>
  </r>
  <r>
    <n v="3535"/>
    <d v="2026-12-28T00:00:00"/>
    <n v="2026"/>
    <x v="3"/>
    <n v="12"/>
    <s v="Dec"/>
    <x v="1"/>
    <x v="6"/>
    <x v="2"/>
    <s v="New"/>
    <x v="2"/>
    <s v="Insulated Bottle"/>
    <n v="1"/>
    <n v="37.03"/>
    <n v="0.15"/>
    <n v="13.53"/>
    <n v="31.4755"/>
    <n v="13.53"/>
    <n v="17.945500000000003"/>
    <n v="0.57014185636447401"/>
    <n v="2026"/>
    <s v="Q4"/>
    <n v="12"/>
    <x v="11"/>
  </r>
  <r>
    <n v="5134"/>
    <d v="2026-12-28T00:00:00"/>
    <n v="2026"/>
    <x v="3"/>
    <n v="12"/>
    <s v="Dec"/>
    <x v="1"/>
    <x v="14"/>
    <x v="2"/>
    <s v="Returning"/>
    <x v="1"/>
    <s v="Hiking Daypack 20L"/>
    <n v="1"/>
    <n v="90.99"/>
    <n v="0.05"/>
    <n v="44.78"/>
    <n v="86.440499999999986"/>
    <n v="44.78"/>
    <n v="41.660499999999985"/>
    <n v="0.48195579618350187"/>
    <n v="2026"/>
    <s v="Q4"/>
    <n v="12"/>
    <x v="11"/>
  </r>
  <r>
    <n v="2011"/>
    <d v="2026-12-29T00:00:00"/>
    <n v="2026"/>
    <x v="3"/>
    <n v="12"/>
    <s v="Dec"/>
    <x v="1"/>
    <x v="11"/>
    <x v="0"/>
    <s v="Returning"/>
    <x v="1"/>
    <s v="Hiking Daypack 20L"/>
    <n v="1"/>
    <n v="90.81"/>
    <n v="0.1"/>
    <n v="46.53"/>
    <n v="81.728999999999999"/>
    <n v="46.53"/>
    <n v="35.198999999999998"/>
    <n v="0.43067944059024332"/>
    <n v="2026"/>
    <s v="Q4"/>
    <n v="12"/>
    <x v="11"/>
  </r>
  <r>
    <n v="2477"/>
    <d v="2026-12-29T00:00:00"/>
    <n v="2026"/>
    <x v="3"/>
    <n v="12"/>
    <s v="Dec"/>
    <x v="0"/>
    <x v="15"/>
    <x v="2"/>
    <s v="New"/>
    <x v="0"/>
    <s v="Compact Repair Kit"/>
    <n v="1"/>
    <n v="41.28"/>
    <n v="0.15"/>
    <n v="16.41"/>
    <n v="35.088000000000001"/>
    <n v="16.41"/>
    <n v="18.678000000000001"/>
    <n v="0.53231874145006841"/>
    <n v="2026"/>
    <s v="Q4"/>
    <n v="12"/>
    <x v="11"/>
  </r>
  <r>
    <n v="2745"/>
    <d v="2026-12-29T00:00:00"/>
    <n v="2026"/>
    <x v="3"/>
    <n v="12"/>
    <s v="Dec"/>
    <x v="3"/>
    <x v="13"/>
    <x v="3"/>
    <s v="Business"/>
    <x v="2"/>
    <s v="Packing Cube Set"/>
    <n v="1"/>
    <n v="46.07"/>
    <n v="0"/>
    <n v="18.420000000000002"/>
    <n v="46.07"/>
    <n v="18.420000000000002"/>
    <n v="27.65"/>
    <n v="0.60017364879531143"/>
    <n v="2026"/>
    <s v="Q4"/>
    <n v="12"/>
    <x v="11"/>
  </r>
  <r>
    <n v="4427"/>
    <d v="2026-12-29T00:00:00"/>
    <n v="2026"/>
    <x v="3"/>
    <n v="12"/>
    <s v="Dec"/>
    <x v="1"/>
    <x v="12"/>
    <x v="2"/>
    <s v="Business"/>
    <x v="1"/>
    <s v="Trail Boots"/>
    <n v="1"/>
    <n v="147.29"/>
    <n v="0.1"/>
    <n v="78.2"/>
    <n v="132.56100000000001"/>
    <n v="78.2"/>
    <n v="54.361000000000004"/>
    <n v="0.4100829052285363"/>
    <n v="2026"/>
    <s v="Q4"/>
    <n v="12"/>
    <x v="11"/>
  </r>
  <r>
    <n v="377"/>
    <d v="2026-12-30T00:00:00"/>
    <n v="2026"/>
    <x v="3"/>
    <n v="12"/>
    <s v="Dec"/>
    <x v="3"/>
    <x v="13"/>
    <x v="0"/>
    <s v="New"/>
    <x v="0"/>
    <s v="Compact Repair Kit"/>
    <n v="1"/>
    <n v="40.82"/>
    <n v="0.1"/>
    <n v="17.2"/>
    <n v="36.738"/>
    <n v="17.2"/>
    <n v="19.538"/>
    <n v="0.53181991398551909"/>
    <n v="2026"/>
    <s v="Q4"/>
    <n v="12"/>
    <x v="11"/>
  </r>
  <r>
    <n v="1530"/>
    <d v="2026-12-30T00:00:00"/>
    <n v="2026"/>
    <x v="3"/>
    <n v="12"/>
    <s v="Dec"/>
    <x v="3"/>
    <x v="7"/>
    <x v="0"/>
    <s v="New"/>
    <x v="4"/>
    <s v="Training Mat"/>
    <n v="3"/>
    <n v="50.72"/>
    <n v="0"/>
    <n v="22.3"/>
    <n v="152.16"/>
    <n v="66.900000000000006"/>
    <n v="85.259999999999991"/>
    <n v="0.56033123028391163"/>
    <n v="2026"/>
    <s v="Q4"/>
    <n v="12"/>
    <x v="11"/>
  </r>
  <r>
    <n v="2135"/>
    <d v="2026-12-30T00:00:00"/>
    <n v="2026"/>
    <x v="3"/>
    <n v="12"/>
    <s v="Dec"/>
    <x v="1"/>
    <x v="12"/>
    <x v="3"/>
    <s v="Business"/>
    <x v="3"/>
    <s v="Trail Tent 2P"/>
    <n v="3"/>
    <n v="194.7"/>
    <n v="0.1"/>
    <n v="102.62"/>
    <n v="525.68999999999994"/>
    <n v="307.86"/>
    <n v="217.82999999999993"/>
    <n v="0.41436968555612613"/>
    <n v="2026"/>
    <s v="Q4"/>
    <n v="12"/>
    <x v="11"/>
  </r>
  <r>
    <n v="2916"/>
    <d v="2026-12-30T00:00:00"/>
    <n v="2026"/>
    <x v="3"/>
    <n v="12"/>
    <s v="Dec"/>
    <x v="1"/>
    <x v="6"/>
    <x v="2"/>
    <s v="New"/>
    <x v="2"/>
    <s v="Insulated Bottle"/>
    <n v="1"/>
    <n v="36.64"/>
    <n v="0.05"/>
    <n v="13.59"/>
    <n v="34.808"/>
    <n v="13.59"/>
    <n v="21.218"/>
    <n v="0.60957251206619167"/>
    <n v="2026"/>
    <s v="Q4"/>
    <n v="12"/>
    <x v="11"/>
  </r>
  <r>
    <n v="3449"/>
    <d v="2026-12-30T00:00:00"/>
    <n v="2026"/>
    <x v="3"/>
    <n v="12"/>
    <s v="Dec"/>
    <x v="2"/>
    <x v="10"/>
    <x v="3"/>
    <s v="Returning"/>
    <x v="3"/>
    <s v="Trail Tent 2P"/>
    <n v="6"/>
    <n v="192.9"/>
    <n v="0.2"/>
    <n v="106.89"/>
    <n v="925.92000000000007"/>
    <n v="641.34"/>
    <n v="284.58000000000004"/>
    <n v="0.30734836702954899"/>
    <n v="2026"/>
    <s v="Q4"/>
    <n v="12"/>
    <x v="11"/>
  </r>
  <r>
    <n v="3498"/>
    <d v="2026-12-30T00:00:00"/>
    <n v="2026"/>
    <x v="3"/>
    <n v="12"/>
    <s v="Dec"/>
    <x v="3"/>
    <x v="7"/>
    <x v="3"/>
    <s v="Returning"/>
    <x v="1"/>
    <s v="Trekking Poles"/>
    <n v="2"/>
    <n v="71.56"/>
    <n v="0.1"/>
    <n v="32.99"/>
    <n v="128.80800000000002"/>
    <n v="65.98"/>
    <n v="62.828000000000017"/>
    <n v="0.4877647351096206"/>
    <n v="2026"/>
    <s v="Q4"/>
    <n v="12"/>
    <x v="11"/>
  </r>
  <r>
    <n v="4851"/>
    <d v="2026-12-30T00:00:00"/>
    <n v="2026"/>
    <x v="3"/>
    <n v="12"/>
    <s v="Dec"/>
    <x v="3"/>
    <x v="13"/>
    <x v="3"/>
    <s v="New"/>
    <x v="0"/>
    <s v="Compact Repair Kit"/>
    <n v="1"/>
    <n v="40.270000000000003"/>
    <n v="0.1"/>
    <n v="16.63"/>
    <n v="36.243000000000002"/>
    <n v="16.63"/>
    <n v="19.613000000000003"/>
    <n v="0.54115277432883602"/>
    <n v="2026"/>
    <s v="Q4"/>
    <n v="12"/>
    <x v="11"/>
  </r>
  <r>
    <n v="4926"/>
    <d v="2026-12-30T00:00:00"/>
    <n v="2026"/>
    <x v="3"/>
    <n v="12"/>
    <s v="Dec"/>
    <x v="3"/>
    <x v="7"/>
    <x v="2"/>
    <s v="Business"/>
    <x v="0"/>
    <s v="Commuter Helmet"/>
    <n v="6"/>
    <n v="81.180000000000007"/>
    <n v="0.05"/>
    <n v="43.3"/>
    <n v="462.726"/>
    <n v="259.79999999999995"/>
    <n v="202.92600000000004"/>
    <n v="0.43854462468069666"/>
    <n v="2026"/>
    <s v="Q4"/>
    <n v="12"/>
    <x v="11"/>
  </r>
  <r>
    <n v="5035"/>
    <d v="2026-12-30T00:00:00"/>
    <n v="2026"/>
    <x v="3"/>
    <n v="12"/>
    <s v="Dec"/>
    <x v="1"/>
    <x v="12"/>
    <x v="0"/>
    <s v="New"/>
    <x v="0"/>
    <s v="Cycling Pack 12L"/>
    <n v="2"/>
    <n v="101.73"/>
    <n v="0.1"/>
    <n v="49.3"/>
    <n v="183.114"/>
    <n v="98.6"/>
    <n v="84.51400000000001"/>
    <n v="0.46153762137247839"/>
    <n v="2026"/>
    <s v="Q4"/>
    <n v="12"/>
    <x v="11"/>
  </r>
  <r>
    <n v="5135"/>
    <d v="2026-12-30T00:00:00"/>
    <n v="2026"/>
    <x v="3"/>
    <n v="12"/>
    <s v="Dec"/>
    <x v="2"/>
    <x v="10"/>
    <x v="0"/>
    <s v="New"/>
    <x v="0"/>
    <s v="Trail Bike Light"/>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52555E-E69D-435C-A0A9-AA09B5E16150}" name="CountryWise_map"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7:O25"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23" baseItem="0" numFmtId="173"/>
  </dataFields>
  <formats count="2">
    <format dxfId="438">
      <pivotArea outline="0" collapsedLevelsAreSubtotals="1" fieldPosition="0"/>
    </format>
    <format dxfId="439">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BB97C8-2C3A-4C60-A06C-6AA2D8ACC8CC}" name="Region_wis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7:L12"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6"/>
  </rowFields>
  <rowItems count="5">
    <i>
      <x/>
    </i>
    <i>
      <x v="1"/>
    </i>
    <i>
      <x v="2"/>
    </i>
    <i>
      <x v="3"/>
    </i>
    <i t="grand">
      <x/>
    </i>
  </rowItems>
  <colItems count="1">
    <i/>
  </colItems>
  <dataFields count="1">
    <dataField name="Total Revenue" fld="16" baseField="23" baseItem="0" numFmtId="173"/>
  </dataFields>
  <formats count="1">
    <format dxfId="440">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6" count="1" selected="0">
            <x v="0"/>
          </reference>
        </references>
      </pivotArea>
    </chartFormat>
    <chartFormat chart="17" format="3">
      <pivotArea type="data" outline="0" fieldPosition="0">
        <references count="2">
          <reference field="4294967294" count="1" selected="0">
            <x v="0"/>
          </reference>
          <reference field="6" count="1" selected="0">
            <x v="1"/>
          </reference>
        </references>
      </pivotArea>
    </chartFormat>
    <chartFormat chart="17" format="4">
      <pivotArea type="data" outline="0" fieldPosition="0">
        <references count="2">
          <reference field="4294967294" count="1" selected="0">
            <x v="0"/>
          </reference>
          <reference field="6" count="1" selected="0">
            <x v="2"/>
          </reference>
        </references>
      </pivotArea>
    </chartFormat>
    <chartFormat chart="17" format="5">
      <pivotArea type="data" outline="0" fieldPosition="0">
        <references count="2">
          <reference field="4294967294" count="1" selected="0">
            <x v="0"/>
          </reference>
          <reference field="6" count="1" selected="0">
            <x v="3"/>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6" count="1" selected="0">
            <x v="0"/>
          </reference>
        </references>
      </pivotArea>
    </chartFormat>
    <chartFormat chart="18" format="8">
      <pivotArea type="data" outline="0" fieldPosition="0">
        <references count="2">
          <reference field="4294967294" count="1" selected="0">
            <x v="0"/>
          </reference>
          <reference field="6" count="1" selected="0">
            <x v="1"/>
          </reference>
        </references>
      </pivotArea>
    </chartFormat>
    <chartFormat chart="18" format="9">
      <pivotArea type="data" outline="0" fieldPosition="0">
        <references count="2">
          <reference field="4294967294" count="1" selected="0">
            <x v="0"/>
          </reference>
          <reference field="6" count="1" selected="0">
            <x v="2"/>
          </reference>
        </references>
      </pivotArea>
    </chartFormat>
    <chartFormat chart="18"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414CE1-8B0B-459E-A0D7-3EF81046FE19}" name="Sales_Channel"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7:I12"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8"/>
  </rowFields>
  <rowItems count="5">
    <i>
      <x/>
    </i>
    <i>
      <x v="1"/>
    </i>
    <i>
      <x v="2"/>
    </i>
    <i>
      <x v="3"/>
    </i>
    <i t="grand">
      <x/>
    </i>
  </rowItems>
  <colItems count="1">
    <i/>
  </colItems>
  <dataFields count="1">
    <dataField name="Total Revenue" fld="16" baseField="23" baseItem="0" numFmtId="173"/>
  </dataFields>
  <formats count="1">
    <format dxfId="441">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8" count="1" selected="0">
            <x v="0"/>
          </reference>
        </references>
      </pivotArea>
    </chartFormat>
    <chartFormat chart="12" format="8">
      <pivotArea type="data" outline="0" fieldPosition="0">
        <references count="2">
          <reference field="4294967294" count="1" selected="0">
            <x v="0"/>
          </reference>
          <reference field="8" count="1" selected="0">
            <x v="1"/>
          </reference>
        </references>
      </pivotArea>
    </chartFormat>
    <chartFormat chart="12" format="9">
      <pivotArea type="data" outline="0" fieldPosition="0">
        <references count="2">
          <reference field="4294967294" count="1" selected="0">
            <x v="0"/>
          </reference>
          <reference field="8" count="1" selected="0">
            <x v="2"/>
          </reference>
        </references>
      </pivotArea>
    </chartFormat>
    <chartFormat chart="1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968895-BBEE-43CA-8295-783CF9E22B77}" name="Top_5_Country_wise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7:F13"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7"/>
  </rowFields>
  <rowItems count="6">
    <i>
      <x v="5"/>
    </i>
    <i>
      <x v="6"/>
    </i>
    <i>
      <x v="8"/>
    </i>
    <i>
      <x v="13"/>
    </i>
    <i>
      <x v="16"/>
    </i>
    <i t="grand">
      <x/>
    </i>
  </rowItems>
  <colItems count="1">
    <i/>
  </colItems>
  <dataFields count="1">
    <dataField name="Total Revenue" fld="16" baseField="23" baseItem="0" numFmtId="173"/>
  </dataFields>
  <formats count="2">
    <format dxfId="443">
      <pivotArea outline="0" collapsedLevelsAreSubtotals="1" fieldPosition="0"/>
    </format>
    <format dxfId="442">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9D67F2-D37C-458B-846A-C7E0BF58FC4E}" name="Monthly_Revenue_and_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C20" firstHeaderRow="0"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nonAutoSortDefault="1">
      <items count="13">
        <item x="0"/>
        <item x="1"/>
        <item x="2"/>
        <item x="3"/>
        <item x="4"/>
        <item x="5"/>
        <item x="6"/>
        <item x="7"/>
        <item x="8"/>
        <item x="9"/>
        <item x="10"/>
        <item x="11"/>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23" baseItem="0" numFmtId="173"/>
    <dataField name="Total Gross Profit" fld="18" baseField="0" baseItem="0" numFmtId="165"/>
  </dataFields>
  <formats count="3">
    <format dxfId="446">
      <pivotArea outline="0" collapsedLevelsAreSubtotals="1" fieldPosition="0"/>
    </format>
    <format dxfId="445">
      <pivotArea collapsedLevelsAreSubtotals="1" fieldPosition="0">
        <references count="2">
          <reference field="4294967294" count="1" selected="0">
            <x v="0"/>
          </reference>
          <reference field="23" count="0"/>
        </references>
      </pivotArea>
    </format>
    <format dxfId="444">
      <pivotArea collapsedLevelsAreSubtotals="1" fieldPosition="0">
        <references count="2">
          <reference field="4294967294" count="1" selected="0">
            <x v="1"/>
          </reference>
          <reference field="23" count="0"/>
        </references>
      </pivotArea>
    </format>
  </formats>
  <chartFormats count="2">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4D5229-576B-415E-9324-0677E9DB081C}" name="COG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73"/>
  </dataFields>
  <formats count="1">
    <format dxfId="4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D4C9B3-16CE-449C-A147-65EC0BFA54D1}" name="Total_Order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24F610-90B8-4552-A136-DAF4B0C58A33}" name="Total_Unit_Sold"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5AE750-768D-46F1-BFEC-970A170E86B1}" name="Gross_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73"/>
  </dataFields>
  <formats count="1">
    <format dxfId="4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5E576F-9F90-4FC2-92A8-39B7D779211C}" name="Total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73"/>
  </dataFields>
  <formats count="1">
    <format dxfId="4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724F39F-B4FE-47BA-9A7A-4CF4BDAF0F3B}" sourceName="Product Category">
  <pivotTables>
    <pivotTable tabId="2" name="Top_5_Country_wise_Revenue"/>
    <pivotTable tabId="2" name="COGS"/>
    <pivotTable tabId="2" name="CountryWise_map"/>
    <pivotTable tabId="2" name="Gross_Profit"/>
    <pivotTable tabId="2" name="Monthly_Revenue_and_Profit"/>
    <pivotTable tabId="2" name="Region_wise"/>
    <pivotTable tabId="2" name="Sales_Channel"/>
    <pivotTable tabId="2" name="Total_Orders"/>
    <pivotTable tabId="2" name="Total_Revenue"/>
    <pivotTable tabId="2" name="Total_Unit_Sold"/>
  </pivotTables>
  <data>
    <tabular pivotCacheId="8297962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F36F2AD-1148-4202-87D2-7A9A6D2E5320}" sourceName="Country">
  <pivotTables>
    <pivotTable tabId="2" name="Monthly_Revenue_and_Profit"/>
    <pivotTable tabId="2" name="COGS"/>
    <pivotTable tabId="2" name="CountryWise_map"/>
    <pivotTable tabId="2" name="Gross_Profit"/>
    <pivotTable tabId="2" name="Region_wise"/>
    <pivotTable tabId="2" name="Sales_Channel"/>
    <pivotTable tabId="2" name="Top_5_Country_wise_Revenue"/>
    <pivotTable tabId="2" name="Total_Orders"/>
    <pivotTable tabId="2" name="Total_Revenue"/>
    <pivotTable tabId="2" name="Total_Unit_Sold"/>
  </pivotTables>
  <data>
    <tabular pivotCacheId="8297962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EE154D5-0850-46D0-9E06-B8CAABDC0ABB}" sourceName="Quarter">
  <pivotTables>
    <pivotTable tabId="2" name="Top_5_Country_wise_Revenue"/>
    <pivotTable tabId="2" name="COGS"/>
    <pivotTable tabId="2" name="CountryWise_map"/>
    <pivotTable tabId="2" name="Gross_Profit"/>
    <pivotTable tabId="2" name="Monthly_Revenue_and_Profit"/>
    <pivotTable tabId="2" name="Region_wise"/>
    <pivotTable tabId="2" name="Sales_Channel"/>
    <pivotTable tabId="2" name="Total_Orders"/>
    <pivotTable tabId="2" name="Total_Revenue"/>
    <pivotTable tabId="2" name="Total_Unit_Sold"/>
  </pivotTables>
  <data>
    <tabular pivotCacheId="8297962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EA32DE3-0FD3-4112-98FE-9C8A8147F73D}" cache="Slicer_Product_Category" caption="Product Category" rowHeight="247650"/>
  <slicer name="Country" xr10:uid="{71FB32B6-3340-465E-AB21-0AC54B749DF8}" cache="Slicer_Country" caption="Country" rowHeight="247650"/>
  <slicer name="Quarter" xr10:uid="{5305EE95-9826-4F37-9A10-868A00196BD7}"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475" dataDxfId="474">
  <autoFilter ref="A1:X2708" xr:uid="{00C7785C-B0DC-4149-B41F-A1291B984374}"/>
  <tableColumns count="24">
    <tableColumn id="21" xr3:uid="{6225545C-05B8-4FEB-B4C9-2C84CBF55B01}" name="ID" dataDxfId="473"/>
    <tableColumn id="2" xr3:uid="{99F5FD81-8F5C-4B7A-810D-BB7E4869701E}" name="Order Date" dataDxfId="455"/>
    <tableColumn id="1" xr3:uid="{23DD287E-D49C-4358-90A2-33E2F3B27081}" name="Year" dataDxfId="452">
      <calculatedColumnFormula>YEAR(SalesDataTable[[#This Row],[Order Date]])</calculatedColumnFormula>
    </tableColumn>
    <tableColumn id="24" xr3:uid="{80BEA2F7-B51F-4021-9002-36D32AAEEB7B}" name="Quarter" dataDxfId="450">
      <calculatedColumnFormula>"Q"&amp;ROUNDUP(MONTH(SalesDataTable[[#This Row],[Order Date]])/3,0)</calculatedColumnFormula>
    </tableColumn>
    <tableColumn id="22" xr3:uid="{F40C07BF-47A2-4818-8D8B-48C18B62F779}" name="Month No" dataDxfId="451">
      <calculatedColumnFormula>MONTH(SalesDataTable[[#This Row],[Order Date]])</calculatedColumnFormula>
    </tableColumn>
    <tableColumn id="23" xr3:uid="{F6CBA160-574E-4CCB-A18C-83A1718569D2}" name="Month" dataDxfId="453">
      <calculatedColumnFormula>TEXT(SalesDataTable[[#This Row],[Order Date]],"MMM")</calculatedColumnFormula>
    </tableColumn>
    <tableColumn id="3" xr3:uid="{BABD2837-4996-49F4-B8FC-F980EA4C9534}" name="Region" dataDxfId="454"/>
    <tableColumn id="4" xr3:uid="{ED840ADB-B6D0-4386-8CC3-66DEA65BED3E}" name="Country" dataDxfId="472"/>
    <tableColumn id="5" xr3:uid="{C21A7B37-6F6C-4361-82C1-4670F9FDBEC2}" name="Sales Channel" dataDxfId="471"/>
    <tableColumn id="6" xr3:uid="{84080584-6B54-4896-A4DE-A87DFF0731C6}" name="Customer Type" dataDxfId="470"/>
    <tableColumn id="7" xr3:uid="{0B005238-5F14-4C46-B503-7F3DFF36170E}" name="Product Category" dataDxfId="469"/>
    <tableColumn id="8" xr3:uid="{B930794A-6484-4BE3-BBD2-E8771691DFAD}" name="Product" dataDxfId="468"/>
    <tableColumn id="9" xr3:uid="{5CA4DF7A-9AF5-4D9D-9D5A-DDED3D0A7E80}" name="Units Sold" dataDxfId="467"/>
    <tableColumn id="10" xr3:uid="{6756035F-A4CB-4AFF-BFF3-3610B142F0EE}" name="Unit Price" dataDxfId="466"/>
    <tableColumn id="11" xr3:uid="{B694F18E-F9BD-40E2-A356-3F67136CB960}" name="Discount %" dataDxfId="465"/>
    <tableColumn id="12" xr3:uid="{15D4CF49-FA19-4C44-A023-7C629B44C0DB}" name="Unit Cost" dataDxfId="464"/>
    <tableColumn id="13" xr3:uid="{3D8A84CF-5674-491F-8F81-BB5FC7A74D30}" name="Revenue" dataDxfId="463">
      <calculatedColumnFormula>M2*N2*(1-O2)</calculatedColumnFormula>
    </tableColumn>
    <tableColumn id="14" xr3:uid="{455060E3-F1BA-493D-AC17-8D56984B9F5C}" name="COGS" dataDxfId="462">
      <calculatedColumnFormula>M2*P2</calculatedColumnFormula>
    </tableColumn>
    <tableColumn id="15" xr3:uid="{89F4A687-84DC-4069-9C8B-9548E670D916}" name="Gross Profit" dataDxfId="461">
      <calculatedColumnFormula>Q2-R2</calculatedColumnFormula>
    </tableColumn>
    <tableColumn id="16" xr3:uid="{F7B6CDDB-7E56-4D6C-91A8-8CE6DC05EA92}" name="Gross Margin %" dataDxfId="460">
      <calculatedColumnFormula>IFERROR(S2/Q2,0)</calculatedColumnFormula>
    </tableColumn>
    <tableColumn id="17" xr3:uid="{08206B5F-132F-48A2-8A7D-C8ED29DE854B}" name="Year2" dataDxfId="459">
      <calculatedColumnFormula>YEAR(SalesDataTable[[#This Row],[Order Date]])</calculatedColumnFormula>
    </tableColumn>
    <tableColumn id="18" xr3:uid="{530C4447-0E80-44A0-80E4-83BFF5397AA3}" name="Quarter2" dataDxfId="458">
      <calculatedColumnFormula>"Q"&amp;ROUNDUP(MONTH(SalesDataTable[[#This Row],[Order Date]])/3,0)</calculatedColumnFormula>
    </tableColumn>
    <tableColumn id="19" xr3:uid="{64306A9E-3E61-4C1D-8A04-5C3C05269760}" name="MonthNo" dataDxfId="457">
      <calculatedColumnFormula>MONTH(SalesDataTable[[#This Row],[Order Date]])</calculatedColumnFormula>
    </tableColumn>
    <tableColumn id="20" xr3:uid="{053C1C3B-A83C-4691-96F2-805F5CEED276}" name="Month2" dataDxfId="45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D175-AB8F-4BF1-9C7D-0A094F1B0C11}">
  <dimension ref="A3:R25"/>
  <sheetViews>
    <sheetView zoomScale="84" workbookViewId="0">
      <selection activeCell="E8" sqref="E8:E12"/>
      <pivotSelection pane="bottomRight" showHeader="1" activeRow="7" activeCol="4" click="1" r:id="rId4">
        <pivotArea dataOnly="0" labelOnly="1" fieldPosition="0">
          <references count="1">
            <reference field="7" count="0"/>
          </references>
        </pivotArea>
      </pivotSelection>
    </sheetView>
  </sheetViews>
  <sheetFormatPr defaultRowHeight="14.4"/>
  <cols>
    <col min="1" max="1" width="14.6640625" bestFit="1" customWidth="1"/>
    <col min="2" max="2" width="12.88671875" bestFit="1" customWidth="1"/>
    <col min="3" max="3" width="15.44140625" bestFit="1" customWidth="1"/>
    <col min="5" max="5" width="14" bestFit="1" customWidth="1"/>
    <col min="6" max="6" width="12.88671875" bestFit="1" customWidth="1"/>
    <col min="7" max="7" width="16.33203125" customWidth="1"/>
    <col min="8" max="8" width="12.88671875" bestFit="1" customWidth="1"/>
    <col min="9" max="9" width="10.44140625" bestFit="1" customWidth="1"/>
    <col min="11" max="11" width="14.44140625" bestFit="1" customWidth="1"/>
    <col min="12" max="12" width="12.88671875" bestFit="1" customWidth="1"/>
    <col min="14" max="14" width="14" bestFit="1" customWidth="1"/>
    <col min="15" max="15" width="12.88671875" bestFit="1" customWidth="1"/>
    <col min="17" max="17" width="11.44140625" customWidth="1"/>
    <col min="18" max="18" width="15.6640625" customWidth="1"/>
  </cols>
  <sheetData>
    <row r="3" spans="1:18">
      <c r="A3" t="s">
        <v>79</v>
      </c>
      <c r="C3" t="s">
        <v>80</v>
      </c>
      <c r="E3" t="s">
        <v>81</v>
      </c>
      <c r="G3" t="s">
        <v>82</v>
      </c>
      <c r="I3" t="s">
        <v>83</v>
      </c>
      <c r="K3" t="s">
        <v>84</v>
      </c>
    </row>
    <row r="4" spans="1:18">
      <c r="A4" s="23">
        <v>645223.1794999995</v>
      </c>
      <c r="B4" s="20"/>
      <c r="C4" s="23">
        <v>296384.2495000005</v>
      </c>
      <c r="E4" s="21">
        <f>C4/A4</f>
        <v>0.45935152194884954</v>
      </c>
      <c r="G4" s="22">
        <v>6698</v>
      </c>
      <c r="I4" s="15">
        <v>2707</v>
      </c>
      <c r="K4" s="23">
        <v>348838.93000000058</v>
      </c>
    </row>
    <row r="7" spans="1:18">
      <c r="A7" s="18" t="s">
        <v>77</v>
      </c>
      <c r="B7" t="s">
        <v>97</v>
      </c>
      <c r="C7" t="s">
        <v>98</v>
      </c>
      <c r="E7" s="18" t="s">
        <v>77</v>
      </c>
      <c r="F7" t="s">
        <v>97</v>
      </c>
      <c r="H7" s="18" t="s">
        <v>77</v>
      </c>
      <c r="I7" t="s">
        <v>97</v>
      </c>
      <c r="K7" s="18" t="s">
        <v>77</v>
      </c>
      <c r="L7" t="s">
        <v>97</v>
      </c>
      <c r="N7" s="18" t="s">
        <v>77</v>
      </c>
      <c r="O7" t="s">
        <v>97</v>
      </c>
      <c r="Q7" t="str">
        <f>N7</f>
        <v>Row Labels</v>
      </c>
      <c r="R7" t="str">
        <f>O7</f>
        <v>Total Revenue</v>
      </c>
    </row>
    <row r="8" spans="1:18">
      <c r="A8" s="19" t="s">
        <v>85</v>
      </c>
      <c r="B8" s="25">
        <v>39091.819499999998</v>
      </c>
      <c r="C8" s="25">
        <v>17596.939500000004</v>
      </c>
      <c r="E8" s="19" t="s">
        <v>47</v>
      </c>
      <c r="F8" s="25">
        <v>55102.048500000012</v>
      </c>
      <c r="H8" s="19" t="s">
        <v>8</v>
      </c>
      <c r="I8" s="23">
        <v>179633.50449999995</v>
      </c>
      <c r="K8" s="19" t="s">
        <v>6</v>
      </c>
      <c r="L8" s="23">
        <v>191158.65549999985</v>
      </c>
      <c r="N8" s="19" t="s">
        <v>27</v>
      </c>
      <c r="O8" s="23">
        <v>32754.26549999999</v>
      </c>
      <c r="Q8" t="str">
        <f t="shared" ref="Q8:Q25" si="0">N8</f>
        <v>Austria</v>
      </c>
      <c r="R8">
        <f t="shared" ref="R8:R25" si="1">O8</f>
        <v>32754.26549999999</v>
      </c>
    </row>
    <row r="9" spans="1:18">
      <c r="A9" s="19" t="s">
        <v>86</v>
      </c>
      <c r="B9" s="25">
        <v>35647.71699999999</v>
      </c>
      <c r="C9" s="25">
        <v>16561.507000000001</v>
      </c>
      <c r="E9" s="19" t="s">
        <v>43</v>
      </c>
      <c r="F9" s="25">
        <v>70034.105500000005</v>
      </c>
      <c r="H9" s="19" t="s">
        <v>28</v>
      </c>
      <c r="I9" s="23">
        <v>92836.006999999969</v>
      </c>
      <c r="K9" s="19" t="s">
        <v>11</v>
      </c>
      <c r="L9" s="23">
        <v>131488.62350000007</v>
      </c>
      <c r="N9" s="19" t="s">
        <v>21</v>
      </c>
      <c r="O9" s="23">
        <v>26318.221999999987</v>
      </c>
      <c r="Q9" t="str">
        <f t="shared" si="0"/>
        <v>Belgium</v>
      </c>
      <c r="R9">
        <f t="shared" si="1"/>
        <v>26318.221999999987</v>
      </c>
    </row>
    <row r="10" spans="1:18">
      <c r="A10" s="19" t="s">
        <v>87</v>
      </c>
      <c r="B10" s="25">
        <v>44696.898499999996</v>
      </c>
      <c r="C10" s="25">
        <v>21465.038499999991</v>
      </c>
      <c r="E10" s="19" t="s">
        <v>50</v>
      </c>
      <c r="F10" s="25">
        <v>50319.473499999986</v>
      </c>
      <c r="H10" s="19" t="s">
        <v>2</v>
      </c>
      <c r="I10" s="23">
        <v>260307.05699999991</v>
      </c>
      <c r="K10" s="19" t="s">
        <v>0</v>
      </c>
      <c r="L10" s="23">
        <v>124535.48550000002</v>
      </c>
      <c r="N10" s="19" t="s">
        <v>7</v>
      </c>
      <c r="O10" s="23">
        <v>23348.653999999995</v>
      </c>
      <c r="Q10" t="str">
        <f t="shared" si="0"/>
        <v>Czechia</v>
      </c>
      <c r="R10">
        <f t="shared" si="1"/>
        <v>23348.653999999995</v>
      </c>
    </row>
    <row r="11" spans="1:18">
      <c r="A11" s="19" t="s">
        <v>88</v>
      </c>
      <c r="B11" s="25">
        <v>54688.639000000017</v>
      </c>
      <c r="C11" s="25">
        <v>25283.649000000012</v>
      </c>
      <c r="E11" s="19" t="s">
        <v>1</v>
      </c>
      <c r="F11" s="25">
        <v>46624.590999999986</v>
      </c>
      <c r="H11" s="19" t="s">
        <v>19</v>
      </c>
      <c r="I11" s="23">
        <v>112446.61100000008</v>
      </c>
      <c r="K11" s="19" t="s">
        <v>20</v>
      </c>
      <c r="L11" s="23">
        <v>198040.41499999989</v>
      </c>
      <c r="N11" s="19" t="s">
        <v>25</v>
      </c>
      <c r="O11" s="23">
        <v>28462.138000000006</v>
      </c>
      <c r="Q11" t="str">
        <f t="shared" si="0"/>
        <v>Denmark</v>
      </c>
      <c r="R11">
        <f t="shared" si="1"/>
        <v>28462.138000000006</v>
      </c>
    </row>
    <row r="12" spans="1:18">
      <c r="A12" s="19" t="s">
        <v>89</v>
      </c>
      <c r="B12" s="25">
        <v>58235.185000000005</v>
      </c>
      <c r="C12" s="25">
        <v>27301.534999999993</v>
      </c>
      <c r="E12" s="19" t="s">
        <v>33</v>
      </c>
      <c r="F12" s="25">
        <v>74427.368000000002</v>
      </c>
      <c r="H12" s="19" t="s">
        <v>78</v>
      </c>
      <c r="I12" s="23">
        <v>645223.17949999985</v>
      </c>
      <c r="K12" s="19" t="s">
        <v>78</v>
      </c>
      <c r="L12" s="23">
        <v>645223.17949999985</v>
      </c>
      <c r="N12" s="19" t="s">
        <v>39</v>
      </c>
      <c r="O12" s="23">
        <v>24075.482</v>
      </c>
      <c r="Q12" t="str">
        <f t="shared" si="0"/>
        <v>Finland</v>
      </c>
      <c r="R12">
        <f t="shared" si="1"/>
        <v>24075.482</v>
      </c>
    </row>
    <row r="13" spans="1:18">
      <c r="A13" s="19" t="s">
        <v>90</v>
      </c>
      <c r="B13" s="25">
        <v>69504.337000000014</v>
      </c>
      <c r="C13" s="25">
        <v>31109.926999999985</v>
      </c>
      <c r="E13" s="19" t="s">
        <v>78</v>
      </c>
      <c r="F13" s="23">
        <v>296507.58649999998</v>
      </c>
      <c r="N13" s="19" t="s">
        <v>47</v>
      </c>
      <c r="O13" s="25">
        <v>55102.048500000012</v>
      </c>
      <c r="Q13" t="str">
        <f t="shared" si="0"/>
        <v>France</v>
      </c>
      <c r="R13">
        <f t="shared" si="1"/>
        <v>55102.048500000012</v>
      </c>
    </row>
    <row r="14" spans="1:18">
      <c r="A14" s="19" t="s">
        <v>91</v>
      </c>
      <c r="B14" s="25">
        <v>66442.23599999999</v>
      </c>
      <c r="C14" s="25">
        <v>31035.085999999967</v>
      </c>
      <c r="N14" s="19" t="s">
        <v>43</v>
      </c>
      <c r="O14" s="25">
        <v>70034.105500000005</v>
      </c>
      <c r="Q14" t="str">
        <f t="shared" si="0"/>
        <v>Germany</v>
      </c>
      <c r="R14">
        <f t="shared" si="1"/>
        <v>70034.105500000005</v>
      </c>
    </row>
    <row r="15" spans="1:18">
      <c r="A15" s="19" t="s">
        <v>92</v>
      </c>
      <c r="B15" s="25">
        <v>57609.044499999975</v>
      </c>
      <c r="C15" s="25">
        <v>27126.764499999972</v>
      </c>
      <c r="N15" s="19" t="s">
        <v>18</v>
      </c>
      <c r="O15" s="23">
        <v>16596.517499999994</v>
      </c>
      <c r="Q15" t="str">
        <f t="shared" si="0"/>
        <v>Ireland</v>
      </c>
      <c r="R15">
        <f t="shared" si="1"/>
        <v>16596.517499999994</v>
      </c>
    </row>
    <row r="16" spans="1:18">
      <c r="A16" s="19" t="s">
        <v>93</v>
      </c>
      <c r="B16" s="25">
        <v>53609.278500000037</v>
      </c>
      <c r="C16" s="25">
        <v>25001.058499999999</v>
      </c>
      <c r="N16" s="19" t="s">
        <v>50</v>
      </c>
      <c r="O16" s="25">
        <v>50319.473499999986</v>
      </c>
      <c r="Q16" t="str">
        <f t="shared" si="0"/>
        <v>Italy</v>
      </c>
      <c r="R16">
        <f t="shared" si="1"/>
        <v>50319.473499999986</v>
      </c>
    </row>
    <row r="17" spans="1:18">
      <c r="A17" s="19" t="s">
        <v>94</v>
      </c>
      <c r="B17" s="25">
        <v>49147.535000000003</v>
      </c>
      <c r="C17" s="25">
        <v>22793.035</v>
      </c>
      <c r="N17" s="19" t="s">
        <v>31</v>
      </c>
      <c r="O17" s="23">
        <v>42192.776500000007</v>
      </c>
      <c r="Q17" t="str">
        <f t="shared" si="0"/>
        <v>Netherlands</v>
      </c>
      <c r="R17">
        <f t="shared" si="1"/>
        <v>42192.776500000007</v>
      </c>
    </row>
    <row r="18" spans="1:18">
      <c r="A18" s="19" t="s">
        <v>95</v>
      </c>
      <c r="B18" s="25">
        <v>65523.639499999968</v>
      </c>
      <c r="C18" s="25">
        <v>28666.869500000012</v>
      </c>
      <c r="N18" s="19" t="s">
        <v>52</v>
      </c>
      <c r="O18" s="23">
        <v>26376.673999999999</v>
      </c>
      <c r="Q18" t="str">
        <f t="shared" si="0"/>
        <v>Norway</v>
      </c>
      <c r="R18">
        <f t="shared" si="1"/>
        <v>26376.673999999999</v>
      </c>
    </row>
    <row r="19" spans="1:18">
      <c r="A19" s="19" t="s">
        <v>96</v>
      </c>
      <c r="B19" s="25">
        <v>51026.850000000006</v>
      </c>
      <c r="C19" s="25">
        <v>22442.840000000007</v>
      </c>
      <c r="N19" s="19" t="s">
        <v>49</v>
      </c>
      <c r="O19" s="23">
        <v>40290.002</v>
      </c>
      <c r="Q19" t="str">
        <f t="shared" si="0"/>
        <v>Poland</v>
      </c>
      <c r="R19">
        <f t="shared" si="1"/>
        <v>40290.002</v>
      </c>
    </row>
    <row r="20" spans="1:18">
      <c r="A20" s="19" t="s">
        <v>78</v>
      </c>
      <c r="B20" s="23">
        <v>645223.17949999985</v>
      </c>
      <c r="C20" s="23">
        <v>296384.24949999998</v>
      </c>
      <c r="N20" s="19" t="s">
        <v>36</v>
      </c>
      <c r="O20" s="23">
        <v>27591.421000000006</v>
      </c>
      <c r="Q20" t="str">
        <f t="shared" si="0"/>
        <v>Portugal</v>
      </c>
      <c r="R20">
        <f t="shared" si="1"/>
        <v>27591.421000000006</v>
      </c>
    </row>
    <row r="21" spans="1:18">
      <c r="N21" s="19" t="s">
        <v>1</v>
      </c>
      <c r="O21" s="25">
        <v>46624.590999999986</v>
      </c>
      <c r="Q21" t="str">
        <f t="shared" si="0"/>
        <v>Spain</v>
      </c>
      <c r="R21">
        <f t="shared" si="1"/>
        <v>46624.590999999986</v>
      </c>
    </row>
    <row r="22" spans="1:18">
      <c r="N22" s="19" t="s">
        <v>12</v>
      </c>
      <c r="O22" s="23">
        <v>35977.811999999991</v>
      </c>
      <c r="Q22" t="str">
        <f t="shared" si="0"/>
        <v>Sweden</v>
      </c>
      <c r="R22">
        <f t="shared" si="1"/>
        <v>35977.811999999991</v>
      </c>
    </row>
    <row r="23" spans="1:18">
      <c r="N23" s="19" t="s">
        <v>41</v>
      </c>
      <c r="O23" s="23">
        <v>24731.628500000003</v>
      </c>
      <c r="Q23" t="str">
        <f t="shared" si="0"/>
        <v>Switzerland</v>
      </c>
      <c r="R23">
        <f t="shared" si="1"/>
        <v>24731.628500000003</v>
      </c>
    </row>
    <row r="24" spans="1:18">
      <c r="N24" s="19" t="s">
        <v>33</v>
      </c>
      <c r="O24" s="25">
        <v>74427.368000000002</v>
      </c>
      <c r="Q24" t="str">
        <f t="shared" si="0"/>
        <v>United Kingdom</v>
      </c>
      <c r="R24">
        <f t="shared" si="1"/>
        <v>74427.368000000002</v>
      </c>
    </row>
    <row r="25" spans="1:18">
      <c r="N25" s="19" t="s">
        <v>78</v>
      </c>
      <c r="O25" s="23">
        <v>645223.17949999997</v>
      </c>
      <c r="Q25" t="str">
        <f t="shared" si="0"/>
        <v>Grand Total</v>
      </c>
      <c r="R25">
        <f t="shared" si="1"/>
        <v>645223.17949999997</v>
      </c>
    </row>
  </sheetData>
  <sortState xmlns:xlrd2="http://schemas.microsoft.com/office/spreadsheetml/2017/richdata2" ref="A7:C20">
    <sortCondition ref="A8"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092D-D72C-4E89-9CAE-9A7BED13A327}">
  <dimension ref="A1:Y53"/>
  <sheetViews>
    <sheetView showGridLines="0" tabSelected="1" zoomScale="88" zoomScaleNormal="122" workbookViewId="0">
      <selection activeCell="Z29" sqref="Z29"/>
    </sheetView>
  </sheetViews>
  <sheetFormatPr defaultRowHeight="14.4"/>
  <sheetData>
    <row r="1" spans="1:25">
      <c r="A1" s="24"/>
      <c r="B1" s="24"/>
      <c r="C1" s="24"/>
      <c r="D1" s="24"/>
      <c r="E1" s="24"/>
      <c r="F1" s="24"/>
      <c r="G1" s="24"/>
      <c r="H1" s="24"/>
      <c r="I1" s="24"/>
      <c r="J1" s="24"/>
      <c r="K1" s="24"/>
      <c r="L1" s="24"/>
      <c r="M1" s="24"/>
      <c r="N1" s="24"/>
      <c r="O1" s="24"/>
      <c r="P1" s="24"/>
      <c r="Q1" s="24"/>
      <c r="R1" s="24"/>
      <c r="S1" s="24"/>
      <c r="T1" s="24"/>
      <c r="U1" s="24"/>
      <c r="V1" s="24"/>
      <c r="W1" s="24"/>
      <c r="X1" s="24"/>
      <c r="Y1" s="24"/>
    </row>
    <row r="2" spans="1:25">
      <c r="A2" s="24"/>
      <c r="B2" s="24"/>
      <c r="C2" s="24"/>
      <c r="D2" s="24"/>
      <c r="E2" s="24"/>
      <c r="F2" s="24"/>
      <c r="G2" s="24"/>
      <c r="H2" s="24"/>
      <c r="I2" s="24"/>
      <c r="J2" s="24"/>
      <c r="K2" s="24"/>
      <c r="L2" s="24"/>
      <c r="M2" s="24"/>
      <c r="N2" s="24"/>
      <c r="O2" s="24"/>
      <c r="P2" s="24"/>
      <c r="Q2" s="24"/>
      <c r="R2" s="24"/>
      <c r="S2" s="24"/>
      <c r="T2" s="24"/>
      <c r="U2" s="24"/>
      <c r="V2" s="24"/>
      <c r="W2" s="24"/>
      <c r="X2" s="24"/>
      <c r="Y2" s="24"/>
    </row>
    <row r="3" spans="1:25">
      <c r="A3" s="24"/>
      <c r="B3" s="24"/>
      <c r="C3" s="24"/>
      <c r="D3" s="24"/>
      <c r="E3" s="24"/>
      <c r="F3" s="24"/>
      <c r="G3" s="24"/>
      <c r="H3" s="24"/>
      <c r="I3" s="24"/>
      <c r="J3" s="24"/>
      <c r="K3" s="24"/>
      <c r="L3" s="24"/>
      <c r="M3" s="24"/>
      <c r="N3" s="24"/>
      <c r="O3" s="24"/>
      <c r="P3" s="24"/>
      <c r="Q3" s="24"/>
      <c r="R3" s="24"/>
      <c r="S3" s="24"/>
      <c r="T3" s="24"/>
      <c r="U3" s="24"/>
      <c r="V3" s="24"/>
      <c r="W3" s="24"/>
      <c r="X3" s="24"/>
      <c r="Y3" s="24"/>
    </row>
    <row r="4" spans="1:25">
      <c r="A4" s="24"/>
      <c r="B4" s="24"/>
      <c r="C4" s="24"/>
      <c r="D4" s="24"/>
      <c r="E4" s="24"/>
      <c r="F4" s="24"/>
      <c r="G4" s="24"/>
      <c r="H4" s="24"/>
      <c r="I4" s="24"/>
      <c r="J4" s="24"/>
      <c r="K4" s="24"/>
      <c r="L4" s="24"/>
      <c r="M4" s="24"/>
      <c r="N4" s="24"/>
      <c r="O4" s="24"/>
      <c r="P4" s="24"/>
      <c r="Q4" s="24"/>
      <c r="R4" s="24"/>
      <c r="S4" s="24"/>
      <c r="T4" s="24"/>
      <c r="U4" s="24"/>
      <c r="V4" s="24"/>
      <c r="W4" s="24"/>
      <c r="X4" s="24"/>
      <c r="Y4" s="24"/>
    </row>
    <row r="5" spans="1:25">
      <c r="A5" s="24"/>
      <c r="B5" s="24"/>
      <c r="C5" s="24"/>
      <c r="D5" s="24"/>
      <c r="E5" s="24"/>
      <c r="F5" s="24"/>
      <c r="G5" s="24"/>
      <c r="H5" s="24"/>
      <c r="I5" s="24"/>
      <c r="J5" s="24"/>
      <c r="K5" s="24"/>
      <c r="L5" s="24"/>
      <c r="M5" s="24"/>
      <c r="N5" s="24"/>
      <c r="O5" s="24"/>
      <c r="P5" s="24"/>
      <c r="Q5" s="24"/>
      <c r="R5" s="24"/>
      <c r="S5" s="24"/>
      <c r="T5" s="24"/>
      <c r="U5" s="24"/>
      <c r="V5" s="24"/>
      <c r="W5" s="24"/>
      <c r="X5" s="24"/>
      <c r="Y5" s="24"/>
    </row>
    <row r="6" spans="1:25">
      <c r="A6" s="24"/>
      <c r="B6" s="24"/>
      <c r="C6" s="24"/>
      <c r="D6" s="24"/>
      <c r="E6" s="24"/>
      <c r="F6" s="24"/>
      <c r="G6" s="24"/>
      <c r="H6" s="24"/>
      <c r="I6" s="24"/>
      <c r="J6" s="24"/>
      <c r="K6" s="24"/>
      <c r="L6" s="24"/>
      <c r="M6" s="24"/>
      <c r="N6" s="24"/>
      <c r="O6" s="24"/>
      <c r="P6" s="24"/>
      <c r="Q6" s="24"/>
      <c r="R6" s="24"/>
      <c r="S6" s="24"/>
      <c r="T6" s="24"/>
      <c r="U6" s="24"/>
      <c r="V6" s="24"/>
      <c r="W6" s="24"/>
      <c r="X6" s="24"/>
      <c r="Y6" s="24"/>
    </row>
    <row r="7" spans="1:25">
      <c r="A7" s="24"/>
      <c r="B7" s="24"/>
      <c r="C7" s="24"/>
      <c r="D7" s="24"/>
      <c r="E7" s="24"/>
      <c r="F7" s="24"/>
      <c r="G7" s="24"/>
      <c r="H7" s="24"/>
      <c r="I7" s="24"/>
      <c r="J7" s="24"/>
      <c r="K7" s="24"/>
      <c r="L7" s="24"/>
      <c r="M7" s="24"/>
      <c r="N7" s="24"/>
      <c r="O7" s="24"/>
      <c r="P7" s="24"/>
      <c r="Q7" s="24"/>
      <c r="R7" s="24"/>
      <c r="S7" s="24"/>
      <c r="T7" s="24"/>
      <c r="U7" s="24"/>
      <c r="V7" s="24"/>
      <c r="W7" s="24"/>
      <c r="X7" s="24"/>
      <c r="Y7" s="24"/>
    </row>
    <row r="8" spans="1:25">
      <c r="A8" s="24"/>
      <c r="B8" s="24"/>
      <c r="C8" s="24"/>
      <c r="D8" s="24"/>
      <c r="E8" s="24"/>
      <c r="F8" s="24"/>
      <c r="G8" s="24"/>
      <c r="H8" s="24"/>
      <c r="I8" s="24"/>
      <c r="J8" s="24"/>
      <c r="K8" s="24"/>
      <c r="L8" s="24"/>
      <c r="M8" s="24"/>
      <c r="N8" s="24"/>
      <c r="O8" s="24"/>
      <c r="P8" s="24"/>
      <c r="Q8" s="24"/>
      <c r="R8" s="24"/>
      <c r="S8" s="24"/>
      <c r="T8" s="24"/>
      <c r="U8" s="24"/>
      <c r="V8" s="24"/>
      <c r="W8" s="24"/>
      <c r="X8" s="24"/>
      <c r="Y8" s="24"/>
    </row>
    <row r="9" spans="1:25">
      <c r="A9" s="24"/>
      <c r="B9" s="24"/>
      <c r="C9" s="24"/>
      <c r="D9" s="24"/>
      <c r="E9" s="24"/>
      <c r="F9" s="24"/>
      <c r="G9" s="24"/>
      <c r="H9" s="24"/>
      <c r="I9" s="24"/>
      <c r="J9" s="24"/>
      <c r="K9" s="24"/>
      <c r="L9" s="24"/>
      <c r="M9" s="24"/>
      <c r="N9" s="24"/>
      <c r="O9" s="24"/>
      <c r="P9" s="24"/>
      <c r="Q9" s="24"/>
      <c r="R9" s="24"/>
      <c r="S9" s="24"/>
      <c r="T9" s="24"/>
      <c r="U9" s="24"/>
      <c r="V9" s="24"/>
      <c r="W9" s="24"/>
      <c r="X9" s="24"/>
      <c r="Y9" s="24"/>
    </row>
    <row r="10" spans="1:25">
      <c r="A10" s="24"/>
      <c r="B10" s="24"/>
      <c r="C10" s="24"/>
      <c r="D10" s="24"/>
      <c r="E10" s="24"/>
      <c r="F10" s="24"/>
      <c r="G10" s="24"/>
      <c r="H10" s="24"/>
      <c r="I10" s="24"/>
      <c r="J10" s="24"/>
      <c r="K10" s="24"/>
      <c r="L10" s="24"/>
      <c r="M10" s="24"/>
      <c r="N10" s="24"/>
      <c r="O10" s="24"/>
      <c r="P10" s="24"/>
      <c r="Q10" s="24"/>
      <c r="R10" s="24"/>
      <c r="S10" s="24"/>
      <c r="T10" s="24"/>
      <c r="U10" s="24"/>
      <c r="V10" s="24"/>
      <c r="W10" s="24"/>
      <c r="X10" s="24"/>
      <c r="Y10" s="24"/>
    </row>
    <row r="11" spans="1:25">
      <c r="A11" s="24"/>
      <c r="B11" s="24"/>
      <c r="C11" s="24"/>
      <c r="D11" s="24"/>
      <c r="E11" s="24"/>
      <c r="F11" s="24"/>
      <c r="G11" s="24"/>
      <c r="H11" s="24"/>
      <c r="I11" s="24"/>
      <c r="J11" s="24"/>
      <c r="K11" s="24"/>
      <c r="L11" s="24"/>
      <c r="M11" s="24"/>
      <c r="N11" s="24"/>
      <c r="O11" s="24"/>
      <c r="P11" s="24"/>
      <c r="Q11" s="24"/>
      <c r="R11" s="24"/>
      <c r="S11" s="24"/>
      <c r="T11" s="24"/>
      <c r="U11" s="24"/>
      <c r="V11" s="24"/>
      <c r="W11" s="24"/>
      <c r="X11" s="24"/>
      <c r="Y11" s="24"/>
    </row>
    <row r="12" spans="1:25">
      <c r="A12" s="24"/>
      <c r="B12" s="24"/>
      <c r="C12" s="24"/>
      <c r="D12" s="24"/>
      <c r="E12" s="24"/>
      <c r="F12" s="24"/>
      <c r="G12" s="24"/>
      <c r="H12" s="24"/>
      <c r="I12" s="24"/>
      <c r="J12" s="24"/>
      <c r="K12" s="24"/>
      <c r="L12" s="24"/>
      <c r="M12" s="24"/>
      <c r="N12" s="24"/>
      <c r="O12" s="24"/>
      <c r="P12" s="24"/>
      <c r="Q12" s="24"/>
      <c r="R12" s="24"/>
      <c r="S12" s="24"/>
      <c r="T12" s="24"/>
      <c r="U12" s="24"/>
      <c r="V12" s="24"/>
      <c r="W12" s="24"/>
      <c r="X12" s="24"/>
      <c r="Y12" s="24"/>
    </row>
    <row r="13" spans="1:25">
      <c r="A13" s="24"/>
      <c r="B13" s="24"/>
      <c r="C13" s="24"/>
      <c r="D13" s="24"/>
      <c r="E13" s="24"/>
      <c r="F13" s="24"/>
      <c r="G13" s="24"/>
      <c r="H13" s="24"/>
      <c r="I13" s="24"/>
      <c r="J13" s="24"/>
      <c r="K13" s="24"/>
      <c r="L13" s="24"/>
      <c r="M13" s="24"/>
      <c r="N13" s="24"/>
      <c r="O13" s="24"/>
      <c r="P13" s="24"/>
      <c r="Q13" s="24"/>
      <c r="R13" s="24"/>
      <c r="S13" s="24"/>
      <c r="T13" s="24"/>
      <c r="U13" s="24"/>
      <c r="V13" s="24"/>
      <c r="W13" s="24"/>
      <c r="X13" s="24"/>
      <c r="Y13" s="24"/>
    </row>
    <row r="14" spans="1:25">
      <c r="A14" s="24"/>
      <c r="B14" s="24"/>
      <c r="C14" s="24"/>
      <c r="D14" s="24"/>
      <c r="E14" s="24"/>
      <c r="F14" s="24"/>
      <c r="G14" s="24"/>
      <c r="H14" s="24"/>
      <c r="I14" s="24"/>
      <c r="J14" s="24"/>
      <c r="K14" s="24"/>
      <c r="L14" s="24"/>
      <c r="M14" s="24"/>
      <c r="N14" s="24"/>
      <c r="O14" s="24"/>
      <c r="P14" s="24"/>
      <c r="Q14" s="24"/>
      <c r="R14" s="24"/>
      <c r="S14" s="24"/>
      <c r="T14" s="24"/>
      <c r="U14" s="24"/>
      <c r="V14" s="24"/>
      <c r="W14" s="24"/>
      <c r="X14" s="24"/>
      <c r="Y14" s="24"/>
    </row>
    <row r="15" spans="1:25">
      <c r="A15" s="24"/>
      <c r="B15" s="24"/>
      <c r="C15" s="24"/>
      <c r="D15" s="24"/>
      <c r="E15" s="24"/>
      <c r="F15" s="24"/>
      <c r="G15" s="24"/>
      <c r="H15" s="24"/>
      <c r="I15" s="24"/>
      <c r="J15" s="24"/>
      <c r="K15" s="24"/>
      <c r="L15" s="24"/>
      <c r="M15" s="24"/>
      <c r="N15" s="24"/>
      <c r="O15" s="24"/>
      <c r="P15" s="24"/>
      <c r="Q15" s="24"/>
      <c r="R15" s="24"/>
      <c r="S15" s="24"/>
      <c r="T15" s="24"/>
      <c r="U15" s="24"/>
      <c r="V15" s="24"/>
      <c r="W15" s="24"/>
      <c r="X15" s="24"/>
      <c r="Y15" s="24"/>
    </row>
    <row r="16" spans="1:25">
      <c r="A16" s="24"/>
      <c r="B16" s="24"/>
      <c r="C16" s="24"/>
      <c r="D16" s="24"/>
      <c r="E16" s="24"/>
      <c r="F16" s="24"/>
      <c r="G16" s="24"/>
      <c r="H16" s="24"/>
      <c r="I16" s="24"/>
      <c r="J16" s="24"/>
      <c r="K16" s="24"/>
      <c r="L16" s="24"/>
      <c r="M16" s="24"/>
      <c r="N16" s="24"/>
      <c r="O16" s="24"/>
      <c r="P16" s="24"/>
      <c r="Q16" s="24"/>
      <c r="R16" s="24"/>
      <c r="S16" s="24"/>
      <c r="T16" s="24"/>
      <c r="U16" s="24"/>
      <c r="V16" s="24"/>
      <c r="W16" s="24"/>
      <c r="X16" s="24"/>
      <c r="Y16" s="24"/>
    </row>
    <row r="17" spans="1:25">
      <c r="A17" s="24"/>
      <c r="B17" s="24"/>
      <c r="C17" s="24"/>
      <c r="D17" s="24"/>
      <c r="E17" s="24"/>
      <c r="F17" s="24"/>
      <c r="G17" s="24"/>
      <c r="H17" s="24"/>
      <c r="I17" s="24"/>
      <c r="J17" s="24"/>
      <c r="K17" s="24"/>
      <c r="L17" s="24"/>
      <c r="M17" s="24"/>
      <c r="N17" s="24"/>
      <c r="O17" s="24"/>
      <c r="P17" s="24"/>
      <c r="Q17" s="24"/>
      <c r="R17" s="24"/>
      <c r="S17" s="24"/>
      <c r="T17" s="24"/>
      <c r="U17" s="24"/>
      <c r="V17" s="24"/>
      <c r="W17" s="24"/>
      <c r="X17" s="24"/>
      <c r="Y17" s="24"/>
    </row>
    <row r="18" spans="1:25">
      <c r="A18" s="24"/>
      <c r="B18" s="24"/>
      <c r="C18" s="24"/>
      <c r="D18" s="24"/>
      <c r="E18" s="24"/>
      <c r="F18" s="24"/>
      <c r="G18" s="24"/>
      <c r="H18" s="24"/>
      <c r="I18" s="24"/>
      <c r="J18" s="24"/>
      <c r="K18" s="24"/>
      <c r="L18" s="24"/>
      <c r="M18" s="24"/>
      <c r="N18" s="24"/>
      <c r="O18" s="24"/>
      <c r="P18" s="24"/>
      <c r="Q18" s="24"/>
      <c r="R18" s="24"/>
      <c r="S18" s="24"/>
      <c r="T18" s="24"/>
      <c r="U18" s="24"/>
      <c r="V18" s="24"/>
      <c r="W18" s="24"/>
      <c r="X18" s="24"/>
      <c r="Y18" s="24"/>
    </row>
    <row r="19" spans="1:25">
      <c r="A19" s="24"/>
      <c r="B19" s="24"/>
      <c r="C19" s="24"/>
      <c r="D19" s="24"/>
      <c r="E19" s="24"/>
      <c r="F19" s="24"/>
      <c r="G19" s="24"/>
      <c r="H19" s="24"/>
      <c r="I19" s="24"/>
      <c r="J19" s="24"/>
      <c r="K19" s="24"/>
      <c r="L19" s="24"/>
      <c r="M19" s="24"/>
      <c r="N19" s="24"/>
      <c r="O19" s="24"/>
      <c r="P19" s="24"/>
      <c r="Q19" s="24"/>
      <c r="R19" s="24"/>
      <c r="S19" s="24"/>
      <c r="T19" s="24"/>
      <c r="U19" s="24"/>
      <c r="V19" s="24"/>
      <c r="W19" s="24"/>
      <c r="X19" s="24"/>
      <c r="Y19" s="24"/>
    </row>
    <row r="20" spans="1:25">
      <c r="A20" s="24"/>
      <c r="B20" s="24"/>
      <c r="C20" s="24"/>
      <c r="D20" s="24"/>
      <c r="E20" s="24"/>
      <c r="F20" s="24"/>
      <c r="G20" s="24"/>
      <c r="H20" s="24"/>
      <c r="I20" s="24"/>
      <c r="J20" s="24"/>
      <c r="K20" s="24"/>
      <c r="L20" s="24"/>
      <c r="M20" s="24"/>
      <c r="N20" s="24"/>
      <c r="O20" s="24"/>
      <c r="P20" s="24"/>
      <c r="Q20" s="24"/>
      <c r="R20" s="24"/>
      <c r="S20" s="24"/>
      <c r="T20" s="24"/>
      <c r="U20" s="24"/>
      <c r="V20" s="24"/>
      <c r="W20" s="24"/>
      <c r="X20" s="24"/>
      <c r="Y20" s="24"/>
    </row>
    <row r="21" spans="1:25">
      <c r="A21" s="24"/>
      <c r="B21" s="24"/>
      <c r="C21" s="24"/>
      <c r="D21" s="24"/>
      <c r="E21" s="24"/>
      <c r="F21" s="24"/>
      <c r="G21" s="24"/>
      <c r="H21" s="24"/>
      <c r="I21" s="24"/>
      <c r="J21" s="24"/>
      <c r="K21" s="24"/>
      <c r="L21" s="24"/>
      <c r="M21" s="24"/>
      <c r="N21" s="24"/>
      <c r="O21" s="24"/>
      <c r="P21" s="24"/>
      <c r="Q21" s="24"/>
      <c r="R21" s="24"/>
      <c r="S21" s="24"/>
      <c r="T21" s="24"/>
      <c r="U21" s="24"/>
      <c r="V21" s="24"/>
      <c r="W21" s="24"/>
      <c r="X21" s="24"/>
      <c r="Y21" s="24"/>
    </row>
    <row r="22" spans="1:25">
      <c r="A22" s="24"/>
      <c r="B22" s="24"/>
      <c r="C22" s="24"/>
      <c r="D22" s="24"/>
      <c r="E22" s="24"/>
      <c r="F22" s="24"/>
      <c r="G22" s="24"/>
      <c r="H22" s="24"/>
      <c r="I22" s="24"/>
      <c r="J22" s="24"/>
      <c r="K22" s="24"/>
      <c r="L22" s="24"/>
      <c r="M22" s="24"/>
      <c r="N22" s="24"/>
      <c r="O22" s="24"/>
      <c r="P22" s="24"/>
      <c r="Q22" s="24"/>
      <c r="R22" s="24"/>
      <c r="S22" s="24"/>
      <c r="T22" s="24"/>
      <c r="U22" s="24"/>
      <c r="V22" s="24"/>
      <c r="W22" s="24"/>
      <c r="X22" s="24"/>
      <c r="Y22" s="24"/>
    </row>
    <row r="23" spans="1:25">
      <c r="A23" s="24"/>
      <c r="B23" s="24"/>
      <c r="C23" s="24"/>
      <c r="D23" s="24"/>
      <c r="E23" s="24"/>
      <c r="F23" s="24"/>
      <c r="G23" s="24"/>
      <c r="H23" s="24"/>
      <c r="I23" s="24"/>
      <c r="J23" s="24"/>
      <c r="K23" s="24"/>
      <c r="L23" s="24"/>
      <c r="M23" s="24"/>
      <c r="N23" s="24"/>
      <c r="O23" s="24"/>
      <c r="P23" s="24"/>
      <c r="Q23" s="24"/>
      <c r="R23" s="24"/>
      <c r="S23" s="24"/>
      <c r="T23" s="24"/>
      <c r="U23" s="24"/>
      <c r="V23" s="24"/>
      <c r="W23" s="24"/>
      <c r="X23" s="24"/>
      <c r="Y23" s="24"/>
    </row>
    <row r="24" spans="1:25">
      <c r="A24" s="24"/>
      <c r="B24" s="24"/>
      <c r="C24" s="24"/>
      <c r="D24" s="24"/>
      <c r="E24" s="24"/>
      <c r="F24" s="24"/>
      <c r="G24" s="24"/>
      <c r="H24" s="24"/>
      <c r="I24" s="24"/>
      <c r="J24" s="24"/>
      <c r="K24" s="24"/>
      <c r="L24" s="24"/>
      <c r="M24" s="24"/>
      <c r="N24" s="24"/>
      <c r="O24" s="24"/>
      <c r="P24" s="24"/>
      <c r="Q24" s="24"/>
      <c r="R24" s="24"/>
      <c r="S24" s="24"/>
      <c r="T24" s="24"/>
      <c r="U24" s="24"/>
      <c r="V24" s="24"/>
      <c r="W24" s="24"/>
      <c r="X24" s="24"/>
      <c r="Y24" s="24"/>
    </row>
    <row r="25" spans="1:25">
      <c r="A25" s="24"/>
      <c r="B25" s="24"/>
      <c r="C25" s="24"/>
      <c r="D25" s="24"/>
      <c r="E25" s="24"/>
      <c r="F25" s="24"/>
      <c r="G25" s="24"/>
      <c r="H25" s="24"/>
      <c r="I25" s="24"/>
      <c r="J25" s="24"/>
      <c r="K25" s="24"/>
      <c r="L25" s="24"/>
      <c r="M25" s="24"/>
      <c r="N25" s="24"/>
      <c r="O25" s="24"/>
      <c r="P25" s="24"/>
      <c r="Q25" s="24"/>
      <c r="R25" s="24"/>
      <c r="S25" s="24"/>
      <c r="T25" s="24"/>
      <c r="U25" s="24"/>
      <c r="V25" s="24"/>
      <c r="W25" s="24"/>
      <c r="X25" s="24"/>
      <c r="Y25" s="24"/>
    </row>
    <row r="26" spans="1:25">
      <c r="A26" s="24"/>
      <c r="B26" s="24"/>
      <c r="C26" s="24"/>
      <c r="D26" s="24"/>
      <c r="E26" s="24"/>
      <c r="F26" s="24"/>
      <c r="G26" s="24"/>
      <c r="H26" s="24"/>
      <c r="I26" s="24"/>
      <c r="J26" s="24"/>
      <c r="K26" s="24"/>
      <c r="L26" s="24"/>
      <c r="M26" s="24"/>
      <c r="N26" s="24"/>
      <c r="O26" s="24"/>
      <c r="P26" s="24"/>
      <c r="Q26" s="24"/>
      <c r="R26" s="24"/>
      <c r="S26" s="24"/>
      <c r="T26" s="24"/>
      <c r="U26" s="24"/>
      <c r="V26" s="24"/>
      <c r="W26" s="24"/>
      <c r="X26" s="24"/>
      <c r="Y26" s="24"/>
    </row>
    <row r="27" spans="1:25">
      <c r="A27" s="24"/>
      <c r="B27" s="24"/>
      <c r="C27" s="24"/>
      <c r="D27" s="24"/>
      <c r="E27" s="24"/>
      <c r="F27" s="24"/>
      <c r="G27" s="24"/>
      <c r="H27" s="24"/>
      <c r="I27" s="24"/>
      <c r="J27" s="24"/>
      <c r="K27" s="24"/>
      <c r="L27" s="24"/>
      <c r="M27" s="24"/>
      <c r="N27" s="24"/>
      <c r="O27" s="24"/>
      <c r="P27" s="24"/>
      <c r="Q27" s="24"/>
      <c r="R27" s="24"/>
      <c r="S27" s="24"/>
      <c r="T27" s="24"/>
      <c r="U27" s="24"/>
      <c r="V27" s="24"/>
      <c r="W27" s="24"/>
      <c r="X27" s="24"/>
      <c r="Y27" s="24"/>
    </row>
    <row r="28" spans="1:25">
      <c r="A28" s="24"/>
      <c r="B28" s="24"/>
      <c r="C28" s="24"/>
      <c r="D28" s="24"/>
      <c r="E28" s="24"/>
      <c r="F28" s="24"/>
      <c r="G28" s="24"/>
      <c r="H28" s="24"/>
      <c r="I28" s="24"/>
      <c r="J28" s="24"/>
      <c r="K28" s="24"/>
      <c r="L28" s="24"/>
      <c r="M28" s="24"/>
      <c r="N28" s="24"/>
      <c r="O28" s="24"/>
      <c r="P28" s="24"/>
      <c r="Q28" s="24"/>
      <c r="R28" s="24"/>
      <c r="S28" s="24"/>
      <c r="T28" s="24"/>
      <c r="U28" s="24"/>
      <c r="V28" s="24"/>
      <c r="W28" s="24"/>
      <c r="X28" s="24"/>
      <c r="Y28" s="24"/>
    </row>
    <row r="29" spans="1:25">
      <c r="A29" s="24"/>
      <c r="B29" s="24"/>
      <c r="C29" s="24"/>
      <c r="D29" s="24"/>
      <c r="E29" s="24"/>
      <c r="F29" s="24"/>
      <c r="G29" s="24"/>
      <c r="H29" s="24"/>
      <c r="I29" s="24"/>
      <c r="J29" s="24"/>
      <c r="K29" s="24"/>
      <c r="L29" s="24"/>
      <c r="M29" s="24"/>
      <c r="N29" s="24"/>
      <c r="O29" s="24"/>
      <c r="P29" s="24"/>
      <c r="Q29" s="24"/>
      <c r="R29" s="24"/>
      <c r="S29" s="24"/>
      <c r="T29" s="24"/>
      <c r="U29" s="24"/>
      <c r="V29" s="24"/>
      <c r="W29" s="24"/>
      <c r="X29" s="24"/>
      <c r="Y29" s="24"/>
    </row>
    <row r="30" spans="1:25">
      <c r="A30" s="24"/>
      <c r="B30" s="24"/>
      <c r="C30" s="24"/>
      <c r="D30" s="24"/>
      <c r="E30" s="24"/>
      <c r="F30" s="24"/>
      <c r="G30" s="24"/>
      <c r="H30" s="24"/>
      <c r="I30" s="24"/>
      <c r="J30" s="24"/>
      <c r="K30" s="24"/>
      <c r="L30" s="24"/>
      <c r="M30" s="24"/>
      <c r="N30" s="24"/>
      <c r="O30" s="24"/>
      <c r="P30" s="24"/>
      <c r="Q30" s="24"/>
      <c r="R30" s="24"/>
      <c r="S30" s="24"/>
      <c r="T30" s="24"/>
      <c r="U30" s="24"/>
      <c r="V30" s="24"/>
      <c r="W30" s="24"/>
      <c r="X30" s="24"/>
      <c r="Y30" s="24"/>
    </row>
    <row r="31" spans="1:25">
      <c r="A31" s="24"/>
      <c r="B31" s="24"/>
      <c r="C31" s="24"/>
      <c r="D31" s="24"/>
      <c r="E31" s="24"/>
      <c r="F31" s="24"/>
      <c r="G31" s="24"/>
      <c r="H31" s="24"/>
      <c r="I31" s="24"/>
      <c r="J31" s="24"/>
      <c r="K31" s="24"/>
      <c r="L31" s="24"/>
      <c r="M31" s="24"/>
      <c r="N31" s="24"/>
      <c r="O31" s="24"/>
      <c r="P31" s="24"/>
      <c r="Q31" s="24"/>
      <c r="R31" s="24"/>
      <c r="S31" s="24"/>
      <c r="T31" s="24"/>
      <c r="U31" s="24"/>
      <c r="V31" s="24"/>
      <c r="W31" s="24"/>
      <c r="X31" s="24"/>
      <c r="Y31" s="24"/>
    </row>
    <row r="32" spans="1:25">
      <c r="A32" s="24"/>
      <c r="B32" s="24"/>
      <c r="C32" s="24"/>
      <c r="D32" s="24"/>
      <c r="E32" s="24"/>
      <c r="F32" s="24"/>
      <c r="G32" s="24"/>
      <c r="H32" s="24"/>
      <c r="I32" s="24"/>
      <c r="J32" s="24"/>
      <c r="K32" s="24"/>
      <c r="L32" s="24"/>
      <c r="M32" s="24"/>
      <c r="N32" s="24"/>
      <c r="O32" s="24"/>
      <c r="P32" s="24"/>
      <c r="Q32" s="24"/>
      <c r="R32" s="24"/>
      <c r="S32" s="24"/>
      <c r="T32" s="24"/>
      <c r="U32" s="24"/>
      <c r="V32" s="24"/>
      <c r="W32" s="24"/>
      <c r="X32" s="24"/>
      <c r="Y32" s="24"/>
    </row>
    <row r="33" spans="1:25">
      <c r="A33" s="24"/>
      <c r="B33" s="24"/>
      <c r="C33" s="24"/>
      <c r="D33" s="24"/>
      <c r="E33" s="24"/>
      <c r="F33" s="24"/>
      <c r="G33" s="24"/>
      <c r="H33" s="24"/>
      <c r="I33" s="24"/>
      <c r="J33" s="24"/>
      <c r="K33" s="24"/>
      <c r="L33" s="24"/>
      <c r="M33" s="24"/>
      <c r="N33" s="24"/>
      <c r="O33" s="24"/>
      <c r="P33" s="24"/>
      <c r="Q33" s="24"/>
      <c r="R33" s="24"/>
      <c r="S33" s="24"/>
      <c r="T33" s="24"/>
      <c r="U33" s="24"/>
      <c r="V33" s="24"/>
      <c r="W33" s="24"/>
      <c r="X33" s="24"/>
      <c r="Y33" s="24"/>
    </row>
    <row r="34" spans="1:25">
      <c r="A34" s="24"/>
      <c r="B34" s="24"/>
      <c r="C34" s="24"/>
      <c r="D34" s="24"/>
      <c r="E34" s="24"/>
      <c r="F34" s="24"/>
      <c r="G34" s="24"/>
      <c r="H34" s="24"/>
      <c r="I34" s="24"/>
      <c r="J34" s="24"/>
      <c r="K34" s="24"/>
      <c r="L34" s="24"/>
      <c r="M34" s="24"/>
      <c r="N34" s="24"/>
      <c r="O34" s="24"/>
      <c r="P34" s="24"/>
      <c r="Q34" s="24"/>
      <c r="R34" s="24"/>
      <c r="S34" s="24"/>
      <c r="T34" s="24"/>
      <c r="U34" s="24"/>
      <c r="V34" s="24"/>
      <c r="W34" s="24"/>
      <c r="X34" s="24"/>
      <c r="Y34" s="24"/>
    </row>
    <row r="35" spans="1:25">
      <c r="A35" s="24"/>
      <c r="B35" s="24"/>
      <c r="C35" s="24"/>
      <c r="D35" s="24"/>
      <c r="E35" s="24"/>
      <c r="F35" s="24"/>
      <c r="G35" s="24"/>
      <c r="H35" s="24"/>
      <c r="I35" s="24"/>
      <c r="J35" s="24"/>
      <c r="K35" s="24"/>
      <c r="L35" s="24"/>
      <c r="M35" s="24"/>
      <c r="N35" s="24"/>
      <c r="O35" s="24"/>
      <c r="P35" s="24"/>
      <c r="Q35" s="24"/>
      <c r="R35" s="24"/>
      <c r="S35" s="24"/>
      <c r="T35" s="24"/>
      <c r="U35" s="24"/>
      <c r="V35" s="24"/>
      <c r="W35" s="24"/>
      <c r="X35" s="24"/>
      <c r="Y35" s="24"/>
    </row>
    <row r="36" spans="1:25">
      <c r="A36" s="24"/>
      <c r="B36" s="24"/>
      <c r="C36" s="24"/>
      <c r="D36" s="24"/>
      <c r="E36" s="24"/>
      <c r="F36" s="24"/>
      <c r="G36" s="24"/>
      <c r="H36" s="24"/>
      <c r="I36" s="24"/>
      <c r="J36" s="24"/>
      <c r="K36" s="24"/>
      <c r="L36" s="24"/>
      <c r="M36" s="24"/>
      <c r="N36" s="24"/>
      <c r="O36" s="24"/>
      <c r="P36" s="24"/>
      <c r="Q36" s="24"/>
      <c r="R36" s="24"/>
      <c r="S36" s="24"/>
      <c r="T36" s="24"/>
      <c r="U36" s="24"/>
      <c r="V36" s="24"/>
      <c r="W36" s="24"/>
      <c r="X36" s="24"/>
      <c r="Y36" s="24"/>
    </row>
    <row r="37" spans="1:25">
      <c r="A37" s="24"/>
      <c r="B37" s="24"/>
      <c r="C37" s="24"/>
      <c r="D37" s="24"/>
      <c r="E37" s="24"/>
      <c r="F37" s="24"/>
      <c r="G37" s="24"/>
      <c r="H37" s="24"/>
      <c r="I37" s="24"/>
      <c r="J37" s="24"/>
      <c r="K37" s="24"/>
      <c r="L37" s="24"/>
      <c r="M37" s="24"/>
      <c r="N37" s="24"/>
      <c r="O37" s="24"/>
      <c r="P37" s="24"/>
      <c r="Q37" s="24"/>
      <c r="R37" s="24"/>
      <c r="S37" s="24"/>
      <c r="T37" s="24"/>
      <c r="U37" s="24"/>
      <c r="V37" s="24"/>
      <c r="W37" s="24"/>
      <c r="X37" s="24"/>
      <c r="Y37" s="24"/>
    </row>
    <row r="38" spans="1:25">
      <c r="A38" s="24"/>
      <c r="B38" s="24"/>
      <c r="C38" s="24"/>
      <c r="D38" s="24"/>
      <c r="E38" s="24"/>
      <c r="F38" s="24"/>
      <c r="G38" s="24"/>
      <c r="H38" s="24"/>
      <c r="I38" s="24"/>
      <c r="J38" s="24"/>
      <c r="K38" s="24"/>
      <c r="L38" s="24"/>
      <c r="M38" s="24"/>
      <c r="N38" s="24"/>
      <c r="O38" s="24"/>
      <c r="P38" s="24"/>
      <c r="Q38" s="24"/>
      <c r="R38" s="24"/>
      <c r="S38" s="24"/>
      <c r="T38" s="24"/>
      <c r="U38" s="24"/>
      <c r="V38" s="24"/>
      <c r="W38" s="24"/>
      <c r="X38" s="24"/>
      <c r="Y38" s="24"/>
    </row>
    <row r="39" spans="1:25">
      <c r="A39" s="24"/>
      <c r="B39" s="24"/>
      <c r="C39" s="24"/>
      <c r="D39" s="24"/>
      <c r="E39" s="24"/>
      <c r="F39" s="24"/>
      <c r="G39" s="24"/>
      <c r="H39" s="24"/>
      <c r="I39" s="24"/>
      <c r="J39" s="24"/>
      <c r="K39" s="24"/>
      <c r="L39" s="24"/>
      <c r="M39" s="24"/>
      <c r="N39" s="24"/>
      <c r="O39" s="24"/>
      <c r="P39" s="24"/>
      <c r="Q39" s="24"/>
      <c r="R39" s="24"/>
      <c r="S39" s="24"/>
      <c r="T39" s="24"/>
      <c r="U39" s="24"/>
      <c r="V39" s="24"/>
      <c r="W39" s="24"/>
      <c r="X39" s="24"/>
      <c r="Y39" s="24"/>
    </row>
    <row r="40" spans="1:25">
      <c r="A40" s="24"/>
      <c r="B40" s="24"/>
      <c r="C40" s="24"/>
      <c r="D40" s="24"/>
      <c r="E40" s="24"/>
      <c r="F40" s="24"/>
      <c r="G40" s="24"/>
      <c r="H40" s="24"/>
      <c r="I40" s="24"/>
      <c r="J40" s="24"/>
      <c r="K40" s="24"/>
      <c r="L40" s="24"/>
      <c r="M40" s="24"/>
      <c r="N40" s="24"/>
      <c r="O40" s="24"/>
      <c r="P40" s="24"/>
      <c r="Q40" s="24"/>
      <c r="R40" s="24"/>
      <c r="S40" s="24"/>
      <c r="T40" s="24"/>
      <c r="U40" s="24"/>
      <c r="V40" s="24"/>
      <c r="W40" s="24"/>
      <c r="X40" s="24"/>
      <c r="Y40" s="24"/>
    </row>
    <row r="41" spans="1:25">
      <c r="A41" s="24"/>
      <c r="B41" s="24"/>
      <c r="C41" s="24"/>
      <c r="D41" s="24"/>
      <c r="E41" s="24"/>
      <c r="F41" s="24"/>
      <c r="G41" s="24"/>
      <c r="H41" s="24"/>
      <c r="I41" s="24"/>
      <c r="J41" s="24"/>
      <c r="K41" s="24"/>
      <c r="L41" s="24"/>
      <c r="M41" s="24"/>
      <c r="N41" s="24"/>
      <c r="O41" s="24"/>
      <c r="P41" s="24"/>
      <c r="Q41" s="24"/>
      <c r="R41" s="24"/>
      <c r="S41" s="24"/>
      <c r="T41" s="24"/>
      <c r="U41" s="24"/>
      <c r="V41" s="24"/>
      <c r="W41" s="24"/>
      <c r="X41" s="24"/>
      <c r="Y41" s="24"/>
    </row>
    <row r="42" spans="1:25">
      <c r="A42" s="24"/>
      <c r="B42" s="24"/>
      <c r="C42" s="24"/>
      <c r="D42" s="24"/>
      <c r="E42" s="24"/>
      <c r="F42" s="24"/>
      <c r="G42" s="24"/>
      <c r="H42" s="24"/>
      <c r="I42" s="24"/>
      <c r="J42" s="24"/>
      <c r="K42" s="24"/>
      <c r="L42" s="24"/>
      <c r="M42" s="24"/>
      <c r="N42" s="24"/>
      <c r="O42" s="24"/>
      <c r="P42" s="24"/>
      <c r="Q42" s="24"/>
      <c r="R42" s="24"/>
      <c r="S42" s="24"/>
      <c r="T42" s="24"/>
      <c r="U42" s="24"/>
      <c r="V42" s="24"/>
      <c r="W42" s="24"/>
      <c r="X42" s="24"/>
      <c r="Y42" s="24"/>
    </row>
    <row r="43" spans="1:25">
      <c r="A43" s="24"/>
      <c r="B43" s="24"/>
      <c r="C43" s="24"/>
      <c r="D43" s="24"/>
      <c r="E43" s="24"/>
      <c r="F43" s="24"/>
      <c r="G43" s="24"/>
      <c r="H43" s="24"/>
      <c r="I43" s="24"/>
      <c r="J43" s="24"/>
      <c r="K43" s="24"/>
      <c r="L43" s="24"/>
      <c r="M43" s="24"/>
      <c r="N43" s="24"/>
      <c r="O43" s="24"/>
      <c r="P43" s="24"/>
      <c r="Q43" s="24"/>
      <c r="R43" s="24"/>
      <c r="S43" s="24"/>
      <c r="T43" s="24"/>
      <c r="U43" s="24"/>
      <c r="V43" s="24"/>
      <c r="W43" s="24"/>
      <c r="X43" s="24"/>
      <c r="Y43" s="24"/>
    </row>
    <row r="44" spans="1:25">
      <c r="A44" s="24"/>
      <c r="B44" s="24"/>
      <c r="C44" s="24"/>
      <c r="D44" s="24"/>
      <c r="E44" s="24"/>
      <c r="F44" s="24"/>
      <c r="G44" s="24"/>
      <c r="H44" s="24"/>
      <c r="I44" s="24"/>
      <c r="J44" s="24"/>
      <c r="K44" s="24"/>
      <c r="L44" s="24"/>
      <c r="M44" s="24"/>
      <c r="N44" s="24"/>
      <c r="O44" s="24"/>
      <c r="P44" s="24"/>
      <c r="Q44" s="24"/>
      <c r="R44" s="24"/>
      <c r="S44" s="24"/>
      <c r="T44" s="24"/>
      <c r="U44" s="24"/>
      <c r="V44" s="24"/>
      <c r="W44" s="24"/>
      <c r="X44" s="24"/>
      <c r="Y44" s="24"/>
    </row>
    <row r="45" spans="1:25">
      <c r="A45" s="24"/>
      <c r="B45" s="24"/>
      <c r="C45" s="24"/>
      <c r="D45" s="24"/>
      <c r="E45" s="24"/>
      <c r="F45" s="24"/>
      <c r="G45" s="24"/>
      <c r="H45" s="24"/>
      <c r="I45" s="24"/>
      <c r="J45" s="24"/>
      <c r="K45" s="24"/>
      <c r="L45" s="24"/>
      <c r="M45" s="24"/>
      <c r="N45" s="24"/>
      <c r="O45" s="24"/>
      <c r="P45" s="24"/>
      <c r="Q45" s="24"/>
      <c r="R45" s="24"/>
      <c r="S45" s="24"/>
      <c r="T45" s="24"/>
      <c r="U45" s="24"/>
      <c r="V45" s="24"/>
      <c r="W45" s="24"/>
      <c r="X45" s="24"/>
      <c r="Y45" s="24"/>
    </row>
    <row r="46" spans="1:25">
      <c r="A46" s="24"/>
      <c r="B46" s="24"/>
      <c r="C46" s="24"/>
      <c r="D46" s="24"/>
      <c r="E46" s="24"/>
      <c r="F46" s="24"/>
      <c r="G46" s="24"/>
      <c r="H46" s="24"/>
      <c r="I46" s="24"/>
      <c r="J46" s="24"/>
      <c r="K46" s="24"/>
      <c r="L46" s="24"/>
      <c r="M46" s="24"/>
      <c r="N46" s="24"/>
      <c r="O46" s="24"/>
      <c r="P46" s="24"/>
      <c r="Q46" s="24"/>
      <c r="R46" s="24"/>
      <c r="S46" s="24"/>
      <c r="T46" s="24"/>
      <c r="U46" s="24"/>
      <c r="V46" s="24"/>
      <c r="W46" s="24"/>
      <c r="X46" s="24"/>
      <c r="Y46" s="24"/>
    </row>
    <row r="47" spans="1:25">
      <c r="A47" s="24"/>
      <c r="B47" s="24"/>
      <c r="C47" s="24"/>
      <c r="D47" s="24"/>
      <c r="E47" s="24"/>
      <c r="F47" s="24"/>
      <c r="G47" s="24"/>
      <c r="H47" s="24"/>
      <c r="I47" s="24"/>
      <c r="J47" s="24"/>
      <c r="K47" s="24"/>
      <c r="L47" s="24"/>
      <c r="M47" s="24"/>
      <c r="N47" s="24"/>
      <c r="O47" s="24"/>
      <c r="P47" s="24"/>
      <c r="Q47" s="24"/>
      <c r="R47" s="24"/>
      <c r="S47" s="24"/>
      <c r="T47" s="24"/>
      <c r="U47" s="24"/>
      <c r="V47" s="24"/>
      <c r="W47" s="24"/>
      <c r="X47" s="24"/>
      <c r="Y47" s="24"/>
    </row>
    <row r="48" spans="1:25">
      <c r="A48" s="24"/>
      <c r="B48" s="24"/>
      <c r="C48" s="24"/>
      <c r="D48" s="24"/>
      <c r="E48" s="24"/>
      <c r="F48" s="24"/>
      <c r="G48" s="24"/>
      <c r="H48" s="24"/>
      <c r="I48" s="24"/>
      <c r="J48" s="24"/>
      <c r="K48" s="24"/>
      <c r="L48" s="24"/>
      <c r="M48" s="24"/>
      <c r="N48" s="24"/>
      <c r="O48" s="24"/>
      <c r="P48" s="24"/>
      <c r="Q48" s="24"/>
      <c r="R48" s="24"/>
      <c r="S48" s="24"/>
      <c r="T48" s="24"/>
      <c r="U48" s="24"/>
      <c r="V48" s="24"/>
      <c r="W48" s="24"/>
      <c r="X48" s="24"/>
      <c r="Y48" s="24"/>
    </row>
    <row r="49" spans="1:25">
      <c r="A49" s="24"/>
      <c r="B49" s="24"/>
      <c r="C49" s="24"/>
      <c r="D49" s="24"/>
      <c r="E49" s="24"/>
      <c r="F49" s="24"/>
      <c r="G49" s="24"/>
      <c r="H49" s="24"/>
      <c r="I49" s="24"/>
      <c r="J49" s="24"/>
      <c r="K49" s="24"/>
      <c r="L49" s="24"/>
      <c r="M49" s="24"/>
      <c r="N49" s="24"/>
      <c r="O49" s="24"/>
      <c r="P49" s="24"/>
      <c r="Q49" s="24"/>
      <c r="R49" s="24"/>
      <c r="S49" s="24"/>
      <c r="T49" s="24"/>
      <c r="U49" s="24"/>
      <c r="V49" s="24"/>
      <c r="W49" s="24"/>
      <c r="X49" s="24"/>
      <c r="Y49" s="24"/>
    </row>
    <row r="50" spans="1:25">
      <c r="A50" s="24"/>
      <c r="B50" s="24"/>
      <c r="C50" s="24"/>
      <c r="D50" s="24"/>
      <c r="E50" s="24"/>
      <c r="F50" s="24"/>
      <c r="G50" s="24"/>
      <c r="H50" s="24"/>
      <c r="I50" s="24"/>
      <c r="J50" s="24"/>
      <c r="K50" s="24"/>
      <c r="L50" s="24"/>
      <c r="M50" s="24"/>
      <c r="N50" s="24"/>
      <c r="O50" s="24"/>
      <c r="P50" s="24"/>
      <c r="Q50" s="24"/>
      <c r="R50" s="24"/>
      <c r="S50" s="24"/>
      <c r="T50" s="24"/>
      <c r="U50" s="24"/>
      <c r="V50" s="24"/>
      <c r="W50" s="24"/>
      <c r="X50" s="24"/>
      <c r="Y50" s="24"/>
    </row>
    <row r="51" spans="1:25">
      <c r="A51" s="24"/>
      <c r="B51" s="24"/>
      <c r="C51" s="24"/>
      <c r="D51" s="24"/>
      <c r="E51" s="24"/>
      <c r="F51" s="24"/>
      <c r="G51" s="24"/>
      <c r="H51" s="24"/>
      <c r="I51" s="24"/>
      <c r="J51" s="24"/>
      <c r="K51" s="24"/>
      <c r="L51" s="24"/>
      <c r="M51" s="24"/>
      <c r="N51" s="24"/>
      <c r="O51" s="24"/>
      <c r="P51" s="24"/>
      <c r="Q51" s="24"/>
      <c r="R51" s="24"/>
      <c r="S51" s="24"/>
      <c r="T51" s="24"/>
      <c r="U51" s="24"/>
      <c r="V51" s="24"/>
      <c r="W51" s="24"/>
      <c r="X51" s="24"/>
      <c r="Y51" s="24"/>
    </row>
    <row r="52" spans="1:25">
      <c r="A52" s="24"/>
      <c r="B52" s="24"/>
      <c r="C52" s="24"/>
      <c r="D52" s="24"/>
      <c r="E52" s="24"/>
      <c r="F52" s="24"/>
      <c r="G52" s="24"/>
      <c r="H52" s="24"/>
      <c r="I52" s="24"/>
      <c r="J52" s="24"/>
      <c r="K52" s="24"/>
      <c r="L52" s="24"/>
      <c r="M52" s="24"/>
      <c r="N52" s="24"/>
      <c r="O52" s="24"/>
      <c r="P52" s="24"/>
      <c r="Q52" s="24"/>
      <c r="R52" s="24"/>
      <c r="S52" s="24"/>
      <c r="T52" s="24"/>
      <c r="U52" s="24"/>
      <c r="V52" s="24"/>
      <c r="W52" s="24"/>
      <c r="X52" s="24"/>
      <c r="Y52" s="24"/>
    </row>
    <row r="53" spans="1:25">
      <c r="A53" s="24"/>
      <c r="B53" s="24"/>
      <c r="C53" s="24"/>
      <c r="D53" s="24"/>
      <c r="E53" s="24"/>
      <c r="F53" s="24"/>
      <c r="G53" s="24"/>
      <c r="H53" s="24"/>
      <c r="I53" s="24"/>
      <c r="J53" s="24"/>
      <c r="K53" s="24"/>
      <c r="L53" s="24"/>
      <c r="M53" s="24"/>
      <c r="N53" s="24"/>
      <c r="O53" s="24"/>
      <c r="P53" s="24"/>
      <c r="Q53" s="24"/>
      <c r="R53" s="24"/>
      <c r="S53" s="24"/>
      <c r="T53" s="24"/>
      <c r="U53" s="24"/>
      <c r="V53" s="24"/>
      <c r="W53" s="24"/>
      <c r="X53" s="24"/>
      <c r="Y53"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3" width="13.21875" customWidth="1"/>
    <col min="4" max="4" width="13.21875" style="17" customWidth="1"/>
    <col min="5" max="5" width="13.21875" customWidth="1"/>
    <col min="6" max="6" width="13.21875" style="13"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 t="s">
        <v>69</v>
      </c>
      <c r="D1" s="14" t="s">
        <v>70</v>
      </c>
      <c r="E1" s="1" t="s">
        <v>74</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6">
      <c r="A2" s="2">
        <v>3392</v>
      </c>
      <c r="B2" s="3">
        <v>46023</v>
      </c>
      <c r="C2" s="11">
        <f>YEAR(SalesDataTable[[#This Row],[Order Date]])</f>
        <v>2026</v>
      </c>
      <c r="D2" s="16" t="str">
        <f>"Q"&amp;ROUNDUP(MONTH(SalesDataTable[[#This Row],[Order Date]])/3,0)</f>
        <v>Q1</v>
      </c>
      <c r="E2" s="11">
        <f>MONTH(SalesDataTable[[#This Row],[Order Date]])</f>
        <v>1</v>
      </c>
      <c r="F2" s="12"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1">
        <f>YEAR(SalesDataTable[[#This Row],[Order Date]])</f>
        <v>2026</v>
      </c>
      <c r="D3" s="16" t="str">
        <f>"Q"&amp;ROUNDUP(MONTH(SalesDataTable[[#This Row],[Order Date]])/3,0)</f>
        <v>Q1</v>
      </c>
      <c r="E3" s="11">
        <f>MONTH(SalesDataTable[[#This Row],[Order Date]])</f>
        <v>1</v>
      </c>
      <c r="F3" s="12"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1">
        <f>YEAR(SalesDataTable[[#This Row],[Order Date]])</f>
        <v>2026</v>
      </c>
      <c r="D4" s="16" t="str">
        <f>"Q"&amp;ROUNDUP(MONTH(SalesDataTable[[#This Row],[Order Date]])/3,0)</f>
        <v>Q1</v>
      </c>
      <c r="E4" s="11">
        <f>MONTH(SalesDataTable[[#This Row],[Order Date]])</f>
        <v>1</v>
      </c>
      <c r="F4" s="12"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1">
        <f>YEAR(SalesDataTable[[#This Row],[Order Date]])</f>
        <v>2026</v>
      </c>
      <c r="D5" s="16" t="str">
        <f>"Q"&amp;ROUNDUP(MONTH(SalesDataTable[[#This Row],[Order Date]])/3,0)</f>
        <v>Q1</v>
      </c>
      <c r="E5" s="11">
        <f>MONTH(SalesDataTable[[#This Row],[Order Date]])</f>
        <v>1</v>
      </c>
      <c r="F5" s="12"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1">
        <f>YEAR(SalesDataTable[[#This Row],[Order Date]])</f>
        <v>2026</v>
      </c>
      <c r="D6" s="16" t="str">
        <f>"Q"&amp;ROUNDUP(MONTH(SalesDataTable[[#This Row],[Order Date]])/3,0)</f>
        <v>Q1</v>
      </c>
      <c r="E6" s="11">
        <f>MONTH(SalesDataTable[[#This Row],[Order Date]])</f>
        <v>1</v>
      </c>
      <c r="F6" s="12"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1">
        <f>YEAR(SalesDataTable[[#This Row],[Order Date]])</f>
        <v>2026</v>
      </c>
      <c r="D7" s="16" t="str">
        <f>"Q"&amp;ROUNDUP(MONTH(SalesDataTable[[#This Row],[Order Date]])/3,0)</f>
        <v>Q1</v>
      </c>
      <c r="E7" s="11">
        <f>MONTH(SalesDataTable[[#This Row],[Order Date]])</f>
        <v>1</v>
      </c>
      <c r="F7" s="12"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1">
        <f>YEAR(SalesDataTable[[#This Row],[Order Date]])</f>
        <v>2026</v>
      </c>
      <c r="D8" s="16" t="str">
        <f>"Q"&amp;ROUNDUP(MONTH(SalesDataTable[[#This Row],[Order Date]])/3,0)</f>
        <v>Q1</v>
      </c>
      <c r="E8" s="11">
        <f>MONTH(SalesDataTable[[#This Row],[Order Date]])</f>
        <v>1</v>
      </c>
      <c r="F8" s="12"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1">
        <f>YEAR(SalesDataTable[[#This Row],[Order Date]])</f>
        <v>2026</v>
      </c>
      <c r="D9" s="16" t="str">
        <f>"Q"&amp;ROUNDUP(MONTH(SalesDataTable[[#This Row],[Order Date]])/3,0)</f>
        <v>Q1</v>
      </c>
      <c r="E9" s="11">
        <f>MONTH(SalesDataTable[[#This Row],[Order Date]])</f>
        <v>1</v>
      </c>
      <c r="F9" s="12"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1">
        <f>YEAR(SalesDataTable[[#This Row],[Order Date]])</f>
        <v>2026</v>
      </c>
      <c r="D10" s="16" t="str">
        <f>"Q"&amp;ROUNDUP(MONTH(SalesDataTable[[#This Row],[Order Date]])/3,0)</f>
        <v>Q1</v>
      </c>
      <c r="E10" s="11">
        <f>MONTH(SalesDataTable[[#This Row],[Order Date]])</f>
        <v>1</v>
      </c>
      <c r="F10" s="12"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1">
        <f>YEAR(SalesDataTable[[#This Row],[Order Date]])</f>
        <v>2026</v>
      </c>
      <c r="D11" s="16" t="str">
        <f>"Q"&amp;ROUNDUP(MONTH(SalesDataTable[[#This Row],[Order Date]])/3,0)</f>
        <v>Q1</v>
      </c>
      <c r="E11" s="11">
        <f>MONTH(SalesDataTable[[#This Row],[Order Date]])</f>
        <v>1</v>
      </c>
      <c r="F11" s="12"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1">
        <f>YEAR(SalesDataTable[[#This Row],[Order Date]])</f>
        <v>2026</v>
      </c>
      <c r="D12" s="16" t="str">
        <f>"Q"&amp;ROUNDUP(MONTH(SalesDataTable[[#This Row],[Order Date]])/3,0)</f>
        <v>Q1</v>
      </c>
      <c r="E12" s="11">
        <f>MONTH(SalesDataTable[[#This Row],[Order Date]])</f>
        <v>1</v>
      </c>
      <c r="F12" s="12"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1">
        <f>YEAR(SalesDataTable[[#This Row],[Order Date]])</f>
        <v>2026</v>
      </c>
      <c r="D13" s="16" t="str">
        <f>"Q"&amp;ROUNDUP(MONTH(SalesDataTable[[#This Row],[Order Date]])/3,0)</f>
        <v>Q1</v>
      </c>
      <c r="E13" s="11">
        <f>MONTH(SalesDataTable[[#This Row],[Order Date]])</f>
        <v>1</v>
      </c>
      <c r="F13" s="12"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1">
        <f>YEAR(SalesDataTable[[#This Row],[Order Date]])</f>
        <v>2026</v>
      </c>
      <c r="D14" s="16" t="str">
        <f>"Q"&amp;ROUNDUP(MONTH(SalesDataTable[[#This Row],[Order Date]])/3,0)</f>
        <v>Q1</v>
      </c>
      <c r="E14" s="11">
        <f>MONTH(SalesDataTable[[#This Row],[Order Date]])</f>
        <v>1</v>
      </c>
      <c r="F14" s="12"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1">
        <f>YEAR(SalesDataTable[[#This Row],[Order Date]])</f>
        <v>2026</v>
      </c>
      <c r="D15" s="16" t="str">
        <f>"Q"&amp;ROUNDUP(MONTH(SalesDataTable[[#This Row],[Order Date]])/3,0)</f>
        <v>Q1</v>
      </c>
      <c r="E15" s="11">
        <f>MONTH(SalesDataTable[[#This Row],[Order Date]])</f>
        <v>1</v>
      </c>
      <c r="F15" s="12"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1">
        <f>YEAR(SalesDataTable[[#This Row],[Order Date]])</f>
        <v>2026</v>
      </c>
      <c r="D16" s="16" t="str">
        <f>"Q"&amp;ROUNDUP(MONTH(SalesDataTable[[#This Row],[Order Date]])/3,0)</f>
        <v>Q1</v>
      </c>
      <c r="E16" s="11">
        <f>MONTH(SalesDataTable[[#This Row],[Order Date]])</f>
        <v>1</v>
      </c>
      <c r="F16" s="12"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1">
        <f>YEAR(SalesDataTable[[#This Row],[Order Date]])</f>
        <v>2026</v>
      </c>
      <c r="D17" s="16" t="str">
        <f>"Q"&amp;ROUNDUP(MONTH(SalesDataTable[[#This Row],[Order Date]])/3,0)</f>
        <v>Q1</v>
      </c>
      <c r="E17" s="11">
        <f>MONTH(SalesDataTable[[#This Row],[Order Date]])</f>
        <v>1</v>
      </c>
      <c r="F17" s="12"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1">
        <f>YEAR(SalesDataTable[[#This Row],[Order Date]])</f>
        <v>2026</v>
      </c>
      <c r="D18" s="16" t="str">
        <f>"Q"&amp;ROUNDUP(MONTH(SalesDataTable[[#This Row],[Order Date]])/3,0)</f>
        <v>Q1</v>
      </c>
      <c r="E18" s="11">
        <f>MONTH(SalesDataTable[[#This Row],[Order Date]])</f>
        <v>1</v>
      </c>
      <c r="F18" s="12"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1">
        <f>YEAR(SalesDataTable[[#This Row],[Order Date]])</f>
        <v>2026</v>
      </c>
      <c r="D19" s="16" t="str">
        <f>"Q"&amp;ROUNDUP(MONTH(SalesDataTable[[#This Row],[Order Date]])/3,0)</f>
        <v>Q1</v>
      </c>
      <c r="E19" s="11">
        <f>MONTH(SalesDataTable[[#This Row],[Order Date]])</f>
        <v>1</v>
      </c>
      <c r="F19" s="12"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1">
        <f>YEAR(SalesDataTable[[#This Row],[Order Date]])</f>
        <v>2026</v>
      </c>
      <c r="D20" s="16" t="str">
        <f>"Q"&amp;ROUNDUP(MONTH(SalesDataTable[[#This Row],[Order Date]])/3,0)</f>
        <v>Q1</v>
      </c>
      <c r="E20" s="11">
        <f>MONTH(SalesDataTable[[#This Row],[Order Date]])</f>
        <v>1</v>
      </c>
      <c r="F20" s="12"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1">
        <f>YEAR(SalesDataTable[[#This Row],[Order Date]])</f>
        <v>2026</v>
      </c>
      <c r="D21" s="16" t="str">
        <f>"Q"&amp;ROUNDUP(MONTH(SalesDataTable[[#This Row],[Order Date]])/3,0)</f>
        <v>Q1</v>
      </c>
      <c r="E21" s="11">
        <f>MONTH(SalesDataTable[[#This Row],[Order Date]])</f>
        <v>1</v>
      </c>
      <c r="F21" s="12"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1">
        <f>YEAR(SalesDataTable[[#This Row],[Order Date]])</f>
        <v>2026</v>
      </c>
      <c r="D22" s="16" t="str">
        <f>"Q"&amp;ROUNDUP(MONTH(SalesDataTable[[#This Row],[Order Date]])/3,0)</f>
        <v>Q1</v>
      </c>
      <c r="E22" s="11">
        <f>MONTH(SalesDataTable[[#This Row],[Order Date]])</f>
        <v>1</v>
      </c>
      <c r="F22" s="12"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1">
        <f>YEAR(SalesDataTable[[#This Row],[Order Date]])</f>
        <v>2026</v>
      </c>
      <c r="D23" s="16" t="str">
        <f>"Q"&amp;ROUNDUP(MONTH(SalesDataTable[[#This Row],[Order Date]])/3,0)</f>
        <v>Q1</v>
      </c>
      <c r="E23" s="11">
        <f>MONTH(SalesDataTable[[#This Row],[Order Date]])</f>
        <v>1</v>
      </c>
      <c r="F23" s="12"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1">
        <f>YEAR(SalesDataTable[[#This Row],[Order Date]])</f>
        <v>2026</v>
      </c>
      <c r="D24" s="16" t="str">
        <f>"Q"&amp;ROUNDUP(MONTH(SalesDataTable[[#This Row],[Order Date]])/3,0)</f>
        <v>Q1</v>
      </c>
      <c r="E24" s="11">
        <f>MONTH(SalesDataTable[[#This Row],[Order Date]])</f>
        <v>1</v>
      </c>
      <c r="F24" s="12"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1">
        <f>YEAR(SalesDataTable[[#This Row],[Order Date]])</f>
        <v>2026</v>
      </c>
      <c r="D25" s="16" t="str">
        <f>"Q"&amp;ROUNDUP(MONTH(SalesDataTable[[#This Row],[Order Date]])/3,0)</f>
        <v>Q1</v>
      </c>
      <c r="E25" s="11">
        <f>MONTH(SalesDataTable[[#This Row],[Order Date]])</f>
        <v>1</v>
      </c>
      <c r="F25" s="12"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1">
        <f>YEAR(SalesDataTable[[#This Row],[Order Date]])</f>
        <v>2026</v>
      </c>
      <c r="D26" s="16" t="str">
        <f>"Q"&amp;ROUNDUP(MONTH(SalesDataTable[[#This Row],[Order Date]])/3,0)</f>
        <v>Q1</v>
      </c>
      <c r="E26" s="11">
        <f>MONTH(SalesDataTable[[#This Row],[Order Date]])</f>
        <v>1</v>
      </c>
      <c r="F26" s="12"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1">
        <f>YEAR(SalesDataTable[[#This Row],[Order Date]])</f>
        <v>2026</v>
      </c>
      <c r="D27" s="16" t="str">
        <f>"Q"&amp;ROUNDUP(MONTH(SalesDataTable[[#This Row],[Order Date]])/3,0)</f>
        <v>Q1</v>
      </c>
      <c r="E27" s="11">
        <f>MONTH(SalesDataTable[[#This Row],[Order Date]])</f>
        <v>1</v>
      </c>
      <c r="F27" s="12"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1">
        <f>YEAR(SalesDataTable[[#This Row],[Order Date]])</f>
        <v>2026</v>
      </c>
      <c r="D28" s="16" t="str">
        <f>"Q"&amp;ROUNDUP(MONTH(SalesDataTable[[#This Row],[Order Date]])/3,0)</f>
        <v>Q1</v>
      </c>
      <c r="E28" s="11">
        <f>MONTH(SalesDataTable[[#This Row],[Order Date]])</f>
        <v>1</v>
      </c>
      <c r="F28" s="12"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1">
        <f>YEAR(SalesDataTable[[#This Row],[Order Date]])</f>
        <v>2026</v>
      </c>
      <c r="D29" s="16" t="str">
        <f>"Q"&amp;ROUNDUP(MONTH(SalesDataTable[[#This Row],[Order Date]])/3,0)</f>
        <v>Q1</v>
      </c>
      <c r="E29" s="11">
        <f>MONTH(SalesDataTable[[#This Row],[Order Date]])</f>
        <v>1</v>
      </c>
      <c r="F29" s="12"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1">
        <f>YEAR(SalesDataTable[[#This Row],[Order Date]])</f>
        <v>2026</v>
      </c>
      <c r="D30" s="16" t="str">
        <f>"Q"&amp;ROUNDUP(MONTH(SalesDataTable[[#This Row],[Order Date]])/3,0)</f>
        <v>Q1</v>
      </c>
      <c r="E30" s="11">
        <f>MONTH(SalesDataTable[[#This Row],[Order Date]])</f>
        <v>1</v>
      </c>
      <c r="F30" s="12"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1">
        <f>YEAR(SalesDataTable[[#This Row],[Order Date]])</f>
        <v>2026</v>
      </c>
      <c r="D31" s="16" t="str">
        <f>"Q"&amp;ROUNDUP(MONTH(SalesDataTable[[#This Row],[Order Date]])/3,0)</f>
        <v>Q1</v>
      </c>
      <c r="E31" s="11">
        <f>MONTH(SalesDataTable[[#This Row],[Order Date]])</f>
        <v>1</v>
      </c>
      <c r="F31" s="12"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1">
        <f>YEAR(SalesDataTable[[#This Row],[Order Date]])</f>
        <v>2026</v>
      </c>
      <c r="D32" s="16" t="str">
        <f>"Q"&amp;ROUNDUP(MONTH(SalesDataTable[[#This Row],[Order Date]])/3,0)</f>
        <v>Q1</v>
      </c>
      <c r="E32" s="11">
        <f>MONTH(SalesDataTable[[#This Row],[Order Date]])</f>
        <v>1</v>
      </c>
      <c r="F32" s="12"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1">
        <f>YEAR(SalesDataTable[[#This Row],[Order Date]])</f>
        <v>2026</v>
      </c>
      <c r="D33" s="16" t="str">
        <f>"Q"&amp;ROUNDUP(MONTH(SalesDataTable[[#This Row],[Order Date]])/3,0)</f>
        <v>Q1</v>
      </c>
      <c r="E33" s="11">
        <f>MONTH(SalesDataTable[[#This Row],[Order Date]])</f>
        <v>1</v>
      </c>
      <c r="F33" s="12"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1">
        <f>YEAR(SalesDataTable[[#This Row],[Order Date]])</f>
        <v>2026</v>
      </c>
      <c r="D34" s="16" t="str">
        <f>"Q"&amp;ROUNDUP(MONTH(SalesDataTable[[#This Row],[Order Date]])/3,0)</f>
        <v>Q1</v>
      </c>
      <c r="E34" s="11">
        <f>MONTH(SalesDataTable[[#This Row],[Order Date]])</f>
        <v>1</v>
      </c>
      <c r="F34" s="12"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1">
        <f>YEAR(SalesDataTable[[#This Row],[Order Date]])</f>
        <v>2026</v>
      </c>
      <c r="D35" s="16" t="str">
        <f>"Q"&amp;ROUNDUP(MONTH(SalesDataTable[[#This Row],[Order Date]])/3,0)</f>
        <v>Q1</v>
      </c>
      <c r="E35" s="11">
        <f>MONTH(SalesDataTable[[#This Row],[Order Date]])</f>
        <v>1</v>
      </c>
      <c r="F35" s="12"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1">
        <f>YEAR(SalesDataTable[[#This Row],[Order Date]])</f>
        <v>2026</v>
      </c>
      <c r="D36" s="16" t="str">
        <f>"Q"&amp;ROUNDUP(MONTH(SalesDataTable[[#This Row],[Order Date]])/3,0)</f>
        <v>Q1</v>
      </c>
      <c r="E36" s="11">
        <f>MONTH(SalesDataTable[[#This Row],[Order Date]])</f>
        <v>1</v>
      </c>
      <c r="F36" s="12"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1">
        <f>YEAR(SalesDataTable[[#This Row],[Order Date]])</f>
        <v>2026</v>
      </c>
      <c r="D37" s="16" t="str">
        <f>"Q"&amp;ROUNDUP(MONTH(SalesDataTable[[#This Row],[Order Date]])/3,0)</f>
        <v>Q1</v>
      </c>
      <c r="E37" s="11">
        <f>MONTH(SalesDataTable[[#This Row],[Order Date]])</f>
        <v>1</v>
      </c>
      <c r="F37" s="12"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1">
        <f>YEAR(SalesDataTable[[#This Row],[Order Date]])</f>
        <v>2026</v>
      </c>
      <c r="D38" s="16" t="str">
        <f>"Q"&amp;ROUNDUP(MONTH(SalesDataTable[[#This Row],[Order Date]])/3,0)</f>
        <v>Q1</v>
      </c>
      <c r="E38" s="11">
        <f>MONTH(SalesDataTable[[#This Row],[Order Date]])</f>
        <v>1</v>
      </c>
      <c r="F38" s="12"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1">
        <f>YEAR(SalesDataTable[[#This Row],[Order Date]])</f>
        <v>2026</v>
      </c>
      <c r="D39" s="16" t="str">
        <f>"Q"&amp;ROUNDUP(MONTH(SalesDataTable[[#This Row],[Order Date]])/3,0)</f>
        <v>Q1</v>
      </c>
      <c r="E39" s="11">
        <f>MONTH(SalesDataTable[[#This Row],[Order Date]])</f>
        <v>1</v>
      </c>
      <c r="F39" s="12"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1">
        <f>YEAR(SalesDataTable[[#This Row],[Order Date]])</f>
        <v>2026</v>
      </c>
      <c r="D40" s="16" t="str">
        <f>"Q"&amp;ROUNDUP(MONTH(SalesDataTable[[#This Row],[Order Date]])/3,0)</f>
        <v>Q1</v>
      </c>
      <c r="E40" s="11">
        <f>MONTH(SalesDataTable[[#This Row],[Order Date]])</f>
        <v>1</v>
      </c>
      <c r="F40" s="12"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1">
        <f>YEAR(SalesDataTable[[#This Row],[Order Date]])</f>
        <v>2026</v>
      </c>
      <c r="D41" s="16" t="str">
        <f>"Q"&amp;ROUNDUP(MONTH(SalesDataTable[[#This Row],[Order Date]])/3,0)</f>
        <v>Q1</v>
      </c>
      <c r="E41" s="11">
        <f>MONTH(SalesDataTable[[#This Row],[Order Date]])</f>
        <v>1</v>
      </c>
      <c r="F41" s="12"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1">
        <f>YEAR(SalesDataTable[[#This Row],[Order Date]])</f>
        <v>2026</v>
      </c>
      <c r="D42" s="16" t="str">
        <f>"Q"&amp;ROUNDUP(MONTH(SalesDataTable[[#This Row],[Order Date]])/3,0)</f>
        <v>Q1</v>
      </c>
      <c r="E42" s="11">
        <f>MONTH(SalesDataTable[[#This Row],[Order Date]])</f>
        <v>1</v>
      </c>
      <c r="F42" s="12"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1">
        <f>YEAR(SalesDataTable[[#This Row],[Order Date]])</f>
        <v>2026</v>
      </c>
      <c r="D43" s="16" t="str">
        <f>"Q"&amp;ROUNDUP(MONTH(SalesDataTable[[#This Row],[Order Date]])/3,0)</f>
        <v>Q1</v>
      </c>
      <c r="E43" s="11">
        <f>MONTH(SalesDataTable[[#This Row],[Order Date]])</f>
        <v>1</v>
      </c>
      <c r="F43" s="12"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1">
        <f>YEAR(SalesDataTable[[#This Row],[Order Date]])</f>
        <v>2026</v>
      </c>
      <c r="D44" s="16" t="str">
        <f>"Q"&amp;ROUNDUP(MONTH(SalesDataTable[[#This Row],[Order Date]])/3,0)</f>
        <v>Q1</v>
      </c>
      <c r="E44" s="11">
        <f>MONTH(SalesDataTable[[#This Row],[Order Date]])</f>
        <v>1</v>
      </c>
      <c r="F44" s="12"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1">
        <f>YEAR(SalesDataTable[[#This Row],[Order Date]])</f>
        <v>2026</v>
      </c>
      <c r="D45" s="16" t="str">
        <f>"Q"&amp;ROUNDUP(MONTH(SalesDataTable[[#This Row],[Order Date]])/3,0)</f>
        <v>Q1</v>
      </c>
      <c r="E45" s="11">
        <f>MONTH(SalesDataTable[[#This Row],[Order Date]])</f>
        <v>1</v>
      </c>
      <c r="F45" s="12"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1">
        <f>YEAR(SalesDataTable[[#This Row],[Order Date]])</f>
        <v>2026</v>
      </c>
      <c r="D46" s="16" t="str">
        <f>"Q"&amp;ROUNDUP(MONTH(SalesDataTable[[#This Row],[Order Date]])/3,0)</f>
        <v>Q1</v>
      </c>
      <c r="E46" s="11">
        <f>MONTH(SalesDataTable[[#This Row],[Order Date]])</f>
        <v>1</v>
      </c>
      <c r="F46" s="12"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1">
        <f>YEAR(SalesDataTable[[#This Row],[Order Date]])</f>
        <v>2026</v>
      </c>
      <c r="D47" s="16" t="str">
        <f>"Q"&amp;ROUNDUP(MONTH(SalesDataTable[[#This Row],[Order Date]])/3,0)</f>
        <v>Q1</v>
      </c>
      <c r="E47" s="11">
        <f>MONTH(SalesDataTable[[#This Row],[Order Date]])</f>
        <v>1</v>
      </c>
      <c r="F47" s="12"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1">
        <f>YEAR(SalesDataTable[[#This Row],[Order Date]])</f>
        <v>2026</v>
      </c>
      <c r="D48" s="16" t="str">
        <f>"Q"&amp;ROUNDUP(MONTH(SalesDataTable[[#This Row],[Order Date]])/3,0)</f>
        <v>Q1</v>
      </c>
      <c r="E48" s="11">
        <f>MONTH(SalesDataTable[[#This Row],[Order Date]])</f>
        <v>1</v>
      </c>
      <c r="F48" s="12"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1">
        <f>YEAR(SalesDataTable[[#This Row],[Order Date]])</f>
        <v>2026</v>
      </c>
      <c r="D49" s="16" t="str">
        <f>"Q"&amp;ROUNDUP(MONTH(SalesDataTable[[#This Row],[Order Date]])/3,0)</f>
        <v>Q1</v>
      </c>
      <c r="E49" s="11">
        <f>MONTH(SalesDataTable[[#This Row],[Order Date]])</f>
        <v>1</v>
      </c>
      <c r="F49" s="12"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1">
        <f>YEAR(SalesDataTable[[#This Row],[Order Date]])</f>
        <v>2026</v>
      </c>
      <c r="D50" s="16" t="str">
        <f>"Q"&amp;ROUNDUP(MONTH(SalesDataTable[[#This Row],[Order Date]])/3,0)</f>
        <v>Q1</v>
      </c>
      <c r="E50" s="11">
        <f>MONTH(SalesDataTable[[#This Row],[Order Date]])</f>
        <v>1</v>
      </c>
      <c r="F50" s="12"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1">
        <f>YEAR(SalesDataTable[[#This Row],[Order Date]])</f>
        <v>2026</v>
      </c>
      <c r="D51" s="16" t="str">
        <f>"Q"&amp;ROUNDUP(MONTH(SalesDataTable[[#This Row],[Order Date]])/3,0)</f>
        <v>Q1</v>
      </c>
      <c r="E51" s="11">
        <f>MONTH(SalesDataTable[[#This Row],[Order Date]])</f>
        <v>1</v>
      </c>
      <c r="F51" s="12"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1">
        <f>YEAR(SalesDataTable[[#This Row],[Order Date]])</f>
        <v>2026</v>
      </c>
      <c r="D52" s="16" t="str">
        <f>"Q"&amp;ROUNDUP(MONTH(SalesDataTable[[#This Row],[Order Date]])/3,0)</f>
        <v>Q1</v>
      </c>
      <c r="E52" s="11">
        <f>MONTH(SalesDataTable[[#This Row],[Order Date]])</f>
        <v>1</v>
      </c>
      <c r="F52" s="12"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1">
        <f>YEAR(SalesDataTable[[#This Row],[Order Date]])</f>
        <v>2026</v>
      </c>
      <c r="D53" s="16" t="str">
        <f>"Q"&amp;ROUNDUP(MONTH(SalesDataTable[[#This Row],[Order Date]])/3,0)</f>
        <v>Q1</v>
      </c>
      <c r="E53" s="11">
        <f>MONTH(SalesDataTable[[#This Row],[Order Date]])</f>
        <v>1</v>
      </c>
      <c r="F53" s="12"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1">
        <f>YEAR(SalesDataTable[[#This Row],[Order Date]])</f>
        <v>2026</v>
      </c>
      <c r="D54" s="16" t="str">
        <f>"Q"&amp;ROUNDUP(MONTH(SalesDataTable[[#This Row],[Order Date]])/3,0)</f>
        <v>Q1</v>
      </c>
      <c r="E54" s="11">
        <f>MONTH(SalesDataTable[[#This Row],[Order Date]])</f>
        <v>1</v>
      </c>
      <c r="F54" s="12"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1">
        <f>YEAR(SalesDataTable[[#This Row],[Order Date]])</f>
        <v>2026</v>
      </c>
      <c r="D55" s="16" t="str">
        <f>"Q"&amp;ROUNDUP(MONTH(SalesDataTable[[#This Row],[Order Date]])/3,0)</f>
        <v>Q1</v>
      </c>
      <c r="E55" s="11">
        <f>MONTH(SalesDataTable[[#This Row],[Order Date]])</f>
        <v>1</v>
      </c>
      <c r="F55" s="12"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1">
        <f>YEAR(SalesDataTable[[#This Row],[Order Date]])</f>
        <v>2026</v>
      </c>
      <c r="D56" s="16" t="str">
        <f>"Q"&amp;ROUNDUP(MONTH(SalesDataTable[[#This Row],[Order Date]])/3,0)</f>
        <v>Q1</v>
      </c>
      <c r="E56" s="11">
        <f>MONTH(SalesDataTable[[#This Row],[Order Date]])</f>
        <v>1</v>
      </c>
      <c r="F56" s="12"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1">
        <f>YEAR(SalesDataTable[[#This Row],[Order Date]])</f>
        <v>2026</v>
      </c>
      <c r="D57" s="16" t="str">
        <f>"Q"&amp;ROUNDUP(MONTH(SalesDataTable[[#This Row],[Order Date]])/3,0)</f>
        <v>Q1</v>
      </c>
      <c r="E57" s="11">
        <f>MONTH(SalesDataTable[[#This Row],[Order Date]])</f>
        <v>1</v>
      </c>
      <c r="F57" s="12"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1">
        <f>YEAR(SalesDataTable[[#This Row],[Order Date]])</f>
        <v>2026</v>
      </c>
      <c r="D58" s="16" t="str">
        <f>"Q"&amp;ROUNDUP(MONTH(SalesDataTable[[#This Row],[Order Date]])/3,0)</f>
        <v>Q1</v>
      </c>
      <c r="E58" s="11">
        <f>MONTH(SalesDataTable[[#This Row],[Order Date]])</f>
        <v>1</v>
      </c>
      <c r="F58" s="12"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1">
        <f>YEAR(SalesDataTable[[#This Row],[Order Date]])</f>
        <v>2026</v>
      </c>
      <c r="D59" s="16" t="str">
        <f>"Q"&amp;ROUNDUP(MONTH(SalesDataTable[[#This Row],[Order Date]])/3,0)</f>
        <v>Q1</v>
      </c>
      <c r="E59" s="11">
        <f>MONTH(SalesDataTable[[#This Row],[Order Date]])</f>
        <v>1</v>
      </c>
      <c r="F59" s="12"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1">
        <f>YEAR(SalesDataTable[[#This Row],[Order Date]])</f>
        <v>2026</v>
      </c>
      <c r="D60" s="16" t="str">
        <f>"Q"&amp;ROUNDUP(MONTH(SalesDataTable[[#This Row],[Order Date]])/3,0)</f>
        <v>Q1</v>
      </c>
      <c r="E60" s="11">
        <f>MONTH(SalesDataTable[[#This Row],[Order Date]])</f>
        <v>1</v>
      </c>
      <c r="F60" s="12"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1">
        <f>YEAR(SalesDataTable[[#This Row],[Order Date]])</f>
        <v>2026</v>
      </c>
      <c r="D61" s="16" t="str">
        <f>"Q"&amp;ROUNDUP(MONTH(SalesDataTable[[#This Row],[Order Date]])/3,0)</f>
        <v>Q1</v>
      </c>
      <c r="E61" s="11">
        <f>MONTH(SalesDataTable[[#This Row],[Order Date]])</f>
        <v>1</v>
      </c>
      <c r="F61" s="12"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1">
        <f>YEAR(SalesDataTable[[#This Row],[Order Date]])</f>
        <v>2026</v>
      </c>
      <c r="D62" s="16" t="str">
        <f>"Q"&amp;ROUNDUP(MONTH(SalesDataTable[[#This Row],[Order Date]])/3,0)</f>
        <v>Q1</v>
      </c>
      <c r="E62" s="11">
        <f>MONTH(SalesDataTable[[#This Row],[Order Date]])</f>
        <v>1</v>
      </c>
      <c r="F62" s="12"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1">
        <f>YEAR(SalesDataTable[[#This Row],[Order Date]])</f>
        <v>2026</v>
      </c>
      <c r="D63" s="16" t="str">
        <f>"Q"&amp;ROUNDUP(MONTH(SalesDataTable[[#This Row],[Order Date]])/3,0)</f>
        <v>Q1</v>
      </c>
      <c r="E63" s="11">
        <f>MONTH(SalesDataTable[[#This Row],[Order Date]])</f>
        <v>1</v>
      </c>
      <c r="F63" s="12"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1">
        <f>YEAR(SalesDataTable[[#This Row],[Order Date]])</f>
        <v>2026</v>
      </c>
      <c r="D64" s="16" t="str">
        <f>"Q"&amp;ROUNDUP(MONTH(SalesDataTable[[#This Row],[Order Date]])/3,0)</f>
        <v>Q1</v>
      </c>
      <c r="E64" s="11">
        <f>MONTH(SalesDataTable[[#This Row],[Order Date]])</f>
        <v>1</v>
      </c>
      <c r="F64" s="12"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1">
        <f>YEAR(SalesDataTable[[#This Row],[Order Date]])</f>
        <v>2026</v>
      </c>
      <c r="D65" s="16" t="str">
        <f>"Q"&amp;ROUNDUP(MONTH(SalesDataTable[[#This Row],[Order Date]])/3,0)</f>
        <v>Q1</v>
      </c>
      <c r="E65" s="11">
        <f>MONTH(SalesDataTable[[#This Row],[Order Date]])</f>
        <v>1</v>
      </c>
      <c r="F65" s="12"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1">
        <f>YEAR(SalesDataTable[[#This Row],[Order Date]])</f>
        <v>2026</v>
      </c>
      <c r="D66" s="16" t="str">
        <f>"Q"&amp;ROUNDUP(MONTH(SalesDataTable[[#This Row],[Order Date]])/3,0)</f>
        <v>Q1</v>
      </c>
      <c r="E66" s="11">
        <f>MONTH(SalesDataTable[[#This Row],[Order Date]])</f>
        <v>1</v>
      </c>
      <c r="F66" s="12"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1">
        <f>YEAR(SalesDataTable[[#This Row],[Order Date]])</f>
        <v>2026</v>
      </c>
      <c r="D67" s="16" t="str">
        <f>"Q"&amp;ROUNDUP(MONTH(SalesDataTable[[#This Row],[Order Date]])/3,0)</f>
        <v>Q1</v>
      </c>
      <c r="E67" s="11">
        <f>MONTH(SalesDataTable[[#This Row],[Order Date]])</f>
        <v>1</v>
      </c>
      <c r="F67" s="12"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1">
        <f>YEAR(SalesDataTable[[#This Row],[Order Date]])</f>
        <v>2026</v>
      </c>
      <c r="D68" s="16" t="str">
        <f>"Q"&amp;ROUNDUP(MONTH(SalesDataTable[[#This Row],[Order Date]])/3,0)</f>
        <v>Q1</v>
      </c>
      <c r="E68" s="11">
        <f>MONTH(SalesDataTable[[#This Row],[Order Date]])</f>
        <v>1</v>
      </c>
      <c r="F68" s="12"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1">
        <f>YEAR(SalesDataTable[[#This Row],[Order Date]])</f>
        <v>2026</v>
      </c>
      <c r="D69" s="16" t="str">
        <f>"Q"&amp;ROUNDUP(MONTH(SalesDataTable[[#This Row],[Order Date]])/3,0)</f>
        <v>Q1</v>
      </c>
      <c r="E69" s="11">
        <f>MONTH(SalesDataTable[[#This Row],[Order Date]])</f>
        <v>1</v>
      </c>
      <c r="F69" s="12"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1">
        <f>YEAR(SalesDataTable[[#This Row],[Order Date]])</f>
        <v>2026</v>
      </c>
      <c r="D70" s="16" t="str">
        <f>"Q"&amp;ROUNDUP(MONTH(SalesDataTable[[#This Row],[Order Date]])/3,0)</f>
        <v>Q1</v>
      </c>
      <c r="E70" s="11">
        <f>MONTH(SalesDataTable[[#This Row],[Order Date]])</f>
        <v>1</v>
      </c>
      <c r="F70" s="12"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1">
        <f>YEAR(SalesDataTable[[#This Row],[Order Date]])</f>
        <v>2026</v>
      </c>
      <c r="D71" s="16" t="str">
        <f>"Q"&amp;ROUNDUP(MONTH(SalesDataTable[[#This Row],[Order Date]])/3,0)</f>
        <v>Q1</v>
      </c>
      <c r="E71" s="11">
        <f>MONTH(SalesDataTable[[#This Row],[Order Date]])</f>
        <v>1</v>
      </c>
      <c r="F71" s="12"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1">
        <f>YEAR(SalesDataTable[[#This Row],[Order Date]])</f>
        <v>2026</v>
      </c>
      <c r="D72" s="16" t="str">
        <f>"Q"&amp;ROUNDUP(MONTH(SalesDataTable[[#This Row],[Order Date]])/3,0)</f>
        <v>Q1</v>
      </c>
      <c r="E72" s="11">
        <f>MONTH(SalesDataTable[[#This Row],[Order Date]])</f>
        <v>1</v>
      </c>
      <c r="F72" s="12"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1">
        <f>YEAR(SalesDataTable[[#This Row],[Order Date]])</f>
        <v>2026</v>
      </c>
      <c r="D73" s="16" t="str">
        <f>"Q"&amp;ROUNDUP(MONTH(SalesDataTable[[#This Row],[Order Date]])/3,0)</f>
        <v>Q1</v>
      </c>
      <c r="E73" s="11">
        <f>MONTH(SalesDataTable[[#This Row],[Order Date]])</f>
        <v>1</v>
      </c>
      <c r="F73" s="12"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1">
        <f>YEAR(SalesDataTable[[#This Row],[Order Date]])</f>
        <v>2026</v>
      </c>
      <c r="D74" s="16" t="str">
        <f>"Q"&amp;ROUNDUP(MONTH(SalesDataTable[[#This Row],[Order Date]])/3,0)</f>
        <v>Q1</v>
      </c>
      <c r="E74" s="11">
        <f>MONTH(SalesDataTable[[#This Row],[Order Date]])</f>
        <v>1</v>
      </c>
      <c r="F74" s="12"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1">
        <f>YEAR(SalesDataTable[[#This Row],[Order Date]])</f>
        <v>2026</v>
      </c>
      <c r="D75" s="16" t="str">
        <f>"Q"&amp;ROUNDUP(MONTH(SalesDataTable[[#This Row],[Order Date]])/3,0)</f>
        <v>Q1</v>
      </c>
      <c r="E75" s="11">
        <f>MONTH(SalesDataTable[[#This Row],[Order Date]])</f>
        <v>1</v>
      </c>
      <c r="F75" s="12"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1">
        <f>YEAR(SalesDataTable[[#This Row],[Order Date]])</f>
        <v>2026</v>
      </c>
      <c r="D76" s="16" t="str">
        <f>"Q"&amp;ROUNDUP(MONTH(SalesDataTable[[#This Row],[Order Date]])/3,0)</f>
        <v>Q1</v>
      </c>
      <c r="E76" s="11">
        <f>MONTH(SalesDataTable[[#This Row],[Order Date]])</f>
        <v>1</v>
      </c>
      <c r="F76" s="12"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1">
        <f>YEAR(SalesDataTable[[#This Row],[Order Date]])</f>
        <v>2026</v>
      </c>
      <c r="D77" s="16" t="str">
        <f>"Q"&amp;ROUNDUP(MONTH(SalesDataTable[[#This Row],[Order Date]])/3,0)</f>
        <v>Q1</v>
      </c>
      <c r="E77" s="11">
        <f>MONTH(SalesDataTable[[#This Row],[Order Date]])</f>
        <v>1</v>
      </c>
      <c r="F77" s="12"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1">
        <f>YEAR(SalesDataTable[[#This Row],[Order Date]])</f>
        <v>2026</v>
      </c>
      <c r="D78" s="16" t="str">
        <f>"Q"&amp;ROUNDUP(MONTH(SalesDataTable[[#This Row],[Order Date]])/3,0)</f>
        <v>Q1</v>
      </c>
      <c r="E78" s="11">
        <f>MONTH(SalesDataTable[[#This Row],[Order Date]])</f>
        <v>1</v>
      </c>
      <c r="F78" s="12"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1">
        <f>YEAR(SalesDataTable[[#This Row],[Order Date]])</f>
        <v>2026</v>
      </c>
      <c r="D79" s="16" t="str">
        <f>"Q"&amp;ROUNDUP(MONTH(SalesDataTable[[#This Row],[Order Date]])/3,0)</f>
        <v>Q1</v>
      </c>
      <c r="E79" s="11">
        <f>MONTH(SalesDataTable[[#This Row],[Order Date]])</f>
        <v>1</v>
      </c>
      <c r="F79" s="12"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1">
        <f>YEAR(SalesDataTable[[#This Row],[Order Date]])</f>
        <v>2026</v>
      </c>
      <c r="D80" s="16" t="str">
        <f>"Q"&amp;ROUNDUP(MONTH(SalesDataTable[[#This Row],[Order Date]])/3,0)</f>
        <v>Q1</v>
      </c>
      <c r="E80" s="11">
        <f>MONTH(SalesDataTable[[#This Row],[Order Date]])</f>
        <v>1</v>
      </c>
      <c r="F80" s="12"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1">
        <f>YEAR(SalesDataTable[[#This Row],[Order Date]])</f>
        <v>2026</v>
      </c>
      <c r="D81" s="16" t="str">
        <f>"Q"&amp;ROUNDUP(MONTH(SalesDataTable[[#This Row],[Order Date]])/3,0)</f>
        <v>Q1</v>
      </c>
      <c r="E81" s="11">
        <f>MONTH(SalesDataTable[[#This Row],[Order Date]])</f>
        <v>1</v>
      </c>
      <c r="F81" s="12"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1">
        <f>YEAR(SalesDataTable[[#This Row],[Order Date]])</f>
        <v>2026</v>
      </c>
      <c r="D82" s="16" t="str">
        <f>"Q"&amp;ROUNDUP(MONTH(SalesDataTable[[#This Row],[Order Date]])/3,0)</f>
        <v>Q1</v>
      </c>
      <c r="E82" s="11">
        <f>MONTH(SalesDataTable[[#This Row],[Order Date]])</f>
        <v>1</v>
      </c>
      <c r="F82" s="12"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1">
        <f>YEAR(SalesDataTable[[#This Row],[Order Date]])</f>
        <v>2026</v>
      </c>
      <c r="D83" s="16" t="str">
        <f>"Q"&amp;ROUNDUP(MONTH(SalesDataTable[[#This Row],[Order Date]])/3,0)</f>
        <v>Q1</v>
      </c>
      <c r="E83" s="11">
        <f>MONTH(SalesDataTable[[#This Row],[Order Date]])</f>
        <v>1</v>
      </c>
      <c r="F83" s="12"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1">
        <f>YEAR(SalesDataTable[[#This Row],[Order Date]])</f>
        <v>2026</v>
      </c>
      <c r="D84" s="16" t="str">
        <f>"Q"&amp;ROUNDUP(MONTH(SalesDataTable[[#This Row],[Order Date]])/3,0)</f>
        <v>Q1</v>
      </c>
      <c r="E84" s="11">
        <f>MONTH(SalesDataTable[[#This Row],[Order Date]])</f>
        <v>1</v>
      </c>
      <c r="F84" s="12"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1">
        <f>YEAR(SalesDataTable[[#This Row],[Order Date]])</f>
        <v>2026</v>
      </c>
      <c r="D85" s="16" t="str">
        <f>"Q"&amp;ROUNDUP(MONTH(SalesDataTable[[#This Row],[Order Date]])/3,0)</f>
        <v>Q1</v>
      </c>
      <c r="E85" s="11">
        <f>MONTH(SalesDataTable[[#This Row],[Order Date]])</f>
        <v>1</v>
      </c>
      <c r="F85" s="12"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1">
        <f>YEAR(SalesDataTable[[#This Row],[Order Date]])</f>
        <v>2026</v>
      </c>
      <c r="D86" s="16" t="str">
        <f>"Q"&amp;ROUNDUP(MONTH(SalesDataTable[[#This Row],[Order Date]])/3,0)</f>
        <v>Q1</v>
      </c>
      <c r="E86" s="11">
        <f>MONTH(SalesDataTable[[#This Row],[Order Date]])</f>
        <v>1</v>
      </c>
      <c r="F86" s="12"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1">
        <f>YEAR(SalesDataTable[[#This Row],[Order Date]])</f>
        <v>2026</v>
      </c>
      <c r="D87" s="16" t="str">
        <f>"Q"&amp;ROUNDUP(MONTH(SalesDataTable[[#This Row],[Order Date]])/3,0)</f>
        <v>Q1</v>
      </c>
      <c r="E87" s="11">
        <f>MONTH(SalesDataTable[[#This Row],[Order Date]])</f>
        <v>1</v>
      </c>
      <c r="F87" s="12"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1">
        <f>YEAR(SalesDataTable[[#This Row],[Order Date]])</f>
        <v>2026</v>
      </c>
      <c r="D88" s="16" t="str">
        <f>"Q"&amp;ROUNDUP(MONTH(SalesDataTable[[#This Row],[Order Date]])/3,0)</f>
        <v>Q1</v>
      </c>
      <c r="E88" s="11">
        <f>MONTH(SalesDataTable[[#This Row],[Order Date]])</f>
        <v>1</v>
      </c>
      <c r="F88" s="12"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1">
        <f>YEAR(SalesDataTable[[#This Row],[Order Date]])</f>
        <v>2026</v>
      </c>
      <c r="D89" s="16" t="str">
        <f>"Q"&amp;ROUNDUP(MONTH(SalesDataTable[[#This Row],[Order Date]])/3,0)</f>
        <v>Q1</v>
      </c>
      <c r="E89" s="11">
        <f>MONTH(SalesDataTable[[#This Row],[Order Date]])</f>
        <v>1</v>
      </c>
      <c r="F89" s="12"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1">
        <f>YEAR(SalesDataTable[[#This Row],[Order Date]])</f>
        <v>2026</v>
      </c>
      <c r="D90" s="16" t="str">
        <f>"Q"&amp;ROUNDUP(MONTH(SalesDataTable[[#This Row],[Order Date]])/3,0)</f>
        <v>Q1</v>
      </c>
      <c r="E90" s="11">
        <f>MONTH(SalesDataTable[[#This Row],[Order Date]])</f>
        <v>1</v>
      </c>
      <c r="F90" s="12"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1">
        <f>YEAR(SalesDataTable[[#This Row],[Order Date]])</f>
        <v>2026</v>
      </c>
      <c r="D91" s="16" t="str">
        <f>"Q"&amp;ROUNDUP(MONTH(SalesDataTable[[#This Row],[Order Date]])/3,0)</f>
        <v>Q1</v>
      </c>
      <c r="E91" s="11">
        <f>MONTH(SalesDataTable[[#This Row],[Order Date]])</f>
        <v>1</v>
      </c>
      <c r="F91" s="12"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1">
        <f>YEAR(SalesDataTable[[#This Row],[Order Date]])</f>
        <v>2026</v>
      </c>
      <c r="D92" s="16" t="str">
        <f>"Q"&amp;ROUNDUP(MONTH(SalesDataTable[[#This Row],[Order Date]])/3,0)</f>
        <v>Q1</v>
      </c>
      <c r="E92" s="11">
        <f>MONTH(SalesDataTable[[#This Row],[Order Date]])</f>
        <v>1</v>
      </c>
      <c r="F92" s="12"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1">
        <f>YEAR(SalesDataTable[[#This Row],[Order Date]])</f>
        <v>2026</v>
      </c>
      <c r="D93" s="16" t="str">
        <f>"Q"&amp;ROUNDUP(MONTH(SalesDataTable[[#This Row],[Order Date]])/3,0)</f>
        <v>Q1</v>
      </c>
      <c r="E93" s="11">
        <f>MONTH(SalesDataTable[[#This Row],[Order Date]])</f>
        <v>1</v>
      </c>
      <c r="F93" s="12"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1">
        <f>YEAR(SalesDataTable[[#This Row],[Order Date]])</f>
        <v>2026</v>
      </c>
      <c r="D94" s="16" t="str">
        <f>"Q"&amp;ROUNDUP(MONTH(SalesDataTable[[#This Row],[Order Date]])/3,0)</f>
        <v>Q1</v>
      </c>
      <c r="E94" s="11">
        <f>MONTH(SalesDataTable[[#This Row],[Order Date]])</f>
        <v>1</v>
      </c>
      <c r="F94" s="12"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1">
        <f>YEAR(SalesDataTable[[#This Row],[Order Date]])</f>
        <v>2026</v>
      </c>
      <c r="D95" s="16" t="str">
        <f>"Q"&amp;ROUNDUP(MONTH(SalesDataTable[[#This Row],[Order Date]])/3,0)</f>
        <v>Q1</v>
      </c>
      <c r="E95" s="11">
        <f>MONTH(SalesDataTable[[#This Row],[Order Date]])</f>
        <v>1</v>
      </c>
      <c r="F95" s="12"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1">
        <f>YEAR(SalesDataTable[[#This Row],[Order Date]])</f>
        <v>2026</v>
      </c>
      <c r="D96" s="16" t="str">
        <f>"Q"&amp;ROUNDUP(MONTH(SalesDataTable[[#This Row],[Order Date]])/3,0)</f>
        <v>Q1</v>
      </c>
      <c r="E96" s="11">
        <f>MONTH(SalesDataTable[[#This Row],[Order Date]])</f>
        <v>1</v>
      </c>
      <c r="F96" s="12"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1">
        <f>YEAR(SalesDataTable[[#This Row],[Order Date]])</f>
        <v>2026</v>
      </c>
      <c r="D97" s="16" t="str">
        <f>"Q"&amp;ROUNDUP(MONTH(SalesDataTable[[#This Row],[Order Date]])/3,0)</f>
        <v>Q1</v>
      </c>
      <c r="E97" s="11">
        <f>MONTH(SalesDataTable[[#This Row],[Order Date]])</f>
        <v>1</v>
      </c>
      <c r="F97" s="12"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1">
        <f>YEAR(SalesDataTable[[#This Row],[Order Date]])</f>
        <v>2026</v>
      </c>
      <c r="D98" s="16" t="str">
        <f>"Q"&amp;ROUNDUP(MONTH(SalesDataTable[[#This Row],[Order Date]])/3,0)</f>
        <v>Q1</v>
      </c>
      <c r="E98" s="11">
        <f>MONTH(SalesDataTable[[#This Row],[Order Date]])</f>
        <v>1</v>
      </c>
      <c r="F98" s="12"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1">
        <f>YEAR(SalesDataTable[[#This Row],[Order Date]])</f>
        <v>2026</v>
      </c>
      <c r="D99" s="16" t="str">
        <f>"Q"&amp;ROUNDUP(MONTH(SalesDataTable[[#This Row],[Order Date]])/3,0)</f>
        <v>Q1</v>
      </c>
      <c r="E99" s="11">
        <f>MONTH(SalesDataTable[[#This Row],[Order Date]])</f>
        <v>1</v>
      </c>
      <c r="F99" s="12"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1">
        <f>YEAR(SalesDataTable[[#This Row],[Order Date]])</f>
        <v>2026</v>
      </c>
      <c r="D100" s="16" t="str">
        <f>"Q"&amp;ROUNDUP(MONTH(SalesDataTable[[#This Row],[Order Date]])/3,0)</f>
        <v>Q1</v>
      </c>
      <c r="E100" s="11">
        <f>MONTH(SalesDataTable[[#This Row],[Order Date]])</f>
        <v>1</v>
      </c>
      <c r="F100" s="12"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1">
        <f>YEAR(SalesDataTable[[#This Row],[Order Date]])</f>
        <v>2026</v>
      </c>
      <c r="D101" s="16" t="str">
        <f>"Q"&amp;ROUNDUP(MONTH(SalesDataTable[[#This Row],[Order Date]])/3,0)</f>
        <v>Q1</v>
      </c>
      <c r="E101" s="11">
        <f>MONTH(SalesDataTable[[#This Row],[Order Date]])</f>
        <v>1</v>
      </c>
      <c r="F101" s="12"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1">
        <f>YEAR(SalesDataTable[[#This Row],[Order Date]])</f>
        <v>2026</v>
      </c>
      <c r="D102" s="16" t="str">
        <f>"Q"&amp;ROUNDUP(MONTH(SalesDataTable[[#This Row],[Order Date]])/3,0)</f>
        <v>Q1</v>
      </c>
      <c r="E102" s="11">
        <f>MONTH(SalesDataTable[[#This Row],[Order Date]])</f>
        <v>1</v>
      </c>
      <c r="F102" s="12"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1">
        <f>YEAR(SalesDataTable[[#This Row],[Order Date]])</f>
        <v>2026</v>
      </c>
      <c r="D103" s="16" t="str">
        <f>"Q"&amp;ROUNDUP(MONTH(SalesDataTable[[#This Row],[Order Date]])/3,0)</f>
        <v>Q1</v>
      </c>
      <c r="E103" s="11">
        <f>MONTH(SalesDataTable[[#This Row],[Order Date]])</f>
        <v>1</v>
      </c>
      <c r="F103" s="12"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1">
        <f>YEAR(SalesDataTable[[#This Row],[Order Date]])</f>
        <v>2026</v>
      </c>
      <c r="D104" s="16" t="str">
        <f>"Q"&amp;ROUNDUP(MONTH(SalesDataTable[[#This Row],[Order Date]])/3,0)</f>
        <v>Q1</v>
      </c>
      <c r="E104" s="11">
        <f>MONTH(SalesDataTable[[#This Row],[Order Date]])</f>
        <v>1</v>
      </c>
      <c r="F104" s="12"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1">
        <f>YEAR(SalesDataTable[[#This Row],[Order Date]])</f>
        <v>2026</v>
      </c>
      <c r="D105" s="16" t="str">
        <f>"Q"&amp;ROUNDUP(MONTH(SalesDataTable[[#This Row],[Order Date]])/3,0)</f>
        <v>Q1</v>
      </c>
      <c r="E105" s="11">
        <f>MONTH(SalesDataTable[[#This Row],[Order Date]])</f>
        <v>1</v>
      </c>
      <c r="F105" s="12"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1">
        <f>YEAR(SalesDataTable[[#This Row],[Order Date]])</f>
        <v>2026</v>
      </c>
      <c r="D106" s="16" t="str">
        <f>"Q"&amp;ROUNDUP(MONTH(SalesDataTable[[#This Row],[Order Date]])/3,0)</f>
        <v>Q1</v>
      </c>
      <c r="E106" s="11">
        <f>MONTH(SalesDataTable[[#This Row],[Order Date]])</f>
        <v>1</v>
      </c>
      <c r="F106" s="12"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1">
        <f>YEAR(SalesDataTable[[#This Row],[Order Date]])</f>
        <v>2026</v>
      </c>
      <c r="D107" s="16" t="str">
        <f>"Q"&amp;ROUNDUP(MONTH(SalesDataTable[[#This Row],[Order Date]])/3,0)</f>
        <v>Q1</v>
      </c>
      <c r="E107" s="11">
        <f>MONTH(SalesDataTable[[#This Row],[Order Date]])</f>
        <v>1</v>
      </c>
      <c r="F107" s="12"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1">
        <f>YEAR(SalesDataTable[[#This Row],[Order Date]])</f>
        <v>2026</v>
      </c>
      <c r="D108" s="16" t="str">
        <f>"Q"&amp;ROUNDUP(MONTH(SalesDataTable[[#This Row],[Order Date]])/3,0)</f>
        <v>Q1</v>
      </c>
      <c r="E108" s="11">
        <f>MONTH(SalesDataTable[[#This Row],[Order Date]])</f>
        <v>1</v>
      </c>
      <c r="F108" s="12"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1">
        <f>YEAR(SalesDataTable[[#This Row],[Order Date]])</f>
        <v>2026</v>
      </c>
      <c r="D109" s="16" t="str">
        <f>"Q"&amp;ROUNDUP(MONTH(SalesDataTable[[#This Row],[Order Date]])/3,0)</f>
        <v>Q1</v>
      </c>
      <c r="E109" s="11">
        <f>MONTH(SalesDataTable[[#This Row],[Order Date]])</f>
        <v>1</v>
      </c>
      <c r="F109" s="12"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1">
        <f>YEAR(SalesDataTable[[#This Row],[Order Date]])</f>
        <v>2026</v>
      </c>
      <c r="D110" s="16" t="str">
        <f>"Q"&amp;ROUNDUP(MONTH(SalesDataTable[[#This Row],[Order Date]])/3,0)</f>
        <v>Q1</v>
      </c>
      <c r="E110" s="11">
        <f>MONTH(SalesDataTable[[#This Row],[Order Date]])</f>
        <v>1</v>
      </c>
      <c r="F110" s="12"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1">
        <f>YEAR(SalesDataTable[[#This Row],[Order Date]])</f>
        <v>2026</v>
      </c>
      <c r="D111" s="16" t="str">
        <f>"Q"&amp;ROUNDUP(MONTH(SalesDataTable[[#This Row],[Order Date]])/3,0)</f>
        <v>Q1</v>
      </c>
      <c r="E111" s="11">
        <f>MONTH(SalesDataTable[[#This Row],[Order Date]])</f>
        <v>1</v>
      </c>
      <c r="F111" s="12"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1">
        <f>YEAR(SalesDataTable[[#This Row],[Order Date]])</f>
        <v>2026</v>
      </c>
      <c r="D112" s="16" t="str">
        <f>"Q"&amp;ROUNDUP(MONTH(SalesDataTable[[#This Row],[Order Date]])/3,0)</f>
        <v>Q1</v>
      </c>
      <c r="E112" s="11">
        <f>MONTH(SalesDataTable[[#This Row],[Order Date]])</f>
        <v>1</v>
      </c>
      <c r="F112" s="12"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1">
        <f>YEAR(SalesDataTable[[#This Row],[Order Date]])</f>
        <v>2026</v>
      </c>
      <c r="D113" s="16" t="str">
        <f>"Q"&amp;ROUNDUP(MONTH(SalesDataTable[[#This Row],[Order Date]])/3,0)</f>
        <v>Q1</v>
      </c>
      <c r="E113" s="11">
        <f>MONTH(SalesDataTable[[#This Row],[Order Date]])</f>
        <v>1</v>
      </c>
      <c r="F113" s="12"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1">
        <f>YEAR(SalesDataTable[[#This Row],[Order Date]])</f>
        <v>2026</v>
      </c>
      <c r="D114" s="16" t="str">
        <f>"Q"&amp;ROUNDUP(MONTH(SalesDataTable[[#This Row],[Order Date]])/3,0)</f>
        <v>Q1</v>
      </c>
      <c r="E114" s="11">
        <f>MONTH(SalesDataTable[[#This Row],[Order Date]])</f>
        <v>1</v>
      </c>
      <c r="F114" s="12"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1">
        <f>YEAR(SalesDataTable[[#This Row],[Order Date]])</f>
        <v>2026</v>
      </c>
      <c r="D115" s="16" t="str">
        <f>"Q"&amp;ROUNDUP(MONTH(SalesDataTable[[#This Row],[Order Date]])/3,0)</f>
        <v>Q1</v>
      </c>
      <c r="E115" s="11">
        <f>MONTH(SalesDataTable[[#This Row],[Order Date]])</f>
        <v>1</v>
      </c>
      <c r="F115" s="12"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1">
        <f>YEAR(SalesDataTable[[#This Row],[Order Date]])</f>
        <v>2026</v>
      </c>
      <c r="D116" s="16" t="str">
        <f>"Q"&amp;ROUNDUP(MONTH(SalesDataTable[[#This Row],[Order Date]])/3,0)</f>
        <v>Q1</v>
      </c>
      <c r="E116" s="11">
        <f>MONTH(SalesDataTable[[#This Row],[Order Date]])</f>
        <v>1</v>
      </c>
      <c r="F116" s="12"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1">
        <f>YEAR(SalesDataTable[[#This Row],[Order Date]])</f>
        <v>2026</v>
      </c>
      <c r="D117" s="16" t="str">
        <f>"Q"&amp;ROUNDUP(MONTH(SalesDataTable[[#This Row],[Order Date]])/3,0)</f>
        <v>Q1</v>
      </c>
      <c r="E117" s="11">
        <f>MONTH(SalesDataTable[[#This Row],[Order Date]])</f>
        <v>1</v>
      </c>
      <c r="F117" s="12"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1">
        <f>YEAR(SalesDataTable[[#This Row],[Order Date]])</f>
        <v>2026</v>
      </c>
      <c r="D118" s="16" t="str">
        <f>"Q"&amp;ROUNDUP(MONTH(SalesDataTable[[#This Row],[Order Date]])/3,0)</f>
        <v>Q1</v>
      </c>
      <c r="E118" s="11">
        <f>MONTH(SalesDataTable[[#This Row],[Order Date]])</f>
        <v>1</v>
      </c>
      <c r="F118" s="12"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1">
        <f>YEAR(SalesDataTable[[#This Row],[Order Date]])</f>
        <v>2026</v>
      </c>
      <c r="D119" s="16" t="str">
        <f>"Q"&amp;ROUNDUP(MONTH(SalesDataTable[[#This Row],[Order Date]])/3,0)</f>
        <v>Q1</v>
      </c>
      <c r="E119" s="11">
        <f>MONTH(SalesDataTable[[#This Row],[Order Date]])</f>
        <v>1</v>
      </c>
      <c r="F119" s="12"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1">
        <f>YEAR(SalesDataTable[[#This Row],[Order Date]])</f>
        <v>2026</v>
      </c>
      <c r="D120" s="16" t="str">
        <f>"Q"&amp;ROUNDUP(MONTH(SalesDataTable[[#This Row],[Order Date]])/3,0)</f>
        <v>Q1</v>
      </c>
      <c r="E120" s="11">
        <f>MONTH(SalesDataTable[[#This Row],[Order Date]])</f>
        <v>1</v>
      </c>
      <c r="F120" s="12"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1">
        <f>YEAR(SalesDataTable[[#This Row],[Order Date]])</f>
        <v>2026</v>
      </c>
      <c r="D121" s="16" t="str">
        <f>"Q"&amp;ROUNDUP(MONTH(SalesDataTable[[#This Row],[Order Date]])/3,0)</f>
        <v>Q1</v>
      </c>
      <c r="E121" s="11">
        <f>MONTH(SalesDataTable[[#This Row],[Order Date]])</f>
        <v>1</v>
      </c>
      <c r="F121" s="12"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1">
        <f>YEAR(SalesDataTable[[#This Row],[Order Date]])</f>
        <v>2026</v>
      </c>
      <c r="D122" s="16" t="str">
        <f>"Q"&amp;ROUNDUP(MONTH(SalesDataTable[[#This Row],[Order Date]])/3,0)</f>
        <v>Q1</v>
      </c>
      <c r="E122" s="11">
        <f>MONTH(SalesDataTable[[#This Row],[Order Date]])</f>
        <v>1</v>
      </c>
      <c r="F122" s="12"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1">
        <f>YEAR(SalesDataTable[[#This Row],[Order Date]])</f>
        <v>2026</v>
      </c>
      <c r="D123" s="16" t="str">
        <f>"Q"&amp;ROUNDUP(MONTH(SalesDataTable[[#This Row],[Order Date]])/3,0)</f>
        <v>Q1</v>
      </c>
      <c r="E123" s="11">
        <f>MONTH(SalesDataTable[[#This Row],[Order Date]])</f>
        <v>1</v>
      </c>
      <c r="F123" s="12"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1">
        <f>YEAR(SalesDataTable[[#This Row],[Order Date]])</f>
        <v>2026</v>
      </c>
      <c r="D124" s="16" t="str">
        <f>"Q"&amp;ROUNDUP(MONTH(SalesDataTable[[#This Row],[Order Date]])/3,0)</f>
        <v>Q1</v>
      </c>
      <c r="E124" s="11">
        <f>MONTH(SalesDataTable[[#This Row],[Order Date]])</f>
        <v>1</v>
      </c>
      <c r="F124" s="12"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1">
        <f>YEAR(SalesDataTable[[#This Row],[Order Date]])</f>
        <v>2026</v>
      </c>
      <c r="D125" s="16" t="str">
        <f>"Q"&amp;ROUNDUP(MONTH(SalesDataTable[[#This Row],[Order Date]])/3,0)</f>
        <v>Q1</v>
      </c>
      <c r="E125" s="11">
        <f>MONTH(SalesDataTable[[#This Row],[Order Date]])</f>
        <v>1</v>
      </c>
      <c r="F125" s="12"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1">
        <f>YEAR(SalesDataTable[[#This Row],[Order Date]])</f>
        <v>2026</v>
      </c>
      <c r="D126" s="16" t="str">
        <f>"Q"&amp;ROUNDUP(MONTH(SalesDataTable[[#This Row],[Order Date]])/3,0)</f>
        <v>Q1</v>
      </c>
      <c r="E126" s="11">
        <f>MONTH(SalesDataTable[[#This Row],[Order Date]])</f>
        <v>1</v>
      </c>
      <c r="F126" s="12"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1">
        <f>YEAR(SalesDataTable[[#This Row],[Order Date]])</f>
        <v>2026</v>
      </c>
      <c r="D127" s="16" t="str">
        <f>"Q"&amp;ROUNDUP(MONTH(SalesDataTable[[#This Row],[Order Date]])/3,0)</f>
        <v>Q1</v>
      </c>
      <c r="E127" s="11">
        <f>MONTH(SalesDataTable[[#This Row],[Order Date]])</f>
        <v>1</v>
      </c>
      <c r="F127" s="12"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1">
        <f>YEAR(SalesDataTable[[#This Row],[Order Date]])</f>
        <v>2026</v>
      </c>
      <c r="D128" s="16" t="str">
        <f>"Q"&amp;ROUNDUP(MONTH(SalesDataTable[[#This Row],[Order Date]])/3,0)</f>
        <v>Q1</v>
      </c>
      <c r="E128" s="11">
        <f>MONTH(SalesDataTable[[#This Row],[Order Date]])</f>
        <v>1</v>
      </c>
      <c r="F128" s="12"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1">
        <f>YEAR(SalesDataTable[[#This Row],[Order Date]])</f>
        <v>2026</v>
      </c>
      <c r="D129" s="16" t="str">
        <f>"Q"&amp;ROUNDUP(MONTH(SalesDataTable[[#This Row],[Order Date]])/3,0)</f>
        <v>Q1</v>
      </c>
      <c r="E129" s="11">
        <f>MONTH(SalesDataTable[[#This Row],[Order Date]])</f>
        <v>1</v>
      </c>
      <c r="F129" s="12"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1">
        <f>YEAR(SalesDataTable[[#This Row],[Order Date]])</f>
        <v>2026</v>
      </c>
      <c r="D130" s="16" t="str">
        <f>"Q"&amp;ROUNDUP(MONTH(SalesDataTable[[#This Row],[Order Date]])/3,0)</f>
        <v>Q1</v>
      </c>
      <c r="E130" s="11">
        <f>MONTH(SalesDataTable[[#This Row],[Order Date]])</f>
        <v>1</v>
      </c>
      <c r="F130" s="12"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1">
        <f>YEAR(SalesDataTable[[#This Row],[Order Date]])</f>
        <v>2026</v>
      </c>
      <c r="D131" s="16" t="str">
        <f>"Q"&amp;ROUNDUP(MONTH(SalesDataTable[[#This Row],[Order Date]])/3,0)</f>
        <v>Q1</v>
      </c>
      <c r="E131" s="11">
        <f>MONTH(SalesDataTable[[#This Row],[Order Date]])</f>
        <v>1</v>
      </c>
      <c r="F131" s="12"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1">
        <f>YEAR(SalesDataTable[[#This Row],[Order Date]])</f>
        <v>2026</v>
      </c>
      <c r="D132" s="16" t="str">
        <f>"Q"&amp;ROUNDUP(MONTH(SalesDataTable[[#This Row],[Order Date]])/3,0)</f>
        <v>Q1</v>
      </c>
      <c r="E132" s="11">
        <f>MONTH(SalesDataTable[[#This Row],[Order Date]])</f>
        <v>1</v>
      </c>
      <c r="F132" s="12"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1">
        <f>YEAR(SalesDataTable[[#This Row],[Order Date]])</f>
        <v>2026</v>
      </c>
      <c r="D133" s="16" t="str">
        <f>"Q"&amp;ROUNDUP(MONTH(SalesDataTable[[#This Row],[Order Date]])/3,0)</f>
        <v>Q1</v>
      </c>
      <c r="E133" s="11">
        <f>MONTH(SalesDataTable[[#This Row],[Order Date]])</f>
        <v>1</v>
      </c>
      <c r="F133" s="12"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1">
        <f>YEAR(SalesDataTable[[#This Row],[Order Date]])</f>
        <v>2026</v>
      </c>
      <c r="D134" s="16" t="str">
        <f>"Q"&amp;ROUNDUP(MONTH(SalesDataTable[[#This Row],[Order Date]])/3,0)</f>
        <v>Q1</v>
      </c>
      <c r="E134" s="11">
        <f>MONTH(SalesDataTable[[#This Row],[Order Date]])</f>
        <v>1</v>
      </c>
      <c r="F134" s="12"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1">
        <f>YEAR(SalesDataTable[[#This Row],[Order Date]])</f>
        <v>2026</v>
      </c>
      <c r="D135" s="16" t="str">
        <f>"Q"&amp;ROUNDUP(MONTH(SalesDataTable[[#This Row],[Order Date]])/3,0)</f>
        <v>Q1</v>
      </c>
      <c r="E135" s="11">
        <f>MONTH(SalesDataTable[[#This Row],[Order Date]])</f>
        <v>1</v>
      </c>
      <c r="F135" s="12"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1">
        <f>YEAR(SalesDataTable[[#This Row],[Order Date]])</f>
        <v>2026</v>
      </c>
      <c r="D136" s="16" t="str">
        <f>"Q"&amp;ROUNDUP(MONTH(SalesDataTable[[#This Row],[Order Date]])/3,0)</f>
        <v>Q1</v>
      </c>
      <c r="E136" s="11">
        <f>MONTH(SalesDataTable[[#This Row],[Order Date]])</f>
        <v>1</v>
      </c>
      <c r="F136" s="12"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1">
        <f>YEAR(SalesDataTable[[#This Row],[Order Date]])</f>
        <v>2026</v>
      </c>
      <c r="D137" s="16" t="str">
        <f>"Q"&amp;ROUNDUP(MONTH(SalesDataTable[[#This Row],[Order Date]])/3,0)</f>
        <v>Q1</v>
      </c>
      <c r="E137" s="11">
        <f>MONTH(SalesDataTable[[#This Row],[Order Date]])</f>
        <v>1</v>
      </c>
      <c r="F137" s="12"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1">
        <f>YEAR(SalesDataTable[[#This Row],[Order Date]])</f>
        <v>2026</v>
      </c>
      <c r="D138" s="16" t="str">
        <f>"Q"&amp;ROUNDUP(MONTH(SalesDataTable[[#This Row],[Order Date]])/3,0)</f>
        <v>Q1</v>
      </c>
      <c r="E138" s="11">
        <f>MONTH(SalesDataTable[[#This Row],[Order Date]])</f>
        <v>1</v>
      </c>
      <c r="F138" s="12"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1">
        <f>YEAR(SalesDataTable[[#This Row],[Order Date]])</f>
        <v>2026</v>
      </c>
      <c r="D139" s="16" t="str">
        <f>"Q"&amp;ROUNDUP(MONTH(SalesDataTable[[#This Row],[Order Date]])/3,0)</f>
        <v>Q1</v>
      </c>
      <c r="E139" s="11">
        <f>MONTH(SalesDataTable[[#This Row],[Order Date]])</f>
        <v>1</v>
      </c>
      <c r="F139" s="12"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1">
        <f>YEAR(SalesDataTable[[#This Row],[Order Date]])</f>
        <v>2026</v>
      </c>
      <c r="D140" s="16" t="str">
        <f>"Q"&amp;ROUNDUP(MONTH(SalesDataTable[[#This Row],[Order Date]])/3,0)</f>
        <v>Q1</v>
      </c>
      <c r="E140" s="11">
        <f>MONTH(SalesDataTable[[#This Row],[Order Date]])</f>
        <v>1</v>
      </c>
      <c r="F140" s="12"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1">
        <f>YEAR(SalesDataTable[[#This Row],[Order Date]])</f>
        <v>2026</v>
      </c>
      <c r="D141" s="16" t="str">
        <f>"Q"&amp;ROUNDUP(MONTH(SalesDataTable[[#This Row],[Order Date]])/3,0)</f>
        <v>Q1</v>
      </c>
      <c r="E141" s="11">
        <f>MONTH(SalesDataTable[[#This Row],[Order Date]])</f>
        <v>1</v>
      </c>
      <c r="F141" s="12"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1">
        <f>YEAR(SalesDataTable[[#This Row],[Order Date]])</f>
        <v>2026</v>
      </c>
      <c r="D142" s="16" t="str">
        <f>"Q"&amp;ROUNDUP(MONTH(SalesDataTable[[#This Row],[Order Date]])/3,0)</f>
        <v>Q1</v>
      </c>
      <c r="E142" s="11">
        <f>MONTH(SalesDataTable[[#This Row],[Order Date]])</f>
        <v>1</v>
      </c>
      <c r="F142" s="12"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1">
        <f>YEAR(SalesDataTable[[#This Row],[Order Date]])</f>
        <v>2026</v>
      </c>
      <c r="D143" s="16" t="str">
        <f>"Q"&amp;ROUNDUP(MONTH(SalesDataTable[[#This Row],[Order Date]])/3,0)</f>
        <v>Q1</v>
      </c>
      <c r="E143" s="11">
        <f>MONTH(SalesDataTable[[#This Row],[Order Date]])</f>
        <v>1</v>
      </c>
      <c r="F143" s="12"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1">
        <f>YEAR(SalesDataTable[[#This Row],[Order Date]])</f>
        <v>2026</v>
      </c>
      <c r="D144" s="16" t="str">
        <f>"Q"&amp;ROUNDUP(MONTH(SalesDataTable[[#This Row],[Order Date]])/3,0)</f>
        <v>Q1</v>
      </c>
      <c r="E144" s="11">
        <f>MONTH(SalesDataTable[[#This Row],[Order Date]])</f>
        <v>1</v>
      </c>
      <c r="F144" s="12"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1">
        <f>YEAR(SalesDataTable[[#This Row],[Order Date]])</f>
        <v>2026</v>
      </c>
      <c r="D145" s="16" t="str">
        <f>"Q"&amp;ROUNDUP(MONTH(SalesDataTable[[#This Row],[Order Date]])/3,0)</f>
        <v>Q1</v>
      </c>
      <c r="E145" s="11">
        <f>MONTH(SalesDataTable[[#This Row],[Order Date]])</f>
        <v>1</v>
      </c>
      <c r="F145" s="12"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1">
        <f>YEAR(SalesDataTable[[#This Row],[Order Date]])</f>
        <v>2026</v>
      </c>
      <c r="D146" s="16" t="str">
        <f>"Q"&amp;ROUNDUP(MONTH(SalesDataTable[[#This Row],[Order Date]])/3,0)</f>
        <v>Q1</v>
      </c>
      <c r="E146" s="11">
        <f>MONTH(SalesDataTable[[#This Row],[Order Date]])</f>
        <v>1</v>
      </c>
      <c r="F146" s="12"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1">
        <f>YEAR(SalesDataTable[[#This Row],[Order Date]])</f>
        <v>2026</v>
      </c>
      <c r="D147" s="16" t="str">
        <f>"Q"&amp;ROUNDUP(MONTH(SalesDataTable[[#This Row],[Order Date]])/3,0)</f>
        <v>Q1</v>
      </c>
      <c r="E147" s="11">
        <f>MONTH(SalesDataTable[[#This Row],[Order Date]])</f>
        <v>1</v>
      </c>
      <c r="F147" s="12"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1">
        <f>YEAR(SalesDataTable[[#This Row],[Order Date]])</f>
        <v>2026</v>
      </c>
      <c r="D148" s="16" t="str">
        <f>"Q"&amp;ROUNDUP(MONTH(SalesDataTable[[#This Row],[Order Date]])/3,0)</f>
        <v>Q1</v>
      </c>
      <c r="E148" s="11">
        <f>MONTH(SalesDataTable[[#This Row],[Order Date]])</f>
        <v>1</v>
      </c>
      <c r="F148" s="12"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1">
        <f>YEAR(SalesDataTable[[#This Row],[Order Date]])</f>
        <v>2026</v>
      </c>
      <c r="D149" s="16" t="str">
        <f>"Q"&amp;ROUNDUP(MONTH(SalesDataTable[[#This Row],[Order Date]])/3,0)</f>
        <v>Q1</v>
      </c>
      <c r="E149" s="11">
        <f>MONTH(SalesDataTable[[#This Row],[Order Date]])</f>
        <v>1</v>
      </c>
      <c r="F149" s="12"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1">
        <f>YEAR(SalesDataTable[[#This Row],[Order Date]])</f>
        <v>2026</v>
      </c>
      <c r="D150" s="16" t="str">
        <f>"Q"&amp;ROUNDUP(MONTH(SalesDataTable[[#This Row],[Order Date]])/3,0)</f>
        <v>Q1</v>
      </c>
      <c r="E150" s="11">
        <f>MONTH(SalesDataTable[[#This Row],[Order Date]])</f>
        <v>1</v>
      </c>
      <c r="F150" s="12"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1">
        <f>YEAR(SalesDataTable[[#This Row],[Order Date]])</f>
        <v>2026</v>
      </c>
      <c r="D151" s="16" t="str">
        <f>"Q"&amp;ROUNDUP(MONTH(SalesDataTable[[#This Row],[Order Date]])/3,0)</f>
        <v>Q1</v>
      </c>
      <c r="E151" s="11">
        <f>MONTH(SalesDataTable[[#This Row],[Order Date]])</f>
        <v>1</v>
      </c>
      <c r="F151" s="12"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1">
        <f>YEAR(SalesDataTable[[#This Row],[Order Date]])</f>
        <v>2026</v>
      </c>
      <c r="D152" s="16" t="str">
        <f>"Q"&amp;ROUNDUP(MONTH(SalesDataTable[[#This Row],[Order Date]])/3,0)</f>
        <v>Q1</v>
      </c>
      <c r="E152" s="11">
        <f>MONTH(SalesDataTable[[#This Row],[Order Date]])</f>
        <v>2</v>
      </c>
      <c r="F152" s="12"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1">
        <f>YEAR(SalesDataTable[[#This Row],[Order Date]])</f>
        <v>2026</v>
      </c>
      <c r="D153" s="16" t="str">
        <f>"Q"&amp;ROUNDUP(MONTH(SalesDataTable[[#This Row],[Order Date]])/3,0)</f>
        <v>Q1</v>
      </c>
      <c r="E153" s="11">
        <f>MONTH(SalesDataTable[[#This Row],[Order Date]])</f>
        <v>2</v>
      </c>
      <c r="F153" s="12"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1">
        <f>YEAR(SalesDataTable[[#This Row],[Order Date]])</f>
        <v>2026</v>
      </c>
      <c r="D154" s="16" t="str">
        <f>"Q"&amp;ROUNDUP(MONTH(SalesDataTable[[#This Row],[Order Date]])/3,0)</f>
        <v>Q1</v>
      </c>
      <c r="E154" s="11">
        <f>MONTH(SalesDataTable[[#This Row],[Order Date]])</f>
        <v>2</v>
      </c>
      <c r="F154" s="12"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1">
        <f>YEAR(SalesDataTable[[#This Row],[Order Date]])</f>
        <v>2026</v>
      </c>
      <c r="D155" s="16" t="str">
        <f>"Q"&amp;ROUNDUP(MONTH(SalesDataTable[[#This Row],[Order Date]])/3,0)</f>
        <v>Q1</v>
      </c>
      <c r="E155" s="11">
        <f>MONTH(SalesDataTable[[#This Row],[Order Date]])</f>
        <v>2</v>
      </c>
      <c r="F155" s="12"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1">
        <f>YEAR(SalesDataTable[[#This Row],[Order Date]])</f>
        <v>2026</v>
      </c>
      <c r="D156" s="16" t="str">
        <f>"Q"&amp;ROUNDUP(MONTH(SalesDataTable[[#This Row],[Order Date]])/3,0)</f>
        <v>Q1</v>
      </c>
      <c r="E156" s="11">
        <f>MONTH(SalesDataTable[[#This Row],[Order Date]])</f>
        <v>2</v>
      </c>
      <c r="F156" s="12"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1">
        <f>YEAR(SalesDataTable[[#This Row],[Order Date]])</f>
        <v>2026</v>
      </c>
      <c r="D157" s="16" t="str">
        <f>"Q"&amp;ROUNDUP(MONTH(SalesDataTable[[#This Row],[Order Date]])/3,0)</f>
        <v>Q1</v>
      </c>
      <c r="E157" s="11">
        <f>MONTH(SalesDataTable[[#This Row],[Order Date]])</f>
        <v>2</v>
      </c>
      <c r="F157" s="12"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1">
        <f>YEAR(SalesDataTable[[#This Row],[Order Date]])</f>
        <v>2026</v>
      </c>
      <c r="D158" s="16" t="str">
        <f>"Q"&amp;ROUNDUP(MONTH(SalesDataTable[[#This Row],[Order Date]])/3,0)</f>
        <v>Q1</v>
      </c>
      <c r="E158" s="11">
        <f>MONTH(SalesDataTable[[#This Row],[Order Date]])</f>
        <v>2</v>
      </c>
      <c r="F158" s="12"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1">
        <f>YEAR(SalesDataTable[[#This Row],[Order Date]])</f>
        <v>2026</v>
      </c>
      <c r="D159" s="16" t="str">
        <f>"Q"&amp;ROUNDUP(MONTH(SalesDataTable[[#This Row],[Order Date]])/3,0)</f>
        <v>Q1</v>
      </c>
      <c r="E159" s="11">
        <f>MONTH(SalesDataTable[[#This Row],[Order Date]])</f>
        <v>2</v>
      </c>
      <c r="F159" s="12"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1">
        <f>YEAR(SalesDataTable[[#This Row],[Order Date]])</f>
        <v>2026</v>
      </c>
      <c r="D160" s="16" t="str">
        <f>"Q"&amp;ROUNDUP(MONTH(SalesDataTable[[#This Row],[Order Date]])/3,0)</f>
        <v>Q1</v>
      </c>
      <c r="E160" s="11">
        <f>MONTH(SalesDataTable[[#This Row],[Order Date]])</f>
        <v>2</v>
      </c>
      <c r="F160" s="12"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1">
        <f>YEAR(SalesDataTable[[#This Row],[Order Date]])</f>
        <v>2026</v>
      </c>
      <c r="D161" s="16" t="str">
        <f>"Q"&amp;ROUNDUP(MONTH(SalesDataTable[[#This Row],[Order Date]])/3,0)</f>
        <v>Q1</v>
      </c>
      <c r="E161" s="11">
        <f>MONTH(SalesDataTable[[#This Row],[Order Date]])</f>
        <v>2</v>
      </c>
      <c r="F161" s="12"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1">
        <f>YEAR(SalesDataTable[[#This Row],[Order Date]])</f>
        <v>2026</v>
      </c>
      <c r="D162" s="16" t="str">
        <f>"Q"&amp;ROUNDUP(MONTH(SalesDataTable[[#This Row],[Order Date]])/3,0)</f>
        <v>Q1</v>
      </c>
      <c r="E162" s="11">
        <f>MONTH(SalesDataTable[[#This Row],[Order Date]])</f>
        <v>2</v>
      </c>
      <c r="F162" s="12"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1">
        <f>YEAR(SalesDataTable[[#This Row],[Order Date]])</f>
        <v>2026</v>
      </c>
      <c r="D163" s="16" t="str">
        <f>"Q"&amp;ROUNDUP(MONTH(SalesDataTable[[#This Row],[Order Date]])/3,0)</f>
        <v>Q1</v>
      </c>
      <c r="E163" s="11">
        <f>MONTH(SalesDataTable[[#This Row],[Order Date]])</f>
        <v>2</v>
      </c>
      <c r="F163" s="12"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1">
        <f>YEAR(SalesDataTable[[#This Row],[Order Date]])</f>
        <v>2026</v>
      </c>
      <c r="D164" s="16" t="str">
        <f>"Q"&amp;ROUNDUP(MONTH(SalesDataTable[[#This Row],[Order Date]])/3,0)</f>
        <v>Q1</v>
      </c>
      <c r="E164" s="11">
        <f>MONTH(SalesDataTable[[#This Row],[Order Date]])</f>
        <v>2</v>
      </c>
      <c r="F164" s="12"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1">
        <f>YEAR(SalesDataTable[[#This Row],[Order Date]])</f>
        <v>2026</v>
      </c>
      <c r="D165" s="16" t="str">
        <f>"Q"&amp;ROUNDUP(MONTH(SalesDataTable[[#This Row],[Order Date]])/3,0)</f>
        <v>Q1</v>
      </c>
      <c r="E165" s="11">
        <f>MONTH(SalesDataTable[[#This Row],[Order Date]])</f>
        <v>2</v>
      </c>
      <c r="F165" s="12"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1">
        <f>YEAR(SalesDataTable[[#This Row],[Order Date]])</f>
        <v>2026</v>
      </c>
      <c r="D166" s="16" t="str">
        <f>"Q"&amp;ROUNDUP(MONTH(SalesDataTable[[#This Row],[Order Date]])/3,0)</f>
        <v>Q1</v>
      </c>
      <c r="E166" s="11">
        <f>MONTH(SalesDataTable[[#This Row],[Order Date]])</f>
        <v>2</v>
      </c>
      <c r="F166" s="12"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1">
        <f>YEAR(SalesDataTable[[#This Row],[Order Date]])</f>
        <v>2026</v>
      </c>
      <c r="D167" s="16" t="str">
        <f>"Q"&amp;ROUNDUP(MONTH(SalesDataTable[[#This Row],[Order Date]])/3,0)</f>
        <v>Q1</v>
      </c>
      <c r="E167" s="11">
        <f>MONTH(SalesDataTable[[#This Row],[Order Date]])</f>
        <v>2</v>
      </c>
      <c r="F167" s="12"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1">
        <f>YEAR(SalesDataTable[[#This Row],[Order Date]])</f>
        <v>2026</v>
      </c>
      <c r="D168" s="16" t="str">
        <f>"Q"&amp;ROUNDUP(MONTH(SalesDataTable[[#This Row],[Order Date]])/3,0)</f>
        <v>Q1</v>
      </c>
      <c r="E168" s="11">
        <f>MONTH(SalesDataTable[[#This Row],[Order Date]])</f>
        <v>2</v>
      </c>
      <c r="F168" s="12"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1">
        <f>YEAR(SalesDataTable[[#This Row],[Order Date]])</f>
        <v>2026</v>
      </c>
      <c r="D169" s="16" t="str">
        <f>"Q"&amp;ROUNDUP(MONTH(SalesDataTable[[#This Row],[Order Date]])/3,0)</f>
        <v>Q1</v>
      </c>
      <c r="E169" s="11">
        <f>MONTH(SalesDataTable[[#This Row],[Order Date]])</f>
        <v>2</v>
      </c>
      <c r="F169" s="12"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1">
        <f>YEAR(SalesDataTable[[#This Row],[Order Date]])</f>
        <v>2026</v>
      </c>
      <c r="D170" s="16" t="str">
        <f>"Q"&amp;ROUNDUP(MONTH(SalesDataTable[[#This Row],[Order Date]])/3,0)</f>
        <v>Q1</v>
      </c>
      <c r="E170" s="11">
        <f>MONTH(SalesDataTable[[#This Row],[Order Date]])</f>
        <v>2</v>
      </c>
      <c r="F170" s="12"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1">
        <f>YEAR(SalesDataTable[[#This Row],[Order Date]])</f>
        <v>2026</v>
      </c>
      <c r="D171" s="16" t="str">
        <f>"Q"&amp;ROUNDUP(MONTH(SalesDataTable[[#This Row],[Order Date]])/3,0)</f>
        <v>Q1</v>
      </c>
      <c r="E171" s="11">
        <f>MONTH(SalesDataTable[[#This Row],[Order Date]])</f>
        <v>2</v>
      </c>
      <c r="F171" s="12"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1">
        <f>YEAR(SalesDataTable[[#This Row],[Order Date]])</f>
        <v>2026</v>
      </c>
      <c r="D172" s="16" t="str">
        <f>"Q"&amp;ROUNDUP(MONTH(SalesDataTable[[#This Row],[Order Date]])/3,0)</f>
        <v>Q1</v>
      </c>
      <c r="E172" s="11">
        <f>MONTH(SalesDataTable[[#This Row],[Order Date]])</f>
        <v>2</v>
      </c>
      <c r="F172" s="12"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1">
        <f>YEAR(SalesDataTable[[#This Row],[Order Date]])</f>
        <v>2026</v>
      </c>
      <c r="D173" s="16" t="str">
        <f>"Q"&amp;ROUNDUP(MONTH(SalesDataTable[[#This Row],[Order Date]])/3,0)</f>
        <v>Q1</v>
      </c>
      <c r="E173" s="11">
        <f>MONTH(SalesDataTable[[#This Row],[Order Date]])</f>
        <v>2</v>
      </c>
      <c r="F173" s="12"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1">
        <f>YEAR(SalesDataTable[[#This Row],[Order Date]])</f>
        <v>2026</v>
      </c>
      <c r="D174" s="16" t="str">
        <f>"Q"&amp;ROUNDUP(MONTH(SalesDataTable[[#This Row],[Order Date]])/3,0)</f>
        <v>Q1</v>
      </c>
      <c r="E174" s="11">
        <f>MONTH(SalesDataTable[[#This Row],[Order Date]])</f>
        <v>2</v>
      </c>
      <c r="F174" s="12"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1">
        <f>YEAR(SalesDataTable[[#This Row],[Order Date]])</f>
        <v>2026</v>
      </c>
      <c r="D175" s="16" t="str">
        <f>"Q"&amp;ROUNDUP(MONTH(SalesDataTable[[#This Row],[Order Date]])/3,0)</f>
        <v>Q1</v>
      </c>
      <c r="E175" s="11">
        <f>MONTH(SalesDataTable[[#This Row],[Order Date]])</f>
        <v>2</v>
      </c>
      <c r="F175" s="12"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1">
        <f>YEAR(SalesDataTable[[#This Row],[Order Date]])</f>
        <v>2026</v>
      </c>
      <c r="D176" s="16" t="str">
        <f>"Q"&amp;ROUNDUP(MONTH(SalesDataTable[[#This Row],[Order Date]])/3,0)</f>
        <v>Q1</v>
      </c>
      <c r="E176" s="11">
        <f>MONTH(SalesDataTable[[#This Row],[Order Date]])</f>
        <v>2</v>
      </c>
      <c r="F176" s="12"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1">
        <f>YEAR(SalesDataTable[[#This Row],[Order Date]])</f>
        <v>2026</v>
      </c>
      <c r="D177" s="16" t="str">
        <f>"Q"&amp;ROUNDUP(MONTH(SalesDataTable[[#This Row],[Order Date]])/3,0)</f>
        <v>Q1</v>
      </c>
      <c r="E177" s="11">
        <f>MONTH(SalesDataTable[[#This Row],[Order Date]])</f>
        <v>2</v>
      </c>
      <c r="F177" s="12"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1">
        <f>YEAR(SalesDataTable[[#This Row],[Order Date]])</f>
        <v>2026</v>
      </c>
      <c r="D178" s="16" t="str">
        <f>"Q"&amp;ROUNDUP(MONTH(SalesDataTable[[#This Row],[Order Date]])/3,0)</f>
        <v>Q1</v>
      </c>
      <c r="E178" s="11">
        <f>MONTH(SalesDataTable[[#This Row],[Order Date]])</f>
        <v>2</v>
      </c>
      <c r="F178" s="12"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1">
        <f>YEAR(SalesDataTable[[#This Row],[Order Date]])</f>
        <v>2026</v>
      </c>
      <c r="D179" s="16" t="str">
        <f>"Q"&amp;ROUNDUP(MONTH(SalesDataTable[[#This Row],[Order Date]])/3,0)</f>
        <v>Q1</v>
      </c>
      <c r="E179" s="11">
        <f>MONTH(SalesDataTable[[#This Row],[Order Date]])</f>
        <v>2</v>
      </c>
      <c r="F179" s="12"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1">
        <f>YEAR(SalesDataTable[[#This Row],[Order Date]])</f>
        <v>2026</v>
      </c>
      <c r="D180" s="16" t="str">
        <f>"Q"&amp;ROUNDUP(MONTH(SalesDataTable[[#This Row],[Order Date]])/3,0)</f>
        <v>Q1</v>
      </c>
      <c r="E180" s="11">
        <f>MONTH(SalesDataTable[[#This Row],[Order Date]])</f>
        <v>2</v>
      </c>
      <c r="F180" s="12"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1">
        <f>YEAR(SalesDataTable[[#This Row],[Order Date]])</f>
        <v>2026</v>
      </c>
      <c r="D181" s="16" t="str">
        <f>"Q"&amp;ROUNDUP(MONTH(SalesDataTable[[#This Row],[Order Date]])/3,0)</f>
        <v>Q1</v>
      </c>
      <c r="E181" s="11">
        <f>MONTH(SalesDataTable[[#This Row],[Order Date]])</f>
        <v>2</v>
      </c>
      <c r="F181" s="12"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1">
        <f>YEAR(SalesDataTable[[#This Row],[Order Date]])</f>
        <v>2026</v>
      </c>
      <c r="D182" s="16" t="str">
        <f>"Q"&amp;ROUNDUP(MONTH(SalesDataTable[[#This Row],[Order Date]])/3,0)</f>
        <v>Q1</v>
      </c>
      <c r="E182" s="11">
        <f>MONTH(SalesDataTable[[#This Row],[Order Date]])</f>
        <v>2</v>
      </c>
      <c r="F182" s="12"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1">
        <f>YEAR(SalesDataTable[[#This Row],[Order Date]])</f>
        <v>2026</v>
      </c>
      <c r="D183" s="16" t="str">
        <f>"Q"&amp;ROUNDUP(MONTH(SalesDataTable[[#This Row],[Order Date]])/3,0)</f>
        <v>Q1</v>
      </c>
      <c r="E183" s="11">
        <f>MONTH(SalesDataTable[[#This Row],[Order Date]])</f>
        <v>2</v>
      </c>
      <c r="F183" s="12"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1">
        <f>YEAR(SalesDataTable[[#This Row],[Order Date]])</f>
        <v>2026</v>
      </c>
      <c r="D184" s="16" t="str">
        <f>"Q"&amp;ROUNDUP(MONTH(SalesDataTable[[#This Row],[Order Date]])/3,0)</f>
        <v>Q1</v>
      </c>
      <c r="E184" s="11">
        <f>MONTH(SalesDataTable[[#This Row],[Order Date]])</f>
        <v>2</v>
      </c>
      <c r="F184" s="12"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1">
        <f>YEAR(SalesDataTable[[#This Row],[Order Date]])</f>
        <v>2026</v>
      </c>
      <c r="D185" s="16" t="str">
        <f>"Q"&amp;ROUNDUP(MONTH(SalesDataTable[[#This Row],[Order Date]])/3,0)</f>
        <v>Q1</v>
      </c>
      <c r="E185" s="11">
        <f>MONTH(SalesDataTable[[#This Row],[Order Date]])</f>
        <v>2</v>
      </c>
      <c r="F185" s="12"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1">
        <f>YEAR(SalesDataTable[[#This Row],[Order Date]])</f>
        <v>2026</v>
      </c>
      <c r="D186" s="16" t="str">
        <f>"Q"&amp;ROUNDUP(MONTH(SalesDataTable[[#This Row],[Order Date]])/3,0)</f>
        <v>Q1</v>
      </c>
      <c r="E186" s="11">
        <f>MONTH(SalesDataTable[[#This Row],[Order Date]])</f>
        <v>2</v>
      </c>
      <c r="F186" s="12"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1">
        <f>YEAR(SalesDataTable[[#This Row],[Order Date]])</f>
        <v>2026</v>
      </c>
      <c r="D187" s="16" t="str">
        <f>"Q"&amp;ROUNDUP(MONTH(SalesDataTable[[#This Row],[Order Date]])/3,0)</f>
        <v>Q1</v>
      </c>
      <c r="E187" s="11">
        <f>MONTH(SalesDataTable[[#This Row],[Order Date]])</f>
        <v>2</v>
      </c>
      <c r="F187" s="12"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1">
        <f>YEAR(SalesDataTable[[#This Row],[Order Date]])</f>
        <v>2026</v>
      </c>
      <c r="D188" s="16" t="str">
        <f>"Q"&amp;ROUNDUP(MONTH(SalesDataTable[[#This Row],[Order Date]])/3,0)</f>
        <v>Q1</v>
      </c>
      <c r="E188" s="11">
        <f>MONTH(SalesDataTable[[#This Row],[Order Date]])</f>
        <v>2</v>
      </c>
      <c r="F188" s="12"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1">
        <f>YEAR(SalesDataTable[[#This Row],[Order Date]])</f>
        <v>2026</v>
      </c>
      <c r="D189" s="16" t="str">
        <f>"Q"&amp;ROUNDUP(MONTH(SalesDataTable[[#This Row],[Order Date]])/3,0)</f>
        <v>Q1</v>
      </c>
      <c r="E189" s="11">
        <f>MONTH(SalesDataTable[[#This Row],[Order Date]])</f>
        <v>2</v>
      </c>
      <c r="F189" s="12"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1">
        <f>YEAR(SalesDataTable[[#This Row],[Order Date]])</f>
        <v>2026</v>
      </c>
      <c r="D190" s="16" t="str">
        <f>"Q"&amp;ROUNDUP(MONTH(SalesDataTable[[#This Row],[Order Date]])/3,0)</f>
        <v>Q1</v>
      </c>
      <c r="E190" s="11">
        <f>MONTH(SalesDataTable[[#This Row],[Order Date]])</f>
        <v>2</v>
      </c>
      <c r="F190" s="12"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1">
        <f>YEAR(SalesDataTable[[#This Row],[Order Date]])</f>
        <v>2026</v>
      </c>
      <c r="D191" s="16" t="str">
        <f>"Q"&amp;ROUNDUP(MONTH(SalesDataTable[[#This Row],[Order Date]])/3,0)</f>
        <v>Q1</v>
      </c>
      <c r="E191" s="11">
        <f>MONTH(SalesDataTable[[#This Row],[Order Date]])</f>
        <v>2</v>
      </c>
      <c r="F191" s="12"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1">
        <f>YEAR(SalesDataTable[[#This Row],[Order Date]])</f>
        <v>2026</v>
      </c>
      <c r="D192" s="16" t="str">
        <f>"Q"&amp;ROUNDUP(MONTH(SalesDataTable[[#This Row],[Order Date]])/3,0)</f>
        <v>Q1</v>
      </c>
      <c r="E192" s="11">
        <f>MONTH(SalesDataTable[[#This Row],[Order Date]])</f>
        <v>2</v>
      </c>
      <c r="F192" s="12"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1">
        <f>YEAR(SalesDataTable[[#This Row],[Order Date]])</f>
        <v>2026</v>
      </c>
      <c r="D193" s="16" t="str">
        <f>"Q"&amp;ROUNDUP(MONTH(SalesDataTable[[#This Row],[Order Date]])/3,0)</f>
        <v>Q1</v>
      </c>
      <c r="E193" s="11">
        <f>MONTH(SalesDataTable[[#This Row],[Order Date]])</f>
        <v>2</v>
      </c>
      <c r="F193" s="12"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1">
        <f>YEAR(SalesDataTable[[#This Row],[Order Date]])</f>
        <v>2026</v>
      </c>
      <c r="D194" s="16" t="str">
        <f>"Q"&amp;ROUNDUP(MONTH(SalesDataTable[[#This Row],[Order Date]])/3,0)</f>
        <v>Q1</v>
      </c>
      <c r="E194" s="11">
        <f>MONTH(SalesDataTable[[#This Row],[Order Date]])</f>
        <v>2</v>
      </c>
      <c r="F194" s="12"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1">
        <f>YEAR(SalesDataTable[[#This Row],[Order Date]])</f>
        <v>2026</v>
      </c>
      <c r="D195" s="16" t="str">
        <f>"Q"&amp;ROUNDUP(MONTH(SalesDataTable[[#This Row],[Order Date]])/3,0)</f>
        <v>Q1</v>
      </c>
      <c r="E195" s="11">
        <f>MONTH(SalesDataTable[[#This Row],[Order Date]])</f>
        <v>2</v>
      </c>
      <c r="F195" s="12"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1">
        <f>YEAR(SalesDataTable[[#This Row],[Order Date]])</f>
        <v>2026</v>
      </c>
      <c r="D196" s="16" t="str">
        <f>"Q"&amp;ROUNDUP(MONTH(SalesDataTable[[#This Row],[Order Date]])/3,0)</f>
        <v>Q1</v>
      </c>
      <c r="E196" s="11">
        <f>MONTH(SalesDataTable[[#This Row],[Order Date]])</f>
        <v>2</v>
      </c>
      <c r="F196" s="12"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1">
        <f>YEAR(SalesDataTable[[#This Row],[Order Date]])</f>
        <v>2026</v>
      </c>
      <c r="D197" s="16" t="str">
        <f>"Q"&amp;ROUNDUP(MONTH(SalesDataTable[[#This Row],[Order Date]])/3,0)</f>
        <v>Q1</v>
      </c>
      <c r="E197" s="11">
        <f>MONTH(SalesDataTable[[#This Row],[Order Date]])</f>
        <v>2</v>
      </c>
      <c r="F197" s="12"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1">
        <f>YEAR(SalesDataTable[[#This Row],[Order Date]])</f>
        <v>2026</v>
      </c>
      <c r="D198" s="16" t="str">
        <f>"Q"&amp;ROUNDUP(MONTH(SalesDataTable[[#This Row],[Order Date]])/3,0)</f>
        <v>Q1</v>
      </c>
      <c r="E198" s="11">
        <f>MONTH(SalesDataTable[[#This Row],[Order Date]])</f>
        <v>2</v>
      </c>
      <c r="F198" s="12"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1">
        <f>YEAR(SalesDataTable[[#This Row],[Order Date]])</f>
        <v>2026</v>
      </c>
      <c r="D199" s="16" t="str">
        <f>"Q"&amp;ROUNDUP(MONTH(SalesDataTable[[#This Row],[Order Date]])/3,0)</f>
        <v>Q1</v>
      </c>
      <c r="E199" s="11">
        <f>MONTH(SalesDataTable[[#This Row],[Order Date]])</f>
        <v>2</v>
      </c>
      <c r="F199" s="12"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1">
        <f>YEAR(SalesDataTable[[#This Row],[Order Date]])</f>
        <v>2026</v>
      </c>
      <c r="D200" s="16" t="str">
        <f>"Q"&amp;ROUNDUP(MONTH(SalesDataTable[[#This Row],[Order Date]])/3,0)</f>
        <v>Q1</v>
      </c>
      <c r="E200" s="11">
        <f>MONTH(SalesDataTable[[#This Row],[Order Date]])</f>
        <v>2</v>
      </c>
      <c r="F200" s="12"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1">
        <f>YEAR(SalesDataTable[[#This Row],[Order Date]])</f>
        <v>2026</v>
      </c>
      <c r="D201" s="16" t="str">
        <f>"Q"&amp;ROUNDUP(MONTH(SalesDataTable[[#This Row],[Order Date]])/3,0)</f>
        <v>Q1</v>
      </c>
      <c r="E201" s="11">
        <f>MONTH(SalesDataTable[[#This Row],[Order Date]])</f>
        <v>2</v>
      </c>
      <c r="F201" s="12"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1">
        <f>YEAR(SalesDataTable[[#This Row],[Order Date]])</f>
        <v>2026</v>
      </c>
      <c r="D202" s="16" t="str">
        <f>"Q"&amp;ROUNDUP(MONTH(SalesDataTable[[#This Row],[Order Date]])/3,0)</f>
        <v>Q1</v>
      </c>
      <c r="E202" s="11">
        <f>MONTH(SalesDataTable[[#This Row],[Order Date]])</f>
        <v>2</v>
      </c>
      <c r="F202" s="12"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1">
        <f>YEAR(SalesDataTable[[#This Row],[Order Date]])</f>
        <v>2026</v>
      </c>
      <c r="D203" s="16" t="str">
        <f>"Q"&amp;ROUNDUP(MONTH(SalesDataTable[[#This Row],[Order Date]])/3,0)</f>
        <v>Q1</v>
      </c>
      <c r="E203" s="11">
        <f>MONTH(SalesDataTable[[#This Row],[Order Date]])</f>
        <v>2</v>
      </c>
      <c r="F203" s="12"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1">
        <f>YEAR(SalesDataTable[[#This Row],[Order Date]])</f>
        <v>2026</v>
      </c>
      <c r="D204" s="16" t="str">
        <f>"Q"&amp;ROUNDUP(MONTH(SalesDataTable[[#This Row],[Order Date]])/3,0)</f>
        <v>Q1</v>
      </c>
      <c r="E204" s="11">
        <f>MONTH(SalesDataTable[[#This Row],[Order Date]])</f>
        <v>2</v>
      </c>
      <c r="F204" s="12"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1">
        <f>YEAR(SalesDataTable[[#This Row],[Order Date]])</f>
        <v>2026</v>
      </c>
      <c r="D205" s="16" t="str">
        <f>"Q"&amp;ROUNDUP(MONTH(SalesDataTable[[#This Row],[Order Date]])/3,0)</f>
        <v>Q1</v>
      </c>
      <c r="E205" s="11">
        <f>MONTH(SalesDataTable[[#This Row],[Order Date]])</f>
        <v>2</v>
      </c>
      <c r="F205" s="12"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1">
        <f>YEAR(SalesDataTable[[#This Row],[Order Date]])</f>
        <v>2026</v>
      </c>
      <c r="D206" s="16" t="str">
        <f>"Q"&amp;ROUNDUP(MONTH(SalesDataTable[[#This Row],[Order Date]])/3,0)</f>
        <v>Q1</v>
      </c>
      <c r="E206" s="11">
        <f>MONTH(SalesDataTable[[#This Row],[Order Date]])</f>
        <v>2</v>
      </c>
      <c r="F206" s="12"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1">
        <f>YEAR(SalesDataTable[[#This Row],[Order Date]])</f>
        <v>2026</v>
      </c>
      <c r="D207" s="16" t="str">
        <f>"Q"&amp;ROUNDUP(MONTH(SalesDataTable[[#This Row],[Order Date]])/3,0)</f>
        <v>Q1</v>
      </c>
      <c r="E207" s="11">
        <f>MONTH(SalesDataTable[[#This Row],[Order Date]])</f>
        <v>2</v>
      </c>
      <c r="F207" s="12"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1">
        <f>YEAR(SalesDataTable[[#This Row],[Order Date]])</f>
        <v>2026</v>
      </c>
      <c r="D208" s="16" t="str">
        <f>"Q"&amp;ROUNDUP(MONTH(SalesDataTable[[#This Row],[Order Date]])/3,0)</f>
        <v>Q1</v>
      </c>
      <c r="E208" s="11">
        <f>MONTH(SalesDataTable[[#This Row],[Order Date]])</f>
        <v>2</v>
      </c>
      <c r="F208" s="12"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1">
        <f>YEAR(SalesDataTable[[#This Row],[Order Date]])</f>
        <v>2026</v>
      </c>
      <c r="D209" s="16" t="str">
        <f>"Q"&amp;ROUNDUP(MONTH(SalesDataTable[[#This Row],[Order Date]])/3,0)</f>
        <v>Q1</v>
      </c>
      <c r="E209" s="11">
        <f>MONTH(SalesDataTable[[#This Row],[Order Date]])</f>
        <v>2</v>
      </c>
      <c r="F209" s="12"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1">
        <f>YEAR(SalesDataTable[[#This Row],[Order Date]])</f>
        <v>2026</v>
      </c>
      <c r="D210" s="16" t="str">
        <f>"Q"&amp;ROUNDUP(MONTH(SalesDataTable[[#This Row],[Order Date]])/3,0)</f>
        <v>Q1</v>
      </c>
      <c r="E210" s="11">
        <f>MONTH(SalesDataTable[[#This Row],[Order Date]])</f>
        <v>2</v>
      </c>
      <c r="F210" s="12"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1">
        <f>YEAR(SalesDataTable[[#This Row],[Order Date]])</f>
        <v>2026</v>
      </c>
      <c r="D211" s="16" t="str">
        <f>"Q"&amp;ROUNDUP(MONTH(SalesDataTable[[#This Row],[Order Date]])/3,0)</f>
        <v>Q1</v>
      </c>
      <c r="E211" s="11">
        <f>MONTH(SalesDataTable[[#This Row],[Order Date]])</f>
        <v>2</v>
      </c>
      <c r="F211" s="12"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1">
        <f>YEAR(SalesDataTable[[#This Row],[Order Date]])</f>
        <v>2026</v>
      </c>
      <c r="D212" s="16" t="str">
        <f>"Q"&amp;ROUNDUP(MONTH(SalesDataTable[[#This Row],[Order Date]])/3,0)</f>
        <v>Q1</v>
      </c>
      <c r="E212" s="11">
        <f>MONTH(SalesDataTable[[#This Row],[Order Date]])</f>
        <v>2</v>
      </c>
      <c r="F212" s="12"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1">
        <f>YEAR(SalesDataTable[[#This Row],[Order Date]])</f>
        <v>2026</v>
      </c>
      <c r="D213" s="16" t="str">
        <f>"Q"&amp;ROUNDUP(MONTH(SalesDataTable[[#This Row],[Order Date]])/3,0)</f>
        <v>Q1</v>
      </c>
      <c r="E213" s="11">
        <f>MONTH(SalesDataTable[[#This Row],[Order Date]])</f>
        <v>2</v>
      </c>
      <c r="F213" s="12"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1">
        <f>YEAR(SalesDataTable[[#This Row],[Order Date]])</f>
        <v>2026</v>
      </c>
      <c r="D214" s="16" t="str">
        <f>"Q"&amp;ROUNDUP(MONTH(SalesDataTable[[#This Row],[Order Date]])/3,0)</f>
        <v>Q1</v>
      </c>
      <c r="E214" s="11">
        <f>MONTH(SalesDataTable[[#This Row],[Order Date]])</f>
        <v>2</v>
      </c>
      <c r="F214" s="12"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1">
        <f>YEAR(SalesDataTable[[#This Row],[Order Date]])</f>
        <v>2026</v>
      </c>
      <c r="D215" s="16" t="str">
        <f>"Q"&amp;ROUNDUP(MONTH(SalesDataTable[[#This Row],[Order Date]])/3,0)</f>
        <v>Q1</v>
      </c>
      <c r="E215" s="11">
        <f>MONTH(SalesDataTable[[#This Row],[Order Date]])</f>
        <v>2</v>
      </c>
      <c r="F215" s="12"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1">
        <f>YEAR(SalesDataTable[[#This Row],[Order Date]])</f>
        <v>2026</v>
      </c>
      <c r="D216" s="16" t="str">
        <f>"Q"&amp;ROUNDUP(MONTH(SalesDataTable[[#This Row],[Order Date]])/3,0)</f>
        <v>Q1</v>
      </c>
      <c r="E216" s="11">
        <f>MONTH(SalesDataTable[[#This Row],[Order Date]])</f>
        <v>2</v>
      </c>
      <c r="F216" s="12"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1">
        <f>YEAR(SalesDataTable[[#This Row],[Order Date]])</f>
        <v>2026</v>
      </c>
      <c r="D217" s="16" t="str">
        <f>"Q"&amp;ROUNDUP(MONTH(SalesDataTable[[#This Row],[Order Date]])/3,0)</f>
        <v>Q1</v>
      </c>
      <c r="E217" s="11">
        <f>MONTH(SalesDataTable[[#This Row],[Order Date]])</f>
        <v>2</v>
      </c>
      <c r="F217" s="12"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1">
        <f>YEAR(SalesDataTable[[#This Row],[Order Date]])</f>
        <v>2026</v>
      </c>
      <c r="D218" s="16" t="str">
        <f>"Q"&amp;ROUNDUP(MONTH(SalesDataTable[[#This Row],[Order Date]])/3,0)</f>
        <v>Q1</v>
      </c>
      <c r="E218" s="11">
        <f>MONTH(SalesDataTable[[#This Row],[Order Date]])</f>
        <v>2</v>
      </c>
      <c r="F218" s="12"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1">
        <f>YEAR(SalesDataTable[[#This Row],[Order Date]])</f>
        <v>2026</v>
      </c>
      <c r="D219" s="16" t="str">
        <f>"Q"&amp;ROUNDUP(MONTH(SalesDataTable[[#This Row],[Order Date]])/3,0)</f>
        <v>Q1</v>
      </c>
      <c r="E219" s="11">
        <f>MONTH(SalesDataTable[[#This Row],[Order Date]])</f>
        <v>2</v>
      </c>
      <c r="F219" s="12"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1">
        <f>YEAR(SalesDataTable[[#This Row],[Order Date]])</f>
        <v>2026</v>
      </c>
      <c r="D220" s="16" t="str">
        <f>"Q"&amp;ROUNDUP(MONTH(SalesDataTable[[#This Row],[Order Date]])/3,0)</f>
        <v>Q1</v>
      </c>
      <c r="E220" s="11">
        <f>MONTH(SalesDataTable[[#This Row],[Order Date]])</f>
        <v>2</v>
      </c>
      <c r="F220" s="12"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1">
        <f>YEAR(SalesDataTable[[#This Row],[Order Date]])</f>
        <v>2026</v>
      </c>
      <c r="D221" s="16" t="str">
        <f>"Q"&amp;ROUNDUP(MONTH(SalesDataTable[[#This Row],[Order Date]])/3,0)</f>
        <v>Q1</v>
      </c>
      <c r="E221" s="11">
        <f>MONTH(SalesDataTable[[#This Row],[Order Date]])</f>
        <v>2</v>
      </c>
      <c r="F221" s="12"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1">
        <f>YEAR(SalesDataTable[[#This Row],[Order Date]])</f>
        <v>2026</v>
      </c>
      <c r="D222" s="16" t="str">
        <f>"Q"&amp;ROUNDUP(MONTH(SalesDataTable[[#This Row],[Order Date]])/3,0)</f>
        <v>Q1</v>
      </c>
      <c r="E222" s="11">
        <f>MONTH(SalesDataTable[[#This Row],[Order Date]])</f>
        <v>2</v>
      </c>
      <c r="F222" s="12"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1">
        <f>YEAR(SalesDataTable[[#This Row],[Order Date]])</f>
        <v>2026</v>
      </c>
      <c r="D223" s="16" t="str">
        <f>"Q"&amp;ROUNDUP(MONTH(SalesDataTable[[#This Row],[Order Date]])/3,0)</f>
        <v>Q1</v>
      </c>
      <c r="E223" s="11">
        <f>MONTH(SalesDataTable[[#This Row],[Order Date]])</f>
        <v>2</v>
      </c>
      <c r="F223" s="12"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1">
        <f>YEAR(SalesDataTable[[#This Row],[Order Date]])</f>
        <v>2026</v>
      </c>
      <c r="D224" s="16" t="str">
        <f>"Q"&amp;ROUNDUP(MONTH(SalesDataTable[[#This Row],[Order Date]])/3,0)</f>
        <v>Q1</v>
      </c>
      <c r="E224" s="11">
        <f>MONTH(SalesDataTable[[#This Row],[Order Date]])</f>
        <v>2</v>
      </c>
      <c r="F224" s="12"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1">
        <f>YEAR(SalesDataTable[[#This Row],[Order Date]])</f>
        <v>2026</v>
      </c>
      <c r="D225" s="16" t="str">
        <f>"Q"&amp;ROUNDUP(MONTH(SalesDataTable[[#This Row],[Order Date]])/3,0)</f>
        <v>Q1</v>
      </c>
      <c r="E225" s="11">
        <f>MONTH(SalesDataTable[[#This Row],[Order Date]])</f>
        <v>2</v>
      </c>
      <c r="F225" s="12"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1">
        <f>YEAR(SalesDataTable[[#This Row],[Order Date]])</f>
        <v>2026</v>
      </c>
      <c r="D226" s="16" t="str">
        <f>"Q"&amp;ROUNDUP(MONTH(SalesDataTable[[#This Row],[Order Date]])/3,0)</f>
        <v>Q1</v>
      </c>
      <c r="E226" s="11">
        <f>MONTH(SalesDataTable[[#This Row],[Order Date]])</f>
        <v>2</v>
      </c>
      <c r="F226" s="12"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1">
        <f>YEAR(SalesDataTable[[#This Row],[Order Date]])</f>
        <v>2026</v>
      </c>
      <c r="D227" s="16" t="str">
        <f>"Q"&amp;ROUNDUP(MONTH(SalesDataTable[[#This Row],[Order Date]])/3,0)</f>
        <v>Q1</v>
      </c>
      <c r="E227" s="11">
        <f>MONTH(SalesDataTable[[#This Row],[Order Date]])</f>
        <v>2</v>
      </c>
      <c r="F227" s="12"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1">
        <f>YEAR(SalesDataTable[[#This Row],[Order Date]])</f>
        <v>2026</v>
      </c>
      <c r="D228" s="16" t="str">
        <f>"Q"&amp;ROUNDUP(MONTH(SalesDataTable[[#This Row],[Order Date]])/3,0)</f>
        <v>Q1</v>
      </c>
      <c r="E228" s="11">
        <f>MONTH(SalesDataTable[[#This Row],[Order Date]])</f>
        <v>2</v>
      </c>
      <c r="F228" s="12"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1">
        <f>YEAR(SalesDataTable[[#This Row],[Order Date]])</f>
        <v>2026</v>
      </c>
      <c r="D229" s="16" t="str">
        <f>"Q"&amp;ROUNDUP(MONTH(SalesDataTable[[#This Row],[Order Date]])/3,0)</f>
        <v>Q1</v>
      </c>
      <c r="E229" s="11">
        <f>MONTH(SalesDataTable[[#This Row],[Order Date]])</f>
        <v>2</v>
      </c>
      <c r="F229" s="12"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1">
        <f>YEAR(SalesDataTable[[#This Row],[Order Date]])</f>
        <v>2026</v>
      </c>
      <c r="D230" s="16" t="str">
        <f>"Q"&amp;ROUNDUP(MONTH(SalesDataTable[[#This Row],[Order Date]])/3,0)</f>
        <v>Q1</v>
      </c>
      <c r="E230" s="11">
        <f>MONTH(SalesDataTable[[#This Row],[Order Date]])</f>
        <v>2</v>
      </c>
      <c r="F230" s="12"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1">
        <f>YEAR(SalesDataTable[[#This Row],[Order Date]])</f>
        <v>2026</v>
      </c>
      <c r="D231" s="16" t="str">
        <f>"Q"&amp;ROUNDUP(MONTH(SalesDataTable[[#This Row],[Order Date]])/3,0)</f>
        <v>Q1</v>
      </c>
      <c r="E231" s="11">
        <f>MONTH(SalesDataTable[[#This Row],[Order Date]])</f>
        <v>2</v>
      </c>
      <c r="F231" s="12"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1">
        <f>YEAR(SalesDataTable[[#This Row],[Order Date]])</f>
        <v>2026</v>
      </c>
      <c r="D232" s="16" t="str">
        <f>"Q"&amp;ROUNDUP(MONTH(SalesDataTable[[#This Row],[Order Date]])/3,0)</f>
        <v>Q1</v>
      </c>
      <c r="E232" s="11">
        <f>MONTH(SalesDataTable[[#This Row],[Order Date]])</f>
        <v>2</v>
      </c>
      <c r="F232" s="12"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1">
        <f>YEAR(SalesDataTable[[#This Row],[Order Date]])</f>
        <v>2026</v>
      </c>
      <c r="D233" s="16" t="str">
        <f>"Q"&amp;ROUNDUP(MONTH(SalesDataTable[[#This Row],[Order Date]])/3,0)</f>
        <v>Q1</v>
      </c>
      <c r="E233" s="11">
        <f>MONTH(SalesDataTable[[#This Row],[Order Date]])</f>
        <v>2</v>
      </c>
      <c r="F233" s="12"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1">
        <f>YEAR(SalesDataTable[[#This Row],[Order Date]])</f>
        <v>2026</v>
      </c>
      <c r="D234" s="16" t="str">
        <f>"Q"&amp;ROUNDUP(MONTH(SalesDataTable[[#This Row],[Order Date]])/3,0)</f>
        <v>Q1</v>
      </c>
      <c r="E234" s="11">
        <f>MONTH(SalesDataTable[[#This Row],[Order Date]])</f>
        <v>2</v>
      </c>
      <c r="F234" s="12"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1">
        <f>YEAR(SalesDataTable[[#This Row],[Order Date]])</f>
        <v>2026</v>
      </c>
      <c r="D235" s="16" t="str">
        <f>"Q"&amp;ROUNDUP(MONTH(SalesDataTable[[#This Row],[Order Date]])/3,0)</f>
        <v>Q1</v>
      </c>
      <c r="E235" s="11">
        <f>MONTH(SalesDataTable[[#This Row],[Order Date]])</f>
        <v>2</v>
      </c>
      <c r="F235" s="12"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1">
        <f>YEAR(SalesDataTable[[#This Row],[Order Date]])</f>
        <v>2026</v>
      </c>
      <c r="D236" s="16" t="str">
        <f>"Q"&amp;ROUNDUP(MONTH(SalesDataTable[[#This Row],[Order Date]])/3,0)</f>
        <v>Q1</v>
      </c>
      <c r="E236" s="11">
        <f>MONTH(SalesDataTable[[#This Row],[Order Date]])</f>
        <v>2</v>
      </c>
      <c r="F236" s="12"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1">
        <f>YEAR(SalesDataTable[[#This Row],[Order Date]])</f>
        <v>2026</v>
      </c>
      <c r="D237" s="16" t="str">
        <f>"Q"&amp;ROUNDUP(MONTH(SalesDataTable[[#This Row],[Order Date]])/3,0)</f>
        <v>Q1</v>
      </c>
      <c r="E237" s="11">
        <f>MONTH(SalesDataTable[[#This Row],[Order Date]])</f>
        <v>2</v>
      </c>
      <c r="F237" s="12"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1">
        <f>YEAR(SalesDataTable[[#This Row],[Order Date]])</f>
        <v>2026</v>
      </c>
      <c r="D238" s="16" t="str">
        <f>"Q"&amp;ROUNDUP(MONTH(SalesDataTable[[#This Row],[Order Date]])/3,0)</f>
        <v>Q1</v>
      </c>
      <c r="E238" s="11">
        <f>MONTH(SalesDataTable[[#This Row],[Order Date]])</f>
        <v>2</v>
      </c>
      <c r="F238" s="12"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1">
        <f>YEAR(SalesDataTable[[#This Row],[Order Date]])</f>
        <v>2026</v>
      </c>
      <c r="D239" s="16" t="str">
        <f>"Q"&amp;ROUNDUP(MONTH(SalesDataTable[[#This Row],[Order Date]])/3,0)</f>
        <v>Q1</v>
      </c>
      <c r="E239" s="11">
        <f>MONTH(SalesDataTable[[#This Row],[Order Date]])</f>
        <v>2</v>
      </c>
      <c r="F239" s="12"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1">
        <f>YEAR(SalesDataTable[[#This Row],[Order Date]])</f>
        <v>2026</v>
      </c>
      <c r="D240" s="16" t="str">
        <f>"Q"&amp;ROUNDUP(MONTH(SalesDataTable[[#This Row],[Order Date]])/3,0)</f>
        <v>Q1</v>
      </c>
      <c r="E240" s="11">
        <f>MONTH(SalesDataTable[[#This Row],[Order Date]])</f>
        <v>2</v>
      </c>
      <c r="F240" s="12"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1">
        <f>YEAR(SalesDataTable[[#This Row],[Order Date]])</f>
        <v>2026</v>
      </c>
      <c r="D241" s="16" t="str">
        <f>"Q"&amp;ROUNDUP(MONTH(SalesDataTable[[#This Row],[Order Date]])/3,0)</f>
        <v>Q1</v>
      </c>
      <c r="E241" s="11">
        <f>MONTH(SalesDataTable[[#This Row],[Order Date]])</f>
        <v>2</v>
      </c>
      <c r="F241" s="12"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1">
        <f>YEAR(SalesDataTable[[#This Row],[Order Date]])</f>
        <v>2026</v>
      </c>
      <c r="D242" s="16" t="str">
        <f>"Q"&amp;ROUNDUP(MONTH(SalesDataTable[[#This Row],[Order Date]])/3,0)</f>
        <v>Q1</v>
      </c>
      <c r="E242" s="11">
        <f>MONTH(SalesDataTable[[#This Row],[Order Date]])</f>
        <v>2</v>
      </c>
      <c r="F242" s="12"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1">
        <f>YEAR(SalesDataTable[[#This Row],[Order Date]])</f>
        <v>2026</v>
      </c>
      <c r="D243" s="16" t="str">
        <f>"Q"&amp;ROUNDUP(MONTH(SalesDataTable[[#This Row],[Order Date]])/3,0)</f>
        <v>Q1</v>
      </c>
      <c r="E243" s="11">
        <f>MONTH(SalesDataTable[[#This Row],[Order Date]])</f>
        <v>2</v>
      </c>
      <c r="F243" s="12"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1">
        <f>YEAR(SalesDataTable[[#This Row],[Order Date]])</f>
        <v>2026</v>
      </c>
      <c r="D244" s="16" t="str">
        <f>"Q"&amp;ROUNDUP(MONTH(SalesDataTable[[#This Row],[Order Date]])/3,0)</f>
        <v>Q1</v>
      </c>
      <c r="E244" s="11">
        <f>MONTH(SalesDataTable[[#This Row],[Order Date]])</f>
        <v>2</v>
      </c>
      <c r="F244" s="12"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1">
        <f>YEAR(SalesDataTable[[#This Row],[Order Date]])</f>
        <v>2026</v>
      </c>
      <c r="D245" s="16" t="str">
        <f>"Q"&amp;ROUNDUP(MONTH(SalesDataTable[[#This Row],[Order Date]])/3,0)</f>
        <v>Q1</v>
      </c>
      <c r="E245" s="11">
        <f>MONTH(SalesDataTable[[#This Row],[Order Date]])</f>
        <v>2</v>
      </c>
      <c r="F245" s="12"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1">
        <f>YEAR(SalesDataTable[[#This Row],[Order Date]])</f>
        <v>2026</v>
      </c>
      <c r="D246" s="16" t="str">
        <f>"Q"&amp;ROUNDUP(MONTH(SalesDataTable[[#This Row],[Order Date]])/3,0)</f>
        <v>Q1</v>
      </c>
      <c r="E246" s="11">
        <f>MONTH(SalesDataTable[[#This Row],[Order Date]])</f>
        <v>2</v>
      </c>
      <c r="F246" s="12"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1">
        <f>YEAR(SalesDataTable[[#This Row],[Order Date]])</f>
        <v>2026</v>
      </c>
      <c r="D247" s="16" t="str">
        <f>"Q"&amp;ROUNDUP(MONTH(SalesDataTable[[#This Row],[Order Date]])/3,0)</f>
        <v>Q1</v>
      </c>
      <c r="E247" s="11">
        <f>MONTH(SalesDataTable[[#This Row],[Order Date]])</f>
        <v>2</v>
      </c>
      <c r="F247" s="12"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1">
        <f>YEAR(SalesDataTable[[#This Row],[Order Date]])</f>
        <v>2026</v>
      </c>
      <c r="D248" s="16" t="str">
        <f>"Q"&amp;ROUNDUP(MONTH(SalesDataTable[[#This Row],[Order Date]])/3,0)</f>
        <v>Q1</v>
      </c>
      <c r="E248" s="11">
        <f>MONTH(SalesDataTable[[#This Row],[Order Date]])</f>
        <v>2</v>
      </c>
      <c r="F248" s="12"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1">
        <f>YEAR(SalesDataTable[[#This Row],[Order Date]])</f>
        <v>2026</v>
      </c>
      <c r="D249" s="16" t="str">
        <f>"Q"&amp;ROUNDUP(MONTH(SalesDataTable[[#This Row],[Order Date]])/3,0)</f>
        <v>Q1</v>
      </c>
      <c r="E249" s="11">
        <f>MONTH(SalesDataTable[[#This Row],[Order Date]])</f>
        <v>2</v>
      </c>
      <c r="F249" s="12"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1">
        <f>YEAR(SalesDataTable[[#This Row],[Order Date]])</f>
        <v>2026</v>
      </c>
      <c r="D250" s="16" t="str">
        <f>"Q"&amp;ROUNDUP(MONTH(SalesDataTable[[#This Row],[Order Date]])/3,0)</f>
        <v>Q1</v>
      </c>
      <c r="E250" s="11">
        <f>MONTH(SalesDataTable[[#This Row],[Order Date]])</f>
        <v>2</v>
      </c>
      <c r="F250" s="12"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1">
        <f>YEAR(SalesDataTable[[#This Row],[Order Date]])</f>
        <v>2026</v>
      </c>
      <c r="D251" s="16" t="str">
        <f>"Q"&amp;ROUNDUP(MONTH(SalesDataTable[[#This Row],[Order Date]])/3,0)</f>
        <v>Q1</v>
      </c>
      <c r="E251" s="11">
        <f>MONTH(SalesDataTable[[#This Row],[Order Date]])</f>
        <v>2</v>
      </c>
      <c r="F251" s="12"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1">
        <f>YEAR(SalesDataTable[[#This Row],[Order Date]])</f>
        <v>2026</v>
      </c>
      <c r="D252" s="16" t="str">
        <f>"Q"&amp;ROUNDUP(MONTH(SalesDataTable[[#This Row],[Order Date]])/3,0)</f>
        <v>Q1</v>
      </c>
      <c r="E252" s="11">
        <f>MONTH(SalesDataTable[[#This Row],[Order Date]])</f>
        <v>2</v>
      </c>
      <c r="F252" s="12"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1">
        <f>YEAR(SalesDataTable[[#This Row],[Order Date]])</f>
        <v>2026</v>
      </c>
      <c r="D253" s="16" t="str">
        <f>"Q"&amp;ROUNDUP(MONTH(SalesDataTable[[#This Row],[Order Date]])/3,0)</f>
        <v>Q1</v>
      </c>
      <c r="E253" s="11">
        <f>MONTH(SalesDataTable[[#This Row],[Order Date]])</f>
        <v>2</v>
      </c>
      <c r="F253" s="12"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1">
        <f>YEAR(SalesDataTable[[#This Row],[Order Date]])</f>
        <v>2026</v>
      </c>
      <c r="D254" s="16" t="str">
        <f>"Q"&amp;ROUNDUP(MONTH(SalesDataTable[[#This Row],[Order Date]])/3,0)</f>
        <v>Q1</v>
      </c>
      <c r="E254" s="11">
        <f>MONTH(SalesDataTable[[#This Row],[Order Date]])</f>
        <v>2</v>
      </c>
      <c r="F254" s="12"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1">
        <f>YEAR(SalesDataTable[[#This Row],[Order Date]])</f>
        <v>2026</v>
      </c>
      <c r="D255" s="16" t="str">
        <f>"Q"&amp;ROUNDUP(MONTH(SalesDataTable[[#This Row],[Order Date]])/3,0)</f>
        <v>Q1</v>
      </c>
      <c r="E255" s="11">
        <f>MONTH(SalesDataTable[[#This Row],[Order Date]])</f>
        <v>2</v>
      </c>
      <c r="F255" s="12"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1">
        <f>YEAR(SalesDataTable[[#This Row],[Order Date]])</f>
        <v>2026</v>
      </c>
      <c r="D256" s="16" t="str">
        <f>"Q"&amp;ROUNDUP(MONTH(SalesDataTable[[#This Row],[Order Date]])/3,0)</f>
        <v>Q1</v>
      </c>
      <c r="E256" s="11">
        <f>MONTH(SalesDataTable[[#This Row],[Order Date]])</f>
        <v>2</v>
      </c>
      <c r="F256" s="12"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1">
        <f>YEAR(SalesDataTable[[#This Row],[Order Date]])</f>
        <v>2026</v>
      </c>
      <c r="D257" s="16" t="str">
        <f>"Q"&amp;ROUNDUP(MONTH(SalesDataTable[[#This Row],[Order Date]])/3,0)</f>
        <v>Q1</v>
      </c>
      <c r="E257" s="11">
        <f>MONTH(SalesDataTable[[#This Row],[Order Date]])</f>
        <v>2</v>
      </c>
      <c r="F257" s="12"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1">
        <f>YEAR(SalesDataTable[[#This Row],[Order Date]])</f>
        <v>2026</v>
      </c>
      <c r="D258" s="16" t="str">
        <f>"Q"&amp;ROUNDUP(MONTH(SalesDataTable[[#This Row],[Order Date]])/3,0)</f>
        <v>Q1</v>
      </c>
      <c r="E258" s="11">
        <f>MONTH(SalesDataTable[[#This Row],[Order Date]])</f>
        <v>2</v>
      </c>
      <c r="F258" s="12"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1">
        <f>YEAR(SalesDataTable[[#This Row],[Order Date]])</f>
        <v>2026</v>
      </c>
      <c r="D259" s="16" t="str">
        <f>"Q"&amp;ROUNDUP(MONTH(SalesDataTable[[#This Row],[Order Date]])/3,0)</f>
        <v>Q1</v>
      </c>
      <c r="E259" s="11">
        <f>MONTH(SalesDataTable[[#This Row],[Order Date]])</f>
        <v>2</v>
      </c>
      <c r="F259" s="12"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1">
        <f>YEAR(SalesDataTable[[#This Row],[Order Date]])</f>
        <v>2026</v>
      </c>
      <c r="D260" s="16" t="str">
        <f>"Q"&amp;ROUNDUP(MONTH(SalesDataTable[[#This Row],[Order Date]])/3,0)</f>
        <v>Q1</v>
      </c>
      <c r="E260" s="11">
        <f>MONTH(SalesDataTable[[#This Row],[Order Date]])</f>
        <v>2</v>
      </c>
      <c r="F260" s="12"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1">
        <f>YEAR(SalesDataTable[[#This Row],[Order Date]])</f>
        <v>2026</v>
      </c>
      <c r="D261" s="16" t="str">
        <f>"Q"&amp;ROUNDUP(MONTH(SalesDataTable[[#This Row],[Order Date]])/3,0)</f>
        <v>Q1</v>
      </c>
      <c r="E261" s="11">
        <f>MONTH(SalesDataTable[[#This Row],[Order Date]])</f>
        <v>2</v>
      </c>
      <c r="F261" s="12"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1">
        <f>YEAR(SalesDataTable[[#This Row],[Order Date]])</f>
        <v>2026</v>
      </c>
      <c r="D262" s="16" t="str">
        <f>"Q"&amp;ROUNDUP(MONTH(SalesDataTable[[#This Row],[Order Date]])/3,0)</f>
        <v>Q1</v>
      </c>
      <c r="E262" s="11">
        <f>MONTH(SalesDataTable[[#This Row],[Order Date]])</f>
        <v>2</v>
      </c>
      <c r="F262" s="12"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1">
        <f>YEAR(SalesDataTable[[#This Row],[Order Date]])</f>
        <v>2026</v>
      </c>
      <c r="D263" s="16" t="str">
        <f>"Q"&amp;ROUNDUP(MONTH(SalesDataTable[[#This Row],[Order Date]])/3,0)</f>
        <v>Q1</v>
      </c>
      <c r="E263" s="11">
        <f>MONTH(SalesDataTable[[#This Row],[Order Date]])</f>
        <v>2</v>
      </c>
      <c r="F263" s="12"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1">
        <f>YEAR(SalesDataTable[[#This Row],[Order Date]])</f>
        <v>2026</v>
      </c>
      <c r="D264" s="16" t="str">
        <f>"Q"&amp;ROUNDUP(MONTH(SalesDataTable[[#This Row],[Order Date]])/3,0)</f>
        <v>Q1</v>
      </c>
      <c r="E264" s="11">
        <f>MONTH(SalesDataTable[[#This Row],[Order Date]])</f>
        <v>2</v>
      </c>
      <c r="F264" s="12"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1">
        <f>YEAR(SalesDataTable[[#This Row],[Order Date]])</f>
        <v>2026</v>
      </c>
      <c r="D265" s="16" t="str">
        <f>"Q"&amp;ROUNDUP(MONTH(SalesDataTable[[#This Row],[Order Date]])/3,0)</f>
        <v>Q1</v>
      </c>
      <c r="E265" s="11">
        <f>MONTH(SalesDataTable[[#This Row],[Order Date]])</f>
        <v>2</v>
      </c>
      <c r="F265" s="12"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1">
        <f>YEAR(SalesDataTable[[#This Row],[Order Date]])</f>
        <v>2026</v>
      </c>
      <c r="D266" s="16" t="str">
        <f>"Q"&amp;ROUNDUP(MONTH(SalesDataTable[[#This Row],[Order Date]])/3,0)</f>
        <v>Q1</v>
      </c>
      <c r="E266" s="11">
        <f>MONTH(SalesDataTable[[#This Row],[Order Date]])</f>
        <v>2</v>
      </c>
      <c r="F266" s="12"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1">
        <f>YEAR(SalesDataTable[[#This Row],[Order Date]])</f>
        <v>2026</v>
      </c>
      <c r="D267" s="16" t="str">
        <f>"Q"&amp;ROUNDUP(MONTH(SalesDataTable[[#This Row],[Order Date]])/3,0)</f>
        <v>Q1</v>
      </c>
      <c r="E267" s="11">
        <f>MONTH(SalesDataTable[[#This Row],[Order Date]])</f>
        <v>2</v>
      </c>
      <c r="F267" s="12"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1">
        <f>YEAR(SalesDataTable[[#This Row],[Order Date]])</f>
        <v>2026</v>
      </c>
      <c r="D268" s="16" t="str">
        <f>"Q"&amp;ROUNDUP(MONTH(SalesDataTable[[#This Row],[Order Date]])/3,0)</f>
        <v>Q1</v>
      </c>
      <c r="E268" s="11">
        <f>MONTH(SalesDataTable[[#This Row],[Order Date]])</f>
        <v>2</v>
      </c>
      <c r="F268" s="12"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1">
        <f>YEAR(SalesDataTable[[#This Row],[Order Date]])</f>
        <v>2026</v>
      </c>
      <c r="D269" s="16" t="str">
        <f>"Q"&amp;ROUNDUP(MONTH(SalesDataTable[[#This Row],[Order Date]])/3,0)</f>
        <v>Q1</v>
      </c>
      <c r="E269" s="11">
        <f>MONTH(SalesDataTable[[#This Row],[Order Date]])</f>
        <v>2</v>
      </c>
      <c r="F269" s="12"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1">
        <f>YEAR(SalesDataTable[[#This Row],[Order Date]])</f>
        <v>2026</v>
      </c>
      <c r="D270" s="16" t="str">
        <f>"Q"&amp;ROUNDUP(MONTH(SalesDataTable[[#This Row],[Order Date]])/3,0)</f>
        <v>Q1</v>
      </c>
      <c r="E270" s="11">
        <f>MONTH(SalesDataTable[[#This Row],[Order Date]])</f>
        <v>2</v>
      </c>
      <c r="F270" s="12"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1">
        <f>YEAR(SalesDataTable[[#This Row],[Order Date]])</f>
        <v>2026</v>
      </c>
      <c r="D271" s="16" t="str">
        <f>"Q"&amp;ROUNDUP(MONTH(SalesDataTable[[#This Row],[Order Date]])/3,0)</f>
        <v>Q1</v>
      </c>
      <c r="E271" s="11">
        <f>MONTH(SalesDataTable[[#This Row],[Order Date]])</f>
        <v>2</v>
      </c>
      <c r="F271" s="12"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1">
        <f>YEAR(SalesDataTable[[#This Row],[Order Date]])</f>
        <v>2026</v>
      </c>
      <c r="D272" s="16" t="str">
        <f>"Q"&amp;ROUNDUP(MONTH(SalesDataTable[[#This Row],[Order Date]])/3,0)</f>
        <v>Q1</v>
      </c>
      <c r="E272" s="11">
        <f>MONTH(SalesDataTable[[#This Row],[Order Date]])</f>
        <v>2</v>
      </c>
      <c r="F272" s="12"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1">
        <f>YEAR(SalesDataTable[[#This Row],[Order Date]])</f>
        <v>2026</v>
      </c>
      <c r="D273" s="16" t="str">
        <f>"Q"&amp;ROUNDUP(MONTH(SalesDataTable[[#This Row],[Order Date]])/3,0)</f>
        <v>Q1</v>
      </c>
      <c r="E273" s="11">
        <f>MONTH(SalesDataTable[[#This Row],[Order Date]])</f>
        <v>2</v>
      </c>
      <c r="F273" s="12"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1">
        <f>YEAR(SalesDataTable[[#This Row],[Order Date]])</f>
        <v>2026</v>
      </c>
      <c r="D274" s="16" t="str">
        <f>"Q"&amp;ROUNDUP(MONTH(SalesDataTable[[#This Row],[Order Date]])/3,0)</f>
        <v>Q1</v>
      </c>
      <c r="E274" s="11">
        <f>MONTH(SalesDataTable[[#This Row],[Order Date]])</f>
        <v>2</v>
      </c>
      <c r="F274" s="12"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1">
        <f>YEAR(SalesDataTable[[#This Row],[Order Date]])</f>
        <v>2026</v>
      </c>
      <c r="D275" s="16" t="str">
        <f>"Q"&amp;ROUNDUP(MONTH(SalesDataTable[[#This Row],[Order Date]])/3,0)</f>
        <v>Q1</v>
      </c>
      <c r="E275" s="11">
        <f>MONTH(SalesDataTable[[#This Row],[Order Date]])</f>
        <v>2</v>
      </c>
      <c r="F275" s="12"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1">
        <f>YEAR(SalesDataTable[[#This Row],[Order Date]])</f>
        <v>2026</v>
      </c>
      <c r="D276" s="16" t="str">
        <f>"Q"&amp;ROUNDUP(MONTH(SalesDataTable[[#This Row],[Order Date]])/3,0)</f>
        <v>Q1</v>
      </c>
      <c r="E276" s="11">
        <f>MONTH(SalesDataTable[[#This Row],[Order Date]])</f>
        <v>3</v>
      </c>
      <c r="F276" s="12"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1">
        <f>YEAR(SalesDataTable[[#This Row],[Order Date]])</f>
        <v>2026</v>
      </c>
      <c r="D277" s="16" t="str">
        <f>"Q"&amp;ROUNDUP(MONTH(SalesDataTable[[#This Row],[Order Date]])/3,0)</f>
        <v>Q1</v>
      </c>
      <c r="E277" s="11">
        <f>MONTH(SalesDataTable[[#This Row],[Order Date]])</f>
        <v>3</v>
      </c>
      <c r="F277" s="12"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1">
        <f>YEAR(SalesDataTable[[#This Row],[Order Date]])</f>
        <v>2026</v>
      </c>
      <c r="D278" s="16" t="str">
        <f>"Q"&amp;ROUNDUP(MONTH(SalesDataTable[[#This Row],[Order Date]])/3,0)</f>
        <v>Q1</v>
      </c>
      <c r="E278" s="11">
        <f>MONTH(SalesDataTable[[#This Row],[Order Date]])</f>
        <v>3</v>
      </c>
      <c r="F278" s="12"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1">
        <f>YEAR(SalesDataTable[[#This Row],[Order Date]])</f>
        <v>2026</v>
      </c>
      <c r="D279" s="16" t="str">
        <f>"Q"&amp;ROUNDUP(MONTH(SalesDataTable[[#This Row],[Order Date]])/3,0)</f>
        <v>Q1</v>
      </c>
      <c r="E279" s="11">
        <f>MONTH(SalesDataTable[[#This Row],[Order Date]])</f>
        <v>3</v>
      </c>
      <c r="F279" s="12"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1">
        <f>YEAR(SalesDataTable[[#This Row],[Order Date]])</f>
        <v>2026</v>
      </c>
      <c r="D280" s="16" t="str">
        <f>"Q"&amp;ROUNDUP(MONTH(SalesDataTable[[#This Row],[Order Date]])/3,0)</f>
        <v>Q1</v>
      </c>
      <c r="E280" s="11">
        <f>MONTH(SalesDataTable[[#This Row],[Order Date]])</f>
        <v>3</v>
      </c>
      <c r="F280" s="12"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1">
        <f>YEAR(SalesDataTable[[#This Row],[Order Date]])</f>
        <v>2026</v>
      </c>
      <c r="D281" s="16" t="str">
        <f>"Q"&amp;ROUNDUP(MONTH(SalesDataTable[[#This Row],[Order Date]])/3,0)</f>
        <v>Q1</v>
      </c>
      <c r="E281" s="11">
        <f>MONTH(SalesDataTable[[#This Row],[Order Date]])</f>
        <v>3</v>
      </c>
      <c r="F281" s="12"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1">
        <f>YEAR(SalesDataTable[[#This Row],[Order Date]])</f>
        <v>2026</v>
      </c>
      <c r="D282" s="16" t="str">
        <f>"Q"&amp;ROUNDUP(MONTH(SalesDataTable[[#This Row],[Order Date]])/3,0)</f>
        <v>Q1</v>
      </c>
      <c r="E282" s="11">
        <f>MONTH(SalesDataTable[[#This Row],[Order Date]])</f>
        <v>3</v>
      </c>
      <c r="F282" s="12"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1">
        <f>YEAR(SalesDataTable[[#This Row],[Order Date]])</f>
        <v>2026</v>
      </c>
      <c r="D283" s="16" t="str">
        <f>"Q"&amp;ROUNDUP(MONTH(SalesDataTable[[#This Row],[Order Date]])/3,0)</f>
        <v>Q1</v>
      </c>
      <c r="E283" s="11">
        <f>MONTH(SalesDataTable[[#This Row],[Order Date]])</f>
        <v>3</v>
      </c>
      <c r="F283" s="12"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1">
        <f>YEAR(SalesDataTable[[#This Row],[Order Date]])</f>
        <v>2026</v>
      </c>
      <c r="D284" s="16" t="str">
        <f>"Q"&amp;ROUNDUP(MONTH(SalesDataTable[[#This Row],[Order Date]])/3,0)</f>
        <v>Q1</v>
      </c>
      <c r="E284" s="11">
        <f>MONTH(SalesDataTable[[#This Row],[Order Date]])</f>
        <v>3</v>
      </c>
      <c r="F284" s="12"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1">
        <f>YEAR(SalesDataTable[[#This Row],[Order Date]])</f>
        <v>2026</v>
      </c>
      <c r="D285" s="16" t="str">
        <f>"Q"&amp;ROUNDUP(MONTH(SalesDataTable[[#This Row],[Order Date]])/3,0)</f>
        <v>Q1</v>
      </c>
      <c r="E285" s="11">
        <f>MONTH(SalesDataTable[[#This Row],[Order Date]])</f>
        <v>3</v>
      </c>
      <c r="F285" s="12"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1">
        <f>YEAR(SalesDataTable[[#This Row],[Order Date]])</f>
        <v>2026</v>
      </c>
      <c r="D286" s="16" t="str">
        <f>"Q"&amp;ROUNDUP(MONTH(SalesDataTable[[#This Row],[Order Date]])/3,0)</f>
        <v>Q1</v>
      </c>
      <c r="E286" s="11">
        <f>MONTH(SalesDataTable[[#This Row],[Order Date]])</f>
        <v>3</v>
      </c>
      <c r="F286" s="12"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1">
        <f>YEAR(SalesDataTable[[#This Row],[Order Date]])</f>
        <v>2026</v>
      </c>
      <c r="D287" s="16" t="str">
        <f>"Q"&amp;ROUNDUP(MONTH(SalesDataTable[[#This Row],[Order Date]])/3,0)</f>
        <v>Q1</v>
      </c>
      <c r="E287" s="11">
        <f>MONTH(SalesDataTable[[#This Row],[Order Date]])</f>
        <v>3</v>
      </c>
      <c r="F287" s="12"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1">
        <f>YEAR(SalesDataTable[[#This Row],[Order Date]])</f>
        <v>2026</v>
      </c>
      <c r="D288" s="16" t="str">
        <f>"Q"&amp;ROUNDUP(MONTH(SalesDataTable[[#This Row],[Order Date]])/3,0)</f>
        <v>Q1</v>
      </c>
      <c r="E288" s="11">
        <f>MONTH(SalesDataTable[[#This Row],[Order Date]])</f>
        <v>3</v>
      </c>
      <c r="F288" s="12"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1">
        <f>YEAR(SalesDataTable[[#This Row],[Order Date]])</f>
        <v>2026</v>
      </c>
      <c r="D289" s="16" t="str">
        <f>"Q"&amp;ROUNDUP(MONTH(SalesDataTable[[#This Row],[Order Date]])/3,0)</f>
        <v>Q1</v>
      </c>
      <c r="E289" s="11">
        <f>MONTH(SalesDataTable[[#This Row],[Order Date]])</f>
        <v>3</v>
      </c>
      <c r="F289" s="12"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1">
        <f>YEAR(SalesDataTable[[#This Row],[Order Date]])</f>
        <v>2026</v>
      </c>
      <c r="D290" s="16" t="str">
        <f>"Q"&amp;ROUNDUP(MONTH(SalesDataTable[[#This Row],[Order Date]])/3,0)</f>
        <v>Q1</v>
      </c>
      <c r="E290" s="11">
        <f>MONTH(SalesDataTable[[#This Row],[Order Date]])</f>
        <v>3</v>
      </c>
      <c r="F290" s="12"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1">
        <f>YEAR(SalesDataTable[[#This Row],[Order Date]])</f>
        <v>2026</v>
      </c>
      <c r="D291" s="16" t="str">
        <f>"Q"&amp;ROUNDUP(MONTH(SalesDataTable[[#This Row],[Order Date]])/3,0)</f>
        <v>Q1</v>
      </c>
      <c r="E291" s="11">
        <f>MONTH(SalesDataTable[[#This Row],[Order Date]])</f>
        <v>3</v>
      </c>
      <c r="F291" s="12"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1">
        <f>YEAR(SalesDataTable[[#This Row],[Order Date]])</f>
        <v>2026</v>
      </c>
      <c r="D292" s="16" t="str">
        <f>"Q"&amp;ROUNDUP(MONTH(SalesDataTable[[#This Row],[Order Date]])/3,0)</f>
        <v>Q1</v>
      </c>
      <c r="E292" s="11">
        <f>MONTH(SalesDataTable[[#This Row],[Order Date]])</f>
        <v>3</v>
      </c>
      <c r="F292" s="12"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1">
        <f>YEAR(SalesDataTable[[#This Row],[Order Date]])</f>
        <v>2026</v>
      </c>
      <c r="D293" s="16" t="str">
        <f>"Q"&amp;ROUNDUP(MONTH(SalesDataTable[[#This Row],[Order Date]])/3,0)</f>
        <v>Q1</v>
      </c>
      <c r="E293" s="11">
        <f>MONTH(SalesDataTable[[#This Row],[Order Date]])</f>
        <v>3</v>
      </c>
      <c r="F293" s="12"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1">
        <f>YEAR(SalesDataTable[[#This Row],[Order Date]])</f>
        <v>2026</v>
      </c>
      <c r="D294" s="16" t="str">
        <f>"Q"&amp;ROUNDUP(MONTH(SalesDataTable[[#This Row],[Order Date]])/3,0)</f>
        <v>Q1</v>
      </c>
      <c r="E294" s="11">
        <f>MONTH(SalesDataTable[[#This Row],[Order Date]])</f>
        <v>3</v>
      </c>
      <c r="F294" s="12"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1">
        <f>YEAR(SalesDataTable[[#This Row],[Order Date]])</f>
        <v>2026</v>
      </c>
      <c r="D295" s="16" t="str">
        <f>"Q"&amp;ROUNDUP(MONTH(SalesDataTable[[#This Row],[Order Date]])/3,0)</f>
        <v>Q1</v>
      </c>
      <c r="E295" s="11">
        <f>MONTH(SalesDataTable[[#This Row],[Order Date]])</f>
        <v>3</v>
      </c>
      <c r="F295" s="12"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1">
        <f>YEAR(SalesDataTable[[#This Row],[Order Date]])</f>
        <v>2026</v>
      </c>
      <c r="D296" s="16" t="str">
        <f>"Q"&amp;ROUNDUP(MONTH(SalesDataTable[[#This Row],[Order Date]])/3,0)</f>
        <v>Q1</v>
      </c>
      <c r="E296" s="11">
        <f>MONTH(SalesDataTable[[#This Row],[Order Date]])</f>
        <v>3</v>
      </c>
      <c r="F296" s="12"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1">
        <f>YEAR(SalesDataTable[[#This Row],[Order Date]])</f>
        <v>2026</v>
      </c>
      <c r="D297" s="16" t="str">
        <f>"Q"&amp;ROUNDUP(MONTH(SalesDataTable[[#This Row],[Order Date]])/3,0)</f>
        <v>Q1</v>
      </c>
      <c r="E297" s="11">
        <f>MONTH(SalesDataTable[[#This Row],[Order Date]])</f>
        <v>3</v>
      </c>
      <c r="F297" s="12"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1">
        <f>YEAR(SalesDataTable[[#This Row],[Order Date]])</f>
        <v>2026</v>
      </c>
      <c r="D298" s="16" t="str">
        <f>"Q"&amp;ROUNDUP(MONTH(SalesDataTable[[#This Row],[Order Date]])/3,0)</f>
        <v>Q1</v>
      </c>
      <c r="E298" s="11">
        <f>MONTH(SalesDataTable[[#This Row],[Order Date]])</f>
        <v>3</v>
      </c>
      <c r="F298" s="12"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1">
        <f>YEAR(SalesDataTable[[#This Row],[Order Date]])</f>
        <v>2026</v>
      </c>
      <c r="D299" s="16" t="str">
        <f>"Q"&amp;ROUNDUP(MONTH(SalesDataTable[[#This Row],[Order Date]])/3,0)</f>
        <v>Q1</v>
      </c>
      <c r="E299" s="11">
        <f>MONTH(SalesDataTable[[#This Row],[Order Date]])</f>
        <v>3</v>
      </c>
      <c r="F299" s="12"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1">
        <f>YEAR(SalesDataTable[[#This Row],[Order Date]])</f>
        <v>2026</v>
      </c>
      <c r="D300" s="16" t="str">
        <f>"Q"&amp;ROUNDUP(MONTH(SalesDataTable[[#This Row],[Order Date]])/3,0)</f>
        <v>Q1</v>
      </c>
      <c r="E300" s="11">
        <f>MONTH(SalesDataTable[[#This Row],[Order Date]])</f>
        <v>3</v>
      </c>
      <c r="F300" s="12"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1">
        <f>YEAR(SalesDataTable[[#This Row],[Order Date]])</f>
        <v>2026</v>
      </c>
      <c r="D301" s="16" t="str">
        <f>"Q"&amp;ROUNDUP(MONTH(SalesDataTable[[#This Row],[Order Date]])/3,0)</f>
        <v>Q1</v>
      </c>
      <c r="E301" s="11">
        <f>MONTH(SalesDataTable[[#This Row],[Order Date]])</f>
        <v>3</v>
      </c>
      <c r="F301" s="12"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1">
        <f>YEAR(SalesDataTable[[#This Row],[Order Date]])</f>
        <v>2026</v>
      </c>
      <c r="D302" s="16" t="str">
        <f>"Q"&amp;ROUNDUP(MONTH(SalesDataTable[[#This Row],[Order Date]])/3,0)</f>
        <v>Q1</v>
      </c>
      <c r="E302" s="11">
        <f>MONTH(SalesDataTable[[#This Row],[Order Date]])</f>
        <v>3</v>
      </c>
      <c r="F302" s="12"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1">
        <f>YEAR(SalesDataTable[[#This Row],[Order Date]])</f>
        <v>2026</v>
      </c>
      <c r="D303" s="16" t="str">
        <f>"Q"&amp;ROUNDUP(MONTH(SalesDataTable[[#This Row],[Order Date]])/3,0)</f>
        <v>Q1</v>
      </c>
      <c r="E303" s="11">
        <f>MONTH(SalesDataTable[[#This Row],[Order Date]])</f>
        <v>3</v>
      </c>
      <c r="F303" s="12"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1">
        <f>YEAR(SalesDataTable[[#This Row],[Order Date]])</f>
        <v>2026</v>
      </c>
      <c r="D304" s="16" t="str">
        <f>"Q"&amp;ROUNDUP(MONTH(SalesDataTable[[#This Row],[Order Date]])/3,0)</f>
        <v>Q1</v>
      </c>
      <c r="E304" s="11">
        <f>MONTH(SalesDataTable[[#This Row],[Order Date]])</f>
        <v>3</v>
      </c>
      <c r="F304" s="12"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1">
        <f>YEAR(SalesDataTable[[#This Row],[Order Date]])</f>
        <v>2026</v>
      </c>
      <c r="D305" s="16" t="str">
        <f>"Q"&amp;ROUNDUP(MONTH(SalesDataTable[[#This Row],[Order Date]])/3,0)</f>
        <v>Q1</v>
      </c>
      <c r="E305" s="11">
        <f>MONTH(SalesDataTable[[#This Row],[Order Date]])</f>
        <v>3</v>
      </c>
      <c r="F305" s="12"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1">
        <f>YEAR(SalesDataTable[[#This Row],[Order Date]])</f>
        <v>2026</v>
      </c>
      <c r="D306" s="16" t="str">
        <f>"Q"&amp;ROUNDUP(MONTH(SalesDataTable[[#This Row],[Order Date]])/3,0)</f>
        <v>Q1</v>
      </c>
      <c r="E306" s="11">
        <f>MONTH(SalesDataTable[[#This Row],[Order Date]])</f>
        <v>3</v>
      </c>
      <c r="F306" s="12"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1">
        <f>YEAR(SalesDataTable[[#This Row],[Order Date]])</f>
        <v>2026</v>
      </c>
      <c r="D307" s="16" t="str">
        <f>"Q"&amp;ROUNDUP(MONTH(SalesDataTable[[#This Row],[Order Date]])/3,0)</f>
        <v>Q1</v>
      </c>
      <c r="E307" s="11">
        <f>MONTH(SalesDataTable[[#This Row],[Order Date]])</f>
        <v>3</v>
      </c>
      <c r="F307" s="12"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1">
        <f>YEAR(SalesDataTable[[#This Row],[Order Date]])</f>
        <v>2026</v>
      </c>
      <c r="D308" s="16" t="str">
        <f>"Q"&amp;ROUNDUP(MONTH(SalesDataTable[[#This Row],[Order Date]])/3,0)</f>
        <v>Q1</v>
      </c>
      <c r="E308" s="11">
        <f>MONTH(SalesDataTable[[#This Row],[Order Date]])</f>
        <v>3</v>
      </c>
      <c r="F308" s="12"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1">
        <f>YEAR(SalesDataTable[[#This Row],[Order Date]])</f>
        <v>2026</v>
      </c>
      <c r="D309" s="16" t="str">
        <f>"Q"&amp;ROUNDUP(MONTH(SalesDataTable[[#This Row],[Order Date]])/3,0)</f>
        <v>Q1</v>
      </c>
      <c r="E309" s="11">
        <f>MONTH(SalesDataTable[[#This Row],[Order Date]])</f>
        <v>3</v>
      </c>
      <c r="F309" s="12"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1">
        <f>YEAR(SalesDataTable[[#This Row],[Order Date]])</f>
        <v>2026</v>
      </c>
      <c r="D310" s="16" t="str">
        <f>"Q"&amp;ROUNDUP(MONTH(SalesDataTable[[#This Row],[Order Date]])/3,0)</f>
        <v>Q1</v>
      </c>
      <c r="E310" s="11">
        <f>MONTH(SalesDataTable[[#This Row],[Order Date]])</f>
        <v>3</v>
      </c>
      <c r="F310" s="12"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1">
        <f>YEAR(SalesDataTable[[#This Row],[Order Date]])</f>
        <v>2026</v>
      </c>
      <c r="D311" s="16" t="str">
        <f>"Q"&amp;ROUNDUP(MONTH(SalesDataTable[[#This Row],[Order Date]])/3,0)</f>
        <v>Q1</v>
      </c>
      <c r="E311" s="11">
        <f>MONTH(SalesDataTable[[#This Row],[Order Date]])</f>
        <v>3</v>
      </c>
      <c r="F311" s="12"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1">
        <f>YEAR(SalesDataTable[[#This Row],[Order Date]])</f>
        <v>2026</v>
      </c>
      <c r="D312" s="16" t="str">
        <f>"Q"&amp;ROUNDUP(MONTH(SalesDataTable[[#This Row],[Order Date]])/3,0)</f>
        <v>Q1</v>
      </c>
      <c r="E312" s="11">
        <f>MONTH(SalesDataTable[[#This Row],[Order Date]])</f>
        <v>3</v>
      </c>
      <c r="F312" s="12"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1">
        <f>YEAR(SalesDataTable[[#This Row],[Order Date]])</f>
        <v>2026</v>
      </c>
      <c r="D313" s="16" t="str">
        <f>"Q"&amp;ROUNDUP(MONTH(SalesDataTable[[#This Row],[Order Date]])/3,0)</f>
        <v>Q1</v>
      </c>
      <c r="E313" s="11">
        <f>MONTH(SalesDataTable[[#This Row],[Order Date]])</f>
        <v>3</v>
      </c>
      <c r="F313" s="12"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1">
        <f>YEAR(SalesDataTable[[#This Row],[Order Date]])</f>
        <v>2026</v>
      </c>
      <c r="D314" s="16" t="str">
        <f>"Q"&amp;ROUNDUP(MONTH(SalesDataTable[[#This Row],[Order Date]])/3,0)</f>
        <v>Q1</v>
      </c>
      <c r="E314" s="11">
        <f>MONTH(SalesDataTable[[#This Row],[Order Date]])</f>
        <v>3</v>
      </c>
      <c r="F314" s="12"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1">
        <f>YEAR(SalesDataTable[[#This Row],[Order Date]])</f>
        <v>2026</v>
      </c>
      <c r="D315" s="16" t="str">
        <f>"Q"&amp;ROUNDUP(MONTH(SalesDataTable[[#This Row],[Order Date]])/3,0)</f>
        <v>Q1</v>
      </c>
      <c r="E315" s="11">
        <f>MONTH(SalesDataTable[[#This Row],[Order Date]])</f>
        <v>3</v>
      </c>
      <c r="F315" s="12"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1">
        <f>YEAR(SalesDataTable[[#This Row],[Order Date]])</f>
        <v>2026</v>
      </c>
      <c r="D316" s="16" t="str">
        <f>"Q"&amp;ROUNDUP(MONTH(SalesDataTable[[#This Row],[Order Date]])/3,0)</f>
        <v>Q1</v>
      </c>
      <c r="E316" s="11">
        <f>MONTH(SalesDataTable[[#This Row],[Order Date]])</f>
        <v>3</v>
      </c>
      <c r="F316" s="12"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1">
        <f>YEAR(SalesDataTable[[#This Row],[Order Date]])</f>
        <v>2026</v>
      </c>
      <c r="D317" s="16" t="str">
        <f>"Q"&amp;ROUNDUP(MONTH(SalesDataTable[[#This Row],[Order Date]])/3,0)</f>
        <v>Q1</v>
      </c>
      <c r="E317" s="11">
        <f>MONTH(SalesDataTable[[#This Row],[Order Date]])</f>
        <v>3</v>
      </c>
      <c r="F317" s="12"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1">
        <f>YEAR(SalesDataTable[[#This Row],[Order Date]])</f>
        <v>2026</v>
      </c>
      <c r="D318" s="16" t="str">
        <f>"Q"&amp;ROUNDUP(MONTH(SalesDataTable[[#This Row],[Order Date]])/3,0)</f>
        <v>Q1</v>
      </c>
      <c r="E318" s="11">
        <f>MONTH(SalesDataTable[[#This Row],[Order Date]])</f>
        <v>3</v>
      </c>
      <c r="F318" s="12"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1">
        <f>YEAR(SalesDataTable[[#This Row],[Order Date]])</f>
        <v>2026</v>
      </c>
      <c r="D319" s="16" t="str">
        <f>"Q"&amp;ROUNDUP(MONTH(SalesDataTable[[#This Row],[Order Date]])/3,0)</f>
        <v>Q1</v>
      </c>
      <c r="E319" s="11">
        <f>MONTH(SalesDataTable[[#This Row],[Order Date]])</f>
        <v>3</v>
      </c>
      <c r="F319" s="12"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1">
        <f>YEAR(SalesDataTable[[#This Row],[Order Date]])</f>
        <v>2026</v>
      </c>
      <c r="D320" s="16" t="str">
        <f>"Q"&amp;ROUNDUP(MONTH(SalesDataTable[[#This Row],[Order Date]])/3,0)</f>
        <v>Q1</v>
      </c>
      <c r="E320" s="11">
        <f>MONTH(SalesDataTable[[#This Row],[Order Date]])</f>
        <v>3</v>
      </c>
      <c r="F320" s="12"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1">
        <f>YEAR(SalesDataTable[[#This Row],[Order Date]])</f>
        <v>2026</v>
      </c>
      <c r="D321" s="16" t="str">
        <f>"Q"&amp;ROUNDUP(MONTH(SalesDataTable[[#This Row],[Order Date]])/3,0)</f>
        <v>Q1</v>
      </c>
      <c r="E321" s="11">
        <f>MONTH(SalesDataTable[[#This Row],[Order Date]])</f>
        <v>3</v>
      </c>
      <c r="F321" s="12"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1">
        <f>YEAR(SalesDataTable[[#This Row],[Order Date]])</f>
        <v>2026</v>
      </c>
      <c r="D322" s="16" t="str">
        <f>"Q"&amp;ROUNDUP(MONTH(SalesDataTable[[#This Row],[Order Date]])/3,0)</f>
        <v>Q1</v>
      </c>
      <c r="E322" s="11">
        <f>MONTH(SalesDataTable[[#This Row],[Order Date]])</f>
        <v>3</v>
      </c>
      <c r="F322" s="12"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1">
        <f>YEAR(SalesDataTable[[#This Row],[Order Date]])</f>
        <v>2026</v>
      </c>
      <c r="D323" s="16" t="str">
        <f>"Q"&amp;ROUNDUP(MONTH(SalesDataTable[[#This Row],[Order Date]])/3,0)</f>
        <v>Q1</v>
      </c>
      <c r="E323" s="11">
        <f>MONTH(SalesDataTable[[#This Row],[Order Date]])</f>
        <v>3</v>
      </c>
      <c r="F323" s="12"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1">
        <f>YEAR(SalesDataTable[[#This Row],[Order Date]])</f>
        <v>2026</v>
      </c>
      <c r="D324" s="16" t="str">
        <f>"Q"&amp;ROUNDUP(MONTH(SalesDataTable[[#This Row],[Order Date]])/3,0)</f>
        <v>Q1</v>
      </c>
      <c r="E324" s="11">
        <f>MONTH(SalesDataTable[[#This Row],[Order Date]])</f>
        <v>3</v>
      </c>
      <c r="F324" s="12"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1">
        <f>YEAR(SalesDataTable[[#This Row],[Order Date]])</f>
        <v>2026</v>
      </c>
      <c r="D325" s="16" t="str">
        <f>"Q"&amp;ROUNDUP(MONTH(SalesDataTable[[#This Row],[Order Date]])/3,0)</f>
        <v>Q1</v>
      </c>
      <c r="E325" s="11">
        <f>MONTH(SalesDataTable[[#This Row],[Order Date]])</f>
        <v>3</v>
      </c>
      <c r="F325" s="12"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1">
        <f>YEAR(SalesDataTable[[#This Row],[Order Date]])</f>
        <v>2026</v>
      </c>
      <c r="D326" s="16" t="str">
        <f>"Q"&amp;ROUNDUP(MONTH(SalesDataTable[[#This Row],[Order Date]])/3,0)</f>
        <v>Q1</v>
      </c>
      <c r="E326" s="11">
        <f>MONTH(SalesDataTable[[#This Row],[Order Date]])</f>
        <v>3</v>
      </c>
      <c r="F326" s="12"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1">
        <f>YEAR(SalesDataTable[[#This Row],[Order Date]])</f>
        <v>2026</v>
      </c>
      <c r="D327" s="16" t="str">
        <f>"Q"&amp;ROUNDUP(MONTH(SalesDataTable[[#This Row],[Order Date]])/3,0)</f>
        <v>Q1</v>
      </c>
      <c r="E327" s="11">
        <f>MONTH(SalesDataTable[[#This Row],[Order Date]])</f>
        <v>3</v>
      </c>
      <c r="F327" s="12"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1">
        <f>YEAR(SalesDataTable[[#This Row],[Order Date]])</f>
        <v>2026</v>
      </c>
      <c r="D328" s="16" t="str">
        <f>"Q"&amp;ROUNDUP(MONTH(SalesDataTable[[#This Row],[Order Date]])/3,0)</f>
        <v>Q1</v>
      </c>
      <c r="E328" s="11">
        <f>MONTH(SalesDataTable[[#This Row],[Order Date]])</f>
        <v>3</v>
      </c>
      <c r="F328" s="12"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1">
        <f>YEAR(SalesDataTable[[#This Row],[Order Date]])</f>
        <v>2026</v>
      </c>
      <c r="D329" s="16" t="str">
        <f>"Q"&amp;ROUNDUP(MONTH(SalesDataTable[[#This Row],[Order Date]])/3,0)</f>
        <v>Q1</v>
      </c>
      <c r="E329" s="11">
        <f>MONTH(SalesDataTable[[#This Row],[Order Date]])</f>
        <v>3</v>
      </c>
      <c r="F329" s="12"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1">
        <f>YEAR(SalesDataTable[[#This Row],[Order Date]])</f>
        <v>2026</v>
      </c>
      <c r="D330" s="16" t="str">
        <f>"Q"&amp;ROUNDUP(MONTH(SalesDataTable[[#This Row],[Order Date]])/3,0)</f>
        <v>Q1</v>
      </c>
      <c r="E330" s="11">
        <f>MONTH(SalesDataTable[[#This Row],[Order Date]])</f>
        <v>3</v>
      </c>
      <c r="F330" s="12"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1">
        <f>YEAR(SalesDataTable[[#This Row],[Order Date]])</f>
        <v>2026</v>
      </c>
      <c r="D331" s="16" t="str">
        <f>"Q"&amp;ROUNDUP(MONTH(SalesDataTable[[#This Row],[Order Date]])/3,0)</f>
        <v>Q1</v>
      </c>
      <c r="E331" s="11">
        <f>MONTH(SalesDataTable[[#This Row],[Order Date]])</f>
        <v>3</v>
      </c>
      <c r="F331" s="12"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1">
        <f>YEAR(SalesDataTable[[#This Row],[Order Date]])</f>
        <v>2026</v>
      </c>
      <c r="D332" s="16" t="str">
        <f>"Q"&amp;ROUNDUP(MONTH(SalesDataTable[[#This Row],[Order Date]])/3,0)</f>
        <v>Q1</v>
      </c>
      <c r="E332" s="11">
        <f>MONTH(SalesDataTable[[#This Row],[Order Date]])</f>
        <v>3</v>
      </c>
      <c r="F332" s="12"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1">
        <f>YEAR(SalesDataTable[[#This Row],[Order Date]])</f>
        <v>2026</v>
      </c>
      <c r="D333" s="16" t="str">
        <f>"Q"&amp;ROUNDUP(MONTH(SalesDataTable[[#This Row],[Order Date]])/3,0)</f>
        <v>Q1</v>
      </c>
      <c r="E333" s="11">
        <f>MONTH(SalesDataTable[[#This Row],[Order Date]])</f>
        <v>3</v>
      </c>
      <c r="F333" s="12"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1">
        <f>YEAR(SalesDataTable[[#This Row],[Order Date]])</f>
        <v>2026</v>
      </c>
      <c r="D334" s="16" t="str">
        <f>"Q"&amp;ROUNDUP(MONTH(SalesDataTable[[#This Row],[Order Date]])/3,0)</f>
        <v>Q1</v>
      </c>
      <c r="E334" s="11">
        <f>MONTH(SalesDataTable[[#This Row],[Order Date]])</f>
        <v>3</v>
      </c>
      <c r="F334" s="12"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1">
        <f>YEAR(SalesDataTable[[#This Row],[Order Date]])</f>
        <v>2026</v>
      </c>
      <c r="D335" s="16" t="str">
        <f>"Q"&amp;ROUNDUP(MONTH(SalesDataTable[[#This Row],[Order Date]])/3,0)</f>
        <v>Q1</v>
      </c>
      <c r="E335" s="11">
        <f>MONTH(SalesDataTable[[#This Row],[Order Date]])</f>
        <v>3</v>
      </c>
      <c r="F335" s="12"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1">
        <f>YEAR(SalesDataTable[[#This Row],[Order Date]])</f>
        <v>2026</v>
      </c>
      <c r="D336" s="16" t="str">
        <f>"Q"&amp;ROUNDUP(MONTH(SalesDataTable[[#This Row],[Order Date]])/3,0)</f>
        <v>Q1</v>
      </c>
      <c r="E336" s="11">
        <f>MONTH(SalesDataTable[[#This Row],[Order Date]])</f>
        <v>3</v>
      </c>
      <c r="F336" s="12"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1">
        <f>YEAR(SalesDataTable[[#This Row],[Order Date]])</f>
        <v>2026</v>
      </c>
      <c r="D337" s="16" t="str">
        <f>"Q"&amp;ROUNDUP(MONTH(SalesDataTable[[#This Row],[Order Date]])/3,0)</f>
        <v>Q1</v>
      </c>
      <c r="E337" s="11">
        <f>MONTH(SalesDataTable[[#This Row],[Order Date]])</f>
        <v>3</v>
      </c>
      <c r="F337" s="12"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1">
        <f>YEAR(SalesDataTable[[#This Row],[Order Date]])</f>
        <v>2026</v>
      </c>
      <c r="D338" s="16" t="str">
        <f>"Q"&amp;ROUNDUP(MONTH(SalesDataTable[[#This Row],[Order Date]])/3,0)</f>
        <v>Q1</v>
      </c>
      <c r="E338" s="11">
        <f>MONTH(SalesDataTable[[#This Row],[Order Date]])</f>
        <v>3</v>
      </c>
      <c r="F338" s="12"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1">
        <f>YEAR(SalesDataTable[[#This Row],[Order Date]])</f>
        <v>2026</v>
      </c>
      <c r="D339" s="16" t="str">
        <f>"Q"&amp;ROUNDUP(MONTH(SalesDataTable[[#This Row],[Order Date]])/3,0)</f>
        <v>Q1</v>
      </c>
      <c r="E339" s="11">
        <f>MONTH(SalesDataTable[[#This Row],[Order Date]])</f>
        <v>3</v>
      </c>
      <c r="F339" s="12"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1">
        <f>YEAR(SalesDataTable[[#This Row],[Order Date]])</f>
        <v>2026</v>
      </c>
      <c r="D340" s="16" t="str">
        <f>"Q"&amp;ROUNDUP(MONTH(SalesDataTable[[#This Row],[Order Date]])/3,0)</f>
        <v>Q1</v>
      </c>
      <c r="E340" s="11">
        <f>MONTH(SalesDataTable[[#This Row],[Order Date]])</f>
        <v>3</v>
      </c>
      <c r="F340" s="12"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1">
        <f>YEAR(SalesDataTable[[#This Row],[Order Date]])</f>
        <v>2026</v>
      </c>
      <c r="D341" s="16" t="str">
        <f>"Q"&amp;ROUNDUP(MONTH(SalesDataTable[[#This Row],[Order Date]])/3,0)</f>
        <v>Q1</v>
      </c>
      <c r="E341" s="11">
        <f>MONTH(SalesDataTable[[#This Row],[Order Date]])</f>
        <v>3</v>
      </c>
      <c r="F341" s="12"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1">
        <f>YEAR(SalesDataTable[[#This Row],[Order Date]])</f>
        <v>2026</v>
      </c>
      <c r="D342" s="16" t="str">
        <f>"Q"&amp;ROUNDUP(MONTH(SalesDataTable[[#This Row],[Order Date]])/3,0)</f>
        <v>Q1</v>
      </c>
      <c r="E342" s="11">
        <f>MONTH(SalesDataTable[[#This Row],[Order Date]])</f>
        <v>3</v>
      </c>
      <c r="F342" s="12"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1">
        <f>YEAR(SalesDataTable[[#This Row],[Order Date]])</f>
        <v>2026</v>
      </c>
      <c r="D343" s="16" t="str">
        <f>"Q"&amp;ROUNDUP(MONTH(SalesDataTable[[#This Row],[Order Date]])/3,0)</f>
        <v>Q1</v>
      </c>
      <c r="E343" s="11">
        <f>MONTH(SalesDataTable[[#This Row],[Order Date]])</f>
        <v>3</v>
      </c>
      <c r="F343" s="12"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1">
        <f>YEAR(SalesDataTable[[#This Row],[Order Date]])</f>
        <v>2026</v>
      </c>
      <c r="D344" s="16" t="str">
        <f>"Q"&amp;ROUNDUP(MONTH(SalesDataTable[[#This Row],[Order Date]])/3,0)</f>
        <v>Q1</v>
      </c>
      <c r="E344" s="11">
        <f>MONTH(SalesDataTable[[#This Row],[Order Date]])</f>
        <v>3</v>
      </c>
      <c r="F344" s="12"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1">
        <f>YEAR(SalesDataTable[[#This Row],[Order Date]])</f>
        <v>2026</v>
      </c>
      <c r="D345" s="16" t="str">
        <f>"Q"&amp;ROUNDUP(MONTH(SalesDataTable[[#This Row],[Order Date]])/3,0)</f>
        <v>Q1</v>
      </c>
      <c r="E345" s="11">
        <f>MONTH(SalesDataTable[[#This Row],[Order Date]])</f>
        <v>3</v>
      </c>
      <c r="F345" s="12"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1">
        <f>YEAR(SalesDataTable[[#This Row],[Order Date]])</f>
        <v>2026</v>
      </c>
      <c r="D346" s="16" t="str">
        <f>"Q"&amp;ROUNDUP(MONTH(SalesDataTable[[#This Row],[Order Date]])/3,0)</f>
        <v>Q1</v>
      </c>
      <c r="E346" s="11">
        <f>MONTH(SalesDataTable[[#This Row],[Order Date]])</f>
        <v>3</v>
      </c>
      <c r="F346" s="12"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1">
        <f>YEAR(SalesDataTable[[#This Row],[Order Date]])</f>
        <v>2026</v>
      </c>
      <c r="D347" s="16" t="str">
        <f>"Q"&amp;ROUNDUP(MONTH(SalesDataTable[[#This Row],[Order Date]])/3,0)</f>
        <v>Q1</v>
      </c>
      <c r="E347" s="11">
        <f>MONTH(SalesDataTable[[#This Row],[Order Date]])</f>
        <v>3</v>
      </c>
      <c r="F347" s="12"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1">
        <f>YEAR(SalesDataTable[[#This Row],[Order Date]])</f>
        <v>2026</v>
      </c>
      <c r="D348" s="16" t="str">
        <f>"Q"&amp;ROUNDUP(MONTH(SalesDataTable[[#This Row],[Order Date]])/3,0)</f>
        <v>Q1</v>
      </c>
      <c r="E348" s="11">
        <f>MONTH(SalesDataTable[[#This Row],[Order Date]])</f>
        <v>3</v>
      </c>
      <c r="F348" s="12"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1">
        <f>YEAR(SalesDataTable[[#This Row],[Order Date]])</f>
        <v>2026</v>
      </c>
      <c r="D349" s="16" t="str">
        <f>"Q"&amp;ROUNDUP(MONTH(SalesDataTable[[#This Row],[Order Date]])/3,0)</f>
        <v>Q1</v>
      </c>
      <c r="E349" s="11">
        <f>MONTH(SalesDataTable[[#This Row],[Order Date]])</f>
        <v>3</v>
      </c>
      <c r="F349" s="12"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1">
        <f>YEAR(SalesDataTable[[#This Row],[Order Date]])</f>
        <v>2026</v>
      </c>
      <c r="D350" s="16" t="str">
        <f>"Q"&amp;ROUNDUP(MONTH(SalesDataTable[[#This Row],[Order Date]])/3,0)</f>
        <v>Q1</v>
      </c>
      <c r="E350" s="11">
        <f>MONTH(SalesDataTable[[#This Row],[Order Date]])</f>
        <v>3</v>
      </c>
      <c r="F350" s="12"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1">
        <f>YEAR(SalesDataTable[[#This Row],[Order Date]])</f>
        <v>2026</v>
      </c>
      <c r="D351" s="16" t="str">
        <f>"Q"&amp;ROUNDUP(MONTH(SalesDataTable[[#This Row],[Order Date]])/3,0)</f>
        <v>Q1</v>
      </c>
      <c r="E351" s="11">
        <f>MONTH(SalesDataTable[[#This Row],[Order Date]])</f>
        <v>3</v>
      </c>
      <c r="F351" s="12"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1">
        <f>YEAR(SalesDataTable[[#This Row],[Order Date]])</f>
        <v>2026</v>
      </c>
      <c r="D352" s="16" t="str">
        <f>"Q"&amp;ROUNDUP(MONTH(SalesDataTable[[#This Row],[Order Date]])/3,0)</f>
        <v>Q1</v>
      </c>
      <c r="E352" s="11">
        <f>MONTH(SalesDataTable[[#This Row],[Order Date]])</f>
        <v>3</v>
      </c>
      <c r="F352" s="12"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1">
        <f>YEAR(SalesDataTable[[#This Row],[Order Date]])</f>
        <v>2026</v>
      </c>
      <c r="D353" s="16" t="str">
        <f>"Q"&amp;ROUNDUP(MONTH(SalesDataTable[[#This Row],[Order Date]])/3,0)</f>
        <v>Q1</v>
      </c>
      <c r="E353" s="11">
        <f>MONTH(SalesDataTable[[#This Row],[Order Date]])</f>
        <v>3</v>
      </c>
      <c r="F353" s="12"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1">
        <f>YEAR(SalesDataTable[[#This Row],[Order Date]])</f>
        <v>2026</v>
      </c>
      <c r="D354" s="16" t="str">
        <f>"Q"&amp;ROUNDUP(MONTH(SalesDataTable[[#This Row],[Order Date]])/3,0)</f>
        <v>Q1</v>
      </c>
      <c r="E354" s="11">
        <f>MONTH(SalesDataTable[[#This Row],[Order Date]])</f>
        <v>3</v>
      </c>
      <c r="F354" s="12"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1">
        <f>YEAR(SalesDataTable[[#This Row],[Order Date]])</f>
        <v>2026</v>
      </c>
      <c r="D355" s="16" t="str">
        <f>"Q"&amp;ROUNDUP(MONTH(SalesDataTable[[#This Row],[Order Date]])/3,0)</f>
        <v>Q1</v>
      </c>
      <c r="E355" s="11">
        <f>MONTH(SalesDataTable[[#This Row],[Order Date]])</f>
        <v>3</v>
      </c>
      <c r="F355" s="12"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1">
        <f>YEAR(SalesDataTable[[#This Row],[Order Date]])</f>
        <v>2026</v>
      </c>
      <c r="D356" s="16" t="str">
        <f>"Q"&amp;ROUNDUP(MONTH(SalesDataTable[[#This Row],[Order Date]])/3,0)</f>
        <v>Q1</v>
      </c>
      <c r="E356" s="11">
        <f>MONTH(SalesDataTable[[#This Row],[Order Date]])</f>
        <v>3</v>
      </c>
      <c r="F356" s="12"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1">
        <f>YEAR(SalesDataTable[[#This Row],[Order Date]])</f>
        <v>2026</v>
      </c>
      <c r="D357" s="16" t="str">
        <f>"Q"&amp;ROUNDUP(MONTH(SalesDataTable[[#This Row],[Order Date]])/3,0)</f>
        <v>Q1</v>
      </c>
      <c r="E357" s="11">
        <f>MONTH(SalesDataTable[[#This Row],[Order Date]])</f>
        <v>3</v>
      </c>
      <c r="F357" s="12"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1">
        <f>YEAR(SalesDataTable[[#This Row],[Order Date]])</f>
        <v>2026</v>
      </c>
      <c r="D358" s="16" t="str">
        <f>"Q"&amp;ROUNDUP(MONTH(SalesDataTable[[#This Row],[Order Date]])/3,0)</f>
        <v>Q1</v>
      </c>
      <c r="E358" s="11">
        <f>MONTH(SalesDataTable[[#This Row],[Order Date]])</f>
        <v>3</v>
      </c>
      <c r="F358" s="12"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1">
        <f>YEAR(SalesDataTable[[#This Row],[Order Date]])</f>
        <v>2026</v>
      </c>
      <c r="D359" s="16" t="str">
        <f>"Q"&amp;ROUNDUP(MONTH(SalesDataTable[[#This Row],[Order Date]])/3,0)</f>
        <v>Q1</v>
      </c>
      <c r="E359" s="11">
        <f>MONTH(SalesDataTable[[#This Row],[Order Date]])</f>
        <v>3</v>
      </c>
      <c r="F359" s="12"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1">
        <f>YEAR(SalesDataTable[[#This Row],[Order Date]])</f>
        <v>2026</v>
      </c>
      <c r="D360" s="16" t="str">
        <f>"Q"&amp;ROUNDUP(MONTH(SalesDataTable[[#This Row],[Order Date]])/3,0)</f>
        <v>Q1</v>
      </c>
      <c r="E360" s="11">
        <f>MONTH(SalesDataTable[[#This Row],[Order Date]])</f>
        <v>3</v>
      </c>
      <c r="F360" s="12"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1">
        <f>YEAR(SalesDataTable[[#This Row],[Order Date]])</f>
        <v>2026</v>
      </c>
      <c r="D361" s="16" t="str">
        <f>"Q"&amp;ROUNDUP(MONTH(SalesDataTable[[#This Row],[Order Date]])/3,0)</f>
        <v>Q1</v>
      </c>
      <c r="E361" s="11">
        <f>MONTH(SalesDataTable[[#This Row],[Order Date]])</f>
        <v>3</v>
      </c>
      <c r="F361" s="12"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1">
        <f>YEAR(SalesDataTable[[#This Row],[Order Date]])</f>
        <v>2026</v>
      </c>
      <c r="D362" s="16" t="str">
        <f>"Q"&amp;ROUNDUP(MONTH(SalesDataTable[[#This Row],[Order Date]])/3,0)</f>
        <v>Q1</v>
      </c>
      <c r="E362" s="11">
        <f>MONTH(SalesDataTable[[#This Row],[Order Date]])</f>
        <v>3</v>
      </c>
      <c r="F362" s="12"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1">
        <f>YEAR(SalesDataTable[[#This Row],[Order Date]])</f>
        <v>2026</v>
      </c>
      <c r="D363" s="16" t="str">
        <f>"Q"&amp;ROUNDUP(MONTH(SalesDataTable[[#This Row],[Order Date]])/3,0)</f>
        <v>Q1</v>
      </c>
      <c r="E363" s="11">
        <f>MONTH(SalesDataTable[[#This Row],[Order Date]])</f>
        <v>3</v>
      </c>
      <c r="F363" s="12"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1">
        <f>YEAR(SalesDataTable[[#This Row],[Order Date]])</f>
        <v>2026</v>
      </c>
      <c r="D364" s="16" t="str">
        <f>"Q"&amp;ROUNDUP(MONTH(SalesDataTable[[#This Row],[Order Date]])/3,0)</f>
        <v>Q1</v>
      </c>
      <c r="E364" s="11">
        <f>MONTH(SalesDataTable[[#This Row],[Order Date]])</f>
        <v>3</v>
      </c>
      <c r="F364" s="12"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1">
        <f>YEAR(SalesDataTable[[#This Row],[Order Date]])</f>
        <v>2026</v>
      </c>
      <c r="D365" s="16" t="str">
        <f>"Q"&amp;ROUNDUP(MONTH(SalesDataTable[[#This Row],[Order Date]])/3,0)</f>
        <v>Q1</v>
      </c>
      <c r="E365" s="11">
        <f>MONTH(SalesDataTable[[#This Row],[Order Date]])</f>
        <v>3</v>
      </c>
      <c r="F365" s="12"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1">
        <f>YEAR(SalesDataTable[[#This Row],[Order Date]])</f>
        <v>2026</v>
      </c>
      <c r="D366" s="16" t="str">
        <f>"Q"&amp;ROUNDUP(MONTH(SalesDataTable[[#This Row],[Order Date]])/3,0)</f>
        <v>Q1</v>
      </c>
      <c r="E366" s="11">
        <f>MONTH(SalesDataTable[[#This Row],[Order Date]])</f>
        <v>3</v>
      </c>
      <c r="F366" s="12"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1">
        <f>YEAR(SalesDataTable[[#This Row],[Order Date]])</f>
        <v>2026</v>
      </c>
      <c r="D367" s="16" t="str">
        <f>"Q"&amp;ROUNDUP(MONTH(SalesDataTable[[#This Row],[Order Date]])/3,0)</f>
        <v>Q1</v>
      </c>
      <c r="E367" s="11">
        <f>MONTH(SalesDataTable[[#This Row],[Order Date]])</f>
        <v>3</v>
      </c>
      <c r="F367" s="12"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1">
        <f>YEAR(SalesDataTable[[#This Row],[Order Date]])</f>
        <v>2026</v>
      </c>
      <c r="D368" s="16" t="str">
        <f>"Q"&amp;ROUNDUP(MONTH(SalesDataTable[[#This Row],[Order Date]])/3,0)</f>
        <v>Q1</v>
      </c>
      <c r="E368" s="11">
        <f>MONTH(SalesDataTable[[#This Row],[Order Date]])</f>
        <v>3</v>
      </c>
      <c r="F368" s="12"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1">
        <f>YEAR(SalesDataTable[[#This Row],[Order Date]])</f>
        <v>2026</v>
      </c>
      <c r="D369" s="16" t="str">
        <f>"Q"&amp;ROUNDUP(MONTH(SalesDataTable[[#This Row],[Order Date]])/3,0)</f>
        <v>Q1</v>
      </c>
      <c r="E369" s="11">
        <f>MONTH(SalesDataTable[[#This Row],[Order Date]])</f>
        <v>3</v>
      </c>
      <c r="F369" s="12"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1">
        <f>YEAR(SalesDataTable[[#This Row],[Order Date]])</f>
        <v>2026</v>
      </c>
      <c r="D370" s="16" t="str">
        <f>"Q"&amp;ROUNDUP(MONTH(SalesDataTable[[#This Row],[Order Date]])/3,0)</f>
        <v>Q1</v>
      </c>
      <c r="E370" s="11">
        <f>MONTH(SalesDataTable[[#This Row],[Order Date]])</f>
        <v>3</v>
      </c>
      <c r="F370" s="12"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1">
        <f>YEAR(SalesDataTable[[#This Row],[Order Date]])</f>
        <v>2026</v>
      </c>
      <c r="D371" s="16" t="str">
        <f>"Q"&amp;ROUNDUP(MONTH(SalesDataTable[[#This Row],[Order Date]])/3,0)</f>
        <v>Q1</v>
      </c>
      <c r="E371" s="11">
        <f>MONTH(SalesDataTable[[#This Row],[Order Date]])</f>
        <v>3</v>
      </c>
      <c r="F371" s="12"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1">
        <f>YEAR(SalesDataTable[[#This Row],[Order Date]])</f>
        <v>2026</v>
      </c>
      <c r="D372" s="16" t="str">
        <f>"Q"&amp;ROUNDUP(MONTH(SalesDataTable[[#This Row],[Order Date]])/3,0)</f>
        <v>Q1</v>
      </c>
      <c r="E372" s="11">
        <f>MONTH(SalesDataTable[[#This Row],[Order Date]])</f>
        <v>3</v>
      </c>
      <c r="F372" s="12"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1">
        <f>YEAR(SalesDataTable[[#This Row],[Order Date]])</f>
        <v>2026</v>
      </c>
      <c r="D373" s="16" t="str">
        <f>"Q"&amp;ROUNDUP(MONTH(SalesDataTable[[#This Row],[Order Date]])/3,0)</f>
        <v>Q1</v>
      </c>
      <c r="E373" s="11">
        <f>MONTH(SalesDataTable[[#This Row],[Order Date]])</f>
        <v>3</v>
      </c>
      <c r="F373" s="12"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1">
        <f>YEAR(SalesDataTable[[#This Row],[Order Date]])</f>
        <v>2026</v>
      </c>
      <c r="D374" s="16" t="str">
        <f>"Q"&amp;ROUNDUP(MONTH(SalesDataTable[[#This Row],[Order Date]])/3,0)</f>
        <v>Q1</v>
      </c>
      <c r="E374" s="11">
        <f>MONTH(SalesDataTable[[#This Row],[Order Date]])</f>
        <v>3</v>
      </c>
      <c r="F374" s="12"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1">
        <f>YEAR(SalesDataTable[[#This Row],[Order Date]])</f>
        <v>2026</v>
      </c>
      <c r="D375" s="16" t="str">
        <f>"Q"&amp;ROUNDUP(MONTH(SalesDataTable[[#This Row],[Order Date]])/3,0)</f>
        <v>Q1</v>
      </c>
      <c r="E375" s="11">
        <f>MONTH(SalesDataTable[[#This Row],[Order Date]])</f>
        <v>3</v>
      </c>
      <c r="F375" s="12"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1">
        <f>YEAR(SalesDataTable[[#This Row],[Order Date]])</f>
        <v>2026</v>
      </c>
      <c r="D376" s="16" t="str">
        <f>"Q"&amp;ROUNDUP(MONTH(SalesDataTable[[#This Row],[Order Date]])/3,0)</f>
        <v>Q1</v>
      </c>
      <c r="E376" s="11">
        <f>MONTH(SalesDataTable[[#This Row],[Order Date]])</f>
        <v>3</v>
      </c>
      <c r="F376" s="12"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1">
        <f>YEAR(SalesDataTable[[#This Row],[Order Date]])</f>
        <v>2026</v>
      </c>
      <c r="D377" s="16" t="str">
        <f>"Q"&amp;ROUNDUP(MONTH(SalesDataTable[[#This Row],[Order Date]])/3,0)</f>
        <v>Q1</v>
      </c>
      <c r="E377" s="11">
        <f>MONTH(SalesDataTable[[#This Row],[Order Date]])</f>
        <v>3</v>
      </c>
      <c r="F377" s="12"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1">
        <f>YEAR(SalesDataTable[[#This Row],[Order Date]])</f>
        <v>2026</v>
      </c>
      <c r="D378" s="16" t="str">
        <f>"Q"&amp;ROUNDUP(MONTH(SalesDataTable[[#This Row],[Order Date]])/3,0)</f>
        <v>Q1</v>
      </c>
      <c r="E378" s="11">
        <f>MONTH(SalesDataTable[[#This Row],[Order Date]])</f>
        <v>3</v>
      </c>
      <c r="F378" s="12"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1">
        <f>YEAR(SalesDataTable[[#This Row],[Order Date]])</f>
        <v>2026</v>
      </c>
      <c r="D379" s="16" t="str">
        <f>"Q"&amp;ROUNDUP(MONTH(SalesDataTable[[#This Row],[Order Date]])/3,0)</f>
        <v>Q1</v>
      </c>
      <c r="E379" s="11">
        <f>MONTH(SalesDataTable[[#This Row],[Order Date]])</f>
        <v>3</v>
      </c>
      <c r="F379" s="12"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1">
        <f>YEAR(SalesDataTable[[#This Row],[Order Date]])</f>
        <v>2026</v>
      </c>
      <c r="D380" s="16" t="str">
        <f>"Q"&amp;ROUNDUP(MONTH(SalesDataTable[[#This Row],[Order Date]])/3,0)</f>
        <v>Q1</v>
      </c>
      <c r="E380" s="11">
        <f>MONTH(SalesDataTable[[#This Row],[Order Date]])</f>
        <v>3</v>
      </c>
      <c r="F380" s="12"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1">
        <f>YEAR(SalesDataTable[[#This Row],[Order Date]])</f>
        <v>2026</v>
      </c>
      <c r="D381" s="16" t="str">
        <f>"Q"&amp;ROUNDUP(MONTH(SalesDataTable[[#This Row],[Order Date]])/3,0)</f>
        <v>Q1</v>
      </c>
      <c r="E381" s="11">
        <f>MONTH(SalesDataTable[[#This Row],[Order Date]])</f>
        <v>3</v>
      </c>
      <c r="F381" s="12"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1">
        <f>YEAR(SalesDataTable[[#This Row],[Order Date]])</f>
        <v>2026</v>
      </c>
      <c r="D382" s="16" t="str">
        <f>"Q"&amp;ROUNDUP(MONTH(SalesDataTable[[#This Row],[Order Date]])/3,0)</f>
        <v>Q1</v>
      </c>
      <c r="E382" s="11">
        <f>MONTH(SalesDataTable[[#This Row],[Order Date]])</f>
        <v>3</v>
      </c>
      <c r="F382" s="12"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1">
        <f>YEAR(SalesDataTable[[#This Row],[Order Date]])</f>
        <v>2026</v>
      </c>
      <c r="D383" s="16" t="str">
        <f>"Q"&amp;ROUNDUP(MONTH(SalesDataTable[[#This Row],[Order Date]])/3,0)</f>
        <v>Q1</v>
      </c>
      <c r="E383" s="11">
        <f>MONTH(SalesDataTable[[#This Row],[Order Date]])</f>
        <v>3</v>
      </c>
      <c r="F383" s="12"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1">
        <f>YEAR(SalesDataTable[[#This Row],[Order Date]])</f>
        <v>2026</v>
      </c>
      <c r="D384" s="16" t="str">
        <f>"Q"&amp;ROUNDUP(MONTH(SalesDataTable[[#This Row],[Order Date]])/3,0)</f>
        <v>Q1</v>
      </c>
      <c r="E384" s="11">
        <f>MONTH(SalesDataTable[[#This Row],[Order Date]])</f>
        <v>3</v>
      </c>
      <c r="F384" s="12"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1">
        <f>YEAR(SalesDataTable[[#This Row],[Order Date]])</f>
        <v>2026</v>
      </c>
      <c r="D385" s="16" t="str">
        <f>"Q"&amp;ROUNDUP(MONTH(SalesDataTable[[#This Row],[Order Date]])/3,0)</f>
        <v>Q1</v>
      </c>
      <c r="E385" s="11">
        <f>MONTH(SalesDataTable[[#This Row],[Order Date]])</f>
        <v>3</v>
      </c>
      <c r="F385" s="12"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1">
        <f>YEAR(SalesDataTable[[#This Row],[Order Date]])</f>
        <v>2026</v>
      </c>
      <c r="D386" s="16" t="str">
        <f>"Q"&amp;ROUNDUP(MONTH(SalesDataTable[[#This Row],[Order Date]])/3,0)</f>
        <v>Q1</v>
      </c>
      <c r="E386" s="11">
        <f>MONTH(SalesDataTable[[#This Row],[Order Date]])</f>
        <v>3</v>
      </c>
      <c r="F386" s="12"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1">
        <f>YEAR(SalesDataTable[[#This Row],[Order Date]])</f>
        <v>2026</v>
      </c>
      <c r="D387" s="16" t="str">
        <f>"Q"&amp;ROUNDUP(MONTH(SalesDataTable[[#This Row],[Order Date]])/3,0)</f>
        <v>Q1</v>
      </c>
      <c r="E387" s="11">
        <f>MONTH(SalesDataTable[[#This Row],[Order Date]])</f>
        <v>3</v>
      </c>
      <c r="F387" s="12"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1">
        <f>YEAR(SalesDataTable[[#This Row],[Order Date]])</f>
        <v>2026</v>
      </c>
      <c r="D388" s="16" t="str">
        <f>"Q"&amp;ROUNDUP(MONTH(SalesDataTable[[#This Row],[Order Date]])/3,0)</f>
        <v>Q1</v>
      </c>
      <c r="E388" s="11">
        <f>MONTH(SalesDataTable[[#This Row],[Order Date]])</f>
        <v>3</v>
      </c>
      <c r="F388" s="12"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1">
        <f>YEAR(SalesDataTable[[#This Row],[Order Date]])</f>
        <v>2026</v>
      </c>
      <c r="D389" s="16" t="str">
        <f>"Q"&amp;ROUNDUP(MONTH(SalesDataTable[[#This Row],[Order Date]])/3,0)</f>
        <v>Q1</v>
      </c>
      <c r="E389" s="11">
        <f>MONTH(SalesDataTable[[#This Row],[Order Date]])</f>
        <v>3</v>
      </c>
      <c r="F389" s="12"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1">
        <f>YEAR(SalesDataTable[[#This Row],[Order Date]])</f>
        <v>2026</v>
      </c>
      <c r="D390" s="16" t="str">
        <f>"Q"&amp;ROUNDUP(MONTH(SalesDataTable[[#This Row],[Order Date]])/3,0)</f>
        <v>Q1</v>
      </c>
      <c r="E390" s="11">
        <f>MONTH(SalesDataTable[[#This Row],[Order Date]])</f>
        <v>3</v>
      </c>
      <c r="F390" s="12"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1">
        <f>YEAR(SalesDataTable[[#This Row],[Order Date]])</f>
        <v>2026</v>
      </c>
      <c r="D391" s="16" t="str">
        <f>"Q"&amp;ROUNDUP(MONTH(SalesDataTable[[#This Row],[Order Date]])/3,0)</f>
        <v>Q1</v>
      </c>
      <c r="E391" s="11">
        <f>MONTH(SalesDataTable[[#This Row],[Order Date]])</f>
        <v>3</v>
      </c>
      <c r="F391" s="12"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1">
        <f>YEAR(SalesDataTable[[#This Row],[Order Date]])</f>
        <v>2026</v>
      </c>
      <c r="D392" s="16" t="str">
        <f>"Q"&amp;ROUNDUP(MONTH(SalesDataTable[[#This Row],[Order Date]])/3,0)</f>
        <v>Q1</v>
      </c>
      <c r="E392" s="11">
        <f>MONTH(SalesDataTable[[#This Row],[Order Date]])</f>
        <v>3</v>
      </c>
      <c r="F392" s="12"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1">
        <f>YEAR(SalesDataTable[[#This Row],[Order Date]])</f>
        <v>2026</v>
      </c>
      <c r="D393" s="16" t="str">
        <f>"Q"&amp;ROUNDUP(MONTH(SalesDataTable[[#This Row],[Order Date]])/3,0)</f>
        <v>Q1</v>
      </c>
      <c r="E393" s="11">
        <f>MONTH(SalesDataTable[[#This Row],[Order Date]])</f>
        <v>3</v>
      </c>
      <c r="F393" s="12"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1">
        <f>YEAR(SalesDataTable[[#This Row],[Order Date]])</f>
        <v>2026</v>
      </c>
      <c r="D394" s="16" t="str">
        <f>"Q"&amp;ROUNDUP(MONTH(SalesDataTable[[#This Row],[Order Date]])/3,0)</f>
        <v>Q1</v>
      </c>
      <c r="E394" s="11">
        <f>MONTH(SalesDataTable[[#This Row],[Order Date]])</f>
        <v>3</v>
      </c>
      <c r="F394" s="12"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1">
        <f>YEAR(SalesDataTable[[#This Row],[Order Date]])</f>
        <v>2026</v>
      </c>
      <c r="D395" s="16" t="str">
        <f>"Q"&amp;ROUNDUP(MONTH(SalesDataTable[[#This Row],[Order Date]])/3,0)</f>
        <v>Q1</v>
      </c>
      <c r="E395" s="11">
        <f>MONTH(SalesDataTable[[#This Row],[Order Date]])</f>
        <v>3</v>
      </c>
      <c r="F395" s="12"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1">
        <f>YEAR(SalesDataTable[[#This Row],[Order Date]])</f>
        <v>2026</v>
      </c>
      <c r="D396" s="16" t="str">
        <f>"Q"&amp;ROUNDUP(MONTH(SalesDataTable[[#This Row],[Order Date]])/3,0)</f>
        <v>Q1</v>
      </c>
      <c r="E396" s="11">
        <f>MONTH(SalesDataTable[[#This Row],[Order Date]])</f>
        <v>3</v>
      </c>
      <c r="F396" s="12"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1">
        <f>YEAR(SalesDataTable[[#This Row],[Order Date]])</f>
        <v>2026</v>
      </c>
      <c r="D397" s="16" t="str">
        <f>"Q"&amp;ROUNDUP(MONTH(SalesDataTable[[#This Row],[Order Date]])/3,0)</f>
        <v>Q1</v>
      </c>
      <c r="E397" s="11">
        <f>MONTH(SalesDataTable[[#This Row],[Order Date]])</f>
        <v>3</v>
      </c>
      <c r="F397" s="12"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1">
        <f>YEAR(SalesDataTable[[#This Row],[Order Date]])</f>
        <v>2026</v>
      </c>
      <c r="D398" s="16" t="str">
        <f>"Q"&amp;ROUNDUP(MONTH(SalesDataTable[[#This Row],[Order Date]])/3,0)</f>
        <v>Q1</v>
      </c>
      <c r="E398" s="11">
        <f>MONTH(SalesDataTable[[#This Row],[Order Date]])</f>
        <v>3</v>
      </c>
      <c r="F398" s="12"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1">
        <f>YEAR(SalesDataTable[[#This Row],[Order Date]])</f>
        <v>2026</v>
      </c>
      <c r="D399" s="16" t="str">
        <f>"Q"&amp;ROUNDUP(MONTH(SalesDataTable[[#This Row],[Order Date]])/3,0)</f>
        <v>Q1</v>
      </c>
      <c r="E399" s="11">
        <f>MONTH(SalesDataTable[[#This Row],[Order Date]])</f>
        <v>3</v>
      </c>
      <c r="F399" s="12"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1">
        <f>YEAR(SalesDataTable[[#This Row],[Order Date]])</f>
        <v>2026</v>
      </c>
      <c r="D400" s="16" t="str">
        <f>"Q"&amp;ROUNDUP(MONTH(SalesDataTable[[#This Row],[Order Date]])/3,0)</f>
        <v>Q1</v>
      </c>
      <c r="E400" s="11">
        <f>MONTH(SalesDataTable[[#This Row],[Order Date]])</f>
        <v>3</v>
      </c>
      <c r="F400" s="12"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1">
        <f>YEAR(SalesDataTable[[#This Row],[Order Date]])</f>
        <v>2026</v>
      </c>
      <c r="D401" s="16" t="str">
        <f>"Q"&amp;ROUNDUP(MONTH(SalesDataTable[[#This Row],[Order Date]])/3,0)</f>
        <v>Q1</v>
      </c>
      <c r="E401" s="11">
        <f>MONTH(SalesDataTable[[#This Row],[Order Date]])</f>
        <v>3</v>
      </c>
      <c r="F401" s="12"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1">
        <f>YEAR(SalesDataTable[[#This Row],[Order Date]])</f>
        <v>2026</v>
      </c>
      <c r="D402" s="16" t="str">
        <f>"Q"&amp;ROUNDUP(MONTH(SalesDataTable[[#This Row],[Order Date]])/3,0)</f>
        <v>Q1</v>
      </c>
      <c r="E402" s="11">
        <f>MONTH(SalesDataTable[[#This Row],[Order Date]])</f>
        <v>3</v>
      </c>
      <c r="F402" s="12"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1">
        <f>YEAR(SalesDataTable[[#This Row],[Order Date]])</f>
        <v>2026</v>
      </c>
      <c r="D403" s="16" t="str">
        <f>"Q"&amp;ROUNDUP(MONTH(SalesDataTable[[#This Row],[Order Date]])/3,0)</f>
        <v>Q1</v>
      </c>
      <c r="E403" s="11">
        <f>MONTH(SalesDataTable[[#This Row],[Order Date]])</f>
        <v>3</v>
      </c>
      <c r="F403" s="12"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1">
        <f>YEAR(SalesDataTable[[#This Row],[Order Date]])</f>
        <v>2026</v>
      </c>
      <c r="D404" s="16" t="str">
        <f>"Q"&amp;ROUNDUP(MONTH(SalesDataTable[[#This Row],[Order Date]])/3,0)</f>
        <v>Q1</v>
      </c>
      <c r="E404" s="11">
        <f>MONTH(SalesDataTable[[#This Row],[Order Date]])</f>
        <v>3</v>
      </c>
      <c r="F404" s="12"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1">
        <f>YEAR(SalesDataTable[[#This Row],[Order Date]])</f>
        <v>2026</v>
      </c>
      <c r="D405" s="16" t="str">
        <f>"Q"&amp;ROUNDUP(MONTH(SalesDataTable[[#This Row],[Order Date]])/3,0)</f>
        <v>Q1</v>
      </c>
      <c r="E405" s="11">
        <f>MONTH(SalesDataTable[[#This Row],[Order Date]])</f>
        <v>3</v>
      </c>
      <c r="F405" s="12"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1">
        <f>YEAR(SalesDataTable[[#This Row],[Order Date]])</f>
        <v>2026</v>
      </c>
      <c r="D406" s="16" t="str">
        <f>"Q"&amp;ROUNDUP(MONTH(SalesDataTable[[#This Row],[Order Date]])/3,0)</f>
        <v>Q1</v>
      </c>
      <c r="E406" s="11">
        <f>MONTH(SalesDataTable[[#This Row],[Order Date]])</f>
        <v>3</v>
      </c>
      <c r="F406" s="12"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1">
        <f>YEAR(SalesDataTable[[#This Row],[Order Date]])</f>
        <v>2026</v>
      </c>
      <c r="D407" s="16" t="str">
        <f>"Q"&amp;ROUNDUP(MONTH(SalesDataTable[[#This Row],[Order Date]])/3,0)</f>
        <v>Q1</v>
      </c>
      <c r="E407" s="11">
        <f>MONTH(SalesDataTable[[#This Row],[Order Date]])</f>
        <v>3</v>
      </c>
      <c r="F407" s="12"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1">
        <f>YEAR(SalesDataTable[[#This Row],[Order Date]])</f>
        <v>2026</v>
      </c>
      <c r="D408" s="16" t="str">
        <f>"Q"&amp;ROUNDUP(MONTH(SalesDataTable[[#This Row],[Order Date]])/3,0)</f>
        <v>Q1</v>
      </c>
      <c r="E408" s="11">
        <f>MONTH(SalesDataTable[[#This Row],[Order Date]])</f>
        <v>3</v>
      </c>
      <c r="F408" s="12"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1">
        <f>YEAR(SalesDataTable[[#This Row],[Order Date]])</f>
        <v>2026</v>
      </c>
      <c r="D409" s="16" t="str">
        <f>"Q"&amp;ROUNDUP(MONTH(SalesDataTable[[#This Row],[Order Date]])/3,0)</f>
        <v>Q1</v>
      </c>
      <c r="E409" s="11">
        <f>MONTH(SalesDataTable[[#This Row],[Order Date]])</f>
        <v>3</v>
      </c>
      <c r="F409" s="12"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1">
        <f>YEAR(SalesDataTable[[#This Row],[Order Date]])</f>
        <v>2026</v>
      </c>
      <c r="D410" s="16" t="str">
        <f>"Q"&amp;ROUNDUP(MONTH(SalesDataTable[[#This Row],[Order Date]])/3,0)</f>
        <v>Q1</v>
      </c>
      <c r="E410" s="11">
        <f>MONTH(SalesDataTable[[#This Row],[Order Date]])</f>
        <v>3</v>
      </c>
      <c r="F410" s="12"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1">
        <f>YEAR(SalesDataTable[[#This Row],[Order Date]])</f>
        <v>2026</v>
      </c>
      <c r="D411" s="16" t="str">
        <f>"Q"&amp;ROUNDUP(MONTH(SalesDataTable[[#This Row],[Order Date]])/3,0)</f>
        <v>Q1</v>
      </c>
      <c r="E411" s="11">
        <f>MONTH(SalesDataTable[[#This Row],[Order Date]])</f>
        <v>3</v>
      </c>
      <c r="F411" s="12"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1">
        <f>YEAR(SalesDataTable[[#This Row],[Order Date]])</f>
        <v>2026</v>
      </c>
      <c r="D412" s="16" t="str">
        <f>"Q"&amp;ROUNDUP(MONTH(SalesDataTable[[#This Row],[Order Date]])/3,0)</f>
        <v>Q1</v>
      </c>
      <c r="E412" s="11">
        <f>MONTH(SalesDataTable[[#This Row],[Order Date]])</f>
        <v>3</v>
      </c>
      <c r="F412" s="12"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1">
        <f>YEAR(SalesDataTable[[#This Row],[Order Date]])</f>
        <v>2026</v>
      </c>
      <c r="D413" s="16" t="str">
        <f>"Q"&amp;ROUNDUP(MONTH(SalesDataTable[[#This Row],[Order Date]])/3,0)</f>
        <v>Q1</v>
      </c>
      <c r="E413" s="11">
        <f>MONTH(SalesDataTable[[#This Row],[Order Date]])</f>
        <v>3</v>
      </c>
      <c r="F413" s="12"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1">
        <f>YEAR(SalesDataTable[[#This Row],[Order Date]])</f>
        <v>2026</v>
      </c>
      <c r="D414" s="16" t="str">
        <f>"Q"&amp;ROUNDUP(MONTH(SalesDataTable[[#This Row],[Order Date]])/3,0)</f>
        <v>Q1</v>
      </c>
      <c r="E414" s="11">
        <f>MONTH(SalesDataTable[[#This Row],[Order Date]])</f>
        <v>3</v>
      </c>
      <c r="F414" s="12"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1">
        <f>YEAR(SalesDataTable[[#This Row],[Order Date]])</f>
        <v>2026</v>
      </c>
      <c r="D415" s="16" t="str">
        <f>"Q"&amp;ROUNDUP(MONTH(SalesDataTable[[#This Row],[Order Date]])/3,0)</f>
        <v>Q1</v>
      </c>
      <c r="E415" s="11">
        <f>MONTH(SalesDataTable[[#This Row],[Order Date]])</f>
        <v>3</v>
      </c>
      <c r="F415" s="12"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1">
        <f>YEAR(SalesDataTable[[#This Row],[Order Date]])</f>
        <v>2026</v>
      </c>
      <c r="D416" s="16" t="str">
        <f>"Q"&amp;ROUNDUP(MONTH(SalesDataTable[[#This Row],[Order Date]])/3,0)</f>
        <v>Q1</v>
      </c>
      <c r="E416" s="11">
        <f>MONTH(SalesDataTable[[#This Row],[Order Date]])</f>
        <v>3</v>
      </c>
      <c r="F416" s="12"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1">
        <f>YEAR(SalesDataTable[[#This Row],[Order Date]])</f>
        <v>2026</v>
      </c>
      <c r="D417" s="16" t="str">
        <f>"Q"&amp;ROUNDUP(MONTH(SalesDataTable[[#This Row],[Order Date]])/3,0)</f>
        <v>Q1</v>
      </c>
      <c r="E417" s="11">
        <f>MONTH(SalesDataTable[[#This Row],[Order Date]])</f>
        <v>3</v>
      </c>
      <c r="F417" s="12"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1">
        <f>YEAR(SalesDataTable[[#This Row],[Order Date]])</f>
        <v>2026</v>
      </c>
      <c r="D418" s="16" t="str">
        <f>"Q"&amp;ROUNDUP(MONTH(SalesDataTable[[#This Row],[Order Date]])/3,0)</f>
        <v>Q1</v>
      </c>
      <c r="E418" s="11">
        <f>MONTH(SalesDataTable[[#This Row],[Order Date]])</f>
        <v>3</v>
      </c>
      <c r="F418" s="12"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1">
        <f>YEAR(SalesDataTable[[#This Row],[Order Date]])</f>
        <v>2026</v>
      </c>
      <c r="D419" s="16" t="str">
        <f>"Q"&amp;ROUNDUP(MONTH(SalesDataTable[[#This Row],[Order Date]])/3,0)</f>
        <v>Q1</v>
      </c>
      <c r="E419" s="11">
        <f>MONTH(SalesDataTable[[#This Row],[Order Date]])</f>
        <v>3</v>
      </c>
      <c r="F419" s="12"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1">
        <f>YEAR(SalesDataTable[[#This Row],[Order Date]])</f>
        <v>2026</v>
      </c>
      <c r="D420" s="16" t="str">
        <f>"Q"&amp;ROUNDUP(MONTH(SalesDataTable[[#This Row],[Order Date]])/3,0)</f>
        <v>Q1</v>
      </c>
      <c r="E420" s="11">
        <f>MONTH(SalesDataTable[[#This Row],[Order Date]])</f>
        <v>3</v>
      </c>
      <c r="F420" s="12"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1">
        <f>YEAR(SalesDataTable[[#This Row],[Order Date]])</f>
        <v>2026</v>
      </c>
      <c r="D421" s="16" t="str">
        <f>"Q"&amp;ROUNDUP(MONTH(SalesDataTable[[#This Row],[Order Date]])/3,0)</f>
        <v>Q1</v>
      </c>
      <c r="E421" s="11">
        <f>MONTH(SalesDataTable[[#This Row],[Order Date]])</f>
        <v>3</v>
      </c>
      <c r="F421" s="12"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1">
        <f>YEAR(SalesDataTable[[#This Row],[Order Date]])</f>
        <v>2026</v>
      </c>
      <c r="D422" s="16" t="str">
        <f>"Q"&amp;ROUNDUP(MONTH(SalesDataTable[[#This Row],[Order Date]])/3,0)</f>
        <v>Q1</v>
      </c>
      <c r="E422" s="11">
        <f>MONTH(SalesDataTable[[#This Row],[Order Date]])</f>
        <v>3</v>
      </c>
      <c r="F422" s="12"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1">
        <f>YEAR(SalesDataTable[[#This Row],[Order Date]])</f>
        <v>2026</v>
      </c>
      <c r="D423" s="16" t="str">
        <f>"Q"&amp;ROUNDUP(MONTH(SalesDataTable[[#This Row],[Order Date]])/3,0)</f>
        <v>Q1</v>
      </c>
      <c r="E423" s="11">
        <f>MONTH(SalesDataTable[[#This Row],[Order Date]])</f>
        <v>3</v>
      </c>
      <c r="F423" s="12"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1">
        <f>YEAR(SalesDataTable[[#This Row],[Order Date]])</f>
        <v>2026</v>
      </c>
      <c r="D424" s="16" t="str">
        <f>"Q"&amp;ROUNDUP(MONTH(SalesDataTable[[#This Row],[Order Date]])/3,0)</f>
        <v>Q1</v>
      </c>
      <c r="E424" s="11">
        <f>MONTH(SalesDataTable[[#This Row],[Order Date]])</f>
        <v>3</v>
      </c>
      <c r="F424" s="12"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1">
        <f>YEAR(SalesDataTable[[#This Row],[Order Date]])</f>
        <v>2026</v>
      </c>
      <c r="D425" s="16" t="str">
        <f>"Q"&amp;ROUNDUP(MONTH(SalesDataTable[[#This Row],[Order Date]])/3,0)</f>
        <v>Q1</v>
      </c>
      <c r="E425" s="11">
        <f>MONTH(SalesDataTable[[#This Row],[Order Date]])</f>
        <v>3</v>
      </c>
      <c r="F425" s="12"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1">
        <f>YEAR(SalesDataTable[[#This Row],[Order Date]])</f>
        <v>2026</v>
      </c>
      <c r="D426" s="16" t="str">
        <f>"Q"&amp;ROUNDUP(MONTH(SalesDataTable[[#This Row],[Order Date]])/3,0)</f>
        <v>Q1</v>
      </c>
      <c r="E426" s="11">
        <f>MONTH(SalesDataTable[[#This Row],[Order Date]])</f>
        <v>3</v>
      </c>
      <c r="F426" s="12"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1">
        <f>YEAR(SalesDataTable[[#This Row],[Order Date]])</f>
        <v>2026</v>
      </c>
      <c r="D427" s="16" t="str">
        <f>"Q"&amp;ROUNDUP(MONTH(SalesDataTable[[#This Row],[Order Date]])/3,0)</f>
        <v>Q1</v>
      </c>
      <c r="E427" s="11">
        <f>MONTH(SalesDataTable[[#This Row],[Order Date]])</f>
        <v>3</v>
      </c>
      <c r="F427" s="12"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1">
        <f>YEAR(SalesDataTable[[#This Row],[Order Date]])</f>
        <v>2026</v>
      </c>
      <c r="D428" s="16" t="str">
        <f>"Q"&amp;ROUNDUP(MONTH(SalesDataTable[[#This Row],[Order Date]])/3,0)</f>
        <v>Q1</v>
      </c>
      <c r="E428" s="11">
        <f>MONTH(SalesDataTable[[#This Row],[Order Date]])</f>
        <v>3</v>
      </c>
      <c r="F428" s="12"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1">
        <f>YEAR(SalesDataTable[[#This Row],[Order Date]])</f>
        <v>2026</v>
      </c>
      <c r="D429" s="16" t="str">
        <f>"Q"&amp;ROUNDUP(MONTH(SalesDataTable[[#This Row],[Order Date]])/3,0)</f>
        <v>Q1</v>
      </c>
      <c r="E429" s="11">
        <f>MONTH(SalesDataTable[[#This Row],[Order Date]])</f>
        <v>3</v>
      </c>
      <c r="F429" s="12"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1">
        <f>YEAR(SalesDataTable[[#This Row],[Order Date]])</f>
        <v>2026</v>
      </c>
      <c r="D430" s="16" t="str">
        <f>"Q"&amp;ROUNDUP(MONTH(SalesDataTable[[#This Row],[Order Date]])/3,0)</f>
        <v>Q1</v>
      </c>
      <c r="E430" s="11">
        <f>MONTH(SalesDataTable[[#This Row],[Order Date]])</f>
        <v>3</v>
      </c>
      <c r="F430" s="12"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1">
        <f>YEAR(SalesDataTable[[#This Row],[Order Date]])</f>
        <v>2026</v>
      </c>
      <c r="D431" s="16" t="str">
        <f>"Q"&amp;ROUNDUP(MONTH(SalesDataTable[[#This Row],[Order Date]])/3,0)</f>
        <v>Q1</v>
      </c>
      <c r="E431" s="11">
        <f>MONTH(SalesDataTable[[#This Row],[Order Date]])</f>
        <v>3</v>
      </c>
      <c r="F431" s="12"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1">
        <f>YEAR(SalesDataTable[[#This Row],[Order Date]])</f>
        <v>2026</v>
      </c>
      <c r="D432" s="16" t="str">
        <f>"Q"&amp;ROUNDUP(MONTH(SalesDataTable[[#This Row],[Order Date]])/3,0)</f>
        <v>Q1</v>
      </c>
      <c r="E432" s="11">
        <f>MONTH(SalesDataTable[[#This Row],[Order Date]])</f>
        <v>3</v>
      </c>
      <c r="F432" s="12"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1">
        <f>YEAR(SalesDataTable[[#This Row],[Order Date]])</f>
        <v>2026</v>
      </c>
      <c r="D433" s="16" t="str">
        <f>"Q"&amp;ROUNDUP(MONTH(SalesDataTable[[#This Row],[Order Date]])/3,0)</f>
        <v>Q1</v>
      </c>
      <c r="E433" s="11">
        <f>MONTH(SalesDataTable[[#This Row],[Order Date]])</f>
        <v>3</v>
      </c>
      <c r="F433" s="12"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1">
        <f>YEAR(SalesDataTable[[#This Row],[Order Date]])</f>
        <v>2026</v>
      </c>
      <c r="D434" s="16" t="str">
        <f>"Q"&amp;ROUNDUP(MONTH(SalesDataTable[[#This Row],[Order Date]])/3,0)</f>
        <v>Q1</v>
      </c>
      <c r="E434" s="11">
        <f>MONTH(SalesDataTable[[#This Row],[Order Date]])</f>
        <v>3</v>
      </c>
      <c r="F434" s="12"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1">
        <f>YEAR(SalesDataTable[[#This Row],[Order Date]])</f>
        <v>2026</v>
      </c>
      <c r="D435" s="16" t="str">
        <f>"Q"&amp;ROUNDUP(MONTH(SalesDataTable[[#This Row],[Order Date]])/3,0)</f>
        <v>Q1</v>
      </c>
      <c r="E435" s="11">
        <f>MONTH(SalesDataTable[[#This Row],[Order Date]])</f>
        <v>3</v>
      </c>
      <c r="F435" s="12"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1">
        <f>YEAR(SalesDataTable[[#This Row],[Order Date]])</f>
        <v>2026</v>
      </c>
      <c r="D436" s="16" t="str">
        <f>"Q"&amp;ROUNDUP(MONTH(SalesDataTable[[#This Row],[Order Date]])/3,0)</f>
        <v>Q1</v>
      </c>
      <c r="E436" s="11">
        <f>MONTH(SalesDataTable[[#This Row],[Order Date]])</f>
        <v>3</v>
      </c>
      <c r="F436" s="12"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1">
        <f>YEAR(SalesDataTable[[#This Row],[Order Date]])</f>
        <v>2026</v>
      </c>
      <c r="D437" s="16" t="str">
        <f>"Q"&amp;ROUNDUP(MONTH(SalesDataTable[[#This Row],[Order Date]])/3,0)</f>
        <v>Q1</v>
      </c>
      <c r="E437" s="11">
        <f>MONTH(SalesDataTable[[#This Row],[Order Date]])</f>
        <v>3</v>
      </c>
      <c r="F437" s="12"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1">
        <f>YEAR(SalesDataTable[[#This Row],[Order Date]])</f>
        <v>2026</v>
      </c>
      <c r="D438" s="16" t="str">
        <f>"Q"&amp;ROUNDUP(MONTH(SalesDataTable[[#This Row],[Order Date]])/3,0)</f>
        <v>Q1</v>
      </c>
      <c r="E438" s="11">
        <f>MONTH(SalesDataTable[[#This Row],[Order Date]])</f>
        <v>3</v>
      </c>
      <c r="F438" s="12"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1">
        <f>YEAR(SalesDataTable[[#This Row],[Order Date]])</f>
        <v>2026</v>
      </c>
      <c r="D439" s="16" t="str">
        <f>"Q"&amp;ROUNDUP(MONTH(SalesDataTable[[#This Row],[Order Date]])/3,0)</f>
        <v>Q1</v>
      </c>
      <c r="E439" s="11">
        <f>MONTH(SalesDataTable[[#This Row],[Order Date]])</f>
        <v>3</v>
      </c>
      <c r="F439" s="12"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1">
        <f>YEAR(SalesDataTable[[#This Row],[Order Date]])</f>
        <v>2026</v>
      </c>
      <c r="D440" s="16" t="str">
        <f>"Q"&amp;ROUNDUP(MONTH(SalesDataTable[[#This Row],[Order Date]])/3,0)</f>
        <v>Q1</v>
      </c>
      <c r="E440" s="11">
        <f>MONTH(SalesDataTable[[#This Row],[Order Date]])</f>
        <v>3</v>
      </c>
      <c r="F440" s="12"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1">
        <f>YEAR(SalesDataTable[[#This Row],[Order Date]])</f>
        <v>2026</v>
      </c>
      <c r="D441" s="16" t="str">
        <f>"Q"&amp;ROUNDUP(MONTH(SalesDataTable[[#This Row],[Order Date]])/3,0)</f>
        <v>Q1</v>
      </c>
      <c r="E441" s="11">
        <f>MONTH(SalesDataTable[[#This Row],[Order Date]])</f>
        <v>3</v>
      </c>
      <c r="F441" s="12"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1">
        <f>YEAR(SalesDataTable[[#This Row],[Order Date]])</f>
        <v>2026</v>
      </c>
      <c r="D442" s="16" t="str">
        <f>"Q"&amp;ROUNDUP(MONTH(SalesDataTable[[#This Row],[Order Date]])/3,0)</f>
        <v>Q1</v>
      </c>
      <c r="E442" s="11">
        <f>MONTH(SalesDataTable[[#This Row],[Order Date]])</f>
        <v>3</v>
      </c>
      <c r="F442" s="12"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1">
        <f>YEAR(SalesDataTable[[#This Row],[Order Date]])</f>
        <v>2026</v>
      </c>
      <c r="D443" s="16" t="str">
        <f>"Q"&amp;ROUNDUP(MONTH(SalesDataTable[[#This Row],[Order Date]])/3,0)</f>
        <v>Q1</v>
      </c>
      <c r="E443" s="11">
        <f>MONTH(SalesDataTable[[#This Row],[Order Date]])</f>
        <v>3</v>
      </c>
      <c r="F443" s="12"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1">
        <f>YEAR(SalesDataTable[[#This Row],[Order Date]])</f>
        <v>2026</v>
      </c>
      <c r="D444" s="16" t="str">
        <f>"Q"&amp;ROUNDUP(MONTH(SalesDataTable[[#This Row],[Order Date]])/3,0)</f>
        <v>Q1</v>
      </c>
      <c r="E444" s="11">
        <f>MONTH(SalesDataTable[[#This Row],[Order Date]])</f>
        <v>3</v>
      </c>
      <c r="F444" s="12"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1">
        <f>YEAR(SalesDataTable[[#This Row],[Order Date]])</f>
        <v>2026</v>
      </c>
      <c r="D445" s="16" t="str">
        <f>"Q"&amp;ROUNDUP(MONTH(SalesDataTable[[#This Row],[Order Date]])/3,0)</f>
        <v>Q1</v>
      </c>
      <c r="E445" s="11">
        <f>MONTH(SalesDataTable[[#This Row],[Order Date]])</f>
        <v>3</v>
      </c>
      <c r="F445" s="12"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1">
        <f>YEAR(SalesDataTable[[#This Row],[Order Date]])</f>
        <v>2026</v>
      </c>
      <c r="D446" s="16" t="str">
        <f>"Q"&amp;ROUNDUP(MONTH(SalesDataTable[[#This Row],[Order Date]])/3,0)</f>
        <v>Q1</v>
      </c>
      <c r="E446" s="11">
        <f>MONTH(SalesDataTable[[#This Row],[Order Date]])</f>
        <v>3</v>
      </c>
      <c r="F446" s="12"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1">
        <f>YEAR(SalesDataTable[[#This Row],[Order Date]])</f>
        <v>2026</v>
      </c>
      <c r="D447" s="16" t="str">
        <f>"Q"&amp;ROUNDUP(MONTH(SalesDataTable[[#This Row],[Order Date]])/3,0)</f>
        <v>Q1</v>
      </c>
      <c r="E447" s="11">
        <f>MONTH(SalesDataTable[[#This Row],[Order Date]])</f>
        <v>3</v>
      </c>
      <c r="F447" s="12"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1">
        <f>YEAR(SalesDataTable[[#This Row],[Order Date]])</f>
        <v>2026</v>
      </c>
      <c r="D448" s="16" t="str">
        <f>"Q"&amp;ROUNDUP(MONTH(SalesDataTable[[#This Row],[Order Date]])/3,0)</f>
        <v>Q1</v>
      </c>
      <c r="E448" s="11">
        <f>MONTH(SalesDataTable[[#This Row],[Order Date]])</f>
        <v>3</v>
      </c>
      <c r="F448" s="12"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1">
        <f>YEAR(SalesDataTable[[#This Row],[Order Date]])</f>
        <v>2026</v>
      </c>
      <c r="D449" s="16" t="str">
        <f>"Q"&amp;ROUNDUP(MONTH(SalesDataTable[[#This Row],[Order Date]])/3,0)</f>
        <v>Q1</v>
      </c>
      <c r="E449" s="11">
        <f>MONTH(SalesDataTable[[#This Row],[Order Date]])</f>
        <v>3</v>
      </c>
      <c r="F449" s="12"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1">
        <f>YEAR(SalesDataTable[[#This Row],[Order Date]])</f>
        <v>2026</v>
      </c>
      <c r="D450" s="16" t="str">
        <f>"Q"&amp;ROUNDUP(MONTH(SalesDataTable[[#This Row],[Order Date]])/3,0)</f>
        <v>Q1</v>
      </c>
      <c r="E450" s="11">
        <f>MONTH(SalesDataTable[[#This Row],[Order Date]])</f>
        <v>3</v>
      </c>
      <c r="F450" s="12"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1">
        <f>YEAR(SalesDataTable[[#This Row],[Order Date]])</f>
        <v>2026</v>
      </c>
      <c r="D451" s="16" t="str">
        <f>"Q"&amp;ROUNDUP(MONTH(SalesDataTable[[#This Row],[Order Date]])/3,0)</f>
        <v>Q1</v>
      </c>
      <c r="E451" s="11">
        <f>MONTH(SalesDataTable[[#This Row],[Order Date]])</f>
        <v>3</v>
      </c>
      <c r="F451" s="12"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1">
        <f>YEAR(SalesDataTable[[#This Row],[Order Date]])</f>
        <v>2026</v>
      </c>
      <c r="D452" s="16" t="str">
        <f>"Q"&amp;ROUNDUP(MONTH(SalesDataTable[[#This Row],[Order Date]])/3,0)</f>
        <v>Q1</v>
      </c>
      <c r="E452" s="11">
        <f>MONTH(SalesDataTable[[#This Row],[Order Date]])</f>
        <v>3</v>
      </c>
      <c r="F452" s="12"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1">
        <f>YEAR(SalesDataTable[[#This Row],[Order Date]])</f>
        <v>2026</v>
      </c>
      <c r="D453" s="16" t="str">
        <f>"Q"&amp;ROUNDUP(MONTH(SalesDataTable[[#This Row],[Order Date]])/3,0)</f>
        <v>Q1</v>
      </c>
      <c r="E453" s="11">
        <f>MONTH(SalesDataTable[[#This Row],[Order Date]])</f>
        <v>3</v>
      </c>
      <c r="F453" s="12"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1">
        <f>YEAR(SalesDataTable[[#This Row],[Order Date]])</f>
        <v>2026</v>
      </c>
      <c r="D454" s="16" t="str">
        <f>"Q"&amp;ROUNDUP(MONTH(SalesDataTable[[#This Row],[Order Date]])/3,0)</f>
        <v>Q1</v>
      </c>
      <c r="E454" s="11">
        <f>MONTH(SalesDataTable[[#This Row],[Order Date]])</f>
        <v>3</v>
      </c>
      <c r="F454" s="12"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1">
        <f>YEAR(SalesDataTable[[#This Row],[Order Date]])</f>
        <v>2026</v>
      </c>
      <c r="D455" s="16" t="str">
        <f>"Q"&amp;ROUNDUP(MONTH(SalesDataTable[[#This Row],[Order Date]])/3,0)</f>
        <v>Q1</v>
      </c>
      <c r="E455" s="11">
        <f>MONTH(SalesDataTable[[#This Row],[Order Date]])</f>
        <v>3</v>
      </c>
      <c r="F455" s="12"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1">
        <f>YEAR(SalesDataTable[[#This Row],[Order Date]])</f>
        <v>2026</v>
      </c>
      <c r="D456" s="16" t="str">
        <f>"Q"&amp;ROUNDUP(MONTH(SalesDataTable[[#This Row],[Order Date]])/3,0)</f>
        <v>Q1</v>
      </c>
      <c r="E456" s="11">
        <f>MONTH(SalesDataTable[[#This Row],[Order Date]])</f>
        <v>3</v>
      </c>
      <c r="F456" s="12"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1">
        <f>YEAR(SalesDataTable[[#This Row],[Order Date]])</f>
        <v>2026</v>
      </c>
      <c r="D457" s="16" t="str">
        <f>"Q"&amp;ROUNDUP(MONTH(SalesDataTable[[#This Row],[Order Date]])/3,0)</f>
        <v>Q1</v>
      </c>
      <c r="E457" s="11">
        <f>MONTH(SalesDataTable[[#This Row],[Order Date]])</f>
        <v>3</v>
      </c>
      <c r="F457" s="12"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1">
        <f>YEAR(SalesDataTable[[#This Row],[Order Date]])</f>
        <v>2026</v>
      </c>
      <c r="D458" s="16" t="str">
        <f>"Q"&amp;ROUNDUP(MONTH(SalesDataTable[[#This Row],[Order Date]])/3,0)</f>
        <v>Q1</v>
      </c>
      <c r="E458" s="11">
        <f>MONTH(SalesDataTable[[#This Row],[Order Date]])</f>
        <v>3</v>
      </c>
      <c r="F458" s="12"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1">
        <f>YEAR(SalesDataTable[[#This Row],[Order Date]])</f>
        <v>2026</v>
      </c>
      <c r="D459" s="16" t="str">
        <f>"Q"&amp;ROUNDUP(MONTH(SalesDataTable[[#This Row],[Order Date]])/3,0)</f>
        <v>Q1</v>
      </c>
      <c r="E459" s="11">
        <f>MONTH(SalesDataTable[[#This Row],[Order Date]])</f>
        <v>3</v>
      </c>
      <c r="F459" s="12"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1">
        <f>YEAR(SalesDataTable[[#This Row],[Order Date]])</f>
        <v>2026</v>
      </c>
      <c r="D460" s="16" t="str">
        <f>"Q"&amp;ROUNDUP(MONTH(SalesDataTable[[#This Row],[Order Date]])/3,0)</f>
        <v>Q1</v>
      </c>
      <c r="E460" s="11">
        <f>MONTH(SalesDataTable[[#This Row],[Order Date]])</f>
        <v>3</v>
      </c>
      <c r="F460" s="12"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1">
        <f>YEAR(SalesDataTable[[#This Row],[Order Date]])</f>
        <v>2026</v>
      </c>
      <c r="D461" s="16" t="str">
        <f>"Q"&amp;ROUNDUP(MONTH(SalesDataTable[[#This Row],[Order Date]])/3,0)</f>
        <v>Q1</v>
      </c>
      <c r="E461" s="11">
        <f>MONTH(SalesDataTable[[#This Row],[Order Date]])</f>
        <v>3</v>
      </c>
      <c r="F461" s="12"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1">
        <f>YEAR(SalesDataTable[[#This Row],[Order Date]])</f>
        <v>2026</v>
      </c>
      <c r="D462" s="16" t="str">
        <f>"Q"&amp;ROUNDUP(MONTH(SalesDataTable[[#This Row],[Order Date]])/3,0)</f>
        <v>Q1</v>
      </c>
      <c r="E462" s="11">
        <f>MONTH(SalesDataTable[[#This Row],[Order Date]])</f>
        <v>3</v>
      </c>
      <c r="F462" s="12"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1">
        <f>YEAR(SalesDataTable[[#This Row],[Order Date]])</f>
        <v>2026</v>
      </c>
      <c r="D463" s="16" t="str">
        <f>"Q"&amp;ROUNDUP(MONTH(SalesDataTable[[#This Row],[Order Date]])/3,0)</f>
        <v>Q1</v>
      </c>
      <c r="E463" s="11">
        <f>MONTH(SalesDataTable[[#This Row],[Order Date]])</f>
        <v>3</v>
      </c>
      <c r="F463" s="12"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1">
        <f>YEAR(SalesDataTable[[#This Row],[Order Date]])</f>
        <v>2026</v>
      </c>
      <c r="D464" s="16" t="str">
        <f>"Q"&amp;ROUNDUP(MONTH(SalesDataTable[[#This Row],[Order Date]])/3,0)</f>
        <v>Q1</v>
      </c>
      <c r="E464" s="11">
        <f>MONTH(SalesDataTable[[#This Row],[Order Date]])</f>
        <v>3</v>
      </c>
      <c r="F464" s="12"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1">
        <f>YEAR(SalesDataTable[[#This Row],[Order Date]])</f>
        <v>2026</v>
      </c>
      <c r="D465" s="16" t="str">
        <f>"Q"&amp;ROUNDUP(MONTH(SalesDataTable[[#This Row],[Order Date]])/3,0)</f>
        <v>Q1</v>
      </c>
      <c r="E465" s="11">
        <f>MONTH(SalesDataTable[[#This Row],[Order Date]])</f>
        <v>3</v>
      </c>
      <c r="F465" s="12"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1">
        <f>YEAR(SalesDataTable[[#This Row],[Order Date]])</f>
        <v>2026</v>
      </c>
      <c r="D466" s="16" t="str">
        <f>"Q"&amp;ROUNDUP(MONTH(SalesDataTable[[#This Row],[Order Date]])/3,0)</f>
        <v>Q1</v>
      </c>
      <c r="E466" s="11">
        <f>MONTH(SalesDataTable[[#This Row],[Order Date]])</f>
        <v>3</v>
      </c>
      <c r="F466" s="12"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1">
        <f>YEAR(SalesDataTable[[#This Row],[Order Date]])</f>
        <v>2026</v>
      </c>
      <c r="D467" s="16" t="str">
        <f>"Q"&amp;ROUNDUP(MONTH(SalesDataTable[[#This Row],[Order Date]])/3,0)</f>
        <v>Q1</v>
      </c>
      <c r="E467" s="11">
        <f>MONTH(SalesDataTable[[#This Row],[Order Date]])</f>
        <v>3</v>
      </c>
      <c r="F467" s="12"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1">
        <f>YEAR(SalesDataTable[[#This Row],[Order Date]])</f>
        <v>2026</v>
      </c>
      <c r="D468" s="16" t="str">
        <f>"Q"&amp;ROUNDUP(MONTH(SalesDataTable[[#This Row],[Order Date]])/3,0)</f>
        <v>Q1</v>
      </c>
      <c r="E468" s="11">
        <f>MONTH(SalesDataTable[[#This Row],[Order Date]])</f>
        <v>3</v>
      </c>
      <c r="F468" s="12"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1">
        <f>YEAR(SalesDataTable[[#This Row],[Order Date]])</f>
        <v>2026</v>
      </c>
      <c r="D469" s="16" t="str">
        <f>"Q"&amp;ROUNDUP(MONTH(SalesDataTable[[#This Row],[Order Date]])/3,0)</f>
        <v>Q1</v>
      </c>
      <c r="E469" s="11">
        <f>MONTH(SalesDataTable[[#This Row],[Order Date]])</f>
        <v>3</v>
      </c>
      <c r="F469" s="12"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1">
        <f>YEAR(SalesDataTable[[#This Row],[Order Date]])</f>
        <v>2026</v>
      </c>
      <c r="D470" s="16" t="str">
        <f>"Q"&amp;ROUNDUP(MONTH(SalesDataTable[[#This Row],[Order Date]])/3,0)</f>
        <v>Q1</v>
      </c>
      <c r="E470" s="11">
        <f>MONTH(SalesDataTable[[#This Row],[Order Date]])</f>
        <v>3</v>
      </c>
      <c r="F470" s="12"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1">
        <f>YEAR(SalesDataTable[[#This Row],[Order Date]])</f>
        <v>2026</v>
      </c>
      <c r="D471" s="16" t="str">
        <f>"Q"&amp;ROUNDUP(MONTH(SalesDataTable[[#This Row],[Order Date]])/3,0)</f>
        <v>Q1</v>
      </c>
      <c r="E471" s="11">
        <f>MONTH(SalesDataTable[[#This Row],[Order Date]])</f>
        <v>3</v>
      </c>
      <c r="F471" s="12"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1">
        <f>YEAR(SalesDataTable[[#This Row],[Order Date]])</f>
        <v>2026</v>
      </c>
      <c r="D472" s="16" t="str">
        <f>"Q"&amp;ROUNDUP(MONTH(SalesDataTable[[#This Row],[Order Date]])/3,0)</f>
        <v>Q1</v>
      </c>
      <c r="E472" s="11">
        <f>MONTH(SalesDataTable[[#This Row],[Order Date]])</f>
        <v>3</v>
      </c>
      <c r="F472" s="12"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1">
        <f>YEAR(SalesDataTable[[#This Row],[Order Date]])</f>
        <v>2026</v>
      </c>
      <c r="D473" s="16" t="str">
        <f>"Q"&amp;ROUNDUP(MONTH(SalesDataTable[[#This Row],[Order Date]])/3,0)</f>
        <v>Q1</v>
      </c>
      <c r="E473" s="11">
        <f>MONTH(SalesDataTable[[#This Row],[Order Date]])</f>
        <v>3</v>
      </c>
      <c r="F473" s="12"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1">
        <f>YEAR(SalesDataTable[[#This Row],[Order Date]])</f>
        <v>2026</v>
      </c>
      <c r="D474" s="16" t="str">
        <f>"Q"&amp;ROUNDUP(MONTH(SalesDataTable[[#This Row],[Order Date]])/3,0)</f>
        <v>Q1</v>
      </c>
      <c r="E474" s="11">
        <f>MONTH(SalesDataTable[[#This Row],[Order Date]])</f>
        <v>3</v>
      </c>
      <c r="F474" s="12"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1">
        <f>YEAR(SalesDataTable[[#This Row],[Order Date]])</f>
        <v>2026</v>
      </c>
      <c r="D475" s="16" t="str">
        <f>"Q"&amp;ROUNDUP(MONTH(SalesDataTable[[#This Row],[Order Date]])/3,0)</f>
        <v>Q1</v>
      </c>
      <c r="E475" s="11">
        <f>MONTH(SalesDataTable[[#This Row],[Order Date]])</f>
        <v>3</v>
      </c>
      <c r="F475" s="12"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1">
        <f>YEAR(SalesDataTable[[#This Row],[Order Date]])</f>
        <v>2026</v>
      </c>
      <c r="D476" s="16" t="str">
        <f>"Q"&amp;ROUNDUP(MONTH(SalesDataTable[[#This Row],[Order Date]])/3,0)</f>
        <v>Q2</v>
      </c>
      <c r="E476" s="11">
        <f>MONTH(SalesDataTable[[#This Row],[Order Date]])</f>
        <v>4</v>
      </c>
      <c r="F476" s="12"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1">
        <f>YEAR(SalesDataTable[[#This Row],[Order Date]])</f>
        <v>2026</v>
      </c>
      <c r="D477" s="16" t="str">
        <f>"Q"&amp;ROUNDUP(MONTH(SalesDataTable[[#This Row],[Order Date]])/3,0)</f>
        <v>Q2</v>
      </c>
      <c r="E477" s="11">
        <f>MONTH(SalesDataTable[[#This Row],[Order Date]])</f>
        <v>4</v>
      </c>
      <c r="F477" s="12"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1">
        <f>YEAR(SalesDataTable[[#This Row],[Order Date]])</f>
        <v>2026</v>
      </c>
      <c r="D478" s="16" t="str">
        <f>"Q"&amp;ROUNDUP(MONTH(SalesDataTable[[#This Row],[Order Date]])/3,0)</f>
        <v>Q2</v>
      </c>
      <c r="E478" s="11">
        <f>MONTH(SalesDataTable[[#This Row],[Order Date]])</f>
        <v>4</v>
      </c>
      <c r="F478" s="12"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1">
        <f>YEAR(SalesDataTable[[#This Row],[Order Date]])</f>
        <v>2026</v>
      </c>
      <c r="D479" s="16" t="str">
        <f>"Q"&amp;ROUNDUP(MONTH(SalesDataTable[[#This Row],[Order Date]])/3,0)</f>
        <v>Q2</v>
      </c>
      <c r="E479" s="11">
        <f>MONTH(SalesDataTable[[#This Row],[Order Date]])</f>
        <v>4</v>
      </c>
      <c r="F479" s="12"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1">
        <f>YEAR(SalesDataTable[[#This Row],[Order Date]])</f>
        <v>2026</v>
      </c>
      <c r="D480" s="16" t="str">
        <f>"Q"&amp;ROUNDUP(MONTH(SalesDataTable[[#This Row],[Order Date]])/3,0)</f>
        <v>Q2</v>
      </c>
      <c r="E480" s="11">
        <f>MONTH(SalesDataTable[[#This Row],[Order Date]])</f>
        <v>4</v>
      </c>
      <c r="F480" s="12"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1">
        <f>YEAR(SalesDataTable[[#This Row],[Order Date]])</f>
        <v>2026</v>
      </c>
      <c r="D481" s="16" t="str">
        <f>"Q"&amp;ROUNDUP(MONTH(SalesDataTable[[#This Row],[Order Date]])/3,0)</f>
        <v>Q2</v>
      </c>
      <c r="E481" s="11">
        <f>MONTH(SalesDataTable[[#This Row],[Order Date]])</f>
        <v>4</v>
      </c>
      <c r="F481" s="12"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1">
        <f>YEAR(SalesDataTable[[#This Row],[Order Date]])</f>
        <v>2026</v>
      </c>
      <c r="D482" s="16" t="str">
        <f>"Q"&amp;ROUNDUP(MONTH(SalesDataTable[[#This Row],[Order Date]])/3,0)</f>
        <v>Q2</v>
      </c>
      <c r="E482" s="11">
        <f>MONTH(SalesDataTable[[#This Row],[Order Date]])</f>
        <v>4</v>
      </c>
      <c r="F482" s="12"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1">
        <f>YEAR(SalesDataTable[[#This Row],[Order Date]])</f>
        <v>2026</v>
      </c>
      <c r="D483" s="16" t="str">
        <f>"Q"&amp;ROUNDUP(MONTH(SalesDataTable[[#This Row],[Order Date]])/3,0)</f>
        <v>Q2</v>
      </c>
      <c r="E483" s="11">
        <f>MONTH(SalesDataTable[[#This Row],[Order Date]])</f>
        <v>4</v>
      </c>
      <c r="F483" s="12"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1">
        <f>YEAR(SalesDataTable[[#This Row],[Order Date]])</f>
        <v>2026</v>
      </c>
      <c r="D484" s="16" t="str">
        <f>"Q"&amp;ROUNDUP(MONTH(SalesDataTable[[#This Row],[Order Date]])/3,0)</f>
        <v>Q2</v>
      </c>
      <c r="E484" s="11">
        <f>MONTH(SalesDataTable[[#This Row],[Order Date]])</f>
        <v>4</v>
      </c>
      <c r="F484" s="12"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1">
        <f>YEAR(SalesDataTable[[#This Row],[Order Date]])</f>
        <v>2026</v>
      </c>
      <c r="D485" s="16" t="str">
        <f>"Q"&amp;ROUNDUP(MONTH(SalesDataTable[[#This Row],[Order Date]])/3,0)</f>
        <v>Q2</v>
      </c>
      <c r="E485" s="11">
        <f>MONTH(SalesDataTable[[#This Row],[Order Date]])</f>
        <v>4</v>
      </c>
      <c r="F485" s="12"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1">
        <f>YEAR(SalesDataTable[[#This Row],[Order Date]])</f>
        <v>2026</v>
      </c>
      <c r="D486" s="16" t="str">
        <f>"Q"&amp;ROUNDUP(MONTH(SalesDataTable[[#This Row],[Order Date]])/3,0)</f>
        <v>Q2</v>
      </c>
      <c r="E486" s="11">
        <f>MONTH(SalesDataTable[[#This Row],[Order Date]])</f>
        <v>4</v>
      </c>
      <c r="F486" s="12"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1">
        <f>YEAR(SalesDataTable[[#This Row],[Order Date]])</f>
        <v>2026</v>
      </c>
      <c r="D487" s="16" t="str">
        <f>"Q"&amp;ROUNDUP(MONTH(SalesDataTable[[#This Row],[Order Date]])/3,0)</f>
        <v>Q2</v>
      </c>
      <c r="E487" s="11">
        <f>MONTH(SalesDataTable[[#This Row],[Order Date]])</f>
        <v>4</v>
      </c>
      <c r="F487" s="12"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1">
        <f>YEAR(SalesDataTable[[#This Row],[Order Date]])</f>
        <v>2026</v>
      </c>
      <c r="D488" s="16" t="str">
        <f>"Q"&amp;ROUNDUP(MONTH(SalesDataTable[[#This Row],[Order Date]])/3,0)</f>
        <v>Q2</v>
      </c>
      <c r="E488" s="11">
        <f>MONTH(SalesDataTable[[#This Row],[Order Date]])</f>
        <v>4</v>
      </c>
      <c r="F488" s="12"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1">
        <f>YEAR(SalesDataTable[[#This Row],[Order Date]])</f>
        <v>2026</v>
      </c>
      <c r="D489" s="16" t="str">
        <f>"Q"&amp;ROUNDUP(MONTH(SalesDataTable[[#This Row],[Order Date]])/3,0)</f>
        <v>Q2</v>
      </c>
      <c r="E489" s="11">
        <f>MONTH(SalesDataTable[[#This Row],[Order Date]])</f>
        <v>4</v>
      </c>
      <c r="F489" s="12"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1">
        <f>YEAR(SalesDataTable[[#This Row],[Order Date]])</f>
        <v>2026</v>
      </c>
      <c r="D490" s="16" t="str">
        <f>"Q"&amp;ROUNDUP(MONTH(SalesDataTable[[#This Row],[Order Date]])/3,0)</f>
        <v>Q2</v>
      </c>
      <c r="E490" s="11">
        <f>MONTH(SalesDataTable[[#This Row],[Order Date]])</f>
        <v>4</v>
      </c>
      <c r="F490" s="12"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1">
        <f>YEAR(SalesDataTable[[#This Row],[Order Date]])</f>
        <v>2026</v>
      </c>
      <c r="D491" s="16" t="str">
        <f>"Q"&amp;ROUNDUP(MONTH(SalesDataTable[[#This Row],[Order Date]])/3,0)</f>
        <v>Q2</v>
      </c>
      <c r="E491" s="11">
        <f>MONTH(SalesDataTable[[#This Row],[Order Date]])</f>
        <v>4</v>
      </c>
      <c r="F491" s="12"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1">
        <f>YEAR(SalesDataTable[[#This Row],[Order Date]])</f>
        <v>2026</v>
      </c>
      <c r="D492" s="16" t="str">
        <f>"Q"&amp;ROUNDUP(MONTH(SalesDataTable[[#This Row],[Order Date]])/3,0)</f>
        <v>Q2</v>
      </c>
      <c r="E492" s="11">
        <f>MONTH(SalesDataTable[[#This Row],[Order Date]])</f>
        <v>4</v>
      </c>
      <c r="F492" s="12"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1">
        <f>YEAR(SalesDataTable[[#This Row],[Order Date]])</f>
        <v>2026</v>
      </c>
      <c r="D493" s="16" t="str">
        <f>"Q"&amp;ROUNDUP(MONTH(SalesDataTable[[#This Row],[Order Date]])/3,0)</f>
        <v>Q2</v>
      </c>
      <c r="E493" s="11">
        <f>MONTH(SalesDataTable[[#This Row],[Order Date]])</f>
        <v>4</v>
      </c>
      <c r="F493" s="12"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1">
        <f>YEAR(SalesDataTable[[#This Row],[Order Date]])</f>
        <v>2026</v>
      </c>
      <c r="D494" s="16" t="str">
        <f>"Q"&amp;ROUNDUP(MONTH(SalesDataTable[[#This Row],[Order Date]])/3,0)</f>
        <v>Q2</v>
      </c>
      <c r="E494" s="11">
        <f>MONTH(SalesDataTable[[#This Row],[Order Date]])</f>
        <v>4</v>
      </c>
      <c r="F494" s="12"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1">
        <f>YEAR(SalesDataTable[[#This Row],[Order Date]])</f>
        <v>2026</v>
      </c>
      <c r="D495" s="16" t="str">
        <f>"Q"&amp;ROUNDUP(MONTH(SalesDataTable[[#This Row],[Order Date]])/3,0)</f>
        <v>Q2</v>
      </c>
      <c r="E495" s="11">
        <f>MONTH(SalesDataTable[[#This Row],[Order Date]])</f>
        <v>4</v>
      </c>
      <c r="F495" s="12"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1">
        <f>YEAR(SalesDataTable[[#This Row],[Order Date]])</f>
        <v>2026</v>
      </c>
      <c r="D496" s="16" t="str">
        <f>"Q"&amp;ROUNDUP(MONTH(SalesDataTable[[#This Row],[Order Date]])/3,0)</f>
        <v>Q2</v>
      </c>
      <c r="E496" s="11">
        <f>MONTH(SalesDataTable[[#This Row],[Order Date]])</f>
        <v>4</v>
      </c>
      <c r="F496" s="12"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1">
        <f>YEAR(SalesDataTable[[#This Row],[Order Date]])</f>
        <v>2026</v>
      </c>
      <c r="D497" s="16" t="str">
        <f>"Q"&amp;ROUNDUP(MONTH(SalesDataTable[[#This Row],[Order Date]])/3,0)</f>
        <v>Q2</v>
      </c>
      <c r="E497" s="11">
        <f>MONTH(SalesDataTable[[#This Row],[Order Date]])</f>
        <v>4</v>
      </c>
      <c r="F497" s="12"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1">
        <f>YEAR(SalesDataTable[[#This Row],[Order Date]])</f>
        <v>2026</v>
      </c>
      <c r="D498" s="16" t="str">
        <f>"Q"&amp;ROUNDUP(MONTH(SalesDataTable[[#This Row],[Order Date]])/3,0)</f>
        <v>Q2</v>
      </c>
      <c r="E498" s="11">
        <f>MONTH(SalesDataTable[[#This Row],[Order Date]])</f>
        <v>4</v>
      </c>
      <c r="F498" s="12"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1">
        <f>YEAR(SalesDataTable[[#This Row],[Order Date]])</f>
        <v>2026</v>
      </c>
      <c r="D499" s="16" t="str">
        <f>"Q"&amp;ROUNDUP(MONTH(SalesDataTable[[#This Row],[Order Date]])/3,0)</f>
        <v>Q2</v>
      </c>
      <c r="E499" s="11">
        <f>MONTH(SalesDataTable[[#This Row],[Order Date]])</f>
        <v>4</v>
      </c>
      <c r="F499" s="12"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1">
        <f>YEAR(SalesDataTable[[#This Row],[Order Date]])</f>
        <v>2026</v>
      </c>
      <c r="D500" s="16" t="str">
        <f>"Q"&amp;ROUNDUP(MONTH(SalesDataTable[[#This Row],[Order Date]])/3,0)</f>
        <v>Q2</v>
      </c>
      <c r="E500" s="11">
        <f>MONTH(SalesDataTable[[#This Row],[Order Date]])</f>
        <v>4</v>
      </c>
      <c r="F500" s="12"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1">
        <f>YEAR(SalesDataTable[[#This Row],[Order Date]])</f>
        <v>2026</v>
      </c>
      <c r="D501" s="16" t="str">
        <f>"Q"&amp;ROUNDUP(MONTH(SalesDataTable[[#This Row],[Order Date]])/3,0)</f>
        <v>Q2</v>
      </c>
      <c r="E501" s="11">
        <f>MONTH(SalesDataTable[[#This Row],[Order Date]])</f>
        <v>4</v>
      </c>
      <c r="F501" s="12"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1">
        <f>YEAR(SalesDataTable[[#This Row],[Order Date]])</f>
        <v>2026</v>
      </c>
      <c r="D502" s="16" t="str">
        <f>"Q"&amp;ROUNDUP(MONTH(SalesDataTable[[#This Row],[Order Date]])/3,0)</f>
        <v>Q2</v>
      </c>
      <c r="E502" s="11">
        <f>MONTH(SalesDataTable[[#This Row],[Order Date]])</f>
        <v>4</v>
      </c>
      <c r="F502" s="12"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1">
        <f>YEAR(SalesDataTable[[#This Row],[Order Date]])</f>
        <v>2026</v>
      </c>
      <c r="D503" s="16" t="str">
        <f>"Q"&amp;ROUNDUP(MONTH(SalesDataTable[[#This Row],[Order Date]])/3,0)</f>
        <v>Q2</v>
      </c>
      <c r="E503" s="11">
        <f>MONTH(SalesDataTable[[#This Row],[Order Date]])</f>
        <v>4</v>
      </c>
      <c r="F503" s="12"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1">
        <f>YEAR(SalesDataTable[[#This Row],[Order Date]])</f>
        <v>2026</v>
      </c>
      <c r="D504" s="16" t="str">
        <f>"Q"&amp;ROUNDUP(MONTH(SalesDataTable[[#This Row],[Order Date]])/3,0)</f>
        <v>Q2</v>
      </c>
      <c r="E504" s="11">
        <f>MONTH(SalesDataTable[[#This Row],[Order Date]])</f>
        <v>4</v>
      </c>
      <c r="F504" s="12"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1">
        <f>YEAR(SalesDataTable[[#This Row],[Order Date]])</f>
        <v>2026</v>
      </c>
      <c r="D505" s="16" t="str">
        <f>"Q"&amp;ROUNDUP(MONTH(SalesDataTable[[#This Row],[Order Date]])/3,0)</f>
        <v>Q2</v>
      </c>
      <c r="E505" s="11">
        <f>MONTH(SalesDataTable[[#This Row],[Order Date]])</f>
        <v>4</v>
      </c>
      <c r="F505" s="12"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1">
        <f>YEAR(SalesDataTable[[#This Row],[Order Date]])</f>
        <v>2026</v>
      </c>
      <c r="D506" s="16" t="str">
        <f>"Q"&amp;ROUNDUP(MONTH(SalesDataTable[[#This Row],[Order Date]])/3,0)</f>
        <v>Q2</v>
      </c>
      <c r="E506" s="11">
        <f>MONTH(SalesDataTable[[#This Row],[Order Date]])</f>
        <v>4</v>
      </c>
      <c r="F506" s="12"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1">
        <f>YEAR(SalesDataTable[[#This Row],[Order Date]])</f>
        <v>2026</v>
      </c>
      <c r="D507" s="16" t="str">
        <f>"Q"&amp;ROUNDUP(MONTH(SalesDataTable[[#This Row],[Order Date]])/3,0)</f>
        <v>Q2</v>
      </c>
      <c r="E507" s="11">
        <f>MONTH(SalesDataTable[[#This Row],[Order Date]])</f>
        <v>4</v>
      </c>
      <c r="F507" s="12"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1">
        <f>YEAR(SalesDataTable[[#This Row],[Order Date]])</f>
        <v>2026</v>
      </c>
      <c r="D508" s="16" t="str">
        <f>"Q"&amp;ROUNDUP(MONTH(SalesDataTable[[#This Row],[Order Date]])/3,0)</f>
        <v>Q2</v>
      </c>
      <c r="E508" s="11">
        <f>MONTH(SalesDataTable[[#This Row],[Order Date]])</f>
        <v>4</v>
      </c>
      <c r="F508" s="12"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1">
        <f>YEAR(SalesDataTable[[#This Row],[Order Date]])</f>
        <v>2026</v>
      </c>
      <c r="D509" s="16" t="str">
        <f>"Q"&amp;ROUNDUP(MONTH(SalesDataTable[[#This Row],[Order Date]])/3,0)</f>
        <v>Q2</v>
      </c>
      <c r="E509" s="11">
        <f>MONTH(SalesDataTable[[#This Row],[Order Date]])</f>
        <v>4</v>
      </c>
      <c r="F509" s="12"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1">
        <f>YEAR(SalesDataTable[[#This Row],[Order Date]])</f>
        <v>2026</v>
      </c>
      <c r="D510" s="16" t="str">
        <f>"Q"&amp;ROUNDUP(MONTH(SalesDataTable[[#This Row],[Order Date]])/3,0)</f>
        <v>Q2</v>
      </c>
      <c r="E510" s="11">
        <f>MONTH(SalesDataTable[[#This Row],[Order Date]])</f>
        <v>4</v>
      </c>
      <c r="F510" s="12"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1">
        <f>YEAR(SalesDataTable[[#This Row],[Order Date]])</f>
        <v>2026</v>
      </c>
      <c r="D511" s="16" t="str">
        <f>"Q"&amp;ROUNDUP(MONTH(SalesDataTable[[#This Row],[Order Date]])/3,0)</f>
        <v>Q2</v>
      </c>
      <c r="E511" s="11">
        <f>MONTH(SalesDataTable[[#This Row],[Order Date]])</f>
        <v>4</v>
      </c>
      <c r="F511" s="12"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1">
        <f>YEAR(SalesDataTable[[#This Row],[Order Date]])</f>
        <v>2026</v>
      </c>
      <c r="D512" s="16" t="str">
        <f>"Q"&amp;ROUNDUP(MONTH(SalesDataTable[[#This Row],[Order Date]])/3,0)</f>
        <v>Q2</v>
      </c>
      <c r="E512" s="11">
        <f>MONTH(SalesDataTable[[#This Row],[Order Date]])</f>
        <v>4</v>
      </c>
      <c r="F512" s="12"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1">
        <f>YEAR(SalesDataTable[[#This Row],[Order Date]])</f>
        <v>2026</v>
      </c>
      <c r="D513" s="16" t="str">
        <f>"Q"&amp;ROUNDUP(MONTH(SalesDataTable[[#This Row],[Order Date]])/3,0)</f>
        <v>Q2</v>
      </c>
      <c r="E513" s="11">
        <f>MONTH(SalesDataTable[[#This Row],[Order Date]])</f>
        <v>4</v>
      </c>
      <c r="F513" s="12"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1">
        <f>YEAR(SalesDataTable[[#This Row],[Order Date]])</f>
        <v>2026</v>
      </c>
      <c r="D514" s="16" t="str">
        <f>"Q"&amp;ROUNDUP(MONTH(SalesDataTable[[#This Row],[Order Date]])/3,0)</f>
        <v>Q2</v>
      </c>
      <c r="E514" s="11">
        <f>MONTH(SalesDataTable[[#This Row],[Order Date]])</f>
        <v>4</v>
      </c>
      <c r="F514" s="12"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1">
        <f>YEAR(SalesDataTable[[#This Row],[Order Date]])</f>
        <v>2026</v>
      </c>
      <c r="D515" s="16" t="str">
        <f>"Q"&amp;ROUNDUP(MONTH(SalesDataTable[[#This Row],[Order Date]])/3,0)</f>
        <v>Q2</v>
      </c>
      <c r="E515" s="11">
        <f>MONTH(SalesDataTable[[#This Row],[Order Date]])</f>
        <v>4</v>
      </c>
      <c r="F515" s="12"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1">
        <f>YEAR(SalesDataTable[[#This Row],[Order Date]])</f>
        <v>2026</v>
      </c>
      <c r="D516" s="16" t="str">
        <f>"Q"&amp;ROUNDUP(MONTH(SalesDataTable[[#This Row],[Order Date]])/3,0)</f>
        <v>Q2</v>
      </c>
      <c r="E516" s="11">
        <f>MONTH(SalesDataTable[[#This Row],[Order Date]])</f>
        <v>4</v>
      </c>
      <c r="F516" s="12"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1">
        <f>YEAR(SalesDataTable[[#This Row],[Order Date]])</f>
        <v>2026</v>
      </c>
      <c r="D517" s="16" t="str">
        <f>"Q"&amp;ROUNDUP(MONTH(SalesDataTable[[#This Row],[Order Date]])/3,0)</f>
        <v>Q2</v>
      </c>
      <c r="E517" s="11">
        <f>MONTH(SalesDataTable[[#This Row],[Order Date]])</f>
        <v>4</v>
      </c>
      <c r="F517" s="12"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1">
        <f>YEAR(SalesDataTable[[#This Row],[Order Date]])</f>
        <v>2026</v>
      </c>
      <c r="D518" s="16" t="str">
        <f>"Q"&amp;ROUNDUP(MONTH(SalesDataTable[[#This Row],[Order Date]])/3,0)</f>
        <v>Q2</v>
      </c>
      <c r="E518" s="11">
        <f>MONTH(SalesDataTable[[#This Row],[Order Date]])</f>
        <v>4</v>
      </c>
      <c r="F518" s="12"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1">
        <f>YEAR(SalesDataTable[[#This Row],[Order Date]])</f>
        <v>2026</v>
      </c>
      <c r="D519" s="16" t="str">
        <f>"Q"&amp;ROUNDUP(MONTH(SalesDataTable[[#This Row],[Order Date]])/3,0)</f>
        <v>Q2</v>
      </c>
      <c r="E519" s="11">
        <f>MONTH(SalesDataTable[[#This Row],[Order Date]])</f>
        <v>4</v>
      </c>
      <c r="F519" s="12"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1">
        <f>YEAR(SalesDataTable[[#This Row],[Order Date]])</f>
        <v>2026</v>
      </c>
      <c r="D520" s="16" t="str">
        <f>"Q"&amp;ROUNDUP(MONTH(SalesDataTable[[#This Row],[Order Date]])/3,0)</f>
        <v>Q2</v>
      </c>
      <c r="E520" s="11">
        <f>MONTH(SalesDataTable[[#This Row],[Order Date]])</f>
        <v>4</v>
      </c>
      <c r="F520" s="12"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1">
        <f>YEAR(SalesDataTable[[#This Row],[Order Date]])</f>
        <v>2026</v>
      </c>
      <c r="D521" s="16" t="str">
        <f>"Q"&amp;ROUNDUP(MONTH(SalesDataTable[[#This Row],[Order Date]])/3,0)</f>
        <v>Q2</v>
      </c>
      <c r="E521" s="11">
        <f>MONTH(SalesDataTable[[#This Row],[Order Date]])</f>
        <v>4</v>
      </c>
      <c r="F521" s="12"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1">
        <f>YEAR(SalesDataTable[[#This Row],[Order Date]])</f>
        <v>2026</v>
      </c>
      <c r="D522" s="16" t="str">
        <f>"Q"&amp;ROUNDUP(MONTH(SalesDataTable[[#This Row],[Order Date]])/3,0)</f>
        <v>Q2</v>
      </c>
      <c r="E522" s="11">
        <f>MONTH(SalesDataTable[[#This Row],[Order Date]])</f>
        <v>4</v>
      </c>
      <c r="F522" s="12"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1">
        <f>YEAR(SalesDataTable[[#This Row],[Order Date]])</f>
        <v>2026</v>
      </c>
      <c r="D523" s="16" t="str">
        <f>"Q"&amp;ROUNDUP(MONTH(SalesDataTable[[#This Row],[Order Date]])/3,0)</f>
        <v>Q2</v>
      </c>
      <c r="E523" s="11">
        <f>MONTH(SalesDataTable[[#This Row],[Order Date]])</f>
        <v>4</v>
      </c>
      <c r="F523" s="12"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1">
        <f>YEAR(SalesDataTable[[#This Row],[Order Date]])</f>
        <v>2026</v>
      </c>
      <c r="D524" s="16" t="str">
        <f>"Q"&amp;ROUNDUP(MONTH(SalesDataTable[[#This Row],[Order Date]])/3,0)</f>
        <v>Q2</v>
      </c>
      <c r="E524" s="11">
        <f>MONTH(SalesDataTable[[#This Row],[Order Date]])</f>
        <v>4</v>
      </c>
      <c r="F524" s="12"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1">
        <f>YEAR(SalesDataTable[[#This Row],[Order Date]])</f>
        <v>2026</v>
      </c>
      <c r="D525" s="16" t="str">
        <f>"Q"&amp;ROUNDUP(MONTH(SalesDataTable[[#This Row],[Order Date]])/3,0)</f>
        <v>Q2</v>
      </c>
      <c r="E525" s="11">
        <f>MONTH(SalesDataTable[[#This Row],[Order Date]])</f>
        <v>4</v>
      </c>
      <c r="F525" s="12"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1">
        <f>YEAR(SalesDataTable[[#This Row],[Order Date]])</f>
        <v>2026</v>
      </c>
      <c r="D526" s="16" t="str">
        <f>"Q"&amp;ROUNDUP(MONTH(SalesDataTable[[#This Row],[Order Date]])/3,0)</f>
        <v>Q2</v>
      </c>
      <c r="E526" s="11">
        <f>MONTH(SalesDataTable[[#This Row],[Order Date]])</f>
        <v>4</v>
      </c>
      <c r="F526" s="12"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1">
        <f>YEAR(SalesDataTable[[#This Row],[Order Date]])</f>
        <v>2026</v>
      </c>
      <c r="D527" s="16" t="str">
        <f>"Q"&amp;ROUNDUP(MONTH(SalesDataTable[[#This Row],[Order Date]])/3,0)</f>
        <v>Q2</v>
      </c>
      <c r="E527" s="11">
        <f>MONTH(SalesDataTable[[#This Row],[Order Date]])</f>
        <v>4</v>
      </c>
      <c r="F527" s="12"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1">
        <f>YEAR(SalesDataTable[[#This Row],[Order Date]])</f>
        <v>2026</v>
      </c>
      <c r="D528" s="16" t="str">
        <f>"Q"&amp;ROUNDUP(MONTH(SalesDataTable[[#This Row],[Order Date]])/3,0)</f>
        <v>Q2</v>
      </c>
      <c r="E528" s="11">
        <f>MONTH(SalesDataTable[[#This Row],[Order Date]])</f>
        <v>4</v>
      </c>
      <c r="F528" s="12"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1">
        <f>YEAR(SalesDataTable[[#This Row],[Order Date]])</f>
        <v>2026</v>
      </c>
      <c r="D529" s="16" t="str">
        <f>"Q"&amp;ROUNDUP(MONTH(SalesDataTable[[#This Row],[Order Date]])/3,0)</f>
        <v>Q2</v>
      </c>
      <c r="E529" s="11">
        <f>MONTH(SalesDataTable[[#This Row],[Order Date]])</f>
        <v>4</v>
      </c>
      <c r="F529" s="12"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1">
        <f>YEAR(SalesDataTable[[#This Row],[Order Date]])</f>
        <v>2026</v>
      </c>
      <c r="D530" s="16" t="str">
        <f>"Q"&amp;ROUNDUP(MONTH(SalesDataTable[[#This Row],[Order Date]])/3,0)</f>
        <v>Q2</v>
      </c>
      <c r="E530" s="11">
        <f>MONTH(SalesDataTable[[#This Row],[Order Date]])</f>
        <v>4</v>
      </c>
      <c r="F530" s="12"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1">
        <f>YEAR(SalesDataTable[[#This Row],[Order Date]])</f>
        <v>2026</v>
      </c>
      <c r="D531" s="16" t="str">
        <f>"Q"&amp;ROUNDUP(MONTH(SalesDataTable[[#This Row],[Order Date]])/3,0)</f>
        <v>Q2</v>
      </c>
      <c r="E531" s="11">
        <f>MONTH(SalesDataTable[[#This Row],[Order Date]])</f>
        <v>4</v>
      </c>
      <c r="F531" s="12"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1">
        <f>YEAR(SalesDataTable[[#This Row],[Order Date]])</f>
        <v>2026</v>
      </c>
      <c r="D532" s="16" t="str">
        <f>"Q"&amp;ROUNDUP(MONTH(SalesDataTable[[#This Row],[Order Date]])/3,0)</f>
        <v>Q2</v>
      </c>
      <c r="E532" s="11">
        <f>MONTH(SalesDataTable[[#This Row],[Order Date]])</f>
        <v>4</v>
      </c>
      <c r="F532" s="12"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1">
        <f>YEAR(SalesDataTable[[#This Row],[Order Date]])</f>
        <v>2026</v>
      </c>
      <c r="D533" s="16" t="str">
        <f>"Q"&amp;ROUNDUP(MONTH(SalesDataTable[[#This Row],[Order Date]])/3,0)</f>
        <v>Q2</v>
      </c>
      <c r="E533" s="11">
        <f>MONTH(SalesDataTable[[#This Row],[Order Date]])</f>
        <v>4</v>
      </c>
      <c r="F533" s="12"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1">
        <f>YEAR(SalesDataTable[[#This Row],[Order Date]])</f>
        <v>2026</v>
      </c>
      <c r="D534" s="16" t="str">
        <f>"Q"&amp;ROUNDUP(MONTH(SalesDataTable[[#This Row],[Order Date]])/3,0)</f>
        <v>Q2</v>
      </c>
      <c r="E534" s="11">
        <f>MONTH(SalesDataTable[[#This Row],[Order Date]])</f>
        <v>4</v>
      </c>
      <c r="F534" s="12"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1">
        <f>YEAR(SalesDataTable[[#This Row],[Order Date]])</f>
        <v>2026</v>
      </c>
      <c r="D535" s="16" t="str">
        <f>"Q"&amp;ROUNDUP(MONTH(SalesDataTable[[#This Row],[Order Date]])/3,0)</f>
        <v>Q2</v>
      </c>
      <c r="E535" s="11">
        <f>MONTH(SalesDataTable[[#This Row],[Order Date]])</f>
        <v>4</v>
      </c>
      <c r="F535" s="12"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1">
        <f>YEAR(SalesDataTable[[#This Row],[Order Date]])</f>
        <v>2026</v>
      </c>
      <c r="D536" s="16" t="str">
        <f>"Q"&amp;ROUNDUP(MONTH(SalesDataTable[[#This Row],[Order Date]])/3,0)</f>
        <v>Q2</v>
      </c>
      <c r="E536" s="11">
        <f>MONTH(SalesDataTable[[#This Row],[Order Date]])</f>
        <v>4</v>
      </c>
      <c r="F536" s="12"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1">
        <f>YEAR(SalesDataTable[[#This Row],[Order Date]])</f>
        <v>2026</v>
      </c>
      <c r="D537" s="16" t="str">
        <f>"Q"&amp;ROUNDUP(MONTH(SalesDataTable[[#This Row],[Order Date]])/3,0)</f>
        <v>Q2</v>
      </c>
      <c r="E537" s="11">
        <f>MONTH(SalesDataTable[[#This Row],[Order Date]])</f>
        <v>4</v>
      </c>
      <c r="F537" s="12"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1">
        <f>YEAR(SalesDataTable[[#This Row],[Order Date]])</f>
        <v>2026</v>
      </c>
      <c r="D538" s="16" t="str">
        <f>"Q"&amp;ROUNDUP(MONTH(SalesDataTable[[#This Row],[Order Date]])/3,0)</f>
        <v>Q2</v>
      </c>
      <c r="E538" s="11">
        <f>MONTH(SalesDataTable[[#This Row],[Order Date]])</f>
        <v>4</v>
      </c>
      <c r="F538" s="12"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1">
        <f>YEAR(SalesDataTable[[#This Row],[Order Date]])</f>
        <v>2026</v>
      </c>
      <c r="D539" s="16" t="str">
        <f>"Q"&amp;ROUNDUP(MONTH(SalesDataTable[[#This Row],[Order Date]])/3,0)</f>
        <v>Q2</v>
      </c>
      <c r="E539" s="11">
        <f>MONTH(SalesDataTable[[#This Row],[Order Date]])</f>
        <v>4</v>
      </c>
      <c r="F539" s="12"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1">
        <f>YEAR(SalesDataTable[[#This Row],[Order Date]])</f>
        <v>2026</v>
      </c>
      <c r="D540" s="16" t="str">
        <f>"Q"&amp;ROUNDUP(MONTH(SalesDataTable[[#This Row],[Order Date]])/3,0)</f>
        <v>Q2</v>
      </c>
      <c r="E540" s="11">
        <f>MONTH(SalesDataTable[[#This Row],[Order Date]])</f>
        <v>4</v>
      </c>
      <c r="F540" s="12"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1">
        <f>YEAR(SalesDataTable[[#This Row],[Order Date]])</f>
        <v>2026</v>
      </c>
      <c r="D541" s="16" t="str">
        <f>"Q"&amp;ROUNDUP(MONTH(SalesDataTable[[#This Row],[Order Date]])/3,0)</f>
        <v>Q2</v>
      </c>
      <c r="E541" s="11">
        <f>MONTH(SalesDataTable[[#This Row],[Order Date]])</f>
        <v>4</v>
      </c>
      <c r="F541" s="12"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1">
        <f>YEAR(SalesDataTable[[#This Row],[Order Date]])</f>
        <v>2026</v>
      </c>
      <c r="D542" s="16" t="str">
        <f>"Q"&amp;ROUNDUP(MONTH(SalesDataTable[[#This Row],[Order Date]])/3,0)</f>
        <v>Q2</v>
      </c>
      <c r="E542" s="11">
        <f>MONTH(SalesDataTable[[#This Row],[Order Date]])</f>
        <v>4</v>
      </c>
      <c r="F542" s="12"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1">
        <f>YEAR(SalesDataTable[[#This Row],[Order Date]])</f>
        <v>2026</v>
      </c>
      <c r="D543" s="16" t="str">
        <f>"Q"&amp;ROUNDUP(MONTH(SalesDataTable[[#This Row],[Order Date]])/3,0)</f>
        <v>Q2</v>
      </c>
      <c r="E543" s="11">
        <f>MONTH(SalesDataTable[[#This Row],[Order Date]])</f>
        <v>4</v>
      </c>
      <c r="F543" s="12"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1">
        <f>YEAR(SalesDataTable[[#This Row],[Order Date]])</f>
        <v>2026</v>
      </c>
      <c r="D544" s="16" t="str">
        <f>"Q"&amp;ROUNDUP(MONTH(SalesDataTable[[#This Row],[Order Date]])/3,0)</f>
        <v>Q2</v>
      </c>
      <c r="E544" s="11">
        <f>MONTH(SalesDataTable[[#This Row],[Order Date]])</f>
        <v>4</v>
      </c>
      <c r="F544" s="12"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1">
        <f>YEAR(SalesDataTable[[#This Row],[Order Date]])</f>
        <v>2026</v>
      </c>
      <c r="D545" s="16" t="str">
        <f>"Q"&amp;ROUNDUP(MONTH(SalesDataTable[[#This Row],[Order Date]])/3,0)</f>
        <v>Q2</v>
      </c>
      <c r="E545" s="11">
        <f>MONTH(SalesDataTable[[#This Row],[Order Date]])</f>
        <v>4</v>
      </c>
      <c r="F545" s="12"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1">
        <f>YEAR(SalesDataTable[[#This Row],[Order Date]])</f>
        <v>2026</v>
      </c>
      <c r="D546" s="16" t="str">
        <f>"Q"&amp;ROUNDUP(MONTH(SalesDataTable[[#This Row],[Order Date]])/3,0)</f>
        <v>Q2</v>
      </c>
      <c r="E546" s="11">
        <f>MONTH(SalesDataTable[[#This Row],[Order Date]])</f>
        <v>4</v>
      </c>
      <c r="F546" s="12"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1">
        <f>YEAR(SalesDataTable[[#This Row],[Order Date]])</f>
        <v>2026</v>
      </c>
      <c r="D547" s="16" t="str">
        <f>"Q"&amp;ROUNDUP(MONTH(SalesDataTable[[#This Row],[Order Date]])/3,0)</f>
        <v>Q2</v>
      </c>
      <c r="E547" s="11">
        <f>MONTH(SalesDataTable[[#This Row],[Order Date]])</f>
        <v>4</v>
      </c>
      <c r="F547" s="12"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1">
        <f>YEAR(SalesDataTable[[#This Row],[Order Date]])</f>
        <v>2026</v>
      </c>
      <c r="D548" s="16" t="str">
        <f>"Q"&amp;ROUNDUP(MONTH(SalesDataTable[[#This Row],[Order Date]])/3,0)</f>
        <v>Q2</v>
      </c>
      <c r="E548" s="11">
        <f>MONTH(SalesDataTable[[#This Row],[Order Date]])</f>
        <v>4</v>
      </c>
      <c r="F548" s="12"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1">
        <f>YEAR(SalesDataTable[[#This Row],[Order Date]])</f>
        <v>2026</v>
      </c>
      <c r="D549" s="16" t="str">
        <f>"Q"&amp;ROUNDUP(MONTH(SalesDataTable[[#This Row],[Order Date]])/3,0)</f>
        <v>Q2</v>
      </c>
      <c r="E549" s="11">
        <f>MONTH(SalesDataTable[[#This Row],[Order Date]])</f>
        <v>4</v>
      </c>
      <c r="F549" s="12"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1">
        <f>YEAR(SalesDataTable[[#This Row],[Order Date]])</f>
        <v>2026</v>
      </c>
      <c r="D550" s="16" t="str">
        <f>"Q"&amp;ROUNDUP(MONTH(SalesDataTable[[#This Row],[Order Date]])/3,0)</f>
        <v>Q2</v>
      </c>
      <c r="E550" s="11">
        <f>MONTH(SalesDataTable[[#This Row],[Order Date]])</f>
        <v>4</v>
      </c>
      <c r="F550" s="12"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1">
        <f>YEAR(SalesDataTable[[#This Row],[Order Date]])</f>
        <v>2026</v>
      </c>
      <c r="D551" s="16" t="str">
        <f>"Q"&amp;ROUNDUP(MONTH(SalesDataTable[[#This Row],[Order Date]])/3,0)</f>
        <v>Q2</v>
      </c>
      <c r="E551" s="11">
        <f>MONTH(SalesDataTable[[#This Row],[Order Date]])</f>
        <v>4</v>
      </c>
      <c r="F551" s="12"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1">
        <f>YEAR(SalesDataTable[[#This Row],[Order Date]])</f>
        <v>2026</v>
      </c>
      <c r="D552" s="16" t="str">
        <f>"Q"&amp;ROUNDUP(MONTH(SalesDataTable[[#This Row],[Order Date]])/3,0)</f>
        <v>Q2</v>
      </c>
      <c r="E552" s="11">
        <f>MONTH(SalesDataTable[[#This Row],[Order Date]])</f>
        <v>4</v>
      </c>
      <c r="F552" s="12"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1">
        <f>YEAR(SalesDataTable[[#This Row],[Order Date]])</f>
        <v>2026</v>
      </c>
      <c r="D553" s="16" t="str">
        <f>"Q"&amp;ROUNDUP(MONTH(SalesDataTable[[#This Row],[Order Date]])/3,0)</f>
        <v>Q2</v>
      </c>
      <c r="E553" s="11">
        <f>MONTH(SalesDataTable[[#This Row],[Order Date]])</f>
        <v>4</v>
      </c>
      <c r="F553" s="12"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1">
        <f>YEAR(SalesDataTable[[#This Row],[Order Date]])</f>
        <v>2026</v>
      </c>
      <c r="D554" s="16" t="str">
        <f>"Q"&amp;ROUNDUP(MONTH(SalesDataTable[[#This Row],[Order Date]])/3,0)</f>
        <v>Q2</v>
      </c>
      <c r="E554" s="11">
        <f>MONTH(SalesDataTable[[#This Row],[Order Date]])</f>
        <v>4</v>
      </c>
      <c r="F554" s="12"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1">
        <f>YEAR(SalesDataTable[[#This Row],[Order Date]])</f>
        <v>2026</v>
      </c>
      <c r="D555" s="16" t="str">
        <f>"Q"&amp;ROUNDUP(MONTH(SalesDataTable[[#This Row],[Order Date]])/3,0)</f>
        <v>Q2</v>
      </c>
      <c r="E555" s="11">
        <f>MONTH(SalesDataTable[[#This Row],[Order Date]])</f>
        <v>4</v>
      </c>
      <c r="F555" s="12"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1">
        <f>YEAR(SalesDataTable[[#This Row],[Order Date]])</f>
        <v>2026</v>
      </c>
      <c r="D556" s="16" t="str">
        <f>"Q"&amp;ROUNDUP(MONTH(SalesDataTable[[#This Row],[Order Date]])/3,0)</f>
        <v>Q2</v>
      </c>
      <c r="E556" s="11">
        <f>MONTH(SalesDataTable[[#This Row],[Order Date]])</f>
        <v>4</v>
      </c>
      <c r="F556" s="12"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1">
        <f>YEAR(SalesDataTable[[#This Row],[Order Date]])</f>
        <v>2026</v>
      </c>
      <c r="D557" s="16" t="str">
        <f>"Q"&amp;ROUNDUP(MONTH(SalesDataTable[[#This Row],[Order Date]])/3,0)</f>
        <v>Q2</v>
      </c>
      <c r="E557" s="11">
        <f>MONTH(SalesDataTable[[#This Row],[Order Date]])</f>
        <v>4</v>
      </c>
      <c r="F557" s="12"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1">
        <f>YEAR(SalesDataTable[[#This Row],[Order Date]])</f>
        <v>2026</v>
      </c>
      <c r="D558" s="16" t="str">
        <f>"Q"&amp;ROUNDUP(MONTH(SalesDataTable[[#This Row],[Order Date]])/3,0)</f>
        <v>Q2</v>
      </c>
      <c r="E558" s="11">
        <f>MONTH(SalesDataTable[[#This Row],[Order Date]])</f>
        <v>4</v>
      </c>
      <c r="F558" s="12"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1">
        <f>YEAR(SalesDataTable[[#This Row],[Order Date]])</f>
        <v>2026</v>
      </c>
      <c r="D559" s="16" t="str">
        <f>"Q"&amp;ROUNDUP(MONTH(SalesDataTable[[#This Row],[Order Date]])/3,0)</f>
        <v>Q2</v>
      </c>
      <c r="E559" s="11">
        <f>MONTH(SalesDataTable[[#This Row],[Order Date]])</f>
        <v>4</v>
      </c>
      <c r="F559" s="12"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1">
        <f>YEAR(SalesDataTable[[#This Row],[Order Date]])</f>
        <v>2026</v>
      </c>
      <c r="D560" s="16" t="str">
        <f>"Q"&amp;ROUNDUP(MONTH(SalesDataTable[[#This Row],[Order Date]])/3,0)</f>
        <v>Q2</v>
      </c>
      <c r="E560" s="11">
        <f>MONTH(SalesDataTable[[#This Row],[Order Date]])</f>
        <v>4</v>
      </c>
      <c r="F560" s="12"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1">
        <f>YEAR(SalesDataTable[[#This Row],[Order Date]])</f>
        <v>2026</v>
      </c>
      <c r="D561" s="16" t="str">
        <f>"Q"&amp;ROUNDUP(MONTH(SalesDataTable[[#This Row],[Order Date]])/3,0)</f>
        <v>Q2</v>
      </c>
      <c r="E561" s="11">
        <f>MONTH(SalesDataTable[[#This Row],[Order Date]])</f>
        <v>4</v>
      </c>
      <c r="F561" s="12"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1">
        <f>YEAR(SalesDataTable[[#This Row],[Order Date]])</f>
        <v>2026</v>
      </c>
      <c r="D562" s="16" t="str">
        <f>"Q"&amp;ROUNDUP(MONTH(SalesDataTable[[#This Row],[Order Date]])/3,0)</f>
        <v>Q2</v>
      </c>
      <c r="E562" s="11">
        <f>MONTH(SalesDataTable[[#This Row],[Order Date]])</f>
        <v>4</v>
      </c>
      <c r="F562" s="12"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1">
        <f>YEAR(SalesDataTable[[#This Row],[Order Date]])</f>
        <v>2026</v>
      </c>
      <c r="D563" s="16" t="str">
        <f>"Q"&amp;ROUNDUP(MONTH(SalesDataTable[[#This Row],[Order Date]])/3,0)</f>
        <v>Q2</v>
      </c>
      <c r="E563" s="11">
        <f>MONTH(SalesDataTable[[#This Row],[Order Date]])</f>
        <v>4</v>
      </c>
      <c r="F563" s="12"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1">
        <f>YEAR(SalesDataTable[[#This Row],[Order Date]])</f>
        <v>2026</v>
      </c>
      <c r="D564" s="16" t="str">
        <f>"Q"&amp;ROUNDUP(MONTH(SalesDataTable[[#This Row],[Order Date]])/3,0)</f>
        <v>Q2</v>
      </c>
      <c r="E564" s="11">
        <f>MONTH(SalesDataTable[[#This Row],[Order Date]])</f>
        <v>4</v>
      </c>
      <c r="F564" s="12"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1">
        <f>YEAR(SalesDataTable[[#This Row],[Order Date]])</f>
        <v>2026</v>
      </c>
      <c r="D565" s="16" t="str">
        <f>"Q"&amp;ROUNDUP(MONTH(SalesDataTable[[#This Row],[Order Date]])/3,0)</f>
        <v>Q2</v>
      </c>
      <c r="E565" s="11">
        <f>MONTH(SalesDataTable[[#This Row],[Order Date]])</f>
        <v>4</v>
      </c>
      <c r="F565" s="12"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1">
        <f>YEAR(SalesDataTable[[#This Row],[Order Date]])</f>
        <v>2026</v>
      </c>
      <c r="D566" s="16" t="str">
        <f>"Q"&amp;ROUNDUP(MONTH(SalesDataTable[[#This Row],[Order Date]])/3,0)</f>
        <v>Q2</v>
      </c>
      <c r="E566" s="11">
        <f>MONTH(SalesDataTable[[#This Row],[Order Date]])</f>
        <v>4</v>
      </c>
      <c r="F566" s="12"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1">
        <f>YEAR(SalesDataTable[[#This Row],[Order Date]])</f>
        <v>2026</v>
      </c>
      <c r="D567" s="16" t="str">
        <f>"Q"&amp;ROUNDUP(MONTH(SalesDataTable[[#This Row],[Order Date]])/3,0)</f>
        <v>Q2</v>
      </c>
      <c r="E567" s="11">
        <f>MONTH(SalesDataTable[[#This Row],[Order Date]])</f>
        <v>4</v>
      </c>
      <c r="F567" s="12"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1">
        <f>YEAR(SalesDataTable[[#This Row],[Order Date]])</f>
        <v>2026</v>
      </c>
      <c r="D568" s="16" t="str">
        <f>"Q"&amp;ROUNDUP(MONTH(SalesDataTable[[#This Row],[Order Date]])/3,0)</f>
        <v>Q2</v>
      </c>
      <c r="E568" s="11">
        <f>MONTH(SalesDataTable[[#This Row],[Order Date]])</f>
        <v>4</v>
      </c>
      <c r="F568" s="12"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1">
        <f>YEAR(SalesDataTable[[#This Row],[Order Date]])</f>
        <v>2026</v>
      </c>
      <c r="D569" s="16" t="str">
        <f>"Q"&amp;ROUNDUP(MONTH(SalesDataTable[[#This Row],[Order Date]])/3,0)</f>
        <v>Q2</v>
      </c>
      <c r="E569" s="11">
        <f>MONTH(SalesDataTable[[#This Row],[Order Date]])</f>
        <v>4</v>
      </c>
      <c r="F569" s="12"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1">
        <f>YEAR(SalesDataTable[[#This Row],[Order Date]])</f>
        <v>2026</v>
      </c>
      <c r="D570" s="16" t="str">
        <f>"Q"&amp;ROUNDUP(MONTH(SalesDataTable[[#This Row],[Order Date]])/3,0)</f>
        <v>Q2</v>
      </c>
      <c r="E570" s="11">
        <f>MONTH(SalesDataTable[[#This Row],[Order Date]])</f>
        <v>4</v>
      </c>
      <c r="F570" s="12"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1">
        <f>YEAR(SalesDataTable[[#This Row],[Order Date]])</f>
        <v>2026</v>
      </c>
      <c r="D571" s="16" t="str">
        <f>"Q"&amp;ROUNDUP(MONTH(SalesDataTable[[#This Row],[Order Date]])/3,0)</f>
        <v>Q2</v>
      </c>
      <c r="E571" s="11">
        <f>MONTH(SalesDataTable[[#This Row],[Order Date]])</f>
        <v>4</v>
      </c>
      <c r="F571" s="12"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1">
        <f>YEAR(SalesDataTable[[#This Row],[Order Date]])</f>
        <v>2026</v>
      </c>
      <c r="D572" s="16" t="str">
        <f>"Q"&amp;ROUNDUP(MONTH(SalesDataTable[[#This Row],[Order Date]])/3,0)</f>
        <v>Q2</v>
      </c>
      <c r="E572" s="11">
        <f>MONTH(SalesDataTable[[#This Row],[Order Date]])</f>
        <v>4</v>
      </c>
      <c r="F572" s="12"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1">
        <f>YEAR(SalesDataTable[[#This Row],[Order Date]])</f>
        <v>2026</v>
      </c>
      <c r="D573" s="16" t="str">
        <f>"Q"&amp;ROUNDUP(MONTH(SalesDataTable[[#This Row],[Order Date]])/3,0)</f>
        <v>Q2</v>
      </c>
      <c r="E573" s="11">
        <f>MONTH(SalesDataTable[[#This Row],[Order Date]])</f>
        <v>4</v>
      </c>
      <c r="F573" s="12"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1">
        <f>YEAR(SalesDataTable[[#This Row],[Order Date]])</f>
        <v>2026</v>
      </c>
      <c r="D574" s="16" t="str">
        <f>"Q"&amp;ROUNDUP(MONTH(SalesDataTable[[#This Row],[Order Date]])/3,0)</f>
        <v>Q2</v>
      </c>
      <c r="E574" s="11">
        <f>MONTH(SalesDataTable[[#This Row],[Order Date]])</f>
        <v>4</v>
      </c>
      <c r="F574" s="12"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1">
        <f>YEAR(SalesDataTable[[#This Row],[Order Date]])</f>
        <v>2026</v>
      </c>
      <c r="D575" s="16" t="str">
        <f>"Q"&amp;ROUNDUP(MONTH(SalesDataTable[[#This Row],[Order Date]])/3,0)</f>
        <v>Q2</v>
      </c>
      <c r="E575" s="11">
        <f>MONTH(SalesDataTable[[#This Row],[Order Date]])</f>
        <v>4</v>
      </c>
      <c r="F575" s="12"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1">
        <f>YEAR(SalesDataTable[[#This Row],[Order Date]])</f>
        <v>2026</v>
      </c>
      <c r="D576" s="16" t="str">
        <f>"Q"&amp;ROUNDUP(MONTH(SalesDataTable[[#This Row],[Order Date]])/3,0)</f>
        <v>Q2</v>
      </c>
      <c r="E576" s="11">
        <f>MONTH(SalesDataTable[[#This Row],[Order Date]])</f>
        <v>4</v>
      </c>
      <c r="F576" s="12"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1">
        <f>YEAR(SalesDataTable[[#This Row],[Order Date]])</f>
        <v>2026</v>
      </c>
      <c r="D577" s="16" t="str">
        <f>"Q"&amp;ROUNDUP(MONTH(SalesDataTable[[#This Row],[Order Date]])/3,0)</f>
        <v>Q2</v>
      </c>
      <c r="E577" s="11">
        <f>MONTH(SalesDataTable[[#This Row],[Order Date]])</f>
        <v>4</v>
      </c>
      <c r="F577" s="12"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1">
        <f>YEAR(SalesDataTable[[#This Row],[Order Date]])</f>
        <v>2026</v>
      </c>
      <c r="D578" s="16" t="str">
        <f>"Q"&amp;ROUNDUP(MONTH(SalesDataTable[[#This Row],[Order Date]])/3,0)</f>
        <v>Q2</v>
      </c>
      <c r="E578" s="11">
        <f>MONTH(SalesDataTable[[#This Row],[Order Date]])</f>
        <v>4</v>
      </c>
      <c r="F578" s="12"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1">
        <f>YEAR(SalesDataTable[[#This Row],[Order Date]])</f>
        <v>2026</v>
      </c>
      <c r="D579" s="16" t="str">
        <f>"Q"&amp;ROUNDUP(MONTH(SalesDataTable[[#This Row],[Order Date]])/3,0)</f>
        <v>Q2</v>
      </c>
      <c r="E579" s="11">
        <f>MONTH(SalesDataTable[[#This Row],[Order Date]])</f>
        <v>4</v>
      </c>
      <c r="F579" s="12"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1">
        <f>YEAR(SalesDataTable[[#This Row],[Order Date]])</f>
        <v>2026</v>
      </c>
      <c r="D580" s="16" t="str">
        <f>"Q"&amp;ROUNDUP(MONTH(SalesDataTable[[#This Row],[Order Date]])/3,0)</f>
        <v>Q2</v>
      </c>
      <c r="E580" s="11">
        <f>MONTH(SalesDataTable[[#This Row],[Order Date]])</f>
        <v>4</v>
      </c>
      <c r="F580" s="12"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1">
        <f>YEAR(SalesDataTable[[#This Row],[Order Date]])</f>
        <v>2026</v>
      </c>
      <c r="D581" s="16" t="str">
        <f>"Q"&amp;ROUNDUP(MONTH(SalesDataTable[[#This Row],[Order Date]])/3,0)</f>
        <v>Q2</v>
      </c>
      <c r="E581" s="11">
        <f>MONTH(SalesDataTable[[#This Row],[Order Date]])</f>
        <v>4</v>
      </c>
      <c r="F581" s="12"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1">
        <f>YEAR(SalesDataTable[[#This Row],[Order Date]])</f>
        <v>2026</v>
      </c>
      <c r="D582" s="16" t="str">
        <f>"Q"&amp;ROUNDUP(MONTH(SalesDataTable[[#This Row],[Order Date]])/3,0)</f>
        <v>Q2</v>
      </c>
      <c r="E582" s="11">
        <f>MONTH(SalesDataTable[[#This Row],[Order Date]])</f>
        <v>4</v>
      </c>
      <c r="F582" s="12"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1">
        <f>YEAR(SalesDataTable[[#This Row],[Order Date]])</f>
        <v>2026</v>
      </c>
      <c r="D583" s="16" t="str">
        <f>"Q"&amp;ROUNDUP(MONTH(SalesDataTable[[#This Row],[Order Date]])/3,0)</f>
        <v>Q2</v>
      </c>
      <c r="E583" s="11">
        <f>MONTH(SalesDataTable[[#This Row],[Order Date]])</f>
        <v>4</v>
      </c>
      <c r="F583" s="12"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1">
        <f>YEAR(SalesDataTable[[#This Row],[Order Date]])</f>
        <v>2026</v>
      </c>
      <c r="D584" s="16" t="str">
        <f>"Q"&amp;ROUNDUP(MONTH(SalesDataTable[[#This Row],[Order Date]])/3,0)</f>
        <v>Q2</v>
      </c>
      <c r="E584" s="11">
        <f>MONTH(SalesDataTable[[#This Row],[Order Date]])</f>
        <v>4</v>
      </c>
      <c r="F584" s="12"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1">
        <f>YEAR(SalesDataTable[[#This Row],[Order Date]])</f>
        <v>2026</v>
      </c>
      <c r="D585" s="16" t="str">
        <f>"Q"&amp;ROUNDUP(MONTH(SalesDataTable[[#This Row],[Order Date]])/3,0)</f>
        <v>Q2</v>
      </c>
      <c r="E585" s="11">
        <f>MONTH(SalesDataTable[[#This Row],[Order Date]])</f>
        <v>4</v>
      </c>
      <c r="F585" s="12"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1">
        <f>YEAR(SalesDataTable[[#This Row],[Order Date]])</f>
        <v>2026</v>
      </c>
      <c r="D586" s="16" t="str">
        <f>"Q"&amp;ROUNDUP(MONTH(SalesDataTable[[#This Row],[Order Date]])/3,0)</f>
        <v>Q2</v>
      </c>
      <c r="E586" s="11">
        <f>MONTH(SalesDataTable[[#This Row],[Order Date]])</f>
        <v>4</v>
      </c>
      <c r="F586" s="12"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1">
        <f>YEAR(SalesDataTable[[#This Row],[Order Date]])</f>
        <v>2026</v>
      </c>
      <c r="D587" s="16" t="str">
        <f>"Q"&amp;ROUNDUP(MONTH(SalesDataTable[[#This Row],[Order Date]])/3,0)</f>
        <v>Q2</v>
      </c>
      <c r="E587" s="11">
        <f>MONTH(SalesDataTable[[#This Row],[Order Date]])</f>
        <v>4</v>
      </c>
      <c r="F587" s="12"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1">
        <f>YEAR(SalesDataTable[[#This Row],[Order Date]])</f>
        <v>2026</v>
      </c>
      <c r="D588" s="16" t="str">
        <f>"Q"&amp;ROUNDUP(MONTH(SalesDataTable[[#This Row],[Order Date]])/3,0)</f>
        <v>Q2</v>
      </c>
      <c r="E588" s="11">
        <f>MONTH(SalesDataTable[[#This Row],[Order Date]])</f>
        <v>4</v>
      </c>
      <c r="F588" s="12"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1">
        <f>YEAR(SalesDataTable[[#This Row],[Order Date]])</f>
        <v>2026</v>
      </c>
      <c r="D589" s="16" t="str">
        <f>"Q"&amp;ROUNDUP(MONTH(SalesDataTable[[#This Row],[Order Date]])/3,0)</f>
        <v>Q2</v>
      </c>
      <c r="E589" s="11">
        <f>MONTH(SalesDataTable[[#This Row],[Order Date]])</f>
        <v>4</v>
      </c>
      <c r="F589" s="12"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1">
        <f>YEAR(SalesDataTable[[#This Row],[Order Date]])</f>
        <v>2026</v>
      </c>
      <c r="D590" s="16" t="str">
        <f>"Q"&amp;ROUNDUP(MONTH(SalesDataTable[[#This Row],[Order Date]])/3,0)</f>
        <v>Q2</v>
      </c>
      <c r="E590" s="11">
        <f>MONTH(SalesDataTable[[#This Row],[Order Date]])</f>
        <v>4</v>
      </c>
      <c r="F590" s="12"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1">
        <f>YEAR(SalesDataTable[[#This Row],[Order Date]])</f>
        <v>2026</v>
      </c>
      <c r="D591" s="16" t="str">
        <f>"Q"&amp;ROUNDUP(MONTH(SalesDataTable[[#This Row],[Order Date]])/3,0)</f>
        <v>Q2</v>
      </c>
      <c r="E591" s="11">
        <f>MONTH(SalesDataTable[[#This Row],[Order Date]])</f>
        <v>4</v>
      </c>
      <c r="F591" s="12"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1">
        <f>YEAR(SalesDataTable[[#This Row],[Order Date]])</f>
        <v>2026</v>
      </c>
      <c r="D592" s="16" t="str">
        <f>"Q"&amp;ROUNDUP(MONTH(SalesDataTable[[#This Row],[Order Date]])/3,0)</f>
        <v>Q2</v>
      </c>
      <c r="E592" s="11">
        <f>MONTH(SalesDataTable[[#This Row],[Order Date]])</f>
        <v>4</v>
      </c>
      <c r="F592" s="12"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1">
        <f>YEAR(SalesDataTable[[#This Row],[Order Date]])</f>
        <v>2026</v>
      </c>
      <c r="D593" s="16" t="str">
        <f>"Q"&amp;ROUNDUP(MONTH(SalesDataTable[[#This Row],[Order Date]])/3,0)</f>
        <v>Q2</v>
      </c>
      <c r="E593" s="11">
        <f>MONTH(SalesDataTable[[#This Row],[Order Date]])</f>
        <v>4</v>
      </c>
      <c r="F593" s="12"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1">
        <f>YEAR(SalesDataTable[[#This Row],[Order Date]])</f>
        <v>2026</v>
      </c>
      <c r="D594" s="16" t="str">
        <f>"Q"&amp;ROUNDUP(MONTH(SalesDataTable[[#This Row],[Order Date]])/3,0)</f>
        <v>Q2</v>
      </c>
      <c r="E594" s="11">
        <f>MONTH(SalesDataTable[[#This Row],[Order Date]])</f>
        <v>4</v>
      </c>
      <c r="F594" s="12"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1">
        <f>YEAR(SalesDataTable[[#This Row],[Order Date]])</f>
        <v>2026</v>
      </c>
      <c r="D595" s="16" t="str">
        <f>"Q"&amp;ROUNDUP(MONTH(SalesDataTable[[#This Row],[Order Date]])/3,0)</f>
        <v>Q2</v>
      </c>
      <c r="E595" s="11">
        <f>MONTH(SalesDataTable[[#This Row],[Order Date]])</f>
        <v>4</v>
      </c>
      <c r="F595" s="12"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1">
        <f>YEAR(SalesDataTable[[#This Row],[Order Date]])</f>
        <v>2026</v>
      </c>
      <c r="D596" s="16" t="str">
        <f>"Q"&amp;ROUNDUP(MONTH(SalesDataTable[[#This Row],[Order Date]])/3,0)</f>
        <v>Q2</v>
      </c>
      <c r="E596" s="11">
        <f>MONTH(SalesDataTable[[#This Row],[Order Date]])</f>
        <v>4</v>
      </c>
      <c r="F596" s="12"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1">
        <f>YEAR(SalesDataTable[[#This Row],[Order Date]])</f>
        <v>2026</v>
      </c>
      <c r="D597" s="16" t="str">
        <f>"Q"&amp;ROUNDUP(MONTH(SalesDataTable[[#This Row],[Order Date]])/3,0)</f>
        <v>Q2</v>
      </c>
      <c r="E597" s="11">
        <f>MONTH(SalesDataTable[[#This Row],[Order Date]])</f>
        <v>4</v>
      </c>
      <c r="F597" s="12"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1">
        <f>YEAR(SalesDataTable[[#This Row],[Order Date]])</f>
        <v>2026</v>
      </c>
      <c r="D598" s="16" t="str">
        <f>"Q"&amp;ROUNDUP(MONTH(SalesDataTable[[#This Row],[Order Date]])/3,0)</f>
        <v>Q2</v>
      </c>
      <c r="E598" s="11">
        <f>MONTH(SalesDataTable[[#This Row],[Order Date]])</f>
        <v>4</v>
      </c>
      <c r="F598" s="12"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1">
        <f>YEAR(SalesDataTable[[#This Row],[Order Date]])</f>
        <v>2026</v>
      </c>
      <c r="D599" s="16" t="str">
        <f>"Q"&amp;ROUNDUP(MONTH(SalesDataTable[[#This Row],[Order Date]])/3,0)</f>
        <v>Q2</v>
      </c>
      <c r="E599" s="11">
        <f>MONTH(SalesDataTable[[#This Row],[Order Date]])</f>
        <v>4</v>
      </c>
      <c r="F599" s="12"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1">
        <f>YEAR(SalesDataTable[[#This Row],[Order Date]])</f>
        <v>2026</v>
      </c>
      <c r="D600" s="16" t="str">
        <f>"Q"&amp;ROUNDUP(MONTH(SalesDataTable[[#This Row],[Order Date]])/3,0)</f>
        <v>Q2</v>
      </c>
      <c r="E600" s="11">
        <f>MONTH(SalesDataTable[[#This Row],[Order Date]])</f>
        <v>4</v>
      </c>
      <c r="F600" s="12"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1">
        <f>YEAR(SalesDataTable[[#This Row],[Order Date]])</f>
        <v>2026</v>
      </c>
      <c r="D601" s="16" t="str">
        <f>"Q"&amp;ROUNDUP(MONTH(SalesDataTable[[#This Row],[Order Date]])/3,0)</f>
        <v>Q2</v>
      </c>
      <c r="E601" s="11">
        <f>MONTH(SalesDataTable[[#This Row],[Order Date]])</f>
        <v>4</v>
      </c>
      <c r="F601" s="12"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1">
        <f>YEAR(SalesDataTable[[#This Row],[Order Date]])</f>
        <v>2026</v>
      </c>
      <c r="D602" s="16" t="str">
        <f>"Q"&amp;ROUNDUP(MONTH(SalesDataTable[[#This Row],[Order Date]])/3,0)</f>
        <v>Q2</v>
      </c>
      <c r="E602" s="11">
        <f>MONTH(SalesDataTable[[#This Row],[Order Date]])</f>
        <v>4</v>
      </c>
      <c r="F602" s="12"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1">
        <f>YEAR(SalesDataTable[[#This Row],[Order Date]])</f>
        <v>2026</v>
      </c>
      <c r="D603" s="16" t="str">
        <f>"Q"&amp;ROUNDUP(MONTH(SalesDataTable[[#This Row],[Order Date]])/3,0)</f>
        <v>Q2</v>
      </c>
      <c r="E603" s="11">
        <f>MONTH(SalesDataTable[[#This Row],[Order Date]])</f>
        <v>4</v>
      </c>
      <c r="F603" s="12"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1">
        <f>YEAR(SalesDataTable[[#This Row],[Order Date]])</f>
        <v>2026</v>
      </c>
      <c r="D604" s="16" t="str">
        <f>"Q"&amp;ROUNDUP(MONTH(SalesDataTable[[#This Row],[Order Date]])/3,0)</f>
        <v>Q2</v>
      </c>
      <c r="E604" s="11">
        <f>MONTH(SalesDataTable[[#This Row],[Order Date]])</f>
        <v>4</v>
      </c>
      <c r="F604" s="12"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1">
        <f>YEAR(SalesDataTable[[#This Row],[Order Date]])</f>
        <v>2026</v>
      </c>
      <c r="D605" s="16" t="str">
        <f>"Q"&amp;ROUNDUP(MONTH(SalesDataTable[[#This Row],[Order Date]])/3,0)</f>
        <v>Q2</v>
      </c>
      <c r="E605" s="11">
        <f>MONTH(SalesDataTable[[#This Row],[Order Date]])</f>
        <v>4</v>
      </c>
      <c r="F605" s="12"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1">
        <f>YEAR(SalesDataTable[[#This Row],[Order Date]])</f>
        <v>2026</v>
      </c>
      <c r="D606" s="16" t="str">
        <f>"Q"&amp;ROUNDUP(MONTH(SalesDataTable[[#This Row],[Order Date]])/3,0)</f>
        <v>Q2</v>
      </c>
      <c r="E606" s="11">
        <f>MONTH(SalesDataTable[[#This Row],[Order Date]])</f>
        <v>4</v>
      </c>
      <c r="F606" s="12"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1">
        <f>YEAR(SalesDataTable[[#This Row],[Order Date]])</f>
        <v>2026</v>
      </c>
      <c r="D607" s="16" t="str">
        <f>"Q"&amp;ROUNDUP(MONTH(SalesDataTable[[#This Row],[Order Date]])/3,0)</f>
        <v>Q2</v>
      </c>
      <c r="E607" s="11">
        <f>MONTH(SalesDataTable[[#This Row],[Order Date]])</f>
        <v>4</v>
      </c>
      <c r="F607" s="12"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1">
        <f>YEAR(SalesDataTable[[#This Row],[Order Date]])</f>
        <v>2026</v>
      </c>
      <c r="D608" s="16" t="str">
        <f>"Q"&amp;ROUNDUP(MONTH(SalesDataTable[[#This Row],[Order Date]])/3,0)</f>
        <v>Q2</v>
      </c>
      <c r="E608" s="11">
        <f>MONTH(SalesDataTable[[#This Row],[Order Date]])</f>
        <v>4</v>
      </c>
      <c r="F608" s="12"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1">
        <f>YEAR(SalesDataTable[[#This Row],[Order Date]])</f>
        <v>2026</v>
      </c>
      <c r="D609" s="16" t="str">
        <f>"Q"&amp;ROUNDUP(MONTH(SalesDataTable[[#This Row],[Order Date]])/3,0)</f>
        <v>Q2</v>
      </c>
      <c r="E609" s="11">
        <f>MONTH(SalesDataTable[[#This Row],[Order Date]])</f>
        <v>4</v>
      </c>
      <c r="F609" s="12"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1">
        <f>YEAR(SalesDataTable[[#This Row],[Order Date]])</f>
        <v>2026</v>
      </c>
      <c r="D610" s="16" t="str">
        <f>"Q"&amp;ROUNDUP(MONTH(SalesDataTable[[#This Row],[Order Date]])/3,0)</f>
        <v>Q2</v>
      </c>
      <c r="E610" s="11">
        <f>MONTH(SalesDataTable[[#This Row],[Order Date]])</f>
        <v>4</v>
      </c>
      <c r="F610" s="12"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1">
        <f>YEAR(SalesDataTable[[#This Row],[Order Date]])</f>
        <v>2026</v>
      </c>
      <c r="D611" s="16" t="str">
        <f>"Q"&amp;ROUNDUP(MONTH(SalesDataTable[[#This Row],[Order Date]])/3,0)</f>
        <v>Q2</v>
      </c>
      <c r="E611" s="11">
        <f>MONTH(SalesDataTable[[#This Row],[Order Date]])</f>
        <v>4</v>
      </c>
      <c r="F611" s="12"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1">
        <f>YEAR(SalesDataTable[[#This Row],[Order Date]])</f>
        <v>2026</v>
      </c>
      <c r="D612" s="16" t="str">
        <f>"Q"&amp;ROUNDUP(MONTH(SalesDataTable[[#This Row],[Order Date]])/3,0)</f>
        <v>Q2</v>
      </c>
      <c r="E612" s="11">
        <f>MONTH(SalesDataTable[[#This Row],[Order Date]])</f>
        <v>4</v>
      </c>
      <c r="F612" s="12"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1">
        <f>YEAR(SalesDataTable[[#This Row],[Order Date]])</f>
        <v>2026</v>
      </c>
      <c r="D613" s="16" t="str">
        <f>"Q"&amp;ROUNDUP(MONTH(SalesDataTable[[#This Row],[Order Date]])/3,0)</f>
        <v>Q2</v>
      </c>
      <c r="E613" s="11">
        <f>MONTH(SalesDataTable[[#This Row],[Order Date]])</f>
        <v>4</v>
      </c>
      <c r="F613" s="12"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1">
        <f>YEAR(SalesDataTable[[#This Row],[Order Date]])</f>
        <v>2026</v>
      </c>
      <c r="D614" s="16" t="str">
        <f>"Q"&amp;ROUNDUP(MONTH(SalesDataTable[[#This Row],[Order Date]])/3,0)</f>
        <v>Q2</v>
      </c>
      <c r="E614" s="11">
        <f>MONTH(SalesDataTable[[#This Row],[Order Date]])</f>
        <v>4</v>
      </c>
      <c r="F614" s="12"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1">
        <f>YEAR(SalesDataTable[[#This Row],[Order Date]])</f>
        <v>2026</v>
      </c>
      <c r="D615" s="16" t="str">
        <f>"Q"&amp;ROUNDUP(MONTH(SalesDataTable[[#This Row],[Order Date]])/3,0)</f>
        <v>Q2</v>
      </c>
      <c r="E615" s="11">
        <f>MONTH(SalesDataTable[[#This Row],[Order Date]])</f>
        <v>4</v>
      </c>
      <c r="F615" s="12"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1">
        <f>YEAR(SalesDataTable[[#This Row],[Order Date]])</f>
        <v>2026</v>
      </c>
      <c r="D616" s="16" t="str">
        <f>"Q"&amp;ROUNDUP(MONTH(SalesDataTable[[#This Row],[Order Date]])/3,0)</f>
        <v>Q2</v>
      </c>
      <c r="E616" s="11">
        <f>MONTH(SalesDataTable[[#This Row],[Order Date]])</f>
        <v>4</v>
      </c>
      <c r="F616" s="12"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1">
        <f>YEAR(SalesDataTable[[#This Row],[Order Date]])</f>
        <v>2026</v>
      </c>
      <c r="D617" s="16" t="str">
        <f>"Q"&amp;ROUNDUP(MONTH(SalesDataTable[[#This Row],[Order Date]])/3,0)</f>
        <v>Q2</v>
      </c>
      <c r="E617" s="11">
        <f>MONTH(SalesDataTable[[#This Row],[Order Date]])</f>
        <v>4</v>
      </c>
      <c r="F617" s="12"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1">
        <f>YEAR(SalesDataTable[[#This Row],[Order Date]])</f>
        <v>2026</v>
      </c>
      <c r="D618" s="16" t="str">
        <f>"Q"&amp;ROUNDUP(MONTH(SalesDataTable[[#This Row],[Order Date]])/3,0)</f>
        <v>Q2</v>
      </c>
      <c r="E618" s="11">
        <f>MONTH(SalesDataTable[[#This Row],[Order Date]])</f>
        <v>4</v>
      </c>
      <c r="F618" s="12"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1">
        <f>YEAR(SalesDataTable[[#This Row],[Order Date]])</f>
        <v>2026</v>
      </c>
      <c r="D619" s="16" t="str">
        <f>"Q"&amp;ROUNDUP(MONTH(SalesDataTable[[#This Row],[Order Date]])/3,0)</f>
        <v>Q2</v>
      </c>
      <c r="E619" s="11">
        <f>MONTH(SalesDataTable[[#This Row],[Order Date]])</f>
        <v>4</v>
      </c>
      <c r="F619" s="12"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1">
        <f>YEAR(SalesDataTable[[#This Row],[Order Date]])</f>
        <v>2026</v>
      </c>
      <c r="D620" s="16" t="str">
        <f>"Q"&amp;ROUNDUP(MONTH(SalesDataTable[[#This Row],[Order Date]])/3,0)</f>
        <v>Q2</v>
      </c>
      <c r="E620" s="11">
        <f>MONTH(SalesDataTable[[#This Row],[Order Date]])</f>
        <v>4</v>
      </c>
      <c r="F620" s="12"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1">
        <f>YEAR(SalesDataTable[[#This Row],[Order Date]])</f>
        <v>2026</v>
      </c>
      <c r="D621" s="16" t="str">
        <f>"Q"&amp;ROUNDUP(MONTH(SalesDataTable[[#This Row],[Order Date]])/3,0)</f>
        <v>Q2</v>
      </c>
      <c r="E621" s="11">
        <f>MONTH(SalesDataTable[[#This Row],[Order Date]])</f>
        <v>4</v>
      </c>
      <c r="F621" s="12"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1">
        <f>YEAR(SalesDataTable[[#This Row],[Order Date]])</f>
        <v>2026</v>
      </c>
      <c r="D622" s="16" t="str">
        <f>"Q"&amp;ROUNDUP(MONTH(SalesDataTable[[#This Row],[Order Date]])/3,0)</f>
        <v>Q2</v>
      </c>
      <c r="E622" s="11">
        <f>MONTH(SalesDataTable[[#This Row],[Order Date]])</f>
        <v>4</v>
      </c>
      <c r="F622" s="12"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1">
        <f>YEAR(SalesDataTable[[#This Row],[Order Date]])</f>
        <v>2026</v>
      </c>
      <c r="D623" s="16" t="str">
        <f>"Q"&amp;ROUNDUP(MONTH(SalesDataTable[[#This Row],[Order Date]])/3,0)</f>
        <v>Q2</v>
      </c>
      <c r="E623" s="11">
        <f>MONTH(SalesDataTable[[#This Row],[Order Date]])</f>
        <v>4</v>
      </c>
      <c r="F623" s="12"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1">
        <f>YEAR(SalesDataTable[[#This Row],[Order Date]])</f>
        <v>2026</v>
      </c>
      <c r="D624" s="16" t="str">
        <f>"Q"&amp;ROUNDUP(MONTH(SalesDataTable[[#This Row],[Order Date]])/3,0)</f>
        <v>Q2</v>
      </c>
      <c r="E624" s="11">
        <f>MONTH(SalesDataTable[[#This Row],[Order Date]])</f>
        <v>4</v>
      </c>
      <c r="F624" s="12"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1">
        <f>YEAR(SalesDataTable[[#This Row],[Order Date]])</f>
        <v>2026</v>
      </c>
      <c r="D625" s="16" t="str">
        <f>"Q"&amp;ROUNDUP(MONTH(SalesDataTable[[#This Row],[Order Date]])/3,0)</f>
        <v>Q2</v>
      </c>
      <c r="E625" s="11">
        <f>MONTH(SalesDataTable[[#This Row],[Order Date]])</f>
        <v>4</v>
      </c>
      <c r="F625" s="12"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1">
        <f>YEAR(SalesDataTable[[#This Row],[Order Date]])</f>
        <v>2026</v>
      </c>
      <c r="D626" s="16" t="str">
        <f>"Q"&amp;ROUNDUP(MONTH(SalesDataTable[[#This Row],[Order Date]])/3,0)</f>
        <v>Q2</v>
      </c>
      <c r="E626" s="11">
        <f>MONTH(SalesDataTable[[#This Row],[Order Date]])</f>
        <v>4</v>
      </c>
      <c r="F626" s="12"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1">
        <f>YEAR(SalesDataTable[[#This Row],[Order Date]])</f>
        <v>2026</v>
      </c>
      <c r="D627" s="16" t="str">
        <f>"Q"&amp;ROUNDUP(MONTH(SalesDataTable[[#This Row],[Order Date]])/3,0)</f>
        <v>Q2</v>
      </c>
      <c r="E627" s="11">
        <f>MONTH(SalesDataTable[[#This Row],[Order Date]])</f>
        <v>4</v>
      </c>
      <c r="F627" s="12"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1">
        <f>YEAR(SalesDataTable[[#This Row],[Order Date]])</f>
        <v>2026</v>
      </c>
      <c r="D628" s="16" t="str">
        <f>"Q"&amp;ROUNDUP(MONTH(SalesDataTable[[#This Row],[Order Date]])/3,0)</f>
        <v>Q2</v>
      </c>
      <c r="E628" s="11">
        <f>MONTH(SalesDataTable[[#This Row],[Order Date]])</f>
        <v>4</v>
      </c>
      <c r="F628" s="12"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1">
        <f>YEAR(SalesDataTable[[#This Row],[Order Date]])</f>
        <v>2026</v>
      </c>
      <c r="D629" s="16" t="str">
        <f>"Q"&amp;ROUNDUP(MONTH(SalesDataTable[[#This Row],[Order Date]])/3,0)</f>
        <v>Q2</v>
      </c>
      <c r="E629" s="11">
        <f>MONTH(SalesDataTable[[#This Row],[Order Date]])</f>
        <v>4</v>
      </c>
      <c r="F629" s="12"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1">
        <f>YEAR(SalesDataTable[[#This Row],[Order Date]])</f>
        <v>2026</v>
      </c>
      <c r="D630" s="16" t="str">
        <f>"Q"&amp;ROUNDUP(MONTH(SalesDataTable[[#This Row],[Order Date]])/3,0)</f>
        <v>Q2</v>
      </c>
      <c r="E630" s="11">
        <f>MONTH(SalesDataTable[[#This Row],[Order Date]])</f>
        <v>4</v>
      </c>
      <c r="F630" s="12"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1">
        <f>YEAR(SalesDataTable[[#This Row],[Order Date]])</f>
        <v>2026</v>
      </c>
      <c r="D631" s="16" t="str">
        <f>"Q"&amp;ROUNDUP(MONTH(SalesDataTable[[#This Row],[Order Date]])/3,0)</f>
        <v>Q2</v>
      </c>
      <c r="E631" s="11">
        <f>MONTH(SalesDataTable[[#This Row],[Order Date]])</f>
        <v>4</v>
      </c>
      <c r="F631" s="12"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1">
        <f>YEAR(SalesDataTable[[#This Row],[Order Date]])</f>
        <v>2026</v>
      </c>
      <c r="D632" s="16" t="str">
        <f>"Q"&amp;ROUNDUP(MONTH(SalesDataTable[[#This Row],[Order Date]])/3,0)</f>
        <v>Q2</v>
      </c>
      <c r="E632" s="11">
        <f>MONTH(SalesDataTable[[#This Row],[Order Date]])</f>
        <v>4</v>
      </c>
      <c r="F632" s="12"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1">
        <f>YEAR(SalesDataTable[[#This Row],[Order Date]])</f>
        <v>2026</v>
      </c>
      <c r="D633" s="16" t="str">
        <f>"Q"&amp;ROUNDUP(MONTH(SalesDataTable[[#This Row],[Order Date]])/3,0)</f>
        <v>Q2</v>
      </c>
      <c r="E633" s="11">
        <f>MONTH(SalesDataTable[[#This Row],[Order Date]])</f>
        <v>4</v>
      </c>
      <c r="F633" s="12"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1">
        <f>YEAR(SalesDataTable[[#This Row],[Order Date]])</f>
        <v>2026</v>
      </c>
      <c r="D634" s="16" t="str">
        <f>"Q"&amp;ROUNDUP(MONTH(SalesDataTable[[#This Row],[Order Date]])/3,0)</f>
        <v>Q2</v>
      </c>
      <c r="E634" s="11">
        <f>MONTH(SalesDataTable[[#This Row],[Order Date]])</f>
        <v>4</v>
      </c>
      <c r="F634" s="12"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1">
        <f>YEAR(SalesDataTable[[#This Row],[Order Date]])</f>
        <v>2026</v>
      </c>
      <c r="D635" s="16" t="str">
        <f>"Q"&amp;ROUNDUP(MONTH(SalesDataTable[[#This Row],[Order Date]])/3,0)</f>
        <v>Q2</v>
      </c>
      <c r="E635" s="11">
        <f>MONTH(SalesDataTable[[#This Row],[Order Date]])</f>
        <v>4</v>
      </c>
      <c r="F635" s="12"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1">
        <f>YEAR(SalesDataTable[[#This Row],[Order Date]])</f>
        <v>2026</v>
      </c>
      <c r="D636" s="16" t="str">
        <f>"Q"&amp;ROUNDUP(MONTH(SalesDataTable[[#This Row],[Order Date]])/3,0)</f>
        <v>Q2</v>
      </c>
      <c r="E636" s="11">
        <f>MONTH(SalesDataTable[[#This Row],[Order Date]])</f>
        <v>4</v>
      </c>
      <c r="F636" s="12"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1">
        <f>YEAR(SalesDataTable[[#This Row],[Order Date]])</f>
        <v>2026</v>
      </c>
      <c r="D637" s="16" t="str">
        <f>"Q"&amp;ROUNDUP(MONTH(SalesDataTable[[#This Row],[Order Date]])/3,0)</f>
        <v>Q2</v>
      </c>
      <c r="E637" s="11">
        <f>MONTH(SalesDataTable[[#This Row],[Order Date]])</f>
        <v>4</v>
      </c>
      <c r="F637" s="12"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1">
        <f>YEAR(SalesDataTable[[#This Row],[Order Date]])</f>
        <v>2026</v>
      </c>
      <c r="D638" s="16" t="str">
        <f>"Q"&amp;ROUNDUP(MONTH(SalesDataTable[[#This Row],[Order Date]])/3,0)</f>
        <v>Q2</v>
      </c>
      <c r="E638" s="11">
        <f>MONTH(SalesDataTable[[#This Row],[Order Date]])</f>
        <v>4</v>
      </c>
      <c r="F638" s="12"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1">
        <f>YEAR(SalesDataTable[[#This Row],[Order Date]])</f>
        <v>2026</v>
      </c>
      <c r="D639" s="16" t="str">
        <f>"Q"&amp;ROUNDUP(MONTH(SalesDataTable[[#This Row],[Order Date]])/3,0)</f>
        <v>Q2</v>
      </c>
      <c r="E639" s="11">
        <f>MONTH(SalesDataTable[[#This Row],[Order Date]])</f>
        <v>4</v>
      </c>
      <c r="F639" s="12"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1">
        <f>YEAR(SalesDataTable[[#This Row],[Order Date]])</f>
        <v>2026</v>
      </c>
      <c r="D640" s="16" t="str">
        <f>"Q"&amp;ROUNDUP(MONTH(SalesDataTable[[#This Row],[Order Date]])/3,0)</f>
        <v>Q2</v>
      </c>
      <c r="E640" s="11">
        <f>MONTH(SalesDataTable[[#This Row],[Order Date]])</f>
        <v>4</v>
      </c>
      <c r="F640" s="12"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1">
        <f>YEAR(SalesDataTable[[#This Row],[Order Date]])</f>
        <v>2026</v>
      </c>
      <c r="D641" s="16" t="str">
        <f>"Q"&amp;ROUNDUP(MONTH(SalesDataTable[[#This Row],[Order Date]])/3,0)</f>
        <v>Q2</v>
      </c>
      <c r="E641" s="11">
        <f>MONTH(SalesDataTable[[#This Row],[Order Date]])</f>
        <v>4</v>
      </c>
      <c r="F641" s="12"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1">
        <f>YEAR(SalesDataTable[[#This Row],[Order Date]])</f>
        <v>2026</v>
      </c>
      <c r="D642" s="16" t="str">
        <f>"Q"&amp;ROUNDUP(MONTH(SalesDataTable[[#This Row],[Order Date]])/3,0)</f>
        <v>Q2</v>
      </c>
      <c r="E642" s="11">
        <f>MONTH(SalesDataTable[[#This Row],[Order Date]])</f>
        <v>4</v>
      </c>
      <c r="F642" s="12"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1">
        <f>YEAR(SalesDataTable[[#This Row],[Order Date]])</f>
        <v>2026</v>
      </c>
      <c r="D643" s="16" t="str">
        <f>"Q"&amp;ROUNDUP(MONTH(SalesDataTable[[#This Row],[Order Date]])/3,0)</f>
        <v>Q2</v>
      </c>
      <c r="E643" s="11">
        <f>MONTH(SalesDataTable[[#This Row],[Order Date]])</f>
        <v>4</v>
      </c>
      <c r="F643" s="12"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1">
        <f>YEAR(SalesDataTable[[#This Row],[Order Date]])</f>
        <v>2026</v>
      </c>
      <c r="D644" s="16" t="str">
        <f>"Q"&amp;ROUNDUP(MONTH(SalesDataTable[[#This Row],[Order Date]])/3,0)</f>
        <v>Q2</v>
      </c>
      <c r="E644" s="11">
        <f>MONTH(SalesDataTable[[#This Row],[Order Date]])</f>
        <v>4</v>
      </c>
      <c r="F644" s="12"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1">
        <f>YEAR(SalesDataTable[[#This Row],[Order Date]])</f>
        <v>2026</v>
      </c>
      <c r="D645" s="16" t="str">
        <f>"Q"&amp;ROUNDUP(MONTH(SalesDataTable[[#This Row],[Order Date]])/3,0)</f>
        <v>Q2</v>
      </c>
      <c r="E645" s="11">
        <f>MONTH(SalesDataTable[[#This Row],[Order Date]])</f>
        <v>4</v>
      </c>
      <c r="F645" s="12"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1">
        <f>YEAR(SalesDataTable[[#This Row],[Order Date]])</f>
        <v>2026</v>
      </c>
      <c r="D646" s="16" t="str">
        <f>"Q"&amp;ROUNDUP(MONTH(SalesDataTable[[#This Row],[Order Date]])/3,0)</f>
        <v>Q2</v>
      </c>
      <c r="E646" s="11">
        <f>MONTH(SalesDataTable[[#This Row],[Order Date]])</f>
        <v>4</v>
      </c>
      <c r="F646" s="12"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1">
        <f>YEAR(SalesDataTable[[#This Row],[Order Date]])</f>
        <v>2026</v>
      </c>
      <c r="D647" s="16" t="str">
        <f>"Q"&amp;ROUNDUP(MONTH(SalesDataTable[[#This Row],[Order Date]])/3,0)</f>
        <v>Q2</v>
      </c>
      <c r="E647" s="11">
        <f>MONTH(SalesDataTable[[#This Row],[Order Date]])</f>
        <v>4</v>
      </c>
      <c r="F647" s="12"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1">
        <f>YEAR(SalesDataTable[[#This Row],[Order Date]])</f>
        <v>2026</v>
      </c>
      <c r="D648" s="16" t="str">
        <f>"Q"&amp;ROUNDUP(MONTH(SalesDataTable[[#This Row],[Order Date]])/3,0)</f>
        <v>Q2</v>
      </c>
      <c r="E648" s="11">
        <f>MONTH(SalesDataTable[[#This Row],[Order Date]])</f>
        <v>4</v>
      </c>
      <c r="F648" s="12"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1">
        <f>YEAR(SalesDataTable[[#This Row],[Order Date]])</f>
        <v>2026</v>
      </c>
      <c r="D649" s="16" t="str">
        <f>"Q"&amp;ROUNDUP(MONTH(SalesDataTable[[#This Row],[Order Date]])/3,0)</f>
        <v>Q2</v>
      </c>
      <c r="E649" s="11">
        <f>MONTH(SalesDataTable[[#This Row],[Order Date]])</f>
        <v>4</v>
      </c>
      <c r="F649" s="12"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1">
        <f>YEAR(SalesDataTable[[#This Row],[Order Date]])</f>
        <v>2026</v>
      </c>
      <c r="D650" s="16" t="str">
        <f>"Q"&amp;ROUNDUP(MONTH(SalesDataTable[[#This Row],[Order Date]])/3,0)</f>
        <v>Q2</v>
      </c>
      <c r="E650" s="11">
        <f>MONTH(SalesDataTable[[#This Row],[Order Date]])</f>
        <v>4</v>
      </c>
      <c r="F650" s="12"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1">
        <f>YEAR(SalesDataTable[[#This Row],[Order Date]])</f>
        <v>2026</v>
      </c>
      <c r="D651" s="16" t="str">
        <f>"Q"&amp;ROUNDUP(MONTH(SalesDataTable[[#This Row],[Order Date]])/3,0)</f>
        <v>Q2</v>
      </c>
      <c r="E651" s="11">
        <f>MONTH(SalesDataTable[[#This Row],[Order Date]])</f>
        <v>4</v>
      </c>
      <c r="F651" s="12"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1">
        <f>YEAR(SalesDataTable[[#This Row],[Order Date]])</f>
        <v>2026</v>
      </c>
      <c r="D652" s="16" t="str">
        <f>"Q"&amp;ROUNDUP(MONTH(SalesDataTable[[#This Row],[Order Date]])/3,0)</f>
        <v>Q2</v>
      </c>
      <c r="E652" s="11">
        <f>MONTH(SalesDataTable[[#This Row],[Order Date]])</f>
        <v>4</v>
      </c>
      <c r="F652" s="12"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1">
        <f>YEAR(SalesDataTable[[#This Row],[Order Date]])</f>
        <v>2026</v>
      </c>
      <c r="D653" s="16" t="str">
        <f>"Q"&amp;ROUNDUP(MONTH(SalesDataTable[[#This Row],[Order Date]])/3,0)</f>
        <v>Q2</v>
      </c>
      <c r="E653" s="11">
        <f>MONTH(SalesDataTable[[#This Row],[Order Date]])</f>
        <v>4</v>
      </c>
      <c r="F653" s="12"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1">
        <f>YEAR(SalesDataTable[[#This Row],[Order Date]])</f>
        <v>2026</v>
      </c>
      <c r="D654" s="16" t="str">
        <f>"Q"&amp;ROUNDUP(MONTH(SalesDataTable[[#This Row],[Order Date]])/3,0)</f>
        <v>Q2</v>
      </c>
      <c r="E654" s="11">
        <f>MONTH(SalesDataTable[[#This Row],[Order Date]])</f>
        <v>4</v>
      </c>
      <c r="F654" s="12"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1">
        <f>YEAR(SalesDataTable[[#This Row],[Order Date]])</f>
        <v>2026</v>
      </c>
      <c r="D655" s="16" t="str">
        <f>"Q"&amp;ROUNDUP(MONTH(SalesDataTable[[#This Row],[Order Date]])/3,0)</f>
        <v>Q2</v>
      </c>
      <c r="E655" s="11">
        <f>MONTH(SalesDataTable[[#This Row],[Order Date]])</f>
        <v>4</v>
      </c>
      <c r="F655" s="12"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1">
        <f>YEAR(SalesDataTable[[#This Row],[Order Date]])</f>
        <v>2026</v>
      </c>
      <c r="D656" s="16" t="str">
        <f>"Q"&amp;ROUNDUP(MONTH(SalesDataTable[[#This Row],[Order Date]])/3,0)</f>
        <v>Q2</v>
      </c>
      <c r="E656" s="11">
        <f>MONTH(SalesDataTable[[#This Row],[Order Date]])</f>
        <v>4</v>
      </c>
      <c r="F656" s="12"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1">
        <f>YEAR(SalesDataTable[[#This Row],[Order Date]])</f>
        <v>2026</v>
      </c>
      <c r="D657" s="16" t="str">
        <f>"Q"&amp;ROUNDUP(MONTH(SalesDataTable[[#This Row],[Order Date]])/3,0)</f>
        <v>Q2</v>
      </c>
      <c r="E657" s="11">
        <f>MONTH(SalesDataTable[[#This Row],[Order Date]])</f>
        <v>4</v>
      </c>
      <c r="F657" s="12"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1">
        <f>YEAR(SalesDataTable[[#This Row],[Order Date]])</f>
        <v>2026</v>
      </c>
      <c r="D658" s="16" t="str">
        <f>"Q"&amp;ROUNDUP(MONTH(SalesDataTable[[#This Row],[Order Date]])/3,0)</f>
        <v>Q2</v>
      </c>
      <c r="E658" s="11">
        <f>MONTH(SalesDataTable[[#This Row],[Order Date]])</f>
        <v>4</v>
      </c>
      <c r="F658" s="12"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1">
        <f>YEAR(SalesDataTable[[#This Row],[Order Date]])</f>
        <v>2026</v>
      </c>
      <c r="D659" s="16" t="str">
        <f>"Q"&amp;ROUNDUP(MONTH(SalesDataTable[[#This Row],[Order Date]])/3,0)</f>
        <v>Q2</v>
      </c>
      <c r="E659" s="11">
        <f>MONTH(SalesDataTable[[#This Row],[Order Date]])</f>
        <v>4</v>
      </c>
      <c r="F659" s="12"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1">
        <f>YEAR(SalesDataTable[[#This Row],[Order Date]])</f>
        <v>2026</v>
      </c>
      <c r="D660" s="16" t="str">
        <f>"Q"&amp;ROUNDUP(MONTH(SalesDataTable[[#This Row],[Order Date]])/3,0)</f>
        <v>Q2</v>
      </c>
      <c r="E660" s="11">
        <f>MONTH(SalesDataTable[[#This Row],[Order Date]])</f>
        <v>4</v>
      </c>
      <c r="F660" s="12"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1">
        <f>YEAR(SalesDataTable[[#This Row],[Order Date]])</f>
        <v>2026</v>
      </c>
      <c r="D661" s="16" t="str">
        <f>"Q"&amp;ROUNDUP(MONTH(SalesDataTable[[#This Row],[Order Date]])/3,0)</f>
        <v>Q2</v>
      </c>
      <c r="E661" s="11">
        <f>MONTH(SalesDataTable[[#This Row],[Order Date]])</f>
        <v>4</v>
      </c>
      <c r="F661" s="12"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1">
        <f>YEAR(SalesDataTable[[#This Row],[Order Date]])</f>
        <v>2026</v>
      </c>
      <c r="D662" s="16" t="str">
        <f>"Q"&amp;ROUNDUP(MONTH(SalesDataTable[[#This Row],[Order Date]])/3,0)</f>
        <v>Q2</v>
      </c>
      <c r="E662" s="11">
        <f>MONTH(SalesDataTable[[#This Row],[Order Date]])</f>
        <v>4</v>
      </c>
      <c r="F662" s="12"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1">
        <f>YEAR(SalesDataTable[[#This Row],[Order Date]])</f>
        <v>2026</v>
      </c>
      <c r="D663" s="16" t="str">
        <f>"Q"&amp;ROUNDUP(MONTH(SalesDataTable[[#This Row],[Order Date]])/3,0)</f>
        <v>Q2</v>
      </c>
      <c r="E663" s="11">
        <f>MONTH(SalesDataTable[[#This Row],[Order Date]])</f>
        <v>4</v>
      </c>
      <c r="F663" s="12"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1">
        <f>YEAR(SalesDataTable[[#This Row],[Order Date]])</f>
        <v>2026</v>
      </c>
      <c r="D664" s="16" t="str">
        <f>"Q"&amp;ROUNDUP(MONTH(SalesDataTable[[#This Row],[Order Date]])/3,0)</f>
        <v>Q2</v>
      </c>
      <c r="E664" s="11">
        <f>MONTH(SalesDataTable[[#This Row],[Order Date]])</f>
        <v>4</v>
      </c>
      <c r="F664" s="12"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1">
        <f>YEAR(SalesDataTable[[#This Row],[Order Date]])</f>
        <v>2026</v>
      </c>
      <c r="D665" s="16" t="str">
        <f>"Q"&amp;ROUNDUP(MONTH(SalesDataTable[[#This Row],[Order Date]])/3,0)</f>
        <v>Q2</v>
      </c>
      <c r="E665" s="11">
        <f>MONTH(SalesDataTable[[#This Row],[Order Date]])</f>
        <v>4</v>
      </c>
      <c r="F665" s="12"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1">
        <f>YEAR(SalesDataTable[[#This Row],[Order Date]])</f>
        <v>2026</v>
      </c>
      <c r="D666" s="16" t="str">
        <f>"Q"&amp;ROUNDUP(MONTH(SalesDataTable[[#This Row],[Order Date]])/3,0)</f>
        <v>Q2</v>
      </c>
      <c r="E666" s="11">
        <f>MONTH(SalesDataTable[[#This Row],[Order Date]])</f>
        <v>4</v>
      </c>
      <c r="F666" s="12"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1">
        <f>YEAR(SalesDataTable[[#This Row],[Order Date]])</f>
        <v>2026</v>
      </c>
      <c r="D667" s="16" t="str">
        <f>"Q"&amp;ROUNDUP(MONTH(SalesDataTable[[#This Row],[Order Date]])/3,0)</f>
        <v>Q2</v>
      </c>
      <c r="E667" s="11">
        <f>MONTH(SalesDataTable[[#This Row],[Order Date]])</f>
        <v>4</v>
      </c>
      <c r="F667" s="12"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1">
        <f>YEAR(SalesDataTable[[#This Row],[Order Date]])</f>
        <v>2026</v>
      </c>
      <c r="D668" s="16" t="str">
        <f>"Q"&amp;ROUNDUP(MONTH(SalesDataTable[[#This Row],[Order Date]])/3,0)</f>
        <v>Q2</v>
      </c>
      <c r="E668" s="11">
        <f>MONTH(SalesDataTable[[#This Row],[Order Date]])</f>
        <v>4</v>
      </c>
      <c r="F668" s="12"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1">
        <f>YEAR(SalesDataTable[[#This Row],[Order Date]])</f>
        <v>2026</v>
      </c>
      <c r="D669" s="16" t="str">
        <f>"Q"&amp;ROUNDUP(MONTH(SalesDataTable[[#This Row],[Order Date]])/3,0)</f>
        <v>Q2</v>
      </c>
      <c r="E669" s="11">
        <f>MONTH(SalesDataTable[[#This Row],[Order Date]])</f>
        <v>4</v>
      </c>
      <c r="F669" s="12"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1">
        <f>YEAR(SalesDataTable[[#This Row],[Order Date]])</f>
        <v>2026</v>
      </c>
      <c r="D670" s="16" t="str">
        <f>"Q"&amp;ROUNDUP(MONTH(SalesDataTable[[#This Row],[Order Date]])/3,0)</f>
        <v>Q2</v>
      </c>
      <c r="E670" s="11">
        <f>MONTH(SalesDataTable[[#This Row],[Order Date]])</f>
        <v>4</v>
      </c>
      <c r="F670" s="12"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1">
        <f>YEAR(SalesDataTable[[#This Row],[Order Date]])</f>
        <v>2026</v>
      </c>
      <c r="D671" s="16" t="str">
        <f>"Q"&amp;ROUNDUP(MONTH(SalesDataTable[[#This Row],[Order Date]])/3,0)</f>
        <v>Q2</v>
      </c>
      <c r="E671" s="11">
        <f>MONTH(SalesDataTable[[#This Row],[Order Date]])</f>
        <v>4</v>
      </c>
      <c r="F671" s="12"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1">
        <f>YEAR(SalesDataTable[[#This Row],[Order Date]])</f>
        <v>2026</v>
      </c>
      <c r="D672" s="16" t="str">
        <f>"Q"&amp;ROUNDUP(MONTH(SalesDataTable[[#This Row],[Order Date]])/3,0)</f>
        <v>Q2</v>
      </c>
      <c r="E672" s="11">
        <f>MONTH(SalesDataTable[[#This Row],[Order Date]])</f>
        <v>4</v>
      </c>
      <c r="F672" s="12"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1">
        <f>YEAR(SalesDataTable[[#This Row],[Order Date]])</f>
        <v>2026</v>
      </c>
      <c r="D673" s="16" t="str">
        <f>"Q"&amp;ROUNDUP(MONTH(SalesDataTable[[#This Row],[Order Date]])/3,0)</f>
        <v>Q2</v>
      </c>
      <c r="E673" s="11">
        <f>MONTH(SalesDataTable[[#This Row],[Order Date]])</f>
        <v>4</v>
      </c>
      <c r="F673" s="12"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1">
        <f>YEAR(SalesDataTable[[#This Row],[Order Date]])</f>
        <v>2026</v>
      </c>
      <c r="D674" s="16" t="str">
        <f>"Q"&amp;ROUNDUP(MONTH(SalesDataTable[[#This Row],[Order Date]])/3,0)</f>
        <v>Q2</v>
      </c>
      <c r="E674" s="11">
        <f>MONTH(SalesDataTable[[#This Row],[Order Date]])</f>
        <v>4</v>
      </c>
      <c r="F674" s="12"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1">
        <f>YEAR(SalesDataTable[[#This Row],[Order Date]])</f>
        <v>2026</v>
      </c>
      <c r="D675" s="16" t="str">
        <f>"Q"&amp;ROUNDUP(MONTH(SalesDataTable[[#This Row],[Order Date]])/3,0)</f>
        <v>Q2</v>
      </c>
      <c r="E675" s="11">
        <f>MONTH(SalesDataTable[[#This Row],[Order Date]])</f>
        <v>4</v>
      </c>
      <c r="F675" s="12"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1">
        <f>YEAR(SalesDataTable[[#This Row],[Order Date]])</f>
        <v>2026</v>
      </c>
      <c r="D676" s="16" t="str">
        <f>"Q"&amp;ROUNDUP(MONTH(SalesDataTable[[#This Row],[Order Date]])/3,0)</f>
        <v>Q2</v>
      </c>
      <c r="E676" s="11">
        <f>MONTH(SalesDataTable[[#This Row],[Order Date]])</f>
        <v>4</v>
      </c>
      <c r="F676" s="12"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1">
        <f>YEAR(SalesDataTable[[#This Row],[Order Date]])</f>
        <v>2026</v>
      </c>
      <c r="D677" s="16" t="str">
        <f>"Q"&amp;ROUNDUP(MONTH(SalesDataTable[[#This Row],[Order Date]])/3,0)</f>
        <v>Q2</v>
      </c>
      <c r="E677" s="11">
        <f>MONTH(SalesDataTable[[#This Row],[Order Date]])</f>
        <v>4</v>
      </c>
      <c r="F677" s="12"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1">
        <f>YEAR(SalesDataTable[[#This Row],[Order Date]])</f>
        <v>2026</v>
      </c>
      <c r="D678" s="16" t="str">
        <f>"Q"&amp;ROUNDUP(MONTH(SalesDataTable[[#This Row],[Order Date]])/3,0)</f>
        <v>Q2</v>
      </c>
      <c r="E678" s="11">
        <f>MONTH(SalesDataTable[[#This Row],[Order Date]])</f>
        <v>4</v>
      </c>
      <c r="F678" s="12"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1">
        <f>YEAR(SalesDataTable[[#This Row],[Order Date]])</f>
        <v>2026</v>
      </c>
      <c r="D679" s="16" t="str">
        <f>"Q"&amp;ROUNDUP(MONTH(SalesDataTable[[#This Row],[Order Date]])/3,0)</f>
        <v>Q2</v>
      </c>
      <c r="E679" s="11">
        <f>MONTH(SalesDataTable[[#This Row],[Order Date]])</f>
        <v>4</v>
      </c>
      <c r="F679" s="12"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1">
        <f>YEAR(SalesDataTable[[#This Row],[Order Date]])</f>
        <v>2026</v>
      </c>
      <c r="D680" s="16" t="str">
        <f>"Q"&amp;ROUNDUP(MONTH(SalesDataTable[[#This Row],[Order Date]])/3,0)</f>
        <v>Q2</v>
      </c>
      <c r="E680" s="11">
        <f>MONTH(SalesDataTable[[#This Row],[Order Date]])</f>
        <v>4</v>
      </c>
      <c r="F680" s="12"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1">
        <f>YEAR(SalesDataTable[[#This Row],[Order Date]])</f>
        <v>2026</v>
      </c>
      <c r="D681" s="16" t="str">
        <f>"Q"&amp;ROUNDUP(MONTH(SalesDataTable[[#This Row],[Order Date]])/3,0)</f>
        <v>Q2</v>
      </c>
      <c r="E681" s="11">
        <f>MONTH(SalesDataTable[[#This Row],[Order Date]])</f>
        <v>4</v>
      </c>
      <c r="F681" s="12"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1">
        <f>YEAR(SalesDataTable[[#This Row],[Order Date]])</f>
        <v>2026</v>
      </c>
      <c r="D682" s="16" t="str">
        <f>"Q"&amp;ROUNDUP(MONTH(SalesDataTable[[#This Row],[Order Date]])/3,0)</f>
        <v>Q2</v>
      </c>
      <c r="E682" s="11">
        <f>MONTH(SalesDataTable[[#This Row],[Order Date]])</f>
        <v>4</v>
      </c>
      <c r="F682" s="12"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1">
        <f>YEAR(SalesDataTable[[#This Row],[Order Date]])</f>
        <v>2026</v>
      </c>
      <c r="D683" s="16" t="str">
        <f>"Q"&amp;ROUNDUP(MONTH(SalesDataTable[[#This Row],[Order Date]])/3,0)</f>
        <v>Q2</v>
      </c>
      <c r="E683" s="11">
        <f>MONTH(SalesDataTable[[#This Row],[Order Date]])</f>
        <v>4</v>
      </c>
      <c r="F683" s="12"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1">
        <f>YEAR(SalesDataTable[[#This Row],[Order Date]])</f>
        <v>2026</v>
      </c>
      <c r="D684" s="16" t="str">
        <f>"Q"&amp;ROUNDUP(MONTH(SalesDataTable[[#This Row],[Order Date]])/3,0)</f>
        <v>Q2</v>
      </c>
      <c r="E684" s="11">
        <f>MONTH(SalesDataTable[[#This Row],[Order Date]])</f>
        <v>4</v>
      </c>
      <c r="F684" s="12"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1">
        <f>YEAR(SalesDataTable[[#This Row],[Order Date]])</f>
        <v>2026</v>
      </c>
      <c r="D685" s="16" t="str">
        <f>"Q"&amp;ROUNDUP(MONTH(SalesDataTable[[#This Row],[Order Date]])/3,0)</f>
        <v>Q2</v>
      </c>
      <c r="E685" s="11">
        <f>MONTH(SalesDataTable[[#This Row],[Order Date]])</f>
        <v>4</v>
      </c>
      <c r="F685" s="12"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1">
        <f>YEAR(SalesDataTable[[#This Row],[Order Date]])</f>
        <v>2026</v>
      </c>
      <c r="D686" s="16" t="str">
        <f>"Q"&amp;ROUNDUP(MONTH(SalesDataTable[[#This Row],[Order Date]])/3,0)</f>
        <v>Q2</v>
      </c>
      <c r="E686" s="11">
        <f>MONTH(SalesDataTable[[#This Row],[Order Date]])</f>
        <v>4</v>
      </c>
      <c r="F686" s="12"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1">
        <f>YEAR(SalesDataTable[[#This Row],[Order Date]])</f>
        <v>2026</v>
      </c>
      <c r="D687" s="16" t="str">
        <f>"Q"&amp;ROUNDUP(MONTH(SalesDataTable[[#This Row],[Order Date]])/3,0)</f>
        <v>Q2</v>
      </c>
      <c r="E687" s="11">
        <f>MONTH(SalesDataTable[[#This Row],[Order Date]])</f>
        <v>4</v>
      </c>
      <c r="F687" s="12"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1">
        <f>YEAR(SalesDataTable[[#This Row],[Order Date]])</f>
        <v>2026</v>
      </c>
      <c r="D688" s="16" t="str">
        <f>"Q"&amp;ROUNDUP(MONTH(SalesDataTable[[#This Row],[Order Date]])/3,0)</f>
        <v>Q2</v>
      </c>
      <c r="E688" s="11">
        <f>MONTH(SalesDataTable[[#This Row],[Order Date]])</f>
        <v>4</v>
      </c>
      <c r="F688" s="12"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1">
        <f>YEAR(SalesDataTable[[#This Row],[Order Date]])</f>
        <v>2026</v>
      </c>
      <c r="D689" s="16" t="str">
        <f>"Q"&amp;ROUNDUP(MONTH(SalesDataTable[[#This Row],[Order Date]])/3,0)</f>
        <v>Q2</v>
      </c>
      <c r="E689" s="11">
        <f>MONTH(SalesDataTable[[#This Row],[Order Date]])</f>
        <v>4</v>
      </c>
      <c r="F689" s="12"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1">
        <f>YEAR(SalesDataTable[[#This Row],[Order Date]])</f>
        <v>2026</v>
      </c>
      <c r="D690" s="16" t="str">
        <f>"Q"&amp;ROUNDUP(MONTH(SalesDataTable[[#This Row],[Order Date]])/3,0)</f>
        <v>Q2</v>
      </c>
      <c r="E690" s="11">
        <f>MONTH(SalesDataTable[[#This Row],[Order Date]])</f>
        <v>4</v>
      </c>
      <c r="F690" s="12"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1">
        <f>YEAR(SalesDataTable[[#This Row],[Order Date]])</f>
        <v>2026</v>
      </c>
      <c r="D691" s="16" t="str">
        <f>"Q"&amp;ROUNDUP(MONTH(SalesDataTable[[#This Row],[Order Date]])/3,0)</f>
        <v>Q2</v>
      </c>
      <c r="E691" s="11">
        <f>MONTH(SalesDataTable[[#This Row],[Order Date]])</f>
        <v>4</v>
      </c>
      <c r="F691" s="12"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1">
        <f>YEAR(SalesDataTable[[#This Row],[Order Date]])</f>
        <v>2026</v>
      </c>
      <c r="D692" s="16" t="str">
        <f>"Q"&amp;ROUNDUP(MONTH(SalesDataTable[[#This Row],[Order Date]])/3,0)</f>
        <v>Q2</v>
      </c>
      <c r="E692" s="11">
        <f>MONTH(SalesDataTable[[#This Row],[Order Date]])</f>
        <v>4</v>
      </c>
      <c r="F692" s="12"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1">
        <f>YEAR(SalesDataTable[[#This Row],[Order Date]])</f>
        <v>2026</v>
      </c>
      <c r="D693" s="16" t="str">
        <f>"Q"&amp;ROUNDUP(MONTH(SalesDataTable[[#This Row],[Order Date]])/3,0)</f>
        <v>Q2</v>
      </c>
      <c r="E693" s="11">
        <f>MONTH(SalesDataTable[[#This Row],[Order Date]])</f>
        <v>4</v>
      </c>
      <c r="F693" s="12"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1">
        <f>YEAR(SalesDataTable[[#This Row],[Order Date]])</f>
        <v>2026</v>
      </c>
      <c r="D694" s="16" t="str">
        <f>"Q"&amp;ROUNDUP(MONTH(SalesDataTable[[#This Row],[Order Date]])/3,0)</f>
        <v>Q2</v>
      </c>
      <c r="E694" s="11">
        <f>MONTH(SalesDataTable[[#This Row],[Order Date]])</f>
        <v>4</v>
      </c>
      <c r="F694" s="12"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1">
        <f>YEAR(SalesDataTable[[#This Row],[Order Date]])</f>
        <v>2026</v>
      </c>
      <c r="D695" s="16" t="str">
        <f>"Q"&amp;ROUNDUP(MONTH(SalesDataTable[[#This Row],[Order Date]])/3,0)</f>
        <v>Q2</v>
      </c>
      <c r="E695" s="11">
        <f>MONTH(SalesDataTable[[#This Row],[Order Date]])</f>
        <v>4</v>
      </c>
      <c r="F695" s="12"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1">
        <f>YEAR(SalesDataTable[[#This Row],[Order Date]])</f>
        <v>2026</v>
      </c>
      <c r="D696" s="16" t="str">
        <f>"Q"&amp;ROUNDUP(MONTH(SalesDataTable[[#This Row],[Order Date]])/3,0)</f>
        <v>Q2</v>
      </c>
      <c r="E696" s="11">
        <f>MONTH(SalesDataTable[[#This Row],[Order Date]])</f>
        <v>4</v>
      </c>
      <c r="F696" s="12"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1">
        <f>YEAR(SalesDataTable[[#This Row],[Order Date]])</f>
        <v>2026</v>
      </c>
      <c r="D697" s="16" t="str">
        <f>"Q"&amp;ROUNDUP(MONTH(SalesDataTable[[#This Row],[Order Date]])/3,0)</f>
        <v>Q2</v>
      </c>
      <c r="E697" s="11">
        <f>MONTH(SalesDataTable[[#This Row],[Order Date]])</f>
        <v>4</v>
      </c>
      <c r="F697" s="12"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1">
        <f>YEAR(SalesDataTable[[#This Row],[Order Date]])</f>
        <v>2026</v>
      </c>
      <c r="D698" s="16" t="str">
        <f>"Q"&amp;ROUNDUP(MONTH(SalesDataTable[[#This Row],[Order Date]])/3,0)</f>
        <v>Q2</v>
      </c>
      <c r="E698" s="11">
        <f>MONTH(SalesDataTable[[#This Row],[Order Date]])</f>
        <v>4</v>
      </c>
      <c r="F698" s="12"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1">
        <f>YEAR(SalesDataTable[[#This Row],[Order Date]])</f>
        <v>2026</v>
      </c>
      <c r="D699" s="16" t="str">
        <f>"Q"&amp;ROUNDUP(MONTH(SalesDataTable[[#This Row],[Order Date]])/3,0)</f>
        <v>Q2</v>
      </c>
      <c r="E699" s="11">
        <f>MONTH(SalesDataTable[[#This Row],[Order Date]])</f>
        <v>4</v>
      </c>
      <c r="F699" s="12"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1">
        <f>YEAR(SalesDataTable[[#This Row],[Order Date]])</f>
        <v>2026</v>
      </c>
      <c r="D700" s="16" t="str">
        <f>"Q"&amp;ROUNDUP(MONTH(SalesDataTable[[#This Row],[Order Date]])/3,0)</f>
        <v>Q2</v>
      </c>
      <c r="E700" s="11">
        <f>MONTH(SalesDataTable[[#This Row],[Order Date]])</f>
        <v>4</v>
      </c>
      <c r="F700" s="12"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1">
        <f>YEAR(SalesDataTable[[#This Row],[Order Date]])</f>
        <v>2026</v>
      </c>
      <c r="D701" s="16" t="str">
        <f>"Q"&amp;ROUNDUP(MONTH(SalesDataTable[[#This Row],[Order Date]])/3,0)</f>
        <v>Q2</v>
      </c>
      <c r="E701" s="11">
        <f>MONTH(SalesDataTable[[#This Row],[Order Date]])</f>
        <v>4</v>
      </c>
      <c r="F701" s="12"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1">
        <f>YEAR(SalesDataTable[[#This Row],[Order Date]])</f>
        <v>2026</v>
      </c>
      <c r="D702" s="16" t="str">
        <f>"Q"&amp;ROUNDUP(MONTH(SalesDataTable[[#This Row],[Order Date]])/3,0)</f>
        <v>Q2</v>
      </c>
      <c r="E702" s="11">
        <f>MONTH(SalesDataTable[[#This Row],[Order Date]])</f>
        <v>4</v>
      </c>
      <c r="F702" s="12"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1">
        <f>YEAR(SalesDataTable[[#This Row],[Order Date]])</f>
        <v>2026</v>
      </c>
      <c r="D703" s="16" t="str">
        <f>"Q"&amp;ROUNDUP(MONTH(SalesDataTable[[#This Row],[Order Date]])/3,0)</f>
        <v>Q2</v>
      </c>
      <c r="E703" s="11">
        <f>MONTH(SalesDataTable[[#This Row],[Order Date]])</f>
        <v>4</v>
      </c>
      <c r="F703" s="12"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1">
        <f>YEAR(SalesDataTable[[#This Row],[Order Date]])</f>
        <v>2026</v>
      </c>
      <c r="D704" s="16" t="str">
        <f>"Q"&amp;ROUNDUP(MONTH(SalesDataTable[[#This Row],[Order Date]])/3,0)</f>
        <v>Q2</v>
      </c>
      <c r="E704" s="11">
        <f>MONTH(SalesDataTable[[#This Row],[Order Date]])</f>
        <v>4</v>
      </c>
      <c r="F704" s="12"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1">
        <f>YEAR(SalesDataTable[[#This Row],[Order Date]])</f>
        <v>2026</v>
      </c>
      <c r="D705" s="16" t="str">
        <f>"Q"&amp;ROUNDUP(MONTH(SalesDataTable[[#This Row],[Order Date]])/3,0)</f>
        <v>Q2</v>
      </c>
      <c r="E705" s="11">
        <f>MONTH(SalesDataTable[[#This Row],[Order Date]])</f>
        <v>4</v>
      </c>
      <c r="F705" s="12"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1">
        <f>YEAR(SalesDataTable[[#This Row],[Order Date]])</f>
        <v>2026</v>
      </c>
      <c r="D706" s="16" t="str">
        <f>"Q"&amp;ROUNDUP(MONTH(SalesDataTable[[#This Row],[Order Date]])/3,0)</f>
        <v>Q2</v>
      </c>
      <c r="E706" s="11">
        <f>MONTH(SalesDataTable[[#This Row],[Order Date]])</f>
        <v>4</v>
      </c>
      <c r="F706" s="12"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1">
        <f>YEAR(SalesDataTable[[#This Row],[Order Date]])</f>
        <v>2026</v>
      </c>
      <c r="D707" s="16" t="str">
        <f>"Q"&amp;ROUNDUP(MONTH(SalesDataTable[[#This Row],[Order Date]])/3,0)</f>
        <v>Q2</v>
      </c>
      <c r="E707" s="11">
        <f>MONTH(SalesDataTable[[#This Row],[Order Date]])</f>
        <v>4</v>
      </c>
      <c r="F707" s="12"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1">
        <f>YEAR(SalesDataTable[[#This Row],[Order Date]])</f>
        <v>2026</v>
      </c>
      <c r="D708" s="16" t="str">
        <f>"Q"&amp;ROUNDUP(MONTH(SalesDataTable[[#This Row],[Order Date]])/3,0)</f>
        <v>Q2</v>
      </c>
      <c r="E708" s="11">
        <f>MONTH(SalesDataTable[[#This Row],[Order Date]])</f>
        <v>4</v>
      </c>
      <c r="F708" s="12"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1">
        <f>YEAR(SalesDataTable[[#This Row],[Order Date]])</f>
        <v>2026</v>
      </c>
      <c r="D709" s="16" t="str">
        <f>"Q"&amp;ROUNDUP(MONTH(SalesDataTable[[#This Row],[Order Date]])/3,0)</f>
        <v>Q2</v>
      </c>
      <c r="E709" s="11">
        <f>MONTH(SalesDataTable[[#This Row],[Order Date]])</f>
        <v>4</v>
      </c>
      <c r="F709" s="12"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1">
        <f>YEAR(SalesDataTable[[#This Row],[Order Date]])</f>
        <v>2026</v>
      </c>
      <c r="D710" s="16" t="str">
        <f>"Q"&amp;ROUNDUP(MONTH(SalesDataTable[[#This Row],[Order Date]])/3,0)</f>
        <v>Q2</v>
      </c>
      <c r="E710" s="11">
        <f>MONTH(SalesDataTable[[#This Row],[Order Date]])</f>
        <v>5</v>
      </c>
      <c r="F710" s="12"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1">
        <f>YEAR(SalesDataTable[[#This Row],[Order Date]])</f>
        <v>2026</v>
      </c>
      <c r="D711" s="16" t="str">
        <f>"Q"&amp;ROUNDUP(MONTH(SalesDataTable[[#This Row],[Order Date]])/3,0)</f>
        <v>Q2</v>
      </c>
      <c r="E711" s="11">
        <f>MONTH(SalesDataTable[[#This Row],[Order Date]])</f>
        <v>5</v>
      </c>
      <c r="F711" s="12"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1">
        <f>YEAR(SalesDataTable[[#This Row],[Order Date]])</f>
        <v>2026</v>
      </c>
      <c r="D712" s="16" t="str">
        <f>"Q"&amp;ROUNDUP(MONTH(SalesDataTable[[#This Row],[Order Date]])/3,0)</f>
        <v>Q2</v>
      </c>
      <c r="E712" s="11">
        <f>MONTH(SalesDataTable[[#This Row],[Order Date]])</f>
        <v>5</v>
      </c>
      <c r="F712" s="12"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1">
        <f>YEAR(SalesDataTable[[#This Row],[Order Date]])</f>
        <v>2026</v>
      </c>
      <c r="D713" s="16" t="str">
        <f>"Q"&amp;ROUNDUP(MONTH(SalesDataTable[[#This Row],[Order Date]])/3,0)</f>
        <v>Q2</v>
      </c>
      <c r="E713" s="11">
        <f>MONTH(SalesDataTable[[#This Row],[Order Date]])</f>
        <v>5</v>
      </c>
      <c r="F713" s="12"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1">
        <f>YEAR(SalesDataTable[[#This Row],[Order Date]])</f>
        <v>2026</v>
      </c>
      <c r="D714" s="16" t="str">
        <f>"Q"&amp;ROUNDUP(MONTH(SalesDataTable[[#This Row],[Order Date]])/3,0)</f>
        <v>Q2</v>
      </c>
      <c r="E714" s="11">
        <f>MONTH(SalesDataTable[[#This Row],[Order Date]])</f>
        <v>5</v>
      </c>
      <c r="F714" s="12"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1">
        <f>YEAR(SalesDataTable[[#This Row],[Order Date]])</f>
        <v>2026</v>
      </c>
      <c r="D715" s="16" t="str">
        <f>"Q"&amp;ROUNDUP(MONTH(SalesDataTable[[#This Row],[Order Date]])/3,0)</f>
        <v>Q2</v>
      </c>
      <c r="E715" s="11">
        <f>MONTH(SalesDataTable[[#This Row],[Order Date]])</f>
        <v>5</v>
      </c>
      <c r="F715" s="12"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1">
        <f>YEAR(SalesDataTable[[#This Row],[Order Date]])</f>
        <v>2026</v>
      </c>
      <c r="D716" s="16" t="str">
        <f>"Q"&amp;ROUNDUP(MONTH(SalesDataTable[[#This Row],[Order Date]])/3,0)</f>
        <v>Q2</v>
      </c>
      <c r="E716" s="11">
        <f>MONTH(SalesDataTable[[#This Row],[Order Date]])</f>
        <v>5</v>
      </c>
      <c r="F716" s="12"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1">
        <f>YEAR(SalesDataTable[[#This Row],[Order Date]])</f>
        <v>2026</v>
      </c>
      <c r="D717" s="16" t="str">
        <f>"Q"&amp;ROUNDUP(MONTH(SalesDataTable[[#This Row],[Order Date]])/3,0)</f>
        <v>Q2</v>
      </c>
      <c r="E717" s="11">
        <f>MONTH(SalesDataTable[[#This Row],[Order Date]])</f>
        <v>5</v>
      </c>
      <c r="F717" s="12"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1">
        <f>YEAR(SalesDataTable[[#This Row],[Order Date]])</f>
        <v>2026</v>
      </c>
      <c r="D718" s="16" t="str">
        <f>"Q"&amp;ROUNDUP(MONTH(SalesDataTable[[#This Row],[Order Date]])/3,0)</f>
        <v>Q2</v>
      </c>
      <c r="E718" s="11">
        <f>MONTH(SalesDataTable[[#This Row],[Order Date]])</f>
        <v>5</v>
      </c>
      <c r="F718" s="12"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1">
        <f>YEAR(SalesDataTable[[#This Row],[Order Date]])</f>
        <v>2026</v>
      </c>
      <c r="D719" s="16" t="str">
        <f>"Q"&amp;ROUNDUP(MONTH(SalesDataTable[[#This Row],[Order Date]])/3,0)</f>
        <v>Q2</v>
      </c>
      <c r="E719" s="11">
        <f>MONTH(SalesDataTable[[#This Row],[Order Date]])</f>
        <v>5</v>
      </c>
      <c r="F719" s="12"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1">
        <f>YEAR(SalesDataTable[[#This Row],[Order Date]])</f>
        <v>2026</v>
      </c>
      <c r="D720" s="16" t="str">
        <f>"Q"&amp;ROUNDUP(MONTH(SalesDataTable[[#This Row],[Order Date]])/3,0)</f>
        <v>Q2</v>
      </c>
      <c r="E720" s="11">
        <f>MONTH(SalesDataTable[[#This Row],[Order Date]])</f>
        <v>5</v>
      </c>
      <c r="F720" s="12"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1">
        <f>YEAR(SalesDataTable[[#This Row],[Order Date]])</f>
        <v>2026</v>
      </c>
      <c r="D721" s="16" t="str">
        <f>"Q"&amp;ROUNDUP(MONTH(SalesDataTable[[#This Row],[Order Date]])/3,0)</f>
        <v>Q2</v>
      </c>
      <c r="E721" s="11">
        <f>MONTH(SalesDataTable[[#This Row],[Order Date]])</f>
        <v>5</v>
      </c>
      <c r="F721" s="12"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1">
        <f>YEAR(SalesDataTable[[#This Row],[Order Date]])</f>
        <v>2026</v>
      </c>
      <c r="D722" s="16" t="str">
        <f>"Q"&amp;ROUNDUP(MONTH(SalesDataTable[[#This Row],[Order Date]])/3,0)</f>
        <v>Q2</v>
      </c>
      <c r="E722" s="11">
        <f>MONTH(SalesDataTable[[#This Row],[Order Date]])</f>
        <v>5</v>
      </c>
      <c r="F722" s="12"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1">
        <f>YEAR(SalesDataTable[[#This Row],[Order Date]])</f>
        <v>2026</v>
      </c>
      <c r="D723" s="16" t="str">
        <f>"Q"&amp;ROUNDUP(MONTH(SalesDataTable[[#This Row],[Order Date]])/3,0)</f>
        <v>Q2</v>
      </c>
      <c r="E723" s="11">
        <f>MONTH(SalesDataTable[[#This Row],[Order Date]])</f>
        <v>5</v>
      </c>
      <c r="F723" s="12"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1">
        <f>YEAR(SalesDataTable[[#This Row],[Order Date]])</f>
        <v>2026</v>
      </c>
      <c r="D724" s="16" t="str">
        <f>"Q"&amp;ROUNDUP(MONTH(SalesDataTable[[#This Row],[Order Date]])/3,0)</f>
        <v>Q2</v>
      </c>
      <c r="E724" s="11">
        <f>MONTH(SalesDataTable[[#This Row],[Order Date]])</f>
        <v>5</v>
      </c>
      <c r="F724" s="12"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1">
        <f>YEAR(SalesDataTable[[#This Row],[Order Date]])</f>
        <v>2026</v>
      </c>
      <c r="D725" s="16" t="str">
        <f>"Q"&amp;ROUNDUP(MONTH(SalesDataTable[[#This Row],[Order Date]])/3,0)</f>
        <v>Q2</v>
      </c>
      <c r="E725" s="11">
        <f>MONTH(SalesDataTable[[#This Row],[Order Date]])</f>
        <v>5</v>
      </c>
      <c r="F725" s="12"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1">
        <f>YEAR(SalesDataTable[[#This Row],[Order Date]])</f>
        <v>2026</v>
      </c>
      <c r="D726" s="16" t="str">
        <f>"Q"&amp;ROUNDUP(MONTH(SalesDataTable[[#This Row],[Order Date]])/3,0)</f>
        <v>Q2</v>
      </c>
      <c r="E726" s="11">
        <f>MONTH(SalesDataTable[[#This Row],[Order Date]])</f>
        <v>5</v>
      </c>
      <c r="F726" s="12"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1">
        <f>YEAR(SalesDataTable[[#This Row],[Order Date]])</f>
        <v>2026</v>
      </c>
      <c r="D727" s="16" t="str">
        <f>"Q"&amp;ROUNDUP(MONTH(SalesDataTable[[#This Row],[Order Date]])/3,0)</f>
        <v>Q2</v>
      </c>
      <c r="E727" s="11">
        <f>MONTH(SalesDataTable[[#This Row],[Order Date]])</f>
        <v>5</v>
      </c>
      <c r="F727" s="12"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1">
        <f>YEAR(SalesDataTable[[#This Row],[Order Date]])</f>
        <v>2026</v>
      </c>
      <c r="D728" s="16" t="str">
        <f>"Q"&amp;ROUNDUP(MONTH(SalesDataTable[[#This Row],[Order Date]])/3,0)</f>
        <v>Q2</v>
      </c>
      <c r="E728" s="11">
        <f>MONTH(SalesDataTable[[#This Row],[Order Date]])</f>
        <v>5</v>
      </c>
      <c r="F728" s="12"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1">
        <f>YEAR(SalesDataTable[[#This Row],[Order Date]])</f>
        <v>2026</v>
      </c>
      <c r="D729" s="16" t="str">
        <f>"Q"&amp;ROUNDUP(MONTH(SalesDataTable[[#This Row],[Order Date]])/3,0)</f>
        <v>Q2</v>
      </c>
      <c r="E729" s="11">
        <f>MONTH(SalesDataTable[[#This Row],[Order Date]])</f>
        <v>5</v>
      </c>
      <c r="F729" s="12"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1">
        <f>YEAR(SalesDataTable[[#This Row],[Order Date]])</f>
        <v>2026</v>
      </c>
      <c r="D730" s="16" t="str">
        <f>"Q"&amp;ROUNDUP(MONTH(SalesDataTable[[#This Row],[Order Date]])/3,0)</f>
        <v>Q2</v>
      </c>
      <c r="E730" s="11">
        <f>MONTH(SalesDataTable[[#This Row],[Order Date]])</f>
        <v>5</v>
      </c>
      <c r="F730" s="12"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1">
        <f>YEAR(SalesDataTable[[#This Row],[Order Date]])</f>
        <v>2026</v>
      </c>
      <c r="D731" s="16" t="str">
        <f>"Q"&amp;ROUNDUP(MONTH(SalesDataTable[[#This Row],[Order Date]])/3,0)</f>
        <v>Q2</v>
      </c>
      <c r="E731" s="11">
        <f>MONTH(SalesDataTable[[#This Row],[Order Date]])</f>
        <v>5</v>
      </c>
      <c r="F731" s="12"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1">
        <f>YEAR(SalesDataTable[[#This Row],[Order Date]])</f>
        <v>2026</v>
      </c>
      <c r="D732" s="16" t="str">
        <f>"Q"&amp;ROUNDUP(MONTH(SalesDataTable[[#This Row],[Order Date]])/3,0)</f>
        <v>Q2</v>
      </c>
      <c r="E732" s="11">
        <f>MONTH(SalesDataTable[[#This Row],[Order Date]])</f>
        <v>5</v>
      </c>
      <c r="F732" s="12"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1">
        <f>YEAR(SalesDataTable[[#This Row],[Order Date]])</f>
        <v>2026</v>
      </c>
      <c r="D733" s="16" t="str">
        <f>"Q"&amp;ROUNDUP(MONTH(SalesDataTable[[#This Row],[Order Date]])/3,0)</f>
        <v>Q2</v>
      </c>
      <c r="E733" s="11">
        <f>MONTH(SalesDataTable[[#This Row],[Order Date]])</f>
        <v>5</v>
      </c>
      <c r="F733" s="12"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1">
        <f>YEAR(SalesDataTable[[#This Row],[Order Date]])</f>
        <v>2026</v>
      </c>
      <c r="D734" s="16" t="str">
        <f>"Q"&amp;ROUNDUP(MONTH(SalesDataTable[[#This Row],[Order Date]])/3,0)</f>
        <v>Q2</v>
      </c>
      <c r="E734" s="11">
        <f>MONTH(SalesDataTable[[#This Row],[Order Date]])</f>
        <v>5</v>
      </c>
      <c r="F734" s="12"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1">
        <f>YEAR(SalesDataTable[[#This Row],[Order Date]])</f>
        <v>2026</v>
      </c>
      <c r="D735" s="16" t="str">
        <f>"Q"&amp;ROUNDUP(MONTH(SalesDataTable[[#This Row],[Order Date]])/3,0)</f>
        <v>Q2</v>
      </c>
      <c r="E735" s="11">
        <f>MONTH(SalesDataTable[[#This Row],[Order Date]])</f>
        <v>5</v>
      </c>
      <c r="F735" s="12"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1">
        <f>YEAR(SalesDataTable[[#This Row],[Order Date]])</f>
        <v>2026</v>
      </c>
      <c r="D736" s="16" t="str">
        <f>"Q"&amp;ROUNDUP(MONTH(SalesDataTable[[#This Row],[Order Date]])/3,0)</f>
        <v>Q2</v>
      </c>
      <c r="E736" s="11">
        <f>MONTH(SalesDataTable[[#This Row],[Order Date]])</f>
        <v>5</v>
      </c>
      <c r="F736" s="12"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1">
        <f>YEAR(SalesDataTable[[#This Row],[Order Date]])</f>
        <v>2026</v>
      </c>
      <c r="D737" s="16" t="str">
        <f>"Q"&amp;ROUNDUP(MONTH(SalesDataTable[[#This Row],[Order Date]])/3,0)</f>
        <v>Q2</v>
      </c>
      <c r="E737" s="11">
        <f>MONTH(SalesDataTable[[#This Row],[Order Date]])</f>
        <v>5</v>
      </c>
      <c r="F737" s="12"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1">
        <f>YEAR(SalesDataTable[[#This Row],[Order Date]])</f>
        <v>2026</v>
      </c>
      <c r="D738" s="16" t="str">
        <f>"Q"&amp;ROUNDUP(MONTH(SalesDataTable[[#This Row],[Order Date]])/3,0)</f>
        <v>Q2</v>
      </c>
      <c r="E738" s="11">
        <f>MONTH(SalesDataTable[[#This Row],[Order Date]])</f>
        <v>5</v>
      </c>
      <c r="F738" s="12"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1">
        <f>YEAR(SalesDataTable[[#This Row],[Order Date]])</f>
        <v>2026</v>
      </c>
      <c r="D739" s="16" t="str">
        <f>"Q"&amp;ROUNDUP(MONTH(SalesDataTable[[#This Row],[Order Date]])/3,0)</f>
        <v>Q2</v>
      </c>
      <c r="E739" s="11">
        <f>MONTH(SalesDataTable[[#This Row],[Order Date]])</f>
        <v>5</v>
      </c>
      <c r="F739" s="12"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1">
        <f>YEAR(SalesDataTable[[#This Row],[Order Date]])</f>
        <v>2026</v>
      </c>
      <c r="D740" s="16" t="str">
        <f>"Q"&amp;ROUNDUP(MONTH(SalesDataTable[[#This Row],[Order Date]])/3,0)</f>
        <v>Q2</v>
      </c>
      <c r="E740" s="11">
        <f>MONTH(SalesDataTable[[#This Row],[Order Date]])</f>
        <v>5</v>
      </c>
      <c r="F740" s="12"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1">
        <f>YEAR(SalesDataTable[[#This Row],[Order Date]])</f>
        <v>2026</v>
      </c>
      <c r="D741" s="16" t="str">
        <f>"Q"&amp;ROUNDUP(MONTH(SalesDataTable[[#This Row],[Order Date]])/3,0)</f>
        <v>Q2</v>
      </c>
      <c r="E741" s="11">
        <f>MONTH(SalesDataTable[[#This Row],[Order Date]])</f>
        <v>5</v>
      </c>
      <c r="F741" s="12"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1">
        <f>YEAR(SalesDataTable[[#This Row],[Order Date]])</f>
        <v>2026</v>
      </c>
      <c r="D742" s="16" t="str">
        <f>"Q"&amp;ROUNDUP(MONTH(SalesDataTable[[#This Row],[Order Date]])/3,0)</f>
        <v>Q2</v>
      </c>
      <c r="E742" s="11">
        <f>MONTH(SalesDataTable[[#This Row],[Order Date]])</f>
        <v>5</v>
      </c>
      <c r="F742" s="12"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1">
        <f>YEAR(SalesDataTable[[#This Row],[Order Date]])</f>
        <v>2026</v>
      </c>
      <c r="D743" s="16" t="str">
        <f>"Q"&amp;ROUNDUP(MONTH(SalesDataTable[[#This Row],[Order Date]])/3,0)</f>
        <v>Q2</v>
      </c>
      <c r="E743" s="11">
        <f>MONTH(SalesDataTable[[#This Row],[Order Date]])</f>
        <v>5</v>
      </c>
      <c r="F743" s="12"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1">
        <f>YEAR(SalesDataTable[[#This Row],[Order Date]])</f>
        <v>2026</v>
      </c>
      <c r="D744" s="16" t="str">
        <f>"Q"&amp;ROUNDUP(MONTH(SalesDataTable[[#This Row],[Order Date]])/3,0)</f>
        <v>Q2</v>
      </c>
      <c r="E744" s="11">
        <f>MONTH(SalesDataTable[[#This Row],[Order Date]])</f>
        <v>5</v>
      </c>
      <c r="F744" s="12"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1">
        <f>YEAR(SalesDataTable[[#This Row],[Order Date]])</f>
        <v>2026</v>
      </c>
      <c r="D745" s="16" t="str">
        <f>"Q"&amp;ROUNDUP(MONTH(SalesDataTable[[#This Row],[Order Date]])/3,0)</f>
        <v>Q2</v>
      </c>
      <c r="E745" s="11">
        <f>MONTH(SalesDataTable[[#This Row],[Order Date]])</f>
        <v>5</v>
      </c>
      <c r="F745" s="12"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1">
        <f>YEAR(SalesDataTable[[#This Row],[Order Date]])</f>
        <v>2026</v>
      </c>
      <c r="D746" s="16" t="str">
        <f>"Q"&amp;ROUNDUP(MONTH(SalesDataTable[[#This Row],[Order Date]])/3,0)</f>
        <v>Q2</v>
      </c>
      <c r="E746" s="11">
        <f>MONTH(SalesDataTable[[#This Row],[Order Date]])</f>
        <v>5</v>
      </c>
      <c r="F746" s="12"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1">
        <f>YEAR(SalesDataTable[[#This Row],[Order Date]])</f>
        <v>2026</v>
      </c>
      <c r="D747" s="16" t="str">
        <f>"Q"&amp;ROUNDUP(MONTH(SalesDataTable[[#This Row],[Order Date]])/3,0)</f>
        <v>Q2</v>
      </c>
      <c r="E747" s="11">
        <f>MONTH(SalesDataTable[[#This Row],[Order Date]])</f>
        <v>5</v>
      </c>
      <c r="F747" s="12"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1">
        <f>YEAR(SalesDataTable[[#This Row],[Order Date]])</f>
        <v>2026</v>
      </c>
      <c r="D748" s="16" t="str">
        <f>"Q"&amp;ROUNDUP(MONTH(SalesDataTable[[#This Row],[Order Date]])/3,0)</f>
        <v>Q2</v>
      </c>
      <c r="E748" s="11">
        <f>MONTH(SalesDataTable[[#This Row],[Order Date]])</f>
        <v>5</v>
      </c>
      <c r="F748" s="12"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1">
        <f>YEAR(SalesDataTable[[#This Row],[Order Date]])</f>
        <v>2026</v>
      </c>
      <c r="D749" s="16" t="str">
        <f>"Q"&amp;ROUNDUP(MONTH(SalesDataTable[[#This Row],[Order Date]])/3,0)</f>
        <v>Q2</v>
      </c>
      <c r="E749" s="11">
        <f>MONTH(SalesDataTable[[#This Row],[Order Date]])</f>
        <v>5</v>
      </c>
      <c r="F749" s="12"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1">
        <f>YEAR(SalesDataTable[[#This Row],[Order Date]])</f>
        <v>2026</v>
      </c>
      <c r="D750" s="16" t="str">
        <f>"Q"&amp;ROUNDUP(MONTH(SalesDataTable[[#This Row],[Order Date]])/3,0)</f>
        <v>Q2</v>
      </c>
      <c r="E750" s="11">
        <f>MONTH(SalesDataTable[[#This Row],[Order Date]])</f>
        <v>5</v>
      </c>
      <c r="F750" s="12"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1">
        <f>YEAR(SalesDataTable[[#This Row],[Order Date]])</f>
        <v>2026</v>
      </c>
      <c r="D751" s="16" t="str">
        <f>"Q"&amp;ROUNDUP(MONTH(SalesDataTable[[#This Row],[Order Date]])/3,0)</f>
        <v>Q2</v>
      </c>
      <c r="E751" s="11">
        <f>MONTH(SalesDataTable[[#This Row],[Order Date]])</f>
        <v>5</v>
      </c>
      <c r="F751" s="12"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1">
        <f>YEAR(SalesDataTable[[#This Row],[Order Date]])</f>
        <v>2026</v>
      </c>
      <c r="D752" s="16" t="str">
        <f>"Q"&amp;ROUNDUP(MONTH(SalesDataTable[[#This Row],[Order Date]])/3,0)</f>
        <v>Q2</v>
      </c>
      <c r="E752" s="11">
        <f>MONTH(SalesDataTable[[#This Row],[Order Date]])</f>
        <v>5</v>
      </c>
      <c r="F752" s="12"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1">
        <f>YEAR(SalesDataTable[[#This Row],[Order Date]])</f>
        <v>2026</v>
      </c>
      <c r="D753" s="16" t="str">
        <f>"Q"&amp;ROUNDUP(MONTH(SalesDataTable[[#This Row],[Order Date]])/3,0)</f>
        <v>Q2</v>
      </c>
      <c r="E753" s="11">
        <f>MONTH(SalesDataTable[[#This Row],[Order Date]])</f>
        <v>5</v>
      </c>
      <c r="F753" s="12"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1">
        <f>YEAR(SalesDataTable[[#This Row],[Order Date]])</f>
        <v>2026</v>
      </c>
      <c r="D754" s="16" t="str">
        <f>"Q"&amp;ROUNDUP(MONTH(SalesDataTable[[#This Row],[Order Date]])/3,0)</f>
        <v>Q2</v>
      </c>
      <c r="E754" s="11">
        <f>MONTH(SalesDataTable[[#This Row],[Order Date]])</f>
        <v>5</v>
      </c>
      <c r="F754" s="12"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1">
        <f>YEAR(SalesDataTable[[#This Row],[Order Date]])</f>
        <v>2026</v>
      </c>
      <c r="D755" s="16" t="str">
        <f>"Q"&amp;ROUNDUP(MONTH(SalesDataTable[[#This Row],[Order Date]])/3,0)</f>
        <v>Q2</v>
      </c>
      <c r="E755" s="11">
        <f>MONTH(SalesDataTable[[#This Row],[Order Date]])</f>
        <v>5</v>
      </c>
      <c r="F755" s="12"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1">
        <f>YEAR(SalesDataTable[[#This Row],[Order Date]])</f>
        <v>2026</v>
      </c>
      <c r="D756" s="16" t="str">
        <f>"Q"&amp;ROUNDUP(MONTH(SalesDataTable[[#This Row],[Order Date]])/3,0)</f>
        <v>Q2</v>
      </c>
      <c r="E756" s="11">
        <f>MONTH(SalesDataTable[[#This Row],[Order Date]])</f>
        <v>5</v>
      </c>
      <c r="F756" s="12"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1">
        <f>YEAR(SalesDataTable[[#This Row],[Order Date]])</f>
        <v>2026</v>
      </c>
      <c r="D757" s="16" t="str">
        <f>"Q"&amp;ROUNDUP(MONTH(SalesDataTable[[#This Row],[Order Date]])/3,0)</f>
        <v>Q2</v>
      </c>
      <c r="E757" s="11">
        <f>MONTH(SalesDataTable[[#This Row],[Order Date]])</f>
        <v>5</v>
      </c>
      <c r="F757" s="12"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1">
        <f>YEAR(SalesDataTable[[#This Row],[Order Date]])</f>
        <v>2026</v>
      </c>
      <c r="D758" s="16" t="str">
        <f>"Q"&amp;ROUNDUP(MONTH(SalesDataTable[[#This Row],[Order Date]])/3,0)</f>
        <v>Q2</v>
      </c>
      <c r="E758" s="11">
        <f>MONTH(SalesDataTable[[#This Row],[Order Date]])</f>
        <v>5</v>
      </c>
      <c r="F758" s="12"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1">
        <f>YEAR(SalesDataTable[[#This Row],[Order Date]])</f>
        <v>2026</v>
      </c>
      <c r="D759" s="16" t="str">
        <f>"Q"&amp;ROUNDUP(MONTH(SalesDataTable[[#This Row],[Order Date]])/3,0)</f>
        <v>Q2</v>
      </c>
      <c r="E759" s="11">
        <f>MONTH(SalesDataTable[[#This Row],[Order Date]])</f>
        <v>5</v>
      </c>
      <c r="F759" s="12"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1">
        <f>YEAR(SalesDataTable[[#This Row],[Order Date]])</f>
        <v>2026</v>
      </c>
      <c r="D760" s="16" t="str">
        <f>"Q"&amp;ROUNDUP(MONTH(SalesDataTable[[#This Row],[Order Date]])/3,0)</f>
        <v>Q2</v>
      </c>
      <c r="E760" s="11">
        <f>MONTH(SalesDataTable[[#This Row],[Order Date]])</f>
        <v>5</v>
      </c>
      <c r="F760" s="12"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1">
        <f>YEAR(SalesDataTable[[#This Row],[Order Date]])</f>
        <v>2026</v>
      </c>
      <c r="D761" s="16" t="str">
        <f>"Q"&amp;ROUNDUP(MONTH(SalesDataTable[[#This Row],[Order Date]])/3,0)</f>
        <v>Q2</v>
      </c>
      <c r="E761" s="11">
        <f>MONTH(SalesDataTable[[#This Row],[Order Date]])</f>
        <v>5</v>
      </c>
      <c r="F761" s="12"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1">
        <f>YEAR(SalesDataTable[[#This Row],[Order Date]])</f>
        <v>2026</v>
      </c>
      <c r="D762" s="16" t="str">
        <f>"Q"&amp;ROUNDUP(MONTH(SalesDataTable[[#This Row],[Order Date]])/3,0)</f>
        <v>Q2</v>
      </c>
      <c r="E762" s="11">
        <f>MONTH(SalesDataTable[[#This Row],[Order Date]])</f>
        <v>5</v>
      </c>
      <c r="F762" s="12"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1">
        <f>YEAR(SalesDataTable[[#This Row],[Order Date]])</f>
        <v>2026</v>
      </c>
      <c r="D763" s="16" t="str">
        <f>"Q"&amp;ROUNDUP(MONTH(SalesDataTable[[#This Row],[Order Date]])/3,0)</f>
        <v>Q2</v>
      </c>
      <c r="E763" s="11">
        <f>MONTH(SalesDataTable[[#This Row],[Order Date]])</f>
        <v>5</v>
      </c>
      <c r="F763" s="12"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1">
        <f>YEAR(SalesDataTable[[#This Row],[Order Date]])</f>
        <v>2026</v>
      </c>
      <c r="D764" s="16" t="str">
        <f>"Q"&amp;ROUNDUP(MONTH(SalesDataTable[[#This Row],[Order Date]])/3,0)</f>
        <v>Q2</v>
      </c>
      <c r="E764" s="11">
        <f>MONTH(SalesDataTable[[#This Row],[Order Date]])</f>
        <v>5</v>
      </c>
      <c r="F764" s="12"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1">
        <f>YEAR(SalesDataTable[[#This Row],[Order Date]])</f>
        <v>2026</v>
      </c>
      <c r="D765" s="16" t="str">
        <f>"Q"&amp;ROUNDUP(MONTH(SalesDataTable[[#This Row],[Order Date]])/3,0)</f>
        <v>Q2</v>
      </c>
      <c r="E765" s="11">
        <f>MONTH(SalesDataTable[[#This Row],[Order Date]])</f>
        <v>5</v>
      </c>
      <c r="F765" s="12"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1">
        <f>YEAR(SalesDataTable[[#This Row],[Order Date]])</f>
        <v>2026</v>
      </c>
      <c r="D766" s="16" t="str">
        <f>"Q"&amp;ROUNDUP(MONTH(SalesDataTable[[#This Row],[Order Date]])/3,0)</f>
        <v>Q2</v>
      </c>
      <c r="E766" s="11">
        <f>MONTH(SalesDataTable[[#This Row],[Order Date]])</f>
        <v>5</v>
      </c>
      <c r="F766" s="12"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1">
        <f>YEAR(SalesDataTable[[#This Row],[Order Date]])</f>
        <v>2026</v>
      </c>
      <c r="D767" s="16" t="str">
        <f>"Q"&amp;ROUNDUP(MONTH(SalesDataTable[[#This Row],[Order Date]])/3,0)</f>
        <v>Q2</v>
      </c>
      <c r="E767" s="11">
        <f>MONTH(SalesDataTable[[#This Row],[Order Date]])</f>
        <v>5</v>
      </c>
      <c r="F767" s="12"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1">
        <f>YEAR(SalesDataTable[[#This Row],[Order Date]])</f>
        <v>2026</v>
      </c>
      <c r="D768" s="16" t="str">
        <f>"Q"&amp;ROUNDUP(MONTH(SalesDataTable[[#This Row],[Order Date]])/3,0)</f>
        <v>Q2</v>
      </c>
      <c r="E768" s="11">
        <f>MONTH(SalesDataTable[[#This Row],[Order Date]])</f>
        <v>5</v>
      </c>
      <c r="F768" s="12"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1">
        <f>YEAR(SalesDataTable[[#This Row],[Order Date]])</f>
        <v>2026</v>
      </c>
      <c r="D769" s="16" t="str">
        <f>"Q"&amp;ROUNDUP(MONTH(SalesDataTable[[#This Row],[Order Date]])/3,0)</f>
        <v>Q2</v>
      </c>
      <c r="E769" s="11">
        <f>MONTH(SalesDataTable[[#This Row],[Order Date]])</f>
        <v>5</v>
      </c>
      <c r="F769" s="12"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1">
        <f>YEAR(SalesDataTable[[#This Row],[Order Date]])</f>
        <v>2026</v>
      </c>
      <c r="D770" s="16" t="str">
        <f>"Q"&amp;ROUNDUP(MONTH(SalesDataTable[[#This Row],[Order Date]])/3,0)</f>
        <v>Q2</v>
      </c>
      <c r="E770" s="11">
        <f>MONTH(SalesDataTable[[#This Row],[Order Date]])</f>
        <v>5</v>
      </c>
      <c r="F770" s="12"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1">
        <f>YEAR(SalesDataTable[[#This Row],[Order Date]])</f>
        <v>2026</v>
      </c>
      <c r="D771" s="16" t="str">
        <f>"Q"&amp;ROUNDUP(MONTH(SalesDataTable[[#This Row],[Order Date]])/3,0)</f>
        <v>Q2</v>
      </c>
      <c r="E771" s="11">
        <f>MONTH(SalesDataTable[[#This Row],[Order Date]])</f>
        <v>5</v>
      </c>
      <c r="F771" s="12"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1">
        <f>YEAR(SalesDataTable[[#This Row],[Order Date]])</f>
        <v>2026</v>
      </c>
      <c r="D772" s="16" t="str">
        <f>"Q"&amp;ROUNDUP(MONTH(SalesDataTable[[#This Row],[Order Date]])/3,0)</f>
        <v>Q2</v>
      </c>
      <c r="E772" s="11">
        <f>MONTH(SalesDataTable[[#This Row],[Order Date]])</f>
        <v>5</v>
      </c>
      <c r="F772" s="12"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1">
        <f>YEAR(SalesDataTable[[#This Row],[Order Date]])</f>
        <v>2026</v>
      </c>
      <c r="D773" s="16" t="str">
        <f>"Q"&amp;ROUNDUP(MONTH(SalesDataTable[[#This Row],[Order Date]])/3,0)</f>
        <v>Q2</v>
      </c>
      <c r="E773" s="11">
        <f>MONTH(SalesDataTable[[#This Row],[Order Date]])</f>
        <v>5</v>
      </c>
      <c r="F773" s="12"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1">
        <f>YEAR(SalesDataTable[[#This Row],[Order Date]])</f>
        <v>2026</v>
      </c>
      <c r="D774" s="16" t="str">
        <f>"Q"&amp;ROUNDUP(MONTH(SalesDataTable[[#This Row],[Order Date]])/3,0)</f>
        <v>Q2</v>
      </c>
      <c r="E774" s="11">
        <f>MONTH(SalesDataTable[[#This Row],[Order Date]])</f>
        <v>5</v>
      </c>
      <c r="F774" s="12"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1">
        <f>YEAR(SalesDataTable[[#This Row],[Order Date]])</f>
        <v>2026</v>
      </c>
      <c r="D775" s="16" t="str">
        <f>"Q"&amp;ROUNDUP(MONTH(SalesDataTable[[#This Row],[Order Date]])/3,0)</f>
        <v>Q2</v>
      </c>
      <c r="E775" s="11">
        <f>MONTH(SalesDataTable[[#This Row],[Order Date]])</f>
        <v>5</v>
      </c>
      <c r="F775" s="12"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1">
        <f>YEAR(SalesDataTable[[#This Row],[Order Date]])</f>
        <v>2026</v>
      </c>
      <c r="D776" s="16" t="str">
        <f>"Q"&amp;ROUNDUP(MONTH(SalesDataTable[[#This Row],[Order Date]])/3,0)</f>
        <v>Q2</v>
      </c>
      <c r="E776" s="11">
        <f>MONTH(SalesDataTable[[#This Row],[Order Date]])</f>
        <v>5</v>
      </c>
      <c r="F776" s="12"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1">
        <f>YEAR(SalesDataTable[[#This Row],[Order Date]])</f>
        <v>2026</v>
      </c>
      <c r="D777" s="16" t="str">
        <f>"Q"&amp;ROUNDUP(MONTH(SalesDataTable[[#This Row],[Order Date]])/3,0)</f>
        <v>Q2</v>
      </c>
      <c r="E777" s="11">
        <f>MONTH(SalesDataTable[[#This Row],[Order Date]])</f>
        <v>5</v>
      </c>
      <c r="F777" s="12"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1">
        <f>YEAR(SalesDataTable[[#This Row],[Order Date]])</f>
        <v>2026</v>
      </c>
      <c r="D778" s="16" t="str">
        <f>"Q"&amp;ROUNDUP(MONTH(SalesDataTable[[#This Row],[Order Date]])/3,0)</f>
        <v>Q2</v>
      </c>
      <c r="E778" s="11">
        <f>MONTH(SalesDataTable[[#This Row],[Order Date]])</f>
        <v>5</v>
      </c>
      <c r="F778" s="12"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1">
        <f>YEAR(SalesDataTable[[#This Row],[Order Date]])</f>
        <v>2026</v>
      </c>
      <c r="D779" s="16" t="str">
        <f>"Q"&amp;ROUNDUP(MONTH(SalesDataTable[[#This Row],[Order Date]])/3,0)</f>
        <v>Q2</v>
      </c>
      <c r="E779" s="11">
        <f>MONTH(SalesDataTable[[#This Row],[Order Date]])</f>
        <v>5</v>
      </c>
      <c r="F779" s="12"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1">
        <f>YEAR(SalesDataTable[[#This Row],[Order Date]])</f>
        <v>2026</v>
      </c>
      <c r="D780" s="16" t="str">
        <f>"Q"&amp;ROUNDUP(MONTH(SalesDataTable[[#This Row],[Order Date]])/3,0)</f>
        <v>Q2</v>
      </c>
      <c r="E780" s="11">
        <f>MONTH(SalesDataTable[[#This Row],[Order Date]])</f>
        <v>5</v>
      </c>
      <c r="F780" s="12"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1">
        <f>YEAR(SalesDataTable[[#This Row],[Order Date]])</f>
        <v>2026</v>
      </c>
      <c r="D781" s="16" t="str">
        <f>"Q"&amp;ROUNDUP(MONTH(SalesDataTable[[#This Row],[Order Date]])/3,0)</f>
        <v>Q2</v>
      </c>
      <c r="E781" s="11">
        <f>MONTH(SalesDataTable[[#This Row],[Order Date]])</f>
        <v>5</v>
      </c>
      <c r="F781" s="12"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1">
        <f>YEAR(SalesDataTable[[#This Row],[Order Date]])</f>
        <v>2026</v>
      </c>
      <c r="D782" s="16" t="str">
        <f>"Q"&amp;ROUNDUP(MONTH(SalesDataTable[[#This Row],[Order Date]])/3,0)</f>
        <v>Q2</v>
      </c>
      <c r="E782" s="11">
        <f>MONTH(SalesDataTable[[#This Row],[Order Date]])</f>
        <v>5</v>
      </c>
      <c r="F782" s="12"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1">
        <f>YEAR(SalesDataTable[[#This Row],[Order Date]])</f>
        <v>2026</v>
      </c>
      <c r="D783" s="16" t="str">
        <f>"Q"&amp;ROUNDUP(MONTH(SalesDataTable[[#This Row],[Order Date]])/3,0)</f>
        <v>Q2</v>
      </c>
      <c r="E783" s="11">
        <f>MONTH(SalesDataTable[[#This Row],[Order Date]])</f>
        <v>5</v>
      </c>
      <c r="F783" s="12"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1">
        <f>YEAR(SalesDataTable[[#This Row],[Order Date]])</f>
        <v>2026</v>
      </c>
      <c r="D784" s="16" t="str">
        <f>"Q"&amp;ROUNDUP(MONTH(SalesDataTable[[#This Row],[Order Date]])/3,0)</f>
        <v>Q2</v>
      </c>
      <c r="E784" s="11">
        <f>MONTH(SalesDataTable[[#This Row],[Order Date]])</f>
        <v>5</v>
      </c>
      <c r="F784" s="12"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1">
        <f>YEAR(SalesDataTable[[#This Row],[Order Date]])</f>
        <v>2026</v>
      </c>
      <c r="D785" s="16" t="str">
        <f>"Q"&amp;ROUNDUP(MONTH(SalesDataTable[[#This Row],[Order Date]])/3,0)</f>
        <v>Q2</v>
      </c>
      <c r="E785" s="11">
        <f>MONTH(SalesDataTable[[#This Row],[Order Date]])</f>
        <v>5</v>
      </c>
      <c r="F785" s="12"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1">
        <f>YEAR(SalesDataTable[[#This Row],[Order Date]])</f>
        <v>2026</v>
      </c>
      <c r="D786" s="16" t="str">
        <f>"Q"&amp;ROUNDUP(MONTH(SalesDataTable[[#This Row],[Order Date]])/3,0)</f>
        <v>Q2</v>
      </c>
      <c r="E786" s="11">
        <f>MONTH(SalesDataTable[[#This Row],[Order Date]])</f>
        <v>5</v>
      </c>
      <c r="F786" s="12"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1">
        <f>YEAR(SalesDataTable[[#This Row],[Order Date]])</f>
        <v>2026</v>
      </c>
      <c r="D787" s="16" t="str">
        <f>"Q"&amp;ROUNDUP(MONTH(SalesDataTable[[#This Row],[Order Date]])/3,0)</f>
        <v>Q2</v>
      </c>
      <c r="E787" s="11">
        <f>MONTH(SalesDataTable[[#This Row],[Order Date]])</f>
        <v>5</v>
      </c>
      <c r="F787" s="12"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1">
        <f>YEAR(SalesDataTable[[#This Row],[Order Date]])</f>
        <v>2026</v>
      </c>
      <c r="D788" s="16" t="str">
        <f>"Q"&amp;ROUNDUP(MONTH(SalesDataTable[[#This Row],[Order Date]])/3,0)</f>
        <v>Q2</v>
      </c>
      <c r="E788" s="11">
        <f>MONTH(SalesDataTable[[#This Row],[Order Date]])</f>
        <v>5</v>
      </c>
      <c r="F788" s="12"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1">
        <f>YEAR(SalesDataTable[[#This Row],[Order Date]])</f>
        <v>2026</v>
      </c>
      <c r="D789" s="16" t="str">
        <f>"Q"&amp;ROUNDUP(MONTH(SalesDataTable[[#This Row],[Order Date]])/3,0)</f>
        <v>Q2</v>
      </c>
      <c r="E789" s="11">
        <f>MONTH(SalesDataTable[[#This Row],[Order Date]])</f>
        <v>5</v>
      </c>
      <c r="F789" s="12"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1">
        <f>YEAR(SalesDataTable[[#This Row],[Order Date]])</f>
        <v>2026</v>
      </c>
      <c r="D790" s="16" t="str">
        <f>"Q"&amp;ROUNDUP(MONTH(SalesDataTable[[#This Row],[Order Date]])/3,0)</f>
        <v>Q2</v>
      </c>
      <c r="E790" s="11">
        <f>MONTH(SalesDataTable[[#This Row],[Order Date]])</f>
        <v>5</v>
      </c>
      <c r="F790" s="12"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1">
        <f>YEAR(SalesDataTable[[#This Row],[Order Date]])</f>
        <v>2026</v>
      </c>
      <c r="D791" s="16" t="str">
        <f>"Q"&amp;ROUNDUP(MONTH(SalesDataTable[[#This Row],[Order Date]])/3,0)</f>
        <v>Q2</v>
      </c>
      <c r="E791" s="11">
        <f>MONTH(SalesDataTable[[#This Row],[Order Date]])</f>
        <v>5</v>
      </c>
      <c r="F791" s="12"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1">
        <f>YEAR(SalesDataTable[[#This Row],[Order Date]])</f>
        <v>2026</v>
      </c>
      <c r="D792" s="16" t="str">
        <f>"Q"&amp;ROUNDUP(MONTH(SalesDataTable[[#This Row],[Order Date]])/3,0)</f>
        <v>Q2</v>
      </c>
      <c r="E792" s="11">
        <f>MONTH(SalesDataTable[[#This Row],[Order Date]])</f>
        <v>5</v>
      </c>
      <c r="F792" s="12"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1">
        <f>YEAR(SalesDataTable[[#This Row],[Order Date]])</f>
        <v>2026</v>
      </c>
      <c r="D793" s="16" t="str">
        <f>"Q"&amp;ROUNDUP(MONTH(SalesDataTable[[#This Row],[Order Date]])/3,0)</f>
        <v>Q2</v>
      </c>
      <c r="E793" s="11">
        <f>MONTH(SalesDataTable[[#This Row],[Order Date]])</f>
        <v>5</v>
      </c>
      <c r="F793" s="12"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1">
        <f>YEAR(SalesDataTable[[#This Row],[Order Date]])</f>
        <v>2026</v>
      </c>
      <c r="D794" s="16" t="str">
        <f>"Q"&amp;ROUNDUP(MONTH(SalesDataTable[[#This Row],[Order Date]])/3,0)</f>
        <v>Q2</v>
      </c>
      <c r="E794" s="11">
        <f>MONTH(SalesDataTable[[#This Row],[Order Date]])</f>
        <v>5</v>
      </c>
      <c r="F794" s="12"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1">
        <f>YEAR(SalesDataTable[[#This Row],[Order Date]])</f>
        <v>2026</v>
      </c>
      <c r="D795" s="16" t="str">
        <f>"Q"&amp;ROUNDUP(MONTH(SalesDataTable[[#This Row],[Order Date]])/3,0)</f>
        <v>Q2</v>
      </c>
      <c r="E795" s="11">
        <f>MONTH(SalesDataTable[[#This Row],[Order Date]])</f>
        <v>5</v>
      </c>
      <c r="F795" s="12"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1">
        <f>YEAR(SalesDataTable[[#This Row],[Order Date]])</f>
        <v>2026</v>
      </c>
      <c r="D796" s="16" t="str">
        <f>"Q"&amp;ROUNDUP(MONTH(SalesDataTable[[#This Row],[Order Date]])/3,0)</f>
        <v>Q2</v>
      </c>
      <c r="E796" s="11">
        <f>MONTH(SalesDataTable[[#This Row],[Order Date]])</f>
        <v>5</v>
      </c>
      <c r="F796" s="12"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1">
        <f>YEAR(SalesDataTable[[#This Row],[Order Date]])</f>
        <v>2026</v>
      </c>
      <c r="D797" s="16" t="str">
        <f>"Q"&amp;ROUNDUP(MONTH(SalesDataTable[[#This Row],[Order Date]])/3,0)</f>
        <v>Q2</v>
      </c>
      <c r="E797" s="11">
        <f>MONTH(SalesDataTable[[#This Row],[Order Date]])</f>
        <v>5</v>
      </c>
      <c r="F797" s="12"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1">
        <f>YEAR(SalesDataTable[[#This Row],[Order Date]])</f>
        <v>2026</v>
      </c>
      <c r="D798" s="16" t="str">
        <f>"Q"&amp;ROUNDUP(MONTH(SalesDataTable[[#This Row],[Order Date]])/3,0)</f>
        <v>Q2</v>
      </c>
      <c r="E798" s="11">
        <f>MONTH(SalesDataTable[[#This Row],[Order Date]])</f>
        <v>5</v>
      </c>
      <c r="F798" s="12"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1">
        <f>YEAR(SalesDataTable[[#This Row],[Order Date]])</f>
        <v>2026</v>
      </c>
      <c r="D799" s="16" t="str">
        <f>"Q"&amp;ROUNDUP(MONTH(SalesDataTable[[#This Row],[Order Date]])/3,0)</f>
        <v>Q2</v>
      </c>
      <c r="E799" s="11">
        <f>MONTH(SalesDataTable[[#This Row],[Order Date]])</f>
        <v>5</v>
      </c>
      <c r="F799" s="12"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1">
        <f>YEAR(SalesDataTable[[#This Row],[Order Date]])</f>
        <v>2026</v>
      </c>
      <c r="D800" s="16" t="str">
        <f>"Q"&amp;ROUNDUP(MONTH(SalesDataTable[[#This Row],[Order Date]])/3,0)</f>
        <v>Q2</v>
      </c>
      <c r="E800" s="11">
        <f>MONTH(SalesDataTable[[#This Row],[Order Date]])</f>
        <v>5</v>
      </c>
      <c r="F800" s="12"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1">
        <f>YEAR(SalesDataTable[[#This Row],[Order Date]])</f>
        <v>2026</v>
      </c>
      <c r="D801" s="16" t="str">
        <f>"Q"&amp;ROUNDUP(MONTH(SalesDataTable[[#This Row],[Order Date]])/3,0)</f>
        <v>Q2</v>
      </c>
      <c r="E801" s="11">
        <f>MONTH(SalesDataTable[[#This Row],[Order Date]])</f>
        <v>5</v>
      </c>
      <c r="F801" s="12"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1">
        <f>YEAR(SalesDataTable[[#This Row],[Order Date]])</f>
        <v>2026</v>
      </c>
      <c r="D802" s="16" t="str">
        <f>"Q"&amp;ROUNDUP(MONTH(SalesDataTable[[#This Row],[Order Date]])/3,0)</f>
        <v>Q2</v>
      </c>
      <c r="E802" s="11">
        <f>MONTH(SalesDataTable[[#This Row],[Order Date]])</f>
        <v>5</v>
      </c>
      <c r="F802" s="12"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1">
        <f>YEAR(SalesDataTable[[#This Row],[Order Date]])</f>
        <v>2026</v>
      </c>
      <c r="D803" s="16" t="str">
        <f>"Q"&amp;ROUNDUP(MONTH(SalesDataTable[[#This Row],[Order Date]])/3,0)</f>
        <v>Q2</v>
      </c>
      <c r="E803" s="11">
        <f>MONTH(SalesDataTable[[#This Row],[Order Date]])</f>
        <v>5</v>
      </c>
      <c r="F803" s="12"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1">
        <f>YEAR(SalesDataTable[[#This Row],[Order Date]])</f>
        <v>2026</v>
      </c>
      <c r="D804" s="16" t="str">
        <f>"Q"&amp;ROUNDUP(MONTH(SalesDataTable[[#This Row],[Order Date]])/3,0)</f>
        <v>Q2</v>
      </c>
      <c r="E804" s="11">
        <f>MONTH(SalesDataTable[[#This Row],[Order Date]])</f>
        <v>5</v>
      </c>
      <c r="F804" s="12"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1">
        <f>YEAR(SalesDataTable[[#This Row],[Order Date]])</f>
        <v>2026</v>
      </c>
      <c r="D805" s="16" t="str">
        <f>"Q"&amp;ROUNDUP(MONTH(SalesDataTable[[#This Row],[Order Date]])/3,0)</f>
        <v>Q2</v>
      </c>
      <c r="E805" s="11">
        <f>MONTH(SalesDataTable[[#This Row],[Order Date]])</f>
        <v>5</v>
      </c>
      <c r="F805" s="12"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1">
        <f>YEAR(SalesDataTable[[#This Row],[Order Date]])</f>
        <v>2026</v>
      </c>
      <c r="D806" s="16" t="str">
        <f>"Q"&amp;ROUNDUP(MONTH(SalesDataTable[[#This Row],[Order Date]])/3,0)</f>
        <v>Q2</v>
      </c>
      <c r="E806" s="11">
        <f>MONTH(SalesDataTable[[#This Row],[Order Date]])</f>
        <v>5</v>
      </c>
      <c r="F806" s="12"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1">
        <f>YEAR(SalesDataTable[[#This Row],[Order Date]])</f>
        <v>2026</v>
      </c>
      <c r="D807" s="16" t="str">
        <f>"Q"&amp;ROUNDUP(MONTH(SalesDataTable[[#This Row],[Order Date]])/3,0)</f>
        <v>Q2</v>
      </c>
      <c r="E807" s="11">
        <f>MONTH(SalesDataTable[[#This Row],[Order Date]])</f>
        <v>5</v>
      </c>
      <c r="F807" s="12"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1">
        <f>YEAR(SalesDataTable[[#This Row],[Order Date]])</f>
        <v>2026</v>
      </c>
      <c r="D808" s="16" t="str">
        <f>"Q"&amp;ROUNDUP(MONTH(SalesDataTable[[#This Row],[Order Date]])/3,0)</f>
        <v>Q2</v>
      </c>
      <c r="E808" s="11">
        <f>MONTH(SalesDataTable[[#This Row],[Order Date]])</f>
        <v>5</v>
      </c>
      <c r="F808" s="12"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1">
        <f>YEAR(SalesDataTable[[#This Row],[Order Date]])</f>
        <v>2026</v>
      </c>
      <c r="D809" s="16" t="str">
        <f>"Q"&amp;ROUNDUP(MONTH(SalesDataTable[[#This Row],[Order Date]])/3,0)</f>
        <v>Q2</v>
      </c>
      <c r="E809" s="11">
        <f>MONTH(SalesDataTable[[#This Row],[Order Date]])</f>
        <v>5</v>
      </c>
      <c r="F809" s="12"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1">
        <f>YEAR(SalesDataTable[[#This Row],[Order Date]])</f>
        <v>2026</v>
      </c>
      <c r="D810" s="16" t="str">
        <f>"Q"&amp;ROUNDUP(MONTH(SalesDataTable[[#This Row],[Order Date]])/3,0)</f>
        <v>Q2</v>
      </c>
      <c r="E810" s="11">
        <f>MONTH(SalesDataTable[[#This Row],[Order Date]])</f>
        <v>5</v>
      </c>
      <c r="F810" s="12"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1">
        <f>YEAR(SalesDataTable[[#This Row],[Order Date]])</f>
        <v>2026</v>
      </c>
      <c r="D811" s="16" t="str">
        <f>"Q"&amp;ROUNDUP(MONTH(SalesDataTable[[#This Row],[Order Date]])/3,0)</f>
        <v>Q2</v>
      </c>
      <c r="E811" s="11">
        <f>MONTH(SalesDataTable[[#This Row],[Order Date]])</f>
        <v>5</v>
      </c>
      <c r="F811" s="12"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1">
        <f>YEAR(SalesDataTable[[#This Row],[Order Date]])</f>
        <v>2026</v>
      </c>
      <c r="D812" s="16" t="str">
        <f>"Q"&amp;ROUNDUP(MONTH(SalesDataTable[[#This Row],[Order Date]])/3,0)</f>
        <v>Q2</v>
      </c>
      <c r="E812" s="11">
        <f>MONTH(SalesDataTable[[#This Row],[Order Date]])</f>
        <v>5</v>
      </c>
      <c r="F812" s="12"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1">
        <f>YEAR(SalesDataTable[[#This Row],[Order Date]])</f>
        <v>2026</v>
      </c>
      <c r="D813" s="16" t="str">
        <f>"Q"&amp;ROUNDUP(MONTH(SalesDataTable[[#This Row],[Order Date]])/3,0)</f>
        <v>Q2</v>
      </c>
      <c r="E813" s="11">
        <f>MONTH(SalesDataTable[[#This Row],[Order Date]])</f>
        <v>5</v>
      </c>
      <c r="F813" s="12"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1">
        <f>YEAR(SalesDataTable[[#This Row],[Order Date]])</f>
        <v>2026</v>
      </c>
      <c r="D814" s="16" t="str">
        <f>"Q"&amp;ROUNDUP(MONTH(SalesDataTable[[#This Row],[Order Date]])/3,0)</f>
        <v>Q2</v>
      </c>
      <c r="E814" s="11">
        <f>MONTH(SalesDataTable[[#This Row],[Order Date]])</f>
        <v>5</v>
      </c>
      <c r="F814" s="12"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1">
        <f>YEAR(SalesDataTable[[#This Row],[Order Date]])</f>
        <v>2026</v>
      </c>
      <c r="D815" s="16" t="str">
        <f>"Q"&amp;ROUNDUP(MONTH(SalesDataTable[[#This Row],[Order Date]])/3,0)</f>
        <v>Q2</v>
      </c>
      <c r="E815" s="11">
        <f>MONTH(SalesDataTable[[#This Row],[Order Date]])</f>
        <v>5</v>
      </c>
      <c r="F815" s="12"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1">
        <f>YEAR(SalesDataTable[[#This Row],[Order Date]])</f>
        <v>2026</v>
      </c>
      <c r="D816" s="16" t="str">
        <f>"Q"&amp;ROUNDUP(MONTH(SalesDataTable[[#This Row],[Order Date]])/3,0)</f>
        <v>Q2</v>
      </c>
      <c r="E816" s="11">
        <f>MONTH(SalesDataTable[[#This Row],[Order Date]])</f>
        <v>5</v>
      </c>
      <c r="F816" s="12"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1">
        <f>YEAR(SalesDataTable[[#This Row],[Order Date]])</f>
        <v>2026</v>
      </c>
      <c r="D817" s="16" t="str">
        <f>"Q"&amp;ROUNDUP(MONTH(SalesDataTable[[#This Row],[Order Date]])/3,0)</f>
        <v>Q2</v>
      </c>
      <c r="E817" s="11">
        <f>MONTH(SalesDataTable[[#This Row],[Order Date]])</f>
        <v>5</v>
      </c>
      <c r="F817" s="12"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1">
        <f>YEAR(SalesDataTable[[#This Row],[Order Date]])</f>
        <v>2026</v>
      </c>
      <c r="D818" s="16" t="str">
        <f>"Q"&amp;ROUNDUP(MONTH(SalesDataTable[[#This Row],[Order Date]])/3,0)</f>
        <v>Q2</v>
      </c>
      <c r="E818" s="11">
        <f>MONTH(SalesDataTable[[#This Row],[Order Date]])</f>
        <v>5</v>
      </c>
      <c r="F818" s="12"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1">
        <f>YEAR(SalesDataTable[[#This Row],[Order Date]])</f>
        <v>2026</v>
      </c>
      <c r="D819" s="16" t="str">
        <f>"Q"&amp;ROUNDUP(MONTH(SalesDataTable[[#This Row],[Order Date]])/3,0)</f>
        <v>Q2</v>
      </c>
      <c r="E819" s="11">
        <f>MONTH(SalesDataTable[[#This Row],[Order Date]])</f>
        <v>5</v>
      </c>
      <c r="F819" s="12"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1">
        <f>YEAR(SalesDataTable[[#This Row],[Order Date]])</f>
        <v>2026</v>
      </c>
      <c r="D820" s="16" t="str">
        <f>"Q"&amp;ROUNDUP(MONTH(SalesDataTable[[#This Row],[Order Date]])/3,0)</f>
        <v>Q2</v>
      </c>
      <c r="E820" s="11">
        <f>MONTH(SalesDataTable[[#This Row],[Order Date]])</f>
        <v>5</v>
      </c>
      <c r="F820" s="12"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1">
        <f>YEAR(SalesDataTable[[#This Row],[Order Date]])</f>
        <v>2026</v>
      </c>
      <c r="D821" s="16" t="str">
        <f>"Q"&amp;ROUNDUP(MONTH(SalesDataTable[[#This Row],[Order Date]])/3,0)</f>
        <v>Q2</v>
      </c>
      <c r="E821" s="11">
        <f>MONTH(SalesDataTable[[#This Row],[Order Date]])</f>
        <v>5</v>
      </c>
      <c r="F821" s="12"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1">
        <f>YEAR(SalesDataTable[[#This Row],[Order Date]])</f>
        <v>2026</v>
      </c>
      <c r="D822" s="16" t="str">
        <f>"Q"&amp;ROUNDUP(MONTH(SalesDataTable[[#This Row],[Order Date]])/3,0)</f>
        <v>Q2</v>
      </c>
      <c r="E822" s="11">
        <f>MONTH(SalesDataTable[[#This Row],[Order Date]])</f>
        <v>5</v>
      </c>
      <c r="F822" s="12"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1">
        <f>YEAR(SalesDataTable[[#This Row],[Order Date]])</f>
        <v>2026</v>
      </c>
      <c r="D823" s="16" t="str">
        <f>"Q"&amp;ROUNDUP(MONTH(SalesDataTable[[#This Row],[Order Date]])/3,0)</f>
        <v>Q2</v>
      </c>
      <c r="E823" s="11">
        <f>MONTH(SalesDataTable[[#This Row],[Order Date]])</f>
        <v>5</v>
      </c>
      <c r="F823" s="12"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1">
        <f>YEAR(SalesDataTable[[#This Row],[Order Date]])</f>
        <v>2026</v>
      </c>
      <c r="D824" s="16" t="str">
        <f>"Q"&amp;ROUNDUP(MONTH(SalesDataTable[[#This Row],[Order Date]])/3,0)</f>
        <v>Q2</v>
      </c>
      <c r="E824" s="11">
        <f>MONTH(SalesDataTable[[#This Row],[Order Date]])</f>
        <v>5</v>
      </c>
      <c r="F824" s="12"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1">
        <f>YEAR(SalesDataTable[[#This Row],[Order Date]])</f>
        <v>2026</v>
      </c>
      <c r="D825" s="16" t="str">
        <f>"Q"&amp;ROUNDUP(MONTH(SalesDataTable[[#This Row],[Order Date]])/3,0)</f>
        <v>Q2</v>
      </c>
      <c r="E825" s="11">
        <f>MONTH(SalesDataTable[[#This Row],[Order Date]])</f>
        <v>5</v>
      </c>
      <c r="F825" s="12"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1">
        <f>YEAR(SalesDataTable[[#This Row],[Order Date]])</f>
        <v>2026</v>
      </c>
      <c r="D826" s="16" t="str">
        <f>"Q"&amp;ROUNDUP(MONTH(SalesDataTable[[#This Row],[Order Date]])/3,0)</f>
        <v>Q2</v>
      </c>
      <c r="E826" s="11">
        <f>MONTH(SalesDataTable[[#This Row],[Order Date]])</f>
        <v>5</v>
      </c>
      <c r="F826" s="12"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1">
        <f>YEAR(SalesDataTable[[#This Row],[Order Date]])</f>
        <v>2026</v>
      </c>
      <c r="D827" s="16" t="str">
        <f>"Q"&amp;ROUNDUP(MONTH(SalesDataTable[[#This Row],[Order Date]])/3,0)</f>
        <v>Q2</v>
      </c>
      <c r="E827" s="11">
        <f>MONTH(SalesDataTable[[#This Row],[Order Date]])</f>
        <v>5</v>
      </c>
      <c r="F827" s="12"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1">
        <f>YEAR(SalesDataTable[[#This Row],[Order Date]])</f>
        <v>2026</v>
      </c>
      <c r="D828" s="16" t="str">
        <f>"Q"&amp;ROUNDUP(MONTH(SalesDataTable[[#This Row],[Order Date]])/3,0)</f>
        <v>Q2</v>
      </c>
      <c r="E828" s="11">
        <f>MONTH(SalesDataTable[[#This Row],[Order Date]])</f>
        <v>5</v>
      </c>
      <c r="F828" s="12"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1">
        <f>YEAR(SalesDataTable[[#This Row],[Order Date]])</f>
        <v>2026</v>
      </c>
      <c r="D829" s="16" t="str">
        <f>"Q"&amp;ROUNDUP(MONTH(SalesDataTable[[#This Row],[Order Date]])/3,0)</f>
        <v>Q2</v>
      </c>
      <c r="E829" s="11">
        <f>MONTH(SalesDataTable[[#This Row],[Order Date]])</f>
        <v>5</v>
      </c>
      <c r="F829" s="12"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1">
        <f>YEAR(SalesDataTable[[#This Row],[Order Date]])</f>
        <v>2026</v>
      </c>
      <c r="D830" s="16" t="str">
        <f>"Q"&amp;ROUNDUP(MONTH(SalesDataTable[[#This Row],[Order Date]])/3,0)</f>
        <v>Q2</v>
      </c>
      <c r="E830" s="11">
        <f>MONTH(SalesDataTable[[#This Row],[Order Date]])</f>
        <v>5</v>
      </c>
      <c r="F830" s="12"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1">
        <f>YEAR(SalesDataTable[[#This Row],[Order Date]])</f>
        <v>2026</v>
      </c>
      <c r="D831" s="16" t="str">
        <f>"Q"&amp;ROUNDUP(MONTH(SalesDataTable[[#This Row],[Order Date]])/3,0)</f>
        <v>Q2</v>
      </c>
      <c r="E831" s="11">
        <f>MONTH(SalesDataTable[[#This Row],[Order Date]])</f>
        <v>5</v>
      </c>
      <c r="F831" s="12"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1">
        <f>YEAR(SalesDataTable[[#This Row],[Order Date]])</f>
        <v>2026</v>
      </c>
      <c r="D832" s="16" t="str">
        <f>"Q"&amp;ROUNDUP(MONTH(SalesDataTable[[#This Row],[Order Date]])/3,0)</f>
        <v>Q2</v>
      </c>
      <c r="E832" s="11">
        <f>MONTH(SalesDataTable[[#This Row],[Order Date]])</f>
        <v>5</v>
      </c>
      <c r="F832" s="12"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1">
        <f>YEAR(SalesDataTable[[#This Row],[Order Date]])</f>
        <v>2026</v>
      </c>
      <c r="D833" s="16" t="str">
        <f>"Q"&amp;ROUNDUP(MONTH(SalesDataTable[[#This Row],[Order Date]])/3,0)</f>
        <v>Q2</v>
      </c>
      <c r="E833" s="11">
        <f>MONTH(SalesDataTable[[#This Row],[Order Date]])</f>
        <v>5</v>
      </c>
      <c r="F833" s="12"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1">
        <f>YEAR(SalesDataTable[[#This Row],[Order Date]])</f>
        <v>2026</v>
      </c>
      <c r="D834" s="16" t="str">
        <f>"Q"&amp;ROUNDUP(MONTH(SalesDataTable[[#This Row],[Order Date]])/3,0)</f>
        <v>Q2</v>
      </c>
      <c r="E834" s="11">
        <f>MONTH(SalesDataTable[[#This Row],[Order Date]])</f>
        <v>5</v>
      </c>
      <c r="F834" s="12"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1">
        <f>YEAR(SalesDataTable[[#This Row],[Order Date]])</f>
        <v>2026</v>
      </c>
      <c r="D835" s="16" t="str">
        <f>"Q"&amp;ROUNDUP(MONTH(SalesDataTable[[#This Row],[Order Date]])/3,0)</f>
        <v>Q2</v>
      </c>
      <c r="E835" s="11">
        <f>MONTH(SalesDataTable[[#This Row],[Order Date]])</f>
        <v>5</v>
      </c>
      <c r="F835" s="12"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1">
        <f>YEAR(SalesDataTable[[#This Row],[Order Date]])</f>
        <v>2026</v>
      </c>
      <c r="D836" s="16" t="str">
        <f>"Q"&amp;ROUNDUP(MONTH(SalesDataTable[[#This Row],[Order Date]])/3,0)</f>
        <v>Q2</v>
      </c>
      <c r="E836" s="11">
        <f>MONTH(SalesDataTable[[#This Row],[Order Date]])</f>
        <v>5</v>
      </c>
      <c r="F836" s="12"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1">
        <f>YEAR(SalesDataTable[[#This Row],[Order Date]])</f>
        <v>2026</v>
      </c>
      <c r="D837" s="16" t="str">
        <f>"Q"&amp;ROUNDUP(MONTH(SalesDataTable[[#This Row],[Order Date]])/3,0)</f>
        <v>Q2</v>
      </c>
      <c r="E837" s="11">
        <f>MONTH(SalesDataTable[[#This Row],[Order Date]])</f>
        <v>5</v>
      </c>
      <c r="F837" s="12"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1">
        <f>YEAR(SalesDataTable[[#This Row],[Order Date]])</f>
        <v>2026</v>
      </c>
      <c r="D838" s="16" t="str">
        <f>"Q"&amp;ROUNDUP(MONTH(SalesDataTable[[#This Row],[Order Date]])/3,0)</f>
        <v>Q2</v>
      </c>
      <c r="E838" s="11">
        <f>MONTH(SalesDataTable[[#This Row],[Order Date]])</f>
        <v>5</v>
      </c>
      <c r="F838" s="12"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1">
        <f>YEAR(SalesDataTable[[#This Row],[Order Date]])</f>
        <v>2026</v>
      </c>
      <c r="D839" s="16" t="str">
        <f>"Q"&amp;ROUNDUP(MONTH(SalesDataTable[[#This Row],[Order Date]])/3,0)</f>
        <v>Q2</v>
      </c>
      <c r="E839" s="11">
        <f>MONTH(SalesDataTable[[#This Row],[Order Date]])</f>
        <v>5</v>
      </c>
      <c r="F839" s="12"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1">
        <f>YEAR(SalesDataTable[[#This Row],[Order Date]])</f>
        <v>2026</v>
      </c>
      <c r="D840" s="16" t="str">
        <f>"Q"&amp;ROUNDUP(MONTH(SalesDataTable[[#This Row],[Order Date]])/3,0)</f>
        <v>Q2</v>
      </c>
      <c r="E840" s="11">
        <f>MONTH(SalesDataTable[[#This Row],[Order Date]])</f>
        <v>5</v>
      </c>
      <c r="F840" s="12"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1">
        <f>YEAR(SalesDataTable[[#This Row],[Order Date]])</f>
        <v>2026</v>
      </c>
      <c r="D841" s="16" t="str">
        <f>"Q"&amp;ROUNDUP(MONTH(SalesDataTable[[#This Row],[Order Date]])/3,0)</f>
        <v>Q2</v>
      </c>
      <c r="E841" s="11">
        <f>MONTH(SalesDataTable[[#This Row],[Order Date]])</f>
        <v>5</v>
      </c>
      <c r="F841" s="12"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1">
        <f>YEAR(SalesDataTable[[#This Row],[Order Date]])</f>
        <v>2026</v>
      </c>
      <c r="D842" s="16" t="str">
        <f>"Q"&amp;ROUNDUP(MONTH(SalesDataTable[[#This Row],[Order Date]])/3,0)</f>
        <v>Q2</v>
      </c>
      <c r="E842" s="11">
        <f>MONTH(SalesDataTable[[#This Row],[Order Date]])</f>
        <v>5</v>
      </c>
      <c r="F842" s="12"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1">
        <f>YEAR(SalesDataTable[[#This Row],[Order Date]])</f>
        <v>2026</v>
      </c>
      <c r="D843" s="16" t="str">
        <f>"Q"&amp;ROUNDUP(MONTH(SalesDataTable[[#This Row],[Order Date]])/3,0)</f>
        <v>Q2</v>
      </c>
      <c r="E843" s="11">
        <f>MONTH(SalesDataTable[[#This Row],[Order Date]])</f>
        <v>5</v>
      </c>
      <c r="F843" s="12"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1">
        <f>YEAR(SalesDataTable[[#This Row],[Order Date]])</f>
        <v>2026</v>
      </c>
      <c r="D844" s="16" t="str">
        <f>"Q"&amp;ROUNDUP(MONTH(SalesDataTable[[#This Row],[Order Date]])/3,0)</f>
        <v>Q2</v>
      </c>
      <c r="E844" s="11">
        <f>MONTH(SalesDataTable[[#This Row],[Order Date]])</f>
        <v>5</v>
      </c>
      <c r="F844" s="12"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1">
        <f>YEAR(SalesDataTable[[#This Row],[Order Date]])</f>
        <v>2026</v>
      </c>
      <c r="D845" s="16" t="str">
        <f>"Q"&amp;ROUNDUP(MONTH(SalesDataTable[[#This Row],[Order Date]])/3,0)</f>
        <v>Q2</v>
      </c>
      <c r="E845" s="11">
        <f>MONTH(SalesDataTable[[#This Row],[Order Date]])</f>
        <v>5</v>
      </c>
      <c r="F845" s="12"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1">
        <f>YEAR(SalesDataTable[[#This Row],[Order Date]])</f>
        <v>2026</v>
      </c>
      <c r="D846" s="16" t="str">
        <f>"Q"&amp;ROUNDUP(MONTH(SalesDataTable[[#This Row],[Order Date]])/3,0)</f>
        <v>Q2</v>
      </c>
      <c r="E846" s="11">
        <f>MONTH(SalesDataTable[[#This Row],[Order Date]])</f>
        <v>5</v>
      </c>
      <c r="F846" s="12"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1">
        <f>YEAR(SalesDataTable[[#This Row],[Order Date]])</f>
        <v>2026</v>
      </c>
      <c r="D847" s="16" t="str">
        <f>"Q"&amp;ROUNDUP(MONTH(SalesDataTable[[#This Row],[Order Date]])/3,0)</f>
        <v>Q2</v>
      </c>
      <c r="E847" s="11">
        <f>MONTH(SalesDataTable[[#This Row],[Order Date]])</f>
        <v>5</v>
      </c>
      <c r="F847" s="12"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1">
        <f>YEAR(SalesDataTable[[#This Row],[Order Date]])</f>
        <v>2026</v>
      </c>
      <c r="D848" s="16" t="str">
        <f>"Q"&amp;ROUNDUP(MONTH(SalesDataTable[[#This Row],[Order Date]])/3,0)</f>
        <v>Q2</v>
      </c>
      <c r="E848" s="11">
        <f>MONTH(SalesDataTable[[#This Row],[Order Date]])</f>
        <v>5</v>
      </c>
      <c r="F848" s="12"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1">
        <f>YEAR(SalesDataTable[[#This Row],[Order Date]])</f>
        <v>2026</v>
      </c>
      <c r="D849" s="16" t="str">
        <f>"Q"&amp;ROUNDUP(MONTH(SalesDataTable[[#This Row],[Order Date]])/3,0)</f>
        <v>Q2</v>
      </c>
      <c r="E849" s="11">
        <f>MONTH(SalesDataTable[[#This Row],[Order Date]])</f>
        <v>5</v>
      </c>
      <c r="F849" s="12"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1">
        <f>YEAR(SalesDataTable[[#This Row],[Order Date]])</f>
        <v>2026</v>
      </c>
      <c r="D850" s="16" t="str">
        <f>"Q"&amp;ROUNDUP(MONTH(SalesDataTable[[#This Row],[Order Date]])/3,0)</f>
        <v>Q2</v>
      </c>
      <c r="E850" s="11">
        <f>MONTH(SalesDataTable[[#This Row],[Order Date]])</f>
        <v>5</v>
      </c>
      <c r="F850" s="12"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1">
        <f>YEAR(SalesDataTable[[#This Row],[Order Date]])</f>
        <v>2026</v>
      </c>
      <c r="D851" s="16" t="str">
        <f>"Q"&amp;ROUNDUP(MONTH(SalesDataTable[[#This Row],[Order Date]])/3,0)</f>
        <v>Q2</v>
      </c>
      <c r="E851" s="11">
        <f>MONTH(SalesDataTable[[#This Row],[Order Date]])</f>
        <v>5</v>
      </c>
      <c r="F851" s="12"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1">
        <f>YEAR(SalesDataTable[[#This Row],[Order Date]])</f>
        <v>2026</v>
      </c>
      <c r="D852" s="16" t="str">
        <f>"Q"&amp;ROUNDUP(MONTH(SalesDataTable[[#This Row],[Order Date]])/3,0)</f>
        <v>Q2</v>
      </c>
      <c r="E852" s="11">
        <f>MONTH(SalesDataTable[[#This Row],[Order Date]])</f>
        <v>5</v>
      </c>
      <c r="F852" s="12"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1">
        <f>YEAR(SalesDataTable[[#This Row],[Order Date]])</f>
        <v>2026</v>
      </c>
      <c r="D853" s="16" t="str">
        <f>"Q"&amp;ROUNDUP(MONTH(SalesDataTable[[#This Row],[Order Date]])/3,0)</f>
        <v>Q2</v>
      </c>
      <c r="E853" s="11">
        <f>MONTH(SalesDataTable[[#This Row],[Order Date]])</f>
        <v>5</v>
      </c>
      <c r="F853" s="12"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1">
        <f>YEAR(SalesDataTable[[#This Row],[Order Date]])</f>
        <v>2026</v>
      </c>
      <c r="D854" s="16" t="str">
        <f>"Q"&amp;ROUNDUP(MONTH(SalesDataTable[[#This Row],[Order Date]])/3,0)</f>
        <v>Q2</v>
      </c>
      <c r="E854" s="11">
        <f>MONTH(SalesDataTable[[#This Row],[Order Date]])</f>
        <v>5</v>
      </c>
      <c r="F854" s="12"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1">
        <f>YEAR(SalesDataTable[[#This Row],[Order Date]])</f>
        <v>2026</v>
      </c>
      <c r="D855" s="16" t="str">
        <f>"Q"&amp;ROUNDUP(MONTH(SalesDataTable[[#This Row],[Order Date]])/3,0)</f>
        <v>Q2</v>
      </c>
      <c r="E855" s="11">
        <f>MONTH(SalesDataTable[[#This Row],[Order Date]])</f>
        <v>5</v>
      </c>
      <c r="F855" s="12"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1">
        <f>YEAR(SalesDataTable[[#This Row],[Order Date]])</f>
        <v>2026</v>
      </c>
      <c r="D856" s="16" t="str">
        <f>"Q"&amp;ROUNDUP(MONTH(SalesDataTable[[#This Row],[Order Date]])/3,0)</f>
        <v>Q2</v>
      </c>
      <c r="E856" s="11">
        <f>MONTH(SalesDataTable[[#This Row],[Order Date]])</f>
        <v>5</v>
      </c>
      <c r="F856" s="12"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1">
        <f>YEAR(SalesDataTable[[#This Row],[Order Date]])</f>
        <v>2026</v>
      </c>
      <c r="D857" s="16" t="str">
        <f>"Q"&amp;ROUNDUP(MONTH(SalesDataTable[[#This Row],[Order Date]])/3,0)</f>
        <v>Q2</v>
      </c>
      <c r="E857" s="11">
        <f>MONTH(SalesDataTable[[#This Row],[Order Date]])</f>
        <v>5</v>
      </c>
      <c r="F857" s="12"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1">
        <f>YEAR(SalesDataTable[[#This Row],[Order Date]])</f>
        <v>2026</v>
      </c>
      <c r="D858" s="16" t="str">
        <f>"Q"&amp;ROUNDUP(MONTH(SalesDataTable[[#This Row],[Order Date]])/3,0)</f>
        <v>Q2</v>
      </c>
      <c r="E858" s="11">
        <f>MONTH(SalesDataTable[[#This Row],[Order Date]])</f>
        <v>5</v>
      </c>
      <c r="F858" s="12"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1">
        <f>YEAR(SalesDataTable[[#This Row],[Order Date]])</f>
        <v>2026</v>
      </c>
      <c r="D859" s="16" t="str">
        <f>"Q"&amp;ROUNDUP(MONTH(SalesDataTable[[#This Row],[Order Date]])/3,0)</f>
        <v>Q2</v>
      </c>
      <c r="E859" s="11">
        <f>MONTH(SalesDataTable[[#This Row],[Order Date]])</f>
        <v>5</v>
      </c>
      <c r="F859" s="12"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1">
        <f>YEAR(SalesDataTable[[#This Row],[Order Date]])</f>
        <v>2026</v>
      </c>
      <c r="D860" s="16" t="str">
        <f>"Q"&amp;ROUNDUP(MONTH(SalesDataTable[[#This Row],[Order Date]])/3,0)</f>
        <v>Q2</v>
      </c>
      <c r="E860" s="11">
        <f>MONTH(SalesDataTable[[#This Row],[Order Date]])</f>
        <v>5</v>
      </c>
      <c r="F860" s="12"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1">
        <f>YEAR(SalesDataTable[[#This Row],[Order Date]])</f>
        <v>2026</v>
      </c>
      <c r="D861" s="16" t="str">
        <f>"Q"&amp;ROUNDUP(MONTH(SalesDataTable[[#This Row],[Order Date]])/3,0)</f>
        <v>Q2</v>
      </c>
      <c r="E861" s="11">
        <f>MONTH(SalesDataTable[[#This Row],[Order Date]])</f>
        <v>5</v>
      </c>
      <c r="F861" s="12"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1">
        <f>YEAR(SalesDataTable[[#This Row],[Order Date]])</f>
        <v>2026</v>
      </c>
      <c r="D862" s="16" t="str">
        <f>"Q"&amp;ROUNDUP(MONTH(SalesDataTable[[#This Row],[Order Date]])/3,0)</f>
        <v>Q2</v>
      </c>
      <c r="E862" s="11">
        <f>MONTH(SalesDataTable[[#This Row],[Order Date]])</f>
        <v>5</v>
      </c>
      <c r="F862" s="12"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1">
        <f>YEAR(SalesDataTable[[#This Row],[Order Date]])</f>
        <v>2026</v>
      </c>
      <c r="D863" s="16" t="str">
        <f>"Q"&amp;ROUNDUP(MONTH(SalesDataTable[[#This Row],[Order Date]])/3,0)</f>
        <v>Q2</v>
      </c>
      <c r="E863" s="11">
        <f>MONTH(SalesDataTable[[#This Row],[Order Date]])</f>
        <v>5</v>
      </c>
      <c r="F863" s="12"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1">
        <f>YEAR(SalesDataTable[[#This Row],[Order Date]])</f>
        <v>2026</v>
      </c>
      <c r="D864" s="16" t="str">
        <f>"Q"&amp;ROUNDUP(MONTH(SalesDataTable[[#This Row],[Order Date]])/3,0)</f>
        <v>Q2</v>
      </c>
      <c r="E864" s="11">
        <f>MONTH(SalesDataTable[[#This Row],[Order Date]])</f>
        <v>5</v>
      </c>
      <c r="F864" s="12"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1">
        <f>YEAR(SalesDataTable[[#This Row],[Order Date]])</f>
        <v>2026</v>
      </c>
      <c r="D865" s="16" t="str">
        <f>"Q"&amp;ROUNDUP(MONTH(SalesDataTable[[#This Row],[Order Date]])/3,0)</f>
        <v>Q2</v>
      </c>
      <c r="E865" s="11">
        <f>MONTH(SalesDataTable[[#This Row],[Order Date]])</f>
        <v>5</v>
      </c>
      <c r="F865" s="12"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1">
        <f>YEAR(SalesDataTable[[#This Row],[Order Date]])</f>
        <v>2026</v>
      </c>
      <c r="D866" s="16" t="str">
        <f>"Q"&amp;ROUNDUP(MONTH(SalesDataTable[[#This Row],[Order Date]])/3,0)</f>
        <v>Q2</v>
      </c>
      <c r="E866" s="11">
        <f>MONTH(SalesDataTable[[#This Row],[Order Date]])</f>
        <v>5</v>
      </c>
      <c r="F866" s="12"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1">
        <f>YEAR(SalesDataTable[[#This Row],[Order Date]])</f>
        <v>2026</v>
      </c>
      <c r="D867" s="16" t="str">
        <f>"Q"&amp;ROUNDUP(MONTH(SalesDataTable[[#This Row],[Order Date]])/3,0)</f>
        <v>Q2</v>
      </c>
      <c r="E867" s="11">
        <f>MONTH(SalesDataTable[[#This Row],[Order Date]])</f>
        <v>5</v>
      </c>
      <c r="F867" s="12"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1">
        <f>YEAR(SalesDataTable[[#This Row],[Order Date]])</f>
        <v>2026</v>
      </c>
      <c r="D868" s="16" t="str">
        <f>"Q"&amp;ROUNDUP(MONTH(SalesDataTable[[#This Row],[Order Date]])/3,0)</f>
        <v>Q2</v>
      </c>
      <c r="E868" s="11">
        <f>MONTH(SalesDataTable[[#This Row],[Order Date]])</f>
        <v>5</v>
      </c>
      <c r="F868" s="12"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1">
        <f>YEAR(SalesDataTable[[#This Row],[Order Date]])</f>
        <v>2026</v>
      </c>
      <c r="D869" s="16" t="str">
        <f>"Q"&amp;ROUNDUP(MONTH(SalesDataTable[[#This Row],[Order Date]])/3,0)</f>
        <v>Q2</v>
      </c>
      <c r="E869" s="11">
        <f>MONTH(SalesDataTable[[#This Row],[Order Date]])</f>
        <v>5</v>
      </c>
      <c r="F869" s="12"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1">
        <f>YEAR(SalesDataTable[[#This Row],[Order Date]])</f>
        <v>2026</v>
      </c>
      <c r="D870" s="16" t="str">
        <f>"Q"&amp;ROUNDUP(MONTH(SalesDataTable[[#This Row],[Order Date]])/3,0)</f>
        <v>Q2</v>
      </c>
      <c r="E870" s="11">
        <f>MONTH(SalesDataTable[[#This Row],[Order Date]])</f>
        <v>5</v>
      </c>
      <c r="F870" s="12"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1">
        <f>YEAR(SalesDataTable[[#This Row],[Order Date]])</f>
        <v>2026</v>
      </c>
      <c r="D871" s="16" t="str">
        <f>"Q"&amp;ROUNDUP(MONTH(SalesDataTable[[#This Row],[Order Date]])/3,0)</f>
        <v>Q2</v>
      </c>
      <c r="E871" s="11">
        <f>MONTH(SalesDataTable[[#This Row],[Order Date]])</f>
        <v>5</v>
      </c>
      <c r="F871" s="12"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1">
        <f>YEAR(SalesDataTable[[#This Row],[Order Date]])</f>
        <v>2026</v>
      </c>
      <c r="D872" s="16" t="str">
        <f>"Q"&amp;ROUNDUP(MONTH(SalesDataTable[[#This Row],[Order Date]])/3,0)</f>
        <v>Q2</v>
      </c>
      <c r="E872" s="11">
        <f>MONTH(SalesDataTable[[#This Row],[Order Date]])</f>
        <v>5</v>
      </c>
      <c r="F872" s="12"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1">
        <f>YEAR(SalesDataTable[[#This Row],[Order Date]])</f>
        <v>2026</v>
      </c>
      <c r="D873" s="16" t="str">
        <f>"Q"&amp;ROUNDUP(MONTH(SalesDataTable[[#This Row],[Order Date]])/3,0)</f>
        <v>Q2</v>
      </c>
      <c r="E873" s="11">
        <f>MONTH(SalesDataTable[[#This Row],[Order Date]])</f>
        <v>5</v>
      </c>
      <c r="F873" s="12"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1">
        <f>YEAR(SalesDataTable[[#This Row],[Order Date]])</f>
        <v>2026</v>
      </c>
      <c r="D874" s="16" t="str">
        <f>"Q"&amp;ROUNDUP(MONTH(SalesDataTable[[#This Row],[Order Date]])/3,0)</f>
        <v>Q2</v>
      </c>
      <c r="E874" s="11">
        <f>MONTH(SalesDataTable[[#This Row],[Order Date]])</f>
        <v>5</v>
      </c>
      <c r="F874" s="12"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1">
        <f>YEAR(SalesDataTable[[#This Row],[Order Date]])</f>
        <v>2026</v>
      </c>
      <c r="D875" s="16" t="str">
        <f>"Q"&amp;ROUNDUP(MONTH(SalesDataTable[[#This Row],[Order Date]])/3,0)</f>
        <v>Q2</v>
      </c>
      <c r="E875" s="11">
        <f>MONTH(SalesDataTable[[#This Row],[Order Date]])</f>
        <v>5</v>
      </c>
      <c r="F875" s="12"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1">
        <f>YEAR(SalesDataTable[[#This Row],[Order Date]])</f>
        <v>2026</v>
      </c>
      <c r="D876" s="16" t="str">
        <f>"Q"&amp;ROUNDUP(MONTH(SalesDataTable[[#This Row],[Order Date]])/3,0)</f>
        <v>Q2</v>
      </c>
      <c r="E876" s="11">
        <f>MONTH(SalesDataTable[[#This Row],[Order Date]])</f>
        <v>5</v>
      </c>
      <c r="F876" s="12"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1">
        <f>YEAR(SalesDataTable[[#This Row],[Order Date]])</f>
        <v>2026</v>
      </c>
      <c r="D877" s="16" t="str">
        <f>"Q"&amp;ROUNDUP(MONTH(SalesDataTable[[#This Row],[Order Date]])/3,0)</f>
        <v>Q2</v>
      </c>
      <c r="E877" s="11">
        <f>MONTH(SalesDataTable[[#This Row],[Order Date]])</f>
        <v>5</v>
      </c>
      <c r="F877" s="12"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1">
        <f>YEAR(SalesDataTable[[#This Row],[Order Date]])</f>
        <v>2026</v>
      </c>
      <c r="D878" s="16" t="str">
        <f>"Q"&amp;ROUNDUP(MONTH(SalesDataTable[[#This Row],[Order Date]])/3,0)</f>
        <v>Q2</v>
      </c>
      <c r="E878" s="11">
        <f>MONTH(SalesDataTable[[#This Row],[Order Date]])</f>
        <v>5</v>
      </c>
      <c r="F878" s="12"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1">
        <f>YEAR(SalesDataTable[[#This Row],[Order Date]])</f>
        <v>2026</v>
      </c>
      <c r="D879" s="16" t="str">
        <f>"Q"&amp;ROUNDUP(MONTH(SalesDataTable[[#This Row],[Order Date]])/3,0)</f>
        <v>Q2</v>
      </c>
      <c r="E879" s="11">
        <f>MONTH(SalesDataTable[[#This Row],[Order Date]])</f>
        <v>5</v>
      </c>
      <c r="F879" s="12"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1">
        <f>YEAR(SalesDataTable[[#This Row],[Order Date]])</f>
        <v>2026</v>
      </c>
      <c r="D880" s="16" t="str">
        <f>"Q"&amp;ROUNDUP(MONTH(SalesDataTable[[#This Row],[Order Date]])/3,0)</f>
        <v>Q2</v>
      </c>
      <c r="E880" s="11">
        <f>MONTH(SalesDataTable[[#This Row],[Order Date]])</f>
        <v>5</v>
      </c>
      <c r="F880" s="12"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1">
        <f>YEAR(SalesDataTable[[#This Row],[Order Date]])</f>
        <v>2026</v>
      </c>
      <c r="D881" s="16" t="str">
        <f>"Q"&amp;ROUNDUP(MONTH(SalesDataTable[[#This Row],[Order Date]])/3,0)</f>
        <v>Q2</v>
      </c>
      <c r="E881" s="11">
        <f>MONTH(SalesDataTable[[#This Row],[Order Date]])</f>
        <v>5</v>
      </c>
      <c r="F881" s="12"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1">
        <f>YEAR(SalesDataTable[[#This Row],[Order Date]])</f>
        <v>2026</v>
      </c>
      <c r="D882" s="16" t="str">
        <f>"Q"&amp;ROUNDUP(MONTH(SalesDataTable[[#This Row],[Order Date]])/3,0)</f>
        <v>Q2</v>
      </c>
      <c r="E882" s="11">
        <f>MONTH(SalesDataTable[[#This Row],[Order Date]])</f>
        <v>5</v>
      </c>
      <c r="F882" s="12"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1">
        <f>YEAR(SalesDataTable[[#This Row],[Order Date]])</f>
        <v>2026</v>
      </c>
      <c r="D883" s="16" t="str">
        <f>"Q"&amp;ROUNDUP(MONTH(SalesDataTable[[#This Row],[Order Date]])/3,0)</f>
        <v>Q2</v>
      </c>
      <c r="E883" s="11">
        <f>MONTH(SalesDataTable[[#This Row],[Order Date]])</f>
        <v>5</v>
      </c>
      <c r="F883" s="12"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1">
        <f>YEAR(SalesDataTable[[#This Row],[Order Date]])</f>
        <v>2026</v>
      </c>
      <c r="D884" s="16" t="str">
        <f>"Q"&amp;ROUNDUP(MONTH(SalesDataTable[[#This Row],[Order Date]])/3,0)</f>
        <v>Q2</v>
      </c>
      <c r="E884" s="11">
        <f>MONTH(SalesDataTable[[#This Row],[Order Date]])</f>
        <v>5</v>
      </c>
      <c r="F884" s="12"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1">
        <f>YEAR(SalesDataTable[[#This Row],[Order Date]])</f>
        <v>2026</v>
      </c>
      <c r="D885" s="16" t="str">
        <f>"Q"&amp;ROUNDUP(MONTH(SalesDataTable[[#This Row],[Order Date]])/3,0)</f>
        <v>Q2</v>
      </c>
      <c r="E885" s="11">
        <f>MONTH(SalesDataTable[[#This Row],[Order Date]])</f>
        <v>5</v>
      </c>
      <c r="F885" s="12"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1">
        <f>YEAR(SalesDataTable[[#This Row],[Order Date]])</f>
        <v>2026</v>
      </c>
      <c r="D886" s="16" t="str">
        <f>"Q"&amp;ROUNDUP(MONTH(SalesDataTable[[#This Row],[Order Date]])/3,0)</f>
        <v>Q2</v>
      </c>
      <c r="E886" s="11">
        <f>MONTH(SalesDataTable[[#This Row],[Order Date]])</f>
        <v>5</v>
      </c>
      <c r="F886" s="12"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1">
        <f>YEAR(SalesDataTable[[#This Row],[Order Date]])</f>
        <v>2026</v>
      </c>
      <c r="D887" s="16" t="str">
        <f>"Q"&amp;ROUNDUP(MONTH(SalesDataTable[[#This Row],[Order Date]])/3,0)</f>
        <v>Q2</v>
      </c>
      <c r="E887" s="11">
        <f>MONTH(SalesDataTable[[#This Row],[Order Date]])</f>
        <v>5</v>
      </c>
      <c r="F887" s="12"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1">
        <f>YEAR(SalesDataTable[[#This Row],[Order Date]])</f>
        <v>2026</v>
      </c>
      <c r="D888" s="16" t="str">
        <f>"Q"&amp;ROUNDUP(MONTH(SalesDataTable[[#This Row],[Order Date]])/3,0)</f>
        <v>Q2</v>
      </c>
      <c r="E888" s="11">
        <f>MONTH(SalesDataTable[[#This Row],[Order Date]])</f>
        <v>5</v>
      </c>
      <c r="F888" s="12"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1">
        <f>YEAR(SalesDataTable[[#This Row],[Order Date]])</f>
        <v>2026</v>
      </c>
      <c r="D889" s="16" t="str">
        <f>"Q"&amp;ROUNDUP(MONTH(SalesDataTable[[#This Row],[Order Date]])/3,0)</f>
        <v>Q2</v>
      </c>
      <c r="E889" s="11">
        <f>MONTH(SalesDataTable[[#This Row],[Order Date]])</f>
        <v>5</v>
      </c>
      <c r="F889" s="12"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1">
        <f>YEAR(SalesDataTable[[#This Row],[Order Date]])</f>
        <v>2026</v>
      </c>
      <c r="D890" s="16" t="str">
        <f>"Q"&amp;ROUNDUP(MONTH(SalesDataTable[[#This Row],[Order Date]])/3,0)</f>
        <v>Q2</v>
      </c>
      <c r="E890" s="11">
        <f>MONTH(SalesDataTable[[#This Row],[Order Date]])</f>
        <v>5</v>
      </c>
      <c r="F890" s="12"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1">
        <f>YEAR(SalesDataTable[[#This Row],[Order Date]])</f>
        <v>2026</v>
      </c>
      <c r="D891" s="16" t="str">
        <f>"Q"&amp;ROUNDUP(MONTH(SalesDataTable[[#This Row],[Order Date]])/3,0)</f>
        <v>Q2</v>
      </c>
      <c r="E891" s="11">
        <f>MONTH(SalesDataTable[[#This Row],[Order Date]])</f>
        <v>5</v>
      </c>
      <c r="F891" s="12"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1">
        <f>YEAR(SalesDataTable[[#This Row],[Order Date]])</f>
        <v>2026</v>
      </c>
      <c r="D892" s="16" t="str">
        <f>"Q"&amp;ROUNDUP(MONTH(SalesDataTable[[#This Row],[Order Date]])/3,0)</f>
        <v>Q2</v>
      </c>
      <c r="E892" s="11">
        <f>MONTH(SalesDataTable[[#This Row],[Order Date]])</f>
        <v>5</v>
      </c>
      <c r="F892" s="12"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1">
        <f>YEAR(SalesDataTable[[#This Row],[Order Date]])</f>
        <v>2026</v>
      </c>
      <c r="D893" s="16" t="str">
        <f>"Q"&amp;ROUNDUP(MONTH(SalesDataTable[[#This Row],[Order Date]])/3,0)</f>
        <v>Q2</v>
      </c>
      <c r="E893" s="11">
        <f>MONTH(SalesDataTable[[#This Row],[Order Date]])</f>
        <v>5</v>
      </c>
      <c r="F893" s="12"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1">
        <f>YEAR(SalesDataTable[[#This Row],[Order Date]])</f>
        <v>2026</v>
      </c>
      <c r="D894" s="16" t="str">
        <f>"Q"&amp;ROUNDUP(MONTH(SalesDataTable[[#This Row],[Order Date]])/3,0)</f>
        <v>Q2</v>
      </c>
      <c r="E894" s="11">
        <f>MONTH(SalesDataTable[[#This Row],[Order Date]])</f>
        <v>5</v>
      </c>
      <c r="F894" s="12"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1">
        <f>YEAR(SalesDataTable[[#This Row],[Order Date]])</f>
        <v>2026</v>
      </c>
      <c r="D895" s="16" t="str">
        <f>"Q"&amp;ROUNDUP(MONTH(SalesDataTable[[#This Row],[Order Date]])/3,0)</f>
        <v>Q2</v>
      </c>
      <c r="E895" s="11">
        <f>MONTH(SalesDataTable[[#This Row],[Order Date]])</f>
        <v>5</v>
      </c>
      <c r="F895" s="12"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1">
        <f>YEAR(SalesDataTable[[#This Row],[Order Date]])</f>
        <v>2026</v>
      </c>
      <c r="D896" s="16" t="str">
        <f>"Q"&amp;ROUNDUP(MONTH(SalesDataTable[[#This Row],[Order Date]])/3,0)</f>
        <v>Q2</v>
      </c>
      <c r="E896" s="11">
        <f>MONTH(SalesDataTable[[#This Row],[Order Date]])</f>
        <v>5</v>
      </c>
      <c r="F896" s="12"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1">
        <f>YEAR(SalesDataTable[[#This Row],[Order Date]])</f>
        <v>2026</v>
      </c>
      <c r="D897" s="16" t="str">
        <f>"Q"&amp;ROUNDUP(MONTH(SalesDataTable[[#This Row],[Order Date]])/3,0)</f>
        <v>Q2</v>
      </c>
      <c r="E897" s="11">
        <f>MONTH(SalesDataTable[[#This Row],[Order Date]])</f>
        <v>5</v>
      </c>
      <c r="F897" s="12"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1">
        <f>YEAR(SalesDataTable[[#This Row],[Order Date]])</f>
        <v>2026</v>
      </c>
      <c r="D898" s="16" t="str">
        <f>"Q"&amp;ROUNDUP(MONTH(SalesDataTable[[#This Row],[Order Date]])/3,0)</f>
        <v>Q2</v>
      </c>
      <c r="E898" s="11">
        <f>MONTH(SalesDataTable[[#This Row],[Order Date]])</f>
        <v>5</v>
      </c>
      <c r="F898" s="12"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1">
        <f>YEAR(SalesDataTable[[#This Row],[Order Date]])</f>
        <v>2026</v>
      </c>
      <c r="D899" s="16" t="str">
        <f>"Q"&amp;ROUNDUP(MONTH(SalesDataTable[[#This Row],[Order Date]])/3,0)</f>
        <v>Q2</v>
      </c>
      <c r="E899" s="11">
        <f>MONTH(SalesDataTable[[#This Row],[Order Date]])</f>
        <v>5</v>
      </c>
      <c r="F899" s="12"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1">
        <f>YEAR(SalesDataTable[[#This Row],[Order Date]])</f>
        <v>2026</v>
      </c>
      <c r="D900" s="16" t="str">
        <f>"Q"&amp;ROUNDUP(MONTH(SalesDataTable[[#This Row],[Order Date]])/3,0)</f>
        <v>Q2</v>
      </c>
      <c r="E900" s="11">
        <f>MONTH(SalesDataTable[[#This Row],[Order Date]])</f>
        <v>5</v>
      </c>
      <c r="F900" s="12"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1">
        <f>YEAR(SalesDataTable[[#This Row],[Order Date]])</f>
        <v>2026</v>
      </c>
      <c r="D901" s="16" t="str">
        <f>"Q"&amp;ROUNDUP(MONTH(SalesDataTable[[#This Row],[Order Date]])/3,0)</f>
        <v>Q2</v>
      </c>
      <c r="E901" s="11">
        <f>MONTH(SalesDataTable[[#This Row],[Order Date]])</f>
        <v>5</v>
      </c>
      <c r="F901" s="12"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1">
        <f>YEAR(SalesDataTable[[#This Row],[Order Date]])</f>
        <v>2026</v>
      </c>
      <c r="D902" s="16" t="str">
        <f>"Q"&amp;ROUNDUP(MONTH(SalesDataTable[[#This Row],[Order Date]])/3,0)</f>
        <v>Q2</v>
      </c>
      <c r="E902" s="11">
        <f>MONTH(SalesDataTable[[#This Row],[Order Date]])</f>
        <v>5</v>
      </c>
      <c r="F902" s="12"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1">
        <f>YEAR(SalesDataTable[[#This Row],[Order Date]])</f>
        <v>2026</v>
      </c>
      <c r="D903" s="16" t="str">
        <f>"Q"&amp;ROUNDUP(MONTH(SalesDataTable[[#This Row],[Order Date]])/3,0)</f>
        <v>Q2</v>
      </c>
      <c r="E903" s="11">
        <f>MONTH(SalesDataTable[[#This Row],[Order Date]])</f>
        <v>5</v>
      </c>
      <c r="F903" s="12"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1">
        <f>YEAR(SalesDataTable[[#This Row],[Order Date]])</f>
        <v>2026</v>
      </c>
      <c r="D904" s="16" t="str">
        <f>"Q"&amp;ROUNDUP(MONTH(SalesDataTable[[#This Row],[Order Date]])/3,0)</f>
        <v>Q2</v>
      </c>
      <c r="E904" s="11">
        <f>MONTH(SalesDataTable[[#This Row],[Order Date]])</f>
        <v>5</v>
      </c>
      <c r="F904" s="12"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1">
        <f>YEAR(SalesDataTable[[#This Row],[Order Date]])</f>
        <v>2026</v>
      </c>
      <c r="D905" s="16" t="str">
        <f>"Q"&amp;ROUNDUP(MONTH(SalesDataTable[[#This Row],[Order Date]])/3,0)</f>
        <v>Q2</v>
      </c>
      <c r="E905" s="11">
        <f>MONTH(SalesDataTable[[#This Row],[Order Date]])</f>
        <v>5</v>
      </c>
      <c r="F905" s="12"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1">
        <f>YEAR(SalesDataTable[[#This Row],[Order Date]])</f>
        <v>2026</v>
      </c>
      <c r="D906" s="16" t="str">
        <f>"Q"&amp;ROUNDUP(MONTH(SalesDataTable[[#This Row],[Order Date]])/3,0)</f>
        <v>Q2</v>
      </c>
      <c r="E906" s="11">
        <f>MONTH(SalesDataTable[[#This Row],[Order Date]])</f>
        <v>5</v>
      </c>
      <c r="F906" s="12"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1">
        <f>YEAR(SalesDataTable[[#This Row],[Order Date]])</f>
        <v>2026</v>
      </c>
      <c r="D907" s="16" t="str">
        <f>"Q"&amp;ROUNDUP(MONTH(SalesDataTable[[#This Row],[Order Date]])/3,0)</f>
        <v>Q2</v>
      </c>
      <c r="E907" s="11">
        <f>MONTH(SalesDataTable[[#This Row],[Order Date]])</f>
        <v>5</v>
      </c>
      <c r="F907" s="12"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1">
        <f>YEAR(SalesDataTable[[#This Row],[Order Date]])</f>
        <v>2026</v>
      </c>
      <c r="D908" s="16" t="str">
        <f>"Q"&amp;ROUNDUP(MONTH(SalesDataTable[[#This Row],[Order Date]])/3,0)</f>
        <v>Q2</v>
      </c>
      <c r="E908" s="11">
        <f>MONTH(SalesDataTable[[#This Row],[Order Date]])</f>
        <v>5</v>
      </c>
      <c r="F908" s="12"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1">
        <f>YEAR(SalesDataTable[[#This Row],[Order Date]])</f>
        <v>2026</v>
      </c>
      <c r="D909" s="16" t="str">
        <f>"Q"&amp;ROUNDUP(MONTH(SalesDataTable[[#This Row],[Order Date]])/3,0)</f>
        <v>Q2</v>
      </c>
      <c r="E909" s="11">
        <f>MONTH(SalesDataTable[[#This Row],[Order Date]])</f>
        <v>5</v>
      </c>
      <c r="F909" s="12"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1">
        <f>YEAR(SalesDataTable[[#This Row],[Order Date]])</f>
        <v>2026</v>
      </c>
      <c r="D910" s="16" t="str">
        <f>"Q"&amp;ROUNDUP(MONTH(SalesDataTable[[#This Row],[Order Date]])/3,0)</f>
        <v>Q2</v>
      </c>
      <c r="E910" s="11">
        <f>MONTH(SalesDataTable[[#This Row],[Order Date]])</f>
        <v>5</v>
      </c>
      <c r="F910" s="12"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1">
        <f>YEAR(SalesDataTable[[#This Row],[Order Date]])</f>
        <v>2026</v>
      </c>
      <c r="D911" s="16" t="str">
        <f>"Q"&amp;ROUNDUP(MONTH(SalesDataTable[[#This Row],[Order Date]])/3,0)</f>
        <v>Q2</v>
      </c>
      <c r="E911" s="11">
        <f>MONTH(SalesDataTable[[#This Row],[Order Date]])</f>
        <v>5</v>
      </c>
      <c r="F911" s="12"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1">
        <f>YEAR(SalesDataTable[[#This Row],[Order Date]])</f>
        <v>2026</v>
      </c>
      <c r="D912" s="16" t="str">
        <f>"Q"&amp;ROUNDUP(MONTH(SalesDataTable[[#This Row],[Order Date]])/3,0)</f>
        <v>Q2</v>
      </c>
      <c r="E912" s="11">
        <f>MONTH(SalesDataTable[[#This Row],[Order Date]])</f>
        <v>5</v>
      </c>
      <c r="F912" s="12"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1">
        <f>YEAR(SalesDataTable[[#This Row],[Order Date]])</f>
        <v>2026</v>
      </c>
      <c r="D913" s="16" t="str">
        <f>"Q"&amp;ROUNDUP(MONTH(SalesDataTable[[#This Row],[Order Date]])/3,0)</f>
        <v>Q2</v>
      </c>
      <c r="E913" s="11">
        <f>MONTH(SalesDataTable[[#This Row],[Order Date]])</f>
        <v>5</v>
      </c>
      <c r="F913" s="12"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1">
        <f>YEAR(SalesDataTable[[#This Row],[Order Date]])</f>
        <v>2026</v>
      </c>
      <c r="D914" s="16" t="str">
        <f>"Q"&amp;ROUNDUP(MONTH(SalesDataTable[[#This Row],[Order Date]])/3,0)</f>
        <v>Q2</v>
      </c>
      <c r="E914" s="11">
        <f>MONTH(SalesDataTable[[#This Row],[Order Date]])</f>
        <v>5</v>
      </c>
      <c r="F914" s="12"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1">
        <f>YEAR(SalesDataTable[[#This Row],[Order Date]])</f>
        <v>2026</v>
      </c>
      <c r="D915" s="16" t="str">
        <f>"Q"&amp;ROUNDUP(MONTH(SalesDataTable[[#This Row],[Order Date]])/3,0)</f>
        <v>Q2</v>
      </c>
      <c r="E915" s="11">
        <f>MONTH(SalesDataTable[[#This Row],[Order Date]])</f>
        <v>5</v>
      </c>
      <c r="F915" s="12"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1">
        <f>YEAR(SalesDataTable[[#This Row],[Order Date]])</f>
        <v>2026</v>
      </c>
      <c r="D916" s="16" t="str">
        <f>"Q"&amp;ROUNDUP(MONTH(SalesDataTable[[#This Row],[Order Date]])/3,0)</f>
        <v>Q2</v>
      </c>
      <c r="E916" s="11">
        <f>MONTH(SalesDataTable[[#This Row],[Order Date]])</f>
        <v>5</v>
      </c>
      <c r="F916" s="12"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1">
        <f>YEAR(SalesDataTable[[#This Row],[Order Date]])</f>
        <v>2026</v>
      </c>
      <c r="D917" s="16" t="str">
        <f>"Q"&amp;ROUNDUP(MONTH(SalesDataTable[[#This Row],[Order Date]])/3,0)</f>
        <v>Q2</v>
      </c>
      <c r="E917" s="11">
        <f>MONTH(SalesDataTable[[#This Row],[Order Date]])</f>
        <v>5</v>
      </c>
      <c r="F917" s="12"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1">
        <f>YEAR(SalesDataTable[[#This Row],[Order Date]])</f>
        <v>2026</v>
      </c>
      <c r="D918" s="16" t="str">
        <f>"Q"&amp;ROUNDUP(MONTH(SalesDataTable[[#This Row],[Order Date]])/3,0)</f>
        <v>Q2</v>
      </c>
      <c r="E918" s="11">
        <f>MONTH(SalesDataTable[[#This Row],[Order Date]])</f>
        <v>5</v>
      </c>
      <c r="F918" s="12"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1">
        <f>YEAR(SalesDataTable[[#This Row],[Order Date]])</f>
        <v>2026</v>
      </c>
      <c r="D919" s="16" t="str">
        <f>"Q"&amp;ROUNDUP(MONTH(SalesDataTable[[#This Row],[Order Date]])/3,0)</f>
        <v>Q2</v>
      </c>
      <c r="E919" s="11">
        <f>MONTH(SalesDataTable[[#This Row],[Order Date]])</f>
        <v>5</v>
      </c>
      <c r="F919" s="12"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1">
        <f>YEAR(SalesDataTable[[#This Row],[Order Date]])</f>
        <v>2026</v>
      </c>
      <c r="D920" s="16" t="str">
        <f>"Q"&amp;ROUNDUP(MONTH(SalesDataTable[[#This Row],[Order Date]])/3,0)</f>
        <v>Q2</v>
      </c>
      <c r="E920" s="11">
        <f>MONTH(SalesDataTable[[#This Row],[Order Date]])</f>
        <v>5</v>
      </c>
      <c r="F920" s="12"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1">
        <f>YEAR(SalesDataTable[[#This Row],[Order Date]])</f>
        <v>2026</v>
      </c>
      <c r="D921" s="16" t="str">
        <f>"Q"&amp;ROUNDUP(MONTH(SalesDataTable[[#This Row],[Order Date]])/3,0)</f>
        <v>Q2</v>
      </c>
      <c r="E921" s="11">
        <f>MONTH(SalesDataTable[[#This Row],[Order Date]])</f>
        <v>5</v>
      </c>
      <c r="F921" s="12"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1">
        <f>YEAR(SalesDataTable[[#This Row],[Order Date]])</f>
        <v>2026</v>
      </c>
      <c r="D922" s="16" t="str">
        <f>"Q"&amp;ROUNDUP(MONTH(SalesDataTable[[#This Row],[Order Date]])/3,0)</f>
        <v>Q2</v>
      </c>
      <c r="E922" s="11">
        <f>MONTH(SalesDataTable[[#This Row],[Order Date]])</f>
        <v>5</v>
      </c>
      <c r="F922" s="12"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1">
        <f>YEAR(SalesDataTable[[#This Row],[Order Date]])</f>
        <v>2026</v>
      </c>
      <c r="D923" s="16" t="str">
        <f>"Q"&amp;ROUNDUP(MONTH(SalesDataTable[[#This Row],[Order Date]])/3,0)</f>
        <v>Q2</v>
      </c>
      <c r="E923" s="11">
        <f>MONTH(SalesDataTable[[#This Row],[Order Date]])</f>
        <v>5</v>
      </c>
      <c r="F923" s="12"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1">
        <f>YEAR(SalesDataTable[[#This Row],[Order Date]])</f>
        <v>2026</v>
      </c>
      <c r="D924" s="16" t="str">
        <f>"Q"&amp;ROUNDUP(MONTH(SalesDataTable[[#This Row],[Order Date]])/3,0)</f>
        <v>Q2</v>
      </c>
      <c r="E924" s="11">
        <f>MONTH(SalesDataTable[[#This Row],[Order Date]])</f>
        <v>5</v>
      </c>
      <c r="F924" s="12"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1">
        <f>YEAR(SalesDataTable[[#This Row],[Order Date]])</f>
        <v>2026</v>
      </c>
      <c r="D925" s="16" t="str">
        <f>"Q"&amp;ROUNDUP(MONTH(SalesDataTable[[#This Row],[Order Date]])/3,0)</f>
        <v>Q2</v>
      </c>
      <c r="E925" s="11">
        <f>MONTH(SalesDataTable[[#This Row],[Order Date]])</f>
        <v>5</v>
      </c>
      <c r="F925" s="12"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1">
        <f>YEAR(SalesDataTable[[#This Row],[Order Date]])</f>
        <v>2026</v>
      </c>
      <c r="D926" s="16" t="str">
        <f>"Q"&amp;ROUNDUP(MONTH(SalesDataTable[[#This Row],[Order Date]])/3,0)</f>
        <v>Q2</v>
      </c>
      <c r="E926" s="11">
        <f>MONTH(SalesDataTable[[#This Row],[Order Date]])</f>
        <v>5</v>
      </c>
      <c r="F926" s="12"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1">
        <f>YEAR(SalesDataTable[[#This Row],[Order Date]])</f>
        <v>2026</v>
      </c>
      <c r="D927" s="16" t="str">
        <f>"Q"&amp;ROUNDUP(MONTH(SalesDataTable[[#This Row],[Order Date]])/3,0)</f>
        <v>Q2</v>
      </c>
      <c r="E927" s="11">
        <f>MONTH(SalesDataTable[[#This Row],[Order Date]])</f>
        <v>5</v>
      </c>
      <c r="F927" s="12"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1">
        <f>YEAR(SalesDataTable[[#This Row],[Order Date]])</f>
        <v>2026</v>
      </c>
      <c r="D928" s="16" t="str">
        <f>"Q"&amp;ROUNDUP(MONTH(SalesDataTable[[#This Row],[Order Date]])/3,0)</f>
        <v>Q2</v>
      </c>
      <c r="E928" s="11">
        <f>MONTH(SalesDataTable[[#This Row],[Order Date]])</f>
        <v>5</v>
      </c>
      <c r="F928" s="12"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1">
        <f>YEAR(SalesDataTable[[#This Row],[Order Date]])</f>
        <v>2026</v>
      </c>
      <c r="D929" s="16" t="str">
        <f>"Q"&amp;ROUNDUP(MONTH(SalesDataTable[[#This Row],[Order Date]])/3,0)</f>
        <v>Q2</v>
      </c>
      <c r="E929" s="11">
        <f>MONTH(SalesDataTable[[#This Row],[Order Date]])</f>
        <v>5</v>
      </c>
      <c r="F929" s="12"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1">
        <f>YEAR(SalesDataTable[[#This Row],[Order Date]])</f>
        <v>2026</v>
      </c>
      <c r="D930" s="16" t="str">
        <f>"Q"&amp;ROUNDUP(MONTH(SalesDataTable[[#This Row],[Order Date]])/3,0)</f>
        <v>Q2</v>
      </c>
      <c r="E930" s="11">
        <f>MONTH(SalesDataTable[[#This Row],[Order Date]])</f>
        <v>5</v>
      </c>
      <c r="F930" s="12"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1">
        <f>YEAR(SalesDataTable[[#This Row],[Order Date]])</f>
        <v>2026</v>
      </c>
      <c r="D931" s="16" t="str">
        <f>"Q"&amp;ROUNDUP(MONTH(SalesDataTable[[#This Row],[Order Date]])/3,0)</f>
        <v>Q2</v>
      </c>
      <c r="E931" s="11">
        <f>MONTH(SalesDataTable[[#This Row],[Order Date]])</f>
        <v>5</v>
      </c>
      <c r="F931" s="12"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1">
        <f>YEAR(SalesDataTable[[#This Row],[Order Date]])</f>
        <v>2026</v>
      </c>
      <c r="D932" s="16" t="str">
        <f>"Q"&amp;ROUNDUP(MONTH(SalesDataTable[[#This Row],[Order Date]])/3,0)</f>
        <v>Q2</v>
      </c>
      <c r="E932" s="11">
        <f>MONTH(SalesDataTable[[#This Row],[Order Date]])</f>
        <v>5</v>
      </c>
      <c r="F932" s="12"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1">
        <f>YEAR(SalesDataTable[[#This Row],[Order Date]])</f>
        <v>2026</v>
      </c>
      <c r="D933" s="16" t="str">
        <f>"Q"&amp;ROUNDUP(MONTH(SalesDataTable[[#This Row],[Order Date]])/3,0)</f>
        <v>Q2</v>
      </c>
      <c r="E933" s="11">
        <f>MONTH(SalesDataTable[[#This Row],[Order Date]])</f>
        <v>5</v>
      </c>
      <c r="F933" s="12"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1">
        <f>YEAR(SalesDataTable[[#This Row],[Order Date]])</f>
        <v>2026</v>
      </c>
      <c r="D934" s="16" t="str">
        <f>"Q"&amp;ROUNDUP(MONTH(SalesDataTable[[#This Row],[Order Date]])/3,0)</f>
        <v>Q2</v>
      </c>
      <c r="E934" s="11">
        <f>MONTH(SalesDataTable[[#This Row],[Order Date]])</f>
        <v>5</v>
      </c>
      <c r="F934" s="12"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1">
        <f>YEAR(SalesDataTable[[#This Row],[Order Date]])</f>
        <v>2026</v>
      </c>
      <c r="D935" s="16" t="str">
        <f>"Q"&amp;ROUNDUP(MONTH(SalesDataTable[[#This Row],[Order Date]])/3,0)</f>
        <v>Q2</v>
      </c>
      <c r="E935" s="11">
        <f>MONTH(SalesDataTable[[#This Row],[Order Date]])</f>
        <v>5</v>
      </c>
      <c r="F935" s="12"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1">
        <f>YEAR(SalesDataTable[[#This Row],[Order Date]])</f>
        <v>2026</v>
      </c>
      <c r="D936" s="16" t="str">
        <f>"Q"&amp;ROUNDUP(MONTH(SalesDataTable[[#This Row],[Order Date]])/3,0)</f>
        <v>Q2</v>
      </c>
      <c r="E936" s="11">
        <f>MONTH(SalesDataTable[[#This Row],[Order Date]])</f>
        <v>5</v>
      </c>
      <c r="F936" s="12"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1">
        <f>YEAR(SalesDataTable[[#This Row],[Order Date]])</f>
        <v>2026</v>
      </c>
      <c r="D937" s="16" t="str">
        <f>"Q"&amp;ROUNDUP(MONTH(SalesDataTable[[#This Row],[Order Date]])/3,0)</f>
        <v>Q2</v>
      </c>
      <c r="E937" s="11">
        <f>MONTH(SalesDataTable[[#This Row],[Order Date]])</f>
        <v>5</v>
      </c>
      <c r="F937" s="12"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1">
        <f>YEAR(SalesDataTable[[#This Row],[Order Date]])</f>
        <v>2026</v>
      </c>
      <c r="D938" s="16" t="str">
        <f>"Q"&amp;ROUNDUP(MONTH(SalesDataTable[[#This Row],[Order Date]])/3,0)</f>
        <v>Q2</v>
      </c>
      <c r="E938" s="11">
        <f>MONTH(SalesDataTable[[#This Row],[Order Date]])</f>
        <v>5</v>
      </c>
      <c r="F938" s="12"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1">
        <f>YEAR(SalesDataTable[[#This Row],[Order Date]])</f>
        <v>2026</v>
      </c>
      <c r="D939" s="16" t="str">
        <f>"Q"&amp;ROUNDUP(MONTH(SalesDataTable[[#This Row],[Order Date]])/3,0)</f>
        <v>Q2</v>
      </c>
      <c r="E939" s="11">
        <f>MONTH(SalesDataTable[[#This Row],[Order Date]])</f>
        <v>5</v>
      </c>
      <c r="F939" s="12"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1">
        <f>YEAR(SalesDataTable[[#This Row],[Order Date]])</f>
        <v>2026</v>
      </c>
      <c r="D940" s="16" t="str">
        <f>"Q"&amp;ROUNDUP(MONTH(SalesDataTable[[#This Row],[Order Date]])/3,0)</f>
        <v>Q2</v>
      </c>
      <c r="E940" s="11">
        <f>MONTH(SalesDataTable[[#This Row],[Order Date]])</f>
        <v>5</v>
      </c>
      <c r="F940" s="12"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1">
        <f>YEAR(SalesDataTable[[#This Row],[Order Date]])</f>
        <v>2026</v>
      </c>
      <c r="D941" s="16" t="str">
        <f>"Q"&amp;ROUNDUP(MONTH(SalesDataTable[[#This Row],[Order Date]])/3,0)</f>
        <v>Q2</v>
      </c>
      <c r="E941" s="11">
        <f>MONTH(SalesDataTable[[#This Row],[Order Date]])</f>
        <v>5</v>
      </c>
      <c r="F941" s="12"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1">
        <f>YEAR(SalesDataTable[[#This Row],[Order Date]])</f>
        <v>2026</v>
      </c>
      <c r="D942" s="16" t="str">
        <f>"Q"&amp;ROUNDUP(MONTH(SalesDataTable[[#This Row],[Order Date]])/3,0)</f>
        <v>Q2</v>
      </c>
      <c r="E942" s="11">
        <f>MONTH(SalesDataTable[[#This Row],[Order Date]])</f>
        <v>5</v>
      </c>
      <c r="F942" s="12"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1">
        <f>YEAR(SalesDataTable[[#This Row],[Order Date]])</f>
        <v>2026</v>
      </c>
      <c r="D943" s="16" t="str">
        <f>"Q"&amp;ROUNDUP(MONTH(SalesDataTable[[#This Row],[Order Date]])/3,0)</f>
        <v>Q2</v>
      </c>
      <c r="E943" s="11">
        <f>MONTH(SalesDataTable[[#This Row],[Order Date]])</f>
        <v>5</v>
      </c>
      <c r="F943" s="12"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1">
        <f>YEAR(SalesDataTable[[#This Row],[Order Date]])</f>
        <v>2026</v>
      </c>
      <c r="D944" s="16" t="str">
        <f>"Q"&amp;ROUNDUP(MONTH(SalesDataTable[[#This Row],[Order Date]])/3,0)</f>
        <v>Q2</v>
      </c>
      <c r="E944" s="11">
        <f>MONTH(SalesDataTable[[#This Row],[Order Date]])</f>
        <v>5</v>
      </c>
      <c r="F944" s="12"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1">
        <f>YEAR(SalesDataTable[[#This Row],[Order Date]])</f>
        <v>2026</v>
      </c>
      <c r="D945" s="16" t="str">
        <f>"Q"&amp;ROUNDUP(MONTH(SalesDataTable[[#This Row],[Order Date]])/3,0)</f>
        <v>Q2</v>
      </c>
      <c r="E945" s="11">
        <f>MONTH(SalesDataTable[[#This Row],[Order Date]])</f>
        <v>5</v>
      </c>
      <c r="F945" s="12"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1">
        <f>YEAR(SalesDataTable[[#This Row],[Order Date]])</f>
        <v>2026</v>
      </c>
      <c r="D946" s="16" t="str">
        <f>"Q"&amp;ROUNDUP(MONTH(SalesDataTable[[#This Row],[Order Date]])/3,0)</f>
        <v>Q2</v>
      </c>
      <c r="E946" s="11">
        <f>MONTH(SalesDataTable[[#This Row],[Order Date]])</f>
        <v>5</v>
      </c>
      <c r="F946" s="12"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1">
        <f>YEAR(SalesDataTable[[#This Row],[Order Date]])</f>
        <v>2026</v>
      </c>
      <c r="D947" s="16" t="str">
        <f>"Q"&amp;ROUNDUP(MONTH(SalesDataTable[[#This Row],[Order Date]])/3,0)</f>
        <v>Q2</v>
      </c>
      <c r="E947" s="11">
        <f>MONTH(SalesDataTable[[#This Row],[Order Date]])</f>
        <v>5</v>
      </c>
      <c r="F947" s="12"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1">
        <f>YEAR(SalesDataTable[[#This Row],[Order Date]])</f>
        <v>2026</v>
      </c>
      <c r="D948" s="16" t="str">
        <f>"Q"&amp;ROUNDUP(MONTH(SalesDataTable[[#This Row],[Order Date]])/3,0)</f>
        <v>Q2</v>
      </c>
      <c r="E948" s="11">
        <f>MONTH(SalesDataTable[[#This Row],[Order Date]])</f>
        <v>5</v>
      </c>
      <c r="F948" s="12"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1">
        <f>YEAR(SalesDataTable[[#This Row],[Order Date]])</f>
        <v>2026</v>
      </c>
      <c r="D949" s="16" t="str">
        <f>"Q"&amp;ROUNDUP(MONTH(SalesDataTable[[#This Row],[Order Date]])/3,0)</f>
        <v>Q2</v>
      </c>
      <c r="E949" s="11">
        <f>MONTH(SalesDataTable[[#This Row],[Order Date]])</f>
        <v>5</v>
      </c>
      <c r="F949" s="12"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1">
        <f>YEAR(SalesDataTable[[#This Row],[Order Date]])</f>
        <v>2026</v>
      </c>
      <c r="D950" s="16" t="str">
        <f>"Q"&amp;ROUNDUP(MONTH(SalesDataTable[[#This Row],[Order Date]])/3,0)</f>
        <v>Q2</v>
      </c>
      <c r="E950" s="11">
        <f>MONTH(SalesDataTable[[#This Row],[Order Date]])</f>
        <v>5</v>
      </c>
      <c r="F950" s="12"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1">
        <f>YEAR(SalesDataTable[[#This Row],[Order Date]])</f>
        <v>2026</v>
      </c>
      <c r="D951" s="16" t="str">
        <f>"Q"&amp;ROUNDUP(MONTH(SalesDataTable[[#This Row],[Order Date]])/3,0)</f>
        <v>Q2</v>
      </c>
      <c r="E951" s="11">
        <f>MONTH(SalesDataTable[[#This Row],[Order Date]])</f>
        <v>5</v>
      </c>
      <c r="F951" s="12"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1">
        <f>YEAR(SalesDataTable[[#This Row],[Order Date]])</f>
        <v>2026</v>
      </c>
      <c r="D952" s="16" t="str">
        <f>"Q"&amp;ROUNDUP(MONTH(SalesDataTable[[#This Row],[Order Date]])/3,0)</f>
        <v>Q2</v>
      </c>
      <c r="E952" s="11">
        <f>MONTH(SalesDataTable[[#This Row],[Order Date]])</f>
        <v>5</v>
      </c>
      <c r="F952" s="12"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1">
        <f>YEAR(SalesDataTable[[#This Row],[Order Date]])</f>
        <v>2026</v>
      </c>
      <c r="D953" s="16" t="str">
        <f>"Q"&amp;ROUNDUP(MONTH(SalesDataTable[[#This Row],[Order Date]])/3,0)</f>
        <v>Q2</v>
      </c>
      <c r="E953" s="11">
        <f>MONTH(SalesDataTable[[#This Row],[Order Date]])</f>
        <v>5</v>
      </c>
      <c r="F953" s="12"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1">
        <f>YEAR(SalesDataTable[[#This Row],[Order Date]])</f>
        <v>2026</v>
      </c>
      <c r="D954" s="16" t="str">
        <f>"Q"&amp;ROUNDUP(MONTH(SalesDataTable[[#This Row],[Order Date]])/3,0)</f>
        <v>Q2</v>
      </c>
      <c r="E954" s="11">
        <f>MONTH(SalesDataTable[[#This Row],[Order Date]])</f>
        <v>5</v>
      </c>
      <c r="F954" s="12"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1">
        <f>YEAR(SalesDataTable[[#This Row],[Order Date]])</f>
        <v>2026</v>
      </c>
      <c r="D955" s="16" t="str">
        <f>"Q"&amp;ROUNDUP(MONTH(SalesDataTable[[#This Row],[Order Date]])/3,0)</f>
        <v>Q2</v>
      </c>
      <c r="E955" s="11">
        <f>MONTH(SalesDataTable[[#This Row],[Order Date]])</f>
        <v>5</v>
      </c>
      <c r="F955" s="12"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1">
        <f>YEAR(SalesDataTable[[#This Row],[Order Date]])</f>
        <v>2026</v>
      </c>
      <c r="D956" s="16" t="str">
        <f>"Q"&amp;ROUNDUP(MONTH(SalesDataTable[[#This Row],[Order Date]])/3,0)</f>
        <v>Q2</v>
      </c>
      <c r="E956" s="11">
        <f>MONTH(SalesDataTable[[#This Row],[Order Date]])</f>
        <v>5</v>
      </c>
      <c r="F956" s="12"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1">
        <f>YEAR(SalesDataTable[[#This Row],[Order Date]])</f>
        <v>2026</v>
      </c>
      <c r="D957" s="16" t="str">
        <f>"Q"&amp;ROUNDUP(MONTH(SalesDataTable[[#This Row],[Order Date]])/3,0)</f>
        <v>Q2</v>
      </c>
      <c r="E957" s="11">
        <f>MONTH(SalesDataTable[[#This Row],[Order Date]])</f>
        <v>5</v>
      </c>
      <c r="F957" s="12"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1">
        <f>YEAR(SalesDataTable[[#This Row],[Order Date]])</f>
        <v>2026</v>
      </c>
      <c r="D958" s="16" t="str">
        <f>"Q"&amp;ROUNDUP(MONTH(SalesDataTable[[#This Row],[Order Date]])/3,0)</f>
        <v>Q2</v>
      </c>
      <c r="E958" s="11">
        <f>MONTH(SalesDataTable[[#This Row],[Order Date]])</f>
        <v>5</v>
      </c>
      <c r="F958" s="12"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1">
        <f>YEAR(SalesDataTable[[#This Row],[Order Date]])</f>
        <v>2026</v>
      </c>
      <c r="D959" s="16" t="str">
        <f>"Q"&amp;ROUNDUP(MONTH(SalesDataTable[[#This Row],[Order Date]])/3,0)</f>
        <v>Q2</v>
      </c>
      <c r="E959" s="11">
        <f>MONTH(SalesDataTable[[#This Row],[Order Date]])</f>
        <v>5</v>
      </c>
      <c r="F959" s="12"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1">
        <f>YEAR(SalesDataTable[[#This Row],[Order Date]])</f>
        <v>2026</v>
      </c>
      <c r="D960" s="16" t="str">
        <f>"Q"&amp;ROUNDUP(MONTH(SalesDataTable[[#This Row],[Order Date]])/3,0)</f>
        <v>Q2</v>
      </c>
      <c r="E960" s="11">
        <f>MONTH(SalesDataTable[[#This Row],[Order Date]])</f>
        <v>5</v>
      </c>
      <c r="F960" s="12"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1">
        <f>YEAR(SalesDataTable[[#This Row],[Order Date]])</f>
        <v>2026</v>
      </c>
      <c r="D961" s="16" t="str">
        <f>"Q"&amp;ROUNDUP(MONTH(SalesDataTable[[#This Row],[Order Date]])/3,0)</f>
        <v>Q2</v>
      </c>
      <c r="E961" s="11">
        <f>MONTH(SalesDataTable[[#This Row],[Order Date]])</f>
        <v>5</v>
      </c>
      <c r="F961" s="12"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1">
        <f>YEAR(SalesDataTable[[#This Row],[Order Date]])</f>
        <v>2026</v>
      </c>
      <c r="D962" s="16" t="str">
        <f>"Q"&amp;ROUNDUP(MONTH(SalesDataTable[[#This Row],[Order Date]])/3,0)</f>
        <v>Q2</v>
      </c>
      <c r="E962" s="11">
        <f>MONTH(SalesDataTable[[#This Row],[Order Date]])</f>
        <v>5</v>
      </c>
      <c r="F962" s="12"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1">
        <f>YEAR(SalesDataTable[[#This Row],[Order Date]])</f>
        <v>2026</v>
      </c>
      <c r="D963" s="16" t="str">
        <f>"Q"&amp;ROUNDUP(MONTH(SalesDataTable[[#This Row],[Order Date]])/3,0)</f>
        <v>Q2</v>
      </c>
      <c r="E963" s="11">
        <f>MONTH(SalesDataTable[[#This Row],[Order Date]])</f>
        <v>5</v>
      </c>
      <c r="F963" s="12"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1">
        <f>YEAR(SalesDataTable[[#This Row],[Order Date]])</f>
        <v>2026</v>
      </c>
      <c r="D964" s="16" t="str">
        <f>"Q"&amp;ROUNDUP(MONTH(SalesDataTable[[#This Row],[Order Date]])/3,0)</f>
        <v>Q2</v>
      </c>
      <c r="E964" s="11">
        <f>MONTH(SalesDataTable[[#This Row],[Order Date]])</f>
        <v>5</v>
      </c>
      <c r="F964" s="12"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1">
        <f>YEAR(SalesDataTable[[#This Row],[Order Date]])</f>
        <v>2026</v>
      </c>
      <c r="D965" s="16" t="str">
        <f>"Q"&amp;ROUNDUP(MONTH(SalesDataTable[[#This Row],[Order Date]])/3,0)</f>
        <v>Q2</v>
      </c>
      <c r="E965" s="11">
        <f>MONTH(SalesDataTable[[#This Row],[Order Date]])</f>
        <v>5</v>
      </c>
      <c r="F965" s="12"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1">
        <f>YEAR(SalesDataTable[[#This Row],[Order Date]])</f>
        <v>2026</v>
      </c>
      <c r="D966" s="16" t="str">
        <f>"Q"&amp;ROUNDUP(MONTH(SalesDataTable[[#This Row],[Order Date]])/3,0)</f>
        <v>Q2</v>
      </c>
      <c r="E966" s="11">
        <f>MONTH(SalesDataTable[[#This Row],[Order Date]])</f>
        <v>6</v>
      </c>
      <c r="F966" s="12"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1">
        <f>YEAR(SalesDataTable[[#This Row],[Order Date]])</f>
        <v>2026</v>
      </c>
      <c r="D967" s="16" t="str">
        <f>"Q"&amp;ROUNDUP(MONTH(SalesDataTable[[#This Row],[Order Date]])/3,0)</f>
        <v>Q2</v>
      </c>
      <c r="E967" s="11">
        <f>MONTH(SalesDataTable[[#This Row],[Order Date]])</f>
        <v>6</v>
      </c>
      <c r="F967" s="12"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1">
        <f>YEAR(SalesDataTable[[#This Row],[Order Date]])</f>
        <v>2026</v>
      </c>
      <c r="D968" s="16" t="str">
        <f>"Q"&amp;ROUNDUP(MONTH(SalesDataTable[[#This Row],[Order Date]])/3,0)</f>
        <v>Q2</v>
      </c>
      <c r="E968" s="11">
        <f>MONTH(SalesDataTable[[#This Row],[Order Date]])</f>
        <v>6</v>
      </c>
      <c r="F968" s="12"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1">
        <f>YEAR(SalesDataTable[[#This Row],[Order Date]])</f>
        <v>2026</v>
      </c>
      <c r="D969" s="16" t="str">
        <f>"Q"&amp;ROUNDUP(MONTH(SalesDataTable[[#This Row],[Order Date]])/3,0)</f>
        <v>Q2</v>
      </c>
      <c r="E969" s="11">
        <f>MONTH(SalesDataTable[[#This Row],[Order Date]])</f>
        <v>6</v>
      </c>
      <c r="F969" s="12"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1">
        <f>YEAR(SalesDataTable[[#This Row],[Order Date]])</f>
        <v>2026</v>
      </c>
      <c r="D970" s="16" t="str">
        <f>"Q"&amp;ROUNDUP(MONTH(SalesDataTable[[#This Row],[Order Date]])/3,0)</f>
        <v>Q2</v>
      </c>
      <c r="E970" s="11">
        <f>MONTH(SalesDataTable[[#This Row],[Order Date]])</f>
        <v>6</v>
      </c>
      <c r="F970" s="12"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1">
        <f>YEAR(SalesDataTable[[#This Row],[Order Date]])</f>
        <v>2026</v>
      </c>
      <c r="D971" s="16" t="str">
        <f>"Q"&amp;ROUNDUP(MONTH(SalesDataTable[[#This Row],[Order Date]])/3,0)</f>
        <v>Q2</v>
      </c>
      <c r="E971" s="11">
        <f>MONTH(SalesDataTable[[#This Row],[Order Date]])</f>
        <v>6</v>
      </c>
      <c r="F971" s="12"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1">
        <f>YEAR(SalesDataTable[[#This Row],[Order Date]])</f>
        <v>2026</v>
      </c>
      <c r="D972" s="16" t="str">
        <f>"Q"&amp;ROUNDUP(MONTH(SalesDataTable[[#This Row],[Order Date]])/3,0)</f>
        <v>Q2</v>
      </c>
      <c r="E972" s="11">
        <f>MONTH(SalesDataTable[[#This Row],[Order Date]])</f>
        <v>6</v>
      </c>
      <c r="F972" s="12"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1">
        <f>YEAR(SalesDataTable[[#This Row],[Order Date]])</f>
        <v>2026</v>
      </c>
      <c r="D973" s="16" t="str">
        <f>"Q"&amp;ROUNDUP(MONTH(SalesDataTable[[#This Row],[Order Date]])/3,0)</f>
        <v>Q2</v>
      </c>
      <c r="E973" s="11">
        <f>MONTH(SalesDataTable[[#This Row],[Order Date]])</f>
        <v>6</v>
      </c>
      <c r="F973" s="12"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1">
        <f>YEAR(SalesDataTable[[#This Row],[Order Date]])</f>
        <v>2026</v>
      </c>
      <c r="D974" s="16" t="str">
        <f>"Q"&amp;ROUNDUP(MONTH(SalesDataTable[[#This Row],[Order Date]])/3,0)</f>
        <v>Q2</v>
      </c>
      <c r="E974" s="11">
        <f>MONTH(SalesDataTable[[#This Row],[Order Date]])</f>
        <v>6</v>
      </c>
      <c r="F974" s="12"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1">
        <f>YEAR(SalesDataTable[[#This Row],[Order Date]])</f>
        <v>2026</v>
      </c>
      <c r="D975" s="16" t="str">
        <f>"Q"&amp;ROUNDUP(MONTH(SalesDataTable[[#This Row],[Order Date]])/3,0)</f>
        <v>Q2</v>
      </c>
      <c r="E975" s="11">
        <f>MONTH(SalesDataTable[[#This Row],[Order Date]])</f>
        <v>6</v>
      </c>
      <c r="F975" s="12"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1">
        <f>YEAR(SalesDataTable[[#This Row],[Order Date]])</f>
        <v>2026</v>
      </c>
      <c r="D976" s="16" t="str">
        <f>"Q"&amp;ROUNDUP(MONTH(SalesDataTable[[#This Row],[Order Date]])/3,0)</f>
        <v>Q2</v>
      </c>
      <c r="E976" s="11">
        <f>MONTH(SalesDataTable[[#This Row],[Order Date]])</f>
        <v>6</v>
      </c>
      <c r="F976" s="12"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1">
        <f>YEAR(SalesDataTable[[#This Row],[Order Date]])</f>
        <v>2026</v>
      </c>
      <c r="D977" s="16" t="str">
        <f>"Q"&amp;ROUNDUP(MONTH(SalesDataTable[[#This Row],[Order Date]])/3,0)</f>
        <v>Q2</v>
      </c>
      <c r="E977" s="11">
        <f>MONTH(SalesDataTable[[#This Row],[Order Date]])</f>
        <v>6</v>
      </c>
      <c r="F977" s="12"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1">
        <f>YEAR(SalesDataTable[[#This Row],[Order Date]])</f>
        <v>2026</v>
      </c>
      <c r="D978" s="16" t="str">
        <f>"Q"&amp;ROUNDUP(MONTH(SalesDataTable[[#This Row],[Order Date]])/3,0)</f>
        <v>Q2</v>
      </c>
      <c r="E978" s="11">
        <f>MONTH(SalesDataTable[[#This Row],[Order Date]])</f>
        <v>6</v>
      </c>
      <c r="F978" s="12"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1">
        <f>YEAR(SalesDataTable[[#This Row],[Order Date]])</f>
        <v>2026</v>
      </c>
      <c r="D979" s="16" t="str">
        <f>"Q"&amp;ROUNDUP(MONTH(SalesDataTable[[#This Row],[Order Date]])/3,0)</f>
        <v>Q2</v>
      </c>
      <c r="E979" s="11">
        <f>MONTH(SalesDataTable[[#This Row],[Order Date]])</f>
        <v>6</v>
      </c>
      <c r="F979" s="12"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1">
        <f>YEAR(SalesDataTable[[#This Row],[Order Date]])</f>
        <v>2026</v>
      </c>
      <c r="D980" s="16" t="str">
        <f>"Q"&amp;ROUNDUP(MONTH(SalesDataTable[[#This Row],[Order Date]])/3,0)</f>
        <v>Q2</v>
      </c>
      <c r="E980" s="11">
        <f>MONTH(SalesDataTable[[#This Row],[Order Date]])</f>
        <v>6</v>
      </c>
      <c r="F980" s="12"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1">
        <f>YEAR(SalesDataTable[[#This Row],[Order Date]])</f>
        <v>2026</v>
      </c>
      <c r="D981" s="16" t="str">
        <f>"Q"&amp;ROUNDUP(MONTH(SalesDataTable[[#This Row],[Order Date]])/3,0)</f>
        <v>Q2</v>
      </c>
      <c r="E981" s="11">
        <f>MONTH(SalesDataTable[[#This Row],[Order Date]])</f>
        <v>6</v>
      </c>
      <c r="F981" s="12"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1">
        <f>YEAR(SalesDataTable[[#This Row],[Order Date]])</f>
        <v>2026</v>
      </c>
      <c r="D982" s="16" t="str">
        <f>"Q"&amp;ROUNDUP(MONTH(SalesDataTable[[#This Row],[Order Date]])/3,0)</f>
        <v>Q2</v>
      </c>
      <c r="E982" s="11">
        <f>MONTH(SalesDataTable[[#This Row],[Order Date]])</f>
        <v>6</v>
      </c>
      <c r="F982" s="12"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1">
        <f>YEAR(SalesDataTable[[#This Row],[Order Date]])</f>
        <v>2026</v>
      </c>
      <c r="D983" s="16" t="str">
        <f>"Q"&amp;ROUNDUP(MONTH(SalesDataTable[[#This Row],[Order Date]])/3,0)</f>
        <v>Q2</v>
      </c>
      <c r="E983" s="11">
        <f>MONTH(SalesDataTable[[#This Row],[Order Date]])</f>
        <v>6</v>
      </c>
      <c r="F983" s="12"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1">
        <f>YEAR(SalesDataTable[[#This Row],[Order Date]])</f>
        <v>2026</v>
      </c>
      <c r="D984" s="16" t="str">
        <f>"Q"&amp;ROUNDUP(MONTH(SalesDataTable[[#This Row],[Order Date]])/3,0)</f>
        <v>Q2</v>
      </c>
      <c r="E984" s="11">
        <f>MONTH(SalesDataTable[[#This Row],[Order Date]])</f>
        <v>6</v>
      </c>
      <c r="F984" s="12"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1">
        <f>YEAR(SalesDataTable[[#This Row],[Order Date]])</f>
        <v>2026</v>
      </c>
      <c r="D985" s="16" t="str">
        <f>"Q"&amp;ROUNDUP(MONTH(SalesDataTable[[#This Row],[Order Date]])/3,0)</f>
        <v>Q2</v>
      </c>
      <c r="E985" s="11">
        <f>MONTH(SalesDataTable[[#This Row],[Order Date]])</f>
        <v>6</v>
      </c>
      <c r="F985" s="12"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1">
        <f>YEAR(SalesDataTable[[#This Row],[Order Date]])</f>
        <v>2026</v>
      </c>
      <c r="D986" s="16" t="str">
        <f>"Q"&amp;ROUNDUP(MONTH(SalesDataTable[[#This Row],[Order Date]])/3,0)</f>
        <v>Q2</v>
      </c>
      <c r="E986" s="11">
        <f>MONTH(SalesDataTable[[#This Row],[Order Date]])</f>
        <v>6</v>
      </c>
      <c r="F986" s="12"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1">
        <f>YEAR(SalesDataTable[[#This Row],[Order Date]])</f>
        <v>2026</v>
      </c>
      <c r="D987" s="16" t="str">
        <f>"Q"&amp;ROUNDUP(MONTH(SalesDataTable[[#This Row],[Order Date]])/3,0)</f>
        <v>Q2</v>
      </c>
      <c r="E987" s="11">
        <f>MONTH(SalesDataTable[[#This Row],[Order Date]])</f>
        <v>6</v>
      </c>
      <c r="F987" s="12"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1">
        <f>YEAR(SalesDataTable[[#This Row],[Order Date]])</f>
        <v>2026</v>
      </c>
      <c r="D988" s="16" t="str">
        <f>"Q"&amp;ROUNDUP(MONTH(SalesDataTable[[#This Row],[Order Date]])/3,0)</f>
        <v>Q2</v>
      </c>
      <c r="E988" s="11">
        <f>MONTH(SalesDataTable[[#This Row],[Order Date]])</f>
        <v>6</v>
      </c>
      <c r="F988" s="12"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1">
        <f>YEAR(SalesDataTable[[#This Row],[Order Date]])</f>
        <v>2026</v>
      </c>
      <c r="D989" s="16" t="str">
        <f>"Q"&amp;ROUNDUP(MONTH(SalesDataTable[[#This Row],[Order Date]])/3,0)</f>
        <v>Q2</v>
      </c>
      <c r="E989" s="11">
        <f>MONTH(SalesDataTable[[#This Row],[Order Date]])</f>
        <v>6</v>
      </c>
      <c r="F989" s="12"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1">
        <f>YEAR(SalesDataTable[[#This Row],[Order Date]])</f>
        <v>2026</v>
      </c>
      <c r="D990" s="16" t="str">
        <f>"Q"&amp;ROUNDUP(MONTH(SalesDataTable[[#This Row],[Order Date]])/3,0)</f>
        <v>Q2</v>
      </c>
      <c r="E990" s="11">
        <f>MONTH(SalesDataTable[[#This Row],[Order Date]])</f>
        <v>6</v>
      </c>
      <c r="F990" s="12"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1">
        <f>YEAR(SalesDataTable[[#This Row],[Order Date]])</f>
        <v>2026</v>
      </c>
      <c r="D991" s="16" t="str">
        <f>"Q"&amp;ROUNDUP(MONTH(SalesDataTable[[#This Row],[Order Date]])/3,0)</f>
        <v>Q2</v>
      </c>
      <c r="E991" s="11">
        <f>MONTH(SalesDataTable[[#This Row],[Order Date]])</f>
        <v>6</v>
      </c>
      <c r="F991" s="12"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1">
        <f>YEAR(SalesDataTable[[#This Row],[Order Date]])</f>
        <v>2026</v>
      </c>
      <c r="D992" s="16" t="str">
        <f>"Q"&amp;ROUNDUP(MONTH(SalesDataTable[[#This Row],[Order Date]])/3,0)</f>
        <v>Q2</v>
      </c>
      <c r="E992" s="11">
        <f>MONTH(SalesDataTable[[#This Row],[Order Date]])</f>
        <v>6</v>
      </c>
      <c r="F992" s="12"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1">
        <f>YEAR(SalesDataTable[[#This Row],[Order Date]])</f>
        <v>2026</v>
      </c>
      <c r="D993" s="16" t="str">
        <f>"Q"&amp;ROUNDUP(MONTH(SalesDataTable[[#This Row],[Order Date]])/3,0)</f>
        <v>Q2</v>
      </c>
      <c r="E993" s="11">
        <f>MONTH(SalesDataTable[[#This Row],[Order Date]])</f>
        <v>6</v>
      </c>
      <c r="F993" s="12"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1">
        <f>YEAR(SalesDataTable[[#This Row],[Order Date]])</f>
        <v>2026</v>
      </c>
      <c r="D994" s="16" t="str">
        <f>"Q"&amp;ROUNDUP(MONTH(SalesDataTable[[#This Row],[Order Date]])/3,0)</f>
        <v>Q2</v>
      </c>
      <c r="E994" s="11">
        <f>MONTH(SalesDataTable[[#This Row],[Order Date]])</f>
        <v>6</v>
      </c>
      <c r="F994" s="12"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1">
        <f>YEAR(SalesDataTable[[#This Row],[Order Date]])</f>
        <v>2026</v>
      </c>
      <c r="D995" s="16" t="str">
        <f>"Q"&amp;ROUNDUP(MONTH(SalesDataTable[[#This Row],[Order Date]])/3,0)</f>
        <v>Q2</v>
      </c>
      <c r="E995" s="11">
        <f>MONTH(SalesDataTable[[#This Row],[Order Date]])</f>
        <v>6</v>
      </c>
      <c r="F995" s="12"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1">
        <f>YEAR(SalesDataTable[[#This Row],[Order Date]])</f>
        <v>2026</v>
      </c>
      <c r="D996" s="16" t="str">
        <f>"Q"&amp;ROUNDUP(MONTH(SalesDataTable[[#This Row],[Order Date]])/3,0)</f>
        <v>Q2</v>
      </c>
      <c r="E996" s="11">
        <f>MONTH(SalesDataTable[[#This Row],[Order Date]])</f>
        <v>6</v>
      </c>
      <c r="F996" s="12"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1">
        <f>YEAR(SalesDataTable[[#This Row],[Order Date]])</f>
        <v>2026</v>
      </c>
      <c r="D997" s="16" t="str">
        <f>"Q"&amp;ROUNDUP(MONTH(SalesDataTable[[#This Row],[Order Date]])/3,0)</f>
        <v>Q2</v>
      </c>
      <c r="E997" s="11">
        <f>MONTH(SalesDataTable[[#This Row],[Order Date]])</f>
        <v>6</v>
      </c>
      <c r="F997" s="12"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1">
        <f>YEAR(SalesDataTable[[#This Row],[Order Date]])</f>
        <v>2026</v>
      </c>
      <c r="D998" s="16" t="str">
        <f>"Q"&amp;ROUNDUP(MONTH(SalesDataTable[[#This Row],[Order Date]])/3,0)</f>
        <v>Q2</v>
      </c>
      <c r="E998" s="11">
        <f>MONTH(SalesDataTable[[#This Row],[Order Date]])</f>
        <v>6</v>
      </c>
      <c r="F998" s="12"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1">
        <f>YEAR(SalesDataTable[[#This Row],[Order Date]])</f>
        <v>2026</v>
      </c>
      <c r="D999" s="16" t="str">
        <f>"Q"&amp;ROUNDUP(MONTH(SalesDataTable[[#This Row],[Order Date]])/3,0)</f>
        <v>Q2</v>
      </c>
      <c r="E999" s="11">
        <f>MONTH(SalesDataTable[[#This Row],[Order Date]])</f>
        <v>6</v>
      </c>
      <c r="F999" s="12"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1">
        <f>YEAR(SalesDataTable[[#This Row],[Order Date]])</f>
        <v>2026</v>
      </c>
      <c r="D1000" s="16" t="str">
        <f>"Q"&amp;ROUNDUP(MONTH(SalesDataTable[[#This Row],[Order Date]])/3,0)</f>
        <v>Q2</v>
      </c>
      <c r="E1000" s="11">
        <f>MONTH(SalesDataTable[[#This Row],[Order Date]])</f>
        <v>6</v>
      </c>
      <c r="F1000" s="12"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1">
        <f>YEAR(SalesDataTable[[#This Row],[Order Date]])</f>
        <v>2026</v>
      </c>
      <c r="D1001" s="16" t="str">
        <f>"Q"&amp;ROUNDUP(MONTH(SalesDataTable[[#This Row],[Order Date]])/3,0)</f>
        <v>Q2</v>
      </c>
      <c r="E1001" s="11">
        <f>MONTH(SalesDataTable[[#This Row],[Order Date]])</f>
        <v>6</v>
      </c>
      <c r="F1001" s="12"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1">
        <f>YEAR(SalesDataTable[[#This Row],[Order Date]])</f>
        <v>2026</v>
      </c>
      <c r="D1002" s="16" t="str">
        <f>"Q"&amp;ROUNDUP(MONTH(SalesDataTable[[#This Row],[Order Date]])/3,0)</f>
        <v>Q2</v>
      </c>
      <c r="E1002" s="11">
        <f>MONTH(SalesDataTable[[#This Row],[Order Date]])</f>
        <v>6</v>
      </c>
      <c r="F1002" s="12"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1">
        <f>YEAR(SalesDataTable[[#This Row],[Order Date]])</f>
        <v>2026</v>
      </c>
      <c r="D1003" s="16" t="str">
        <f>"Q"&amp;ROUNDUP(MONTH(SalesDataTable[[#This Row],[Order Date]])/3,0)</f>
        <v>Q2</v>
      </c>
      <c r="E1003" s="11">
        <f>MONTH(SalesDataTable[[#This Row],[Order Date]])</f>
        <v>6</v>
      </c>
      <c r="F1003" s="12"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1">
        <f>YEAR(SalesDataTable[[#This Row],[Order Date]])</f>
        <v>2026</v>
      </c>
      <c r="D1004" s="16" t="str">
        <f>"Q"&amp;ROUNDUP(MONTH(SalesDataTable[[#This Row],[Order Date]])/3,0)</f>
        <v>Q2</v>
      </c>
      <c r="E1004" s="11">
        <f>MONTH(SalesDataTable[[#This Row],[Order Date]])</f>
        <v>6</v>
      </c>
      <c r="F1004" s="12"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1">
        <f>YEAR(SalesDataTable[[#This Row],[Order Date]])</f>
        <v>2026</v>
      </c>
      <c r="D1005" s="16" t="str">
        <f>"Q"&amp;ROUNDUP(MONTH(SalesDataTable[[#This Row],[Order Date]])/3,0)</f>
        <v>Q2</v>
      </c>
      <c r="E1005" s="11">
        <f>MONTH(SalesDataTable[[#This Row],[Order Date]])</f>
        <v>6</v>
      </c>
      <c r="F1005" s="12"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1">
        <f>YEAR(SalesDataTable[[#This Row],[Order Date]])</f>
        <v>2026</v>
      </c>
      <c r="D1006" s="16" t="str">
        <f>"Q"&amp;ROUNDUP(MONTH(SalesDataTable[[#This Row],[Order Date]])/3,0)</f>
        <v>Q2</v>
      </c>
      <c r="E1006" s="11">
        <f>MONTH(SalesDataTable[[#This Row],[Order Date]])</f>
        <v>6</v>
      </c>
      <c r="F1006" s="12"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1">
        <f>YEAR(SalesDataTable[[#This Row],[Order Date]])</f>
        <v>2026</v>
      </c>
      <c r="D1007" s="16" t="str">
        <f>"Q"&amp;ROUNDUP(MONTH(SalesDataTable[[#This Row],[Order Date]])/3,0)</f>
        <v>Q2</v>
      </c>
      <c r="E1007" s="11">
        <f>MONTH(SalesDataTable[[#This Row],[Order Date]])</f>
        <v>6</v>
      </c>
      <c r="F1007" s="12"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1">
        <f>YEAR(SalesDataTable[[#This Row],[Order Date]])</f>
        <v>2026</v>
      </c>
      <c r="D1008" s="16" t="str">
        <f>"Q"&amp;ROUNDUP(MONTH(SalesDataTable[[#This Row],[Order Date]])/3,0)</f>
        <v>Q2</v>
      </c>
      <c r="E1008" s="11">
        <f>MONTH(SalesDataTable[[#This Row],[Order Date]])</f>
        <v>6</v>
      </c>
      <c r="F1008" s="12"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1">
        <f>YEAR(SalesDataTable[[#This Row],[Order Date]])</f>
        <v>2026</v>
      </c>
      <c r="D1009" s="16" t="str">
        <f>"Q"&amp;ROUNDUP(MONTH(SalesDataTable[[#This Row],[Order Date]])/3,0)</f>
        <v>Q2</v>
      </c>
      <c r="E1009" s="11">
        <f>MONTH(SalesDataTable[[#This Row],[Order Date]])</f>
        <v>6</v>
      </c>
      <c r="F1009" s="12"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1">
        <f>YEAR(SalesDataTable[[#This Row],[Order Date]])</f>
        <v>2026</v>
      </c>
      <c r="D1010" s="16" t="str">
        <f>"Q"&amp;ROUNDUP(MONTH(SalesDataTable[[#This Row],[Order Date]])/3,0)</f>
        <v>Q2</v>
      </c>
      <c r="E1010" s="11">
        <f>MONTH(SalesDataTable[[#This Row],[Order Date]])</f>
        <v>6</v>
      </c>
      <c r="F1010" s="12"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1">
        <f>YEAR(SalesDataTable[[#This Row],[Order Date]])</f>
        <v>2026</v>
      </c>
      <c r="D1011" s="16" t="str">
        <f>"Q"&amp;ROUNDUP(MONTH(SalesDataTable[[#This Row],[Order Date]])/3,0)</f>
        <v>Q2</v>
      </c>
      <c r="E1011" s="11">
        <f>MONTH(SalesDataTable[[#This Row],[Order Date]])</f>
        <v>6</v>
      </c>
      <c r="F1011" s="12"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1">
        <f>YEAR(SalesDataTable[[#This Row],[Order Date]])</f>
        <v>2026</v>
      </c>
      <c r="D1012" s="16" t="str">
        <f>"Q"&amp;ROUNDUP(MONTH(SalesDataTable[[#This Row],[Order Date]])/3,0)</f>
        <v>Q2</v>
      </c>
      <c r="E1012" s="11">
        <f>MONTH(SalesDataTable[[#This Row],[Order Date]])</f>
        <v>6</v>
      </c>
      <c r="F1012" s="12"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1">
        <f>YEAR(SalesDataTable[[#This Row],[Order Date]])</f>
        <v>2026</v>
      </c>
      <c r="D1013" s="16" t="str">
        <f>"Q"&amp;ROUNDUP(MONTH(SalesDataTable[[#This Row],[Order Date]])/3,0)</f>
        <v>Q2</v>
      </c>
      <c r="E1013" s="11">
        <f>MONTH(SalesDataTable[[#This Row],[Order Date]])</f>
        <v>6</v>
      </c>
      <c r="F1013" s="12"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1">
        <f>YEAR(SalesDataTable[[#This Row],[Order Date]])</f>
        <v>2026</v>
      </c>
      <c r="D1014" s="16" t="str">
        <f>"Q"&amp;ROUNDUP(MONTH(SalesDataTable[[#This Row],[Order Date]])/3,0)</f>
        <v>Q2</v>
      </c>
      <c r="E1014" s="11">
        <f>MONTH(SalesDataTable[[#This Row],[Order Date]])</f>
        <v>6</v>
      </c>
      <c r="F1014" s="12"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1">
        <f>YEAR(SalesDataTable[[#This Row],[Order Date]])</f>
        <v>2026</v>
      </c>
      <c r="D1015" s="16" t="str">
        <f>"Q"&amp;ROUNDUP(MONTH(SalesDataTable[[#This Row],[Order Date]])/3,0)</f>
        <v>Q2</v>
      </c>
      <c r="E1015" s="11">
        <f>MONTH(SalesDataTable[[#This Row],[Order Date]])</f>
        <v>6</v>
      </c>
      <c r="F1015" s="12"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1">
        <f>YEAR(SalesDataTable[[#This Row],[Order Date]])</f>
        <v>2026</v>
      </c>
      <c r="D1016" s="16" t="str">
        <f>"Q"&amp;ROUNDUP(MONTH(SalesDataTable[[#This Row],[Order Date]])/3,0)</f>
        <v>Q2</v>
      </c>
      <c r="E1016" s="11">
        <f>MONTH(SalesDataTable[[#This Row],[Order Date]])</f>
        <v>6</v>
      </c>
      <c r="F1016" s="12"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1">
        <f>YEAR(SalesDataTable[[#This Row],[Order Date]])</f>
        <v>2026</v>
      </c>
      <c r="D1017" s="16" t="str">
        <f>"Q"&amp;ROUNDUP(MONTH(SalesDataTable[[#This Row],[Order Date]])/3,0)</f>
        <v>Q2</v>
      </c>
      <c r="E1017" s="11">
        <f>MONTH(SalesDataTable[[#This Row],[Order Date]])</f>
        <v>6</v>
      </c>
      <c r="F1017" s="12"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1">
        <f>YEAR(SalesDataTable[[#This Row],[Order Date]])</f>
        <v>2026</v>
      </c>
      <c r="D1018" s="16" t="str">
        <f>"Q"&amp;ROUNDUP(MONTH(SalesDataTable[[#This Row],[Order Date]])/3,0)</f>
        <v>Q2</v>
      </c>
      <c r="E1018" s="11">
        <f>MONTH(SalesDataTable[[#This Row],[Order Date]])</f>
        <v>6</v>
      </c>
      <c r="F1018" s="12"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1">
        <f>YEAR(SalesDataTable[[#This Row],[Order Date]])</f>
        <v>2026</v>
      </c>
      <c r="D1019" s="16" t="str">
        <f>"Q"&amp;ROUNDUP(MONTH(SalesDataTable[[#This Row],[Order Date]])/3,0)</f>
        <v>Q2</v>
      </c>
      <c r="E1019" s="11">
        <f>MONTH(SalesDataTable[[#This Row],[Order Date]])</f>
        <v>6</v>
      </c>
      <c r="F1019" s="12"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1">
        <f>YEAR(SalesDataTable[[#This Row],[Order Date]])</f>
        <v>2026</v>
      </c>
      <c r="D1020" s="16" t="str">
        <f>"Q"&amp;ROUNDUP(MONTH(SalesDataTable[[#This Row],[Order Date]])/3,0)</f>
        <v>Q2</v>
      </c>
      <c r="E1020" s="11">
        <f>MONTH(SalesDataTable[[#This Row],[Order Date]])</f>
        <v>6</v>
      </c>
      <c r="F1020" s="12"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1">
        <f>YEAR(SalesDataTable[[#This Row],[Order Date]])</f>
        <v>2026</v>
      </c>
      <c r="D1021" s="16" t="str">
        <f>"Q"&amp;ROUNDUP(MONTH(SalesDataTable[[#This Row],[Order Date]])/3,0)</f>
        <v>Q2</v>
      </c>
      <c r="E1021" s="11">
        <f>MONTH(SalesDataTable[[#This Row],[Order Date]])</f>
        <v>6</v>
      </c>
      <c r="F1021" s="12"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1">
        <f>YEAR(SalesDataTable[[#This Row],[Order Date]])</f>
        <v>2026</v>
      </c>
      <c r="D1022" s="16" t="str">
        <f>"Q"&amp;ROUNDUP(MONTH(SalesDataTable[[#This Row],[Order Date]])/3,0)</f>
        <v>Q2</v>
      </c>
      <c r="E1022" s="11">
        <f>MONTH(SalesDataTable[[#This Row],[Order Date]])</f>
        <v>6</v>
      </c>
      <c r="F1022" s="12"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1">
        <f>YEAR(SalesDataTable[[#This Row],[Order Date]])</f>
        <v>2026</v>
      </c>
      <c r="D1023" s="16" t="str">
        <f>"Q"&amp;ROUNDUP(MONTH(SalesDataTable[[#This Row],[Order Date]])/3,0)</f>
        <v>Q2</v>
      </c>
      <c r="E1023" s="11">
        <f>MONTH(SalesDataTable[[#This Row],[Order Date]])</f>
        <v>6</v>
      </c>
      <c r="F1023" s="12"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1">
        <f>YEAR(SalesDataTable[[#This Row],[Order Date]])</f>
        <v>2026</v>
      </c>
      <c r="D1024" s="16" t="str">
        <f>"Q"&amp;ROUNDUP(MONTH(SalesDataTable[[#This Row],[Order Date]])/3,0)</f>
        <v>Q2</v>
      </c>
      <c r="E1024" s="11">
        <f>MONTH(SalesDataTable[[#This Row],[Order Date]])</f>
        <v>6</v>
      </c>
      <c r="F1024" s="12"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1">
        <f>YEAR(SalesDataTable[[#This Row],[Order Date]])</f>
        <v>2026</v>
      </c>
      <c r="D1025" s="16" t="str">
        <f>"Q"&amp;ROUNDUP(MONTH(SalesDataTable[[#This Row],[Order Date]])/3,0)</f>
        <v>Q2</v>
      </c>
      <c r="E1025" s="11">
        <f>MONTH(SalesDataTable[[#This Row],[Order Date]])</f>
        <v>6</v>
      </c>
      <c r="F1025" s="12"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1">
        <f>YEAR(SalesDataTable[[#This Row],[Order Date]])</f>
        <v>2026</v>
      </c>
      <c r="D1026" s="16" t="str">
        <f>"Q"&amp;ROUNDUP(MONTH(SalesDataTable[[#This Row],[Order Date]])/3,0)</f>
        <v>Q2</v>
      </c>
      <c r="E1026" s="11">
        <f>MONTH(SalesDataTable[[#This Row],[Order Date]])</f>
        <v>6</v>
      </c>
      <c r="F1026" s="12"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1">
        <f>YEAR(SalesDataTable[[#This Row],[Order Date]])</f>
        <v>2026</v>
      </c>
      <c r="D1027" s="16" t="str">
        <f>"Q"&amp;ROUNDUP(MONTH(SalesDataTable[[#This Row],[Order Date]])/3,0)</f>
        <v>Q2</v>
      </c>
      <c r="E1027" s="11">
        <f>MONTH(SalesDataTable[[#This Row],[Order Date]])</f>
        <v>6</v>
      </c>
      <c r="F1027" s="12"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1">
        <f>YEAR(SalesDataTable[[#This Row],[Order Date]])</f>
        <v>2026</v>
      </c>
      <c r="D1028" s="16" t="str">
        <f>"Q"&amp;ROUNDUP(MONTH(SalesDataTable[[#This Row],[Order Date]])/3,0)</f>
        <v>Q2</v>
      </c>
      <c r="E1028" s="11">
        <f>MONTH(SalesDataTable[[#This Row],[Order Date]])</f>
        <v>6</v>
      </c>
      <c r="F1028" s="12"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1">
        <f>YEAR(SalesDataTable[[#This Row],[Order Date]])</f>
        <v>2026</v>
      </c>
      <c r="D1029" s="16" t="str">
        <f>"Q"&amp;ROUNDUP(MONTH(SalesDataTable[[#This Row],[Order Date]])/3,0)</f>
        <v>Q2</v>
      </c>
      <c r="E1029" s="11">
        <f>MONTH(SalesDataTable[[#This Row],[Order Date]])</f>
        <v>6</v>
      </c>
      <c r="F1029" s="12"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1">
        <f>YEAR(SalesDataTable[[#This Row],[Order Date]])</f>
        <v>2026</v>
      </c>
      <c r="D1030" s="16" t="str">
        <f>"Q"&amp;ROUNDUP(MONTH(SalesDataTable[[#This Row],[Order Date]])/3,0)</f>
        <v>Q2</v>
      </c>
      <c r="E1030" s="11">
        <f>MONTH(SalesDataTable[[#This Row],[Order Date]])</f>
        <v>6</v>
      </c>
      <c r="F1030" s="12"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1">
        <f>YEAR(SalesDataTable[[#This Row],[Order Date]])</f>
        <v>2026</v>
      </c>
      <c r="D1031" s="16" t="str">
        <f>"Q"&amp;ROUNDUP(MONTH(SalesDataTable[[#This Row],[Order Date]])/3,0)</f>
        <v>Q2</v>
      </c>
      <c r="E1031" s="11">
        <f>MONTH(SalesDataTable[[#This Row],[Order Date]])</f>
        <v>6</v>
      </c>
      <c r="F1031" s="12"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1">
        <f>YEAR(SalesDataTable[[#This Row],[Order Date]])</f>
        <v>2026</v>
      </c>
      <c r="D1032" s="16" t="str">
        <f>"Q"&amp;ROUNDUP(MONTH(SalesDataTable[[#This Row],[Order Date]])/3,0)</f>
        <v>Q2</v>
      </c>
      <c r="E1032" s="11">
        <f>MONTH(SalesDataTable[[#This Row],[Order Date]])</f>
        <v>6</v>
      </c>
      <c r="F1032" s="12"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1">
        <f>YEAR(SalesDataTable[[#This Row],[Order Date]])</f>
        <v>2026</v>
      </c>
      <c r="D1033" s="16" t="str">
        <f>"Q"&amp;ROUNDUP(MONTH(SalesDataTable[[#This Row],[Order Date]])/3,0)</f>
        <v>Q2</v>
      </c>
      <c r="E1033" s="11">
        <f>MONTH(SalesDataTable[[#This Row],[Order Date]])</f>
        <v>6</v>
      </c>
      <c r="F1033" s="12"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1">
        <f>YEAR(SalesDataTable[[#This Row],[Order Date]])</f>
        <v>2026</v>
      </c>
      <c r="D1034" s="16" t="str">
        <f>"Q"&amp;ROUNDUP(MONTH(SalesDataTable[[#This Row],[Order Date]])/3,0)</f>
        <v>Q2</v>
      </c>
      <c r="E1034" s="11">
        <f>MONTH(SalesDataTable[[#This Row],[Order Date]])</f>
        <v>6</v>
      </c>
      <c r="F1034" s="12"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1">
        <f>YEAR(SalesDataTable[[#This Row],[Order Date]])</f>
        <v>2026</v>
      </c>
      <c r="D1035" s="16" t="str">
        <f>"Q"&amp;ROUNDUP(MONTH(SalesDataTable[[#This Row],[Order Date]])/3,0)</f>
        <v>Q2</v>
      </c>
      <c r="E1035" s="11">
        <f>MONTH(SalesDataTable[[#This Row],[Order Date]])</f>
        <v>6</v>
      </c>
      <c r="F1035" s="12"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1">
        <f>YEAR(SalesDataTable[[#This Row],[Order Date]])</f>
        <v>2026</v>
      </c>
      <c r="D1036" s="16" t="str">
        <f>"Q"&amp;ROUNDUP(MONTH(SalesDataTable[[#This Row],[Order Date]])/3,0)</f>
        <v>Q2</v>
      </c>
      <c r="E1036" s="11">
        <f>MONTH(SalesDataTable[[#This Row],[Order Date]])</f>
        <v>6</v>
      </c>
      <c r="F1036" s="12"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1">
        <f>YEAR(SalesDataTable[[#This Row],[Order Date]])</f>
        <v>2026</v>
      </c>
      <c r="D1037" s="16" t="str">
        <f>"Q"&amp;ROUNDUP(MONTH(SalesDataTable[[#This Row],[Order Date]])/3,0)</f>
        <v>Q2</v>
      </c>
      <c r="E1037" s="11">
        <f>MONTH(SalesDataTable[[#This Row],[Order Date]])</f>
        <v>6</v>
      </c>
      <c r="F1037" s="12"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1">
        <f>YEAR(SalesDataTable[[#This Row],[Order Date]])</f>
        <v>2026</v>
      </c>
      <c r="D1038" s="16" t="str">
        <f>"Q"&amp;ROUNDUP(MONTH(SalesDataTable[[#This Row],[Order Date]])/3,0)</f>
        <v>Q2</v>
      </c>
      <c r="E1038" s="11">
        <f>MONTH(SalesDataTable[[#This Row],[Order Date]])</f>
        <v>6</v>
      </c>
      <c r="F1038" s="12"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1">
        <f>YEAR(SalesDataTable[[#This Row],[Order Date]])</f>
        <v>2026</v>
      </c>
      <c r="D1039" s="16" t="str">
        <f>"Q"&amp;ROUNDUP(MONTH(SalesDataTable[[#This Row],[Order Date]])/3,0)</f>
        <v>Q2</v>
      </c>
      <c r="E1039" s="11">
        <f>MONTH(SalesDataTable[[#This Row],[Order Date]])</f>
        <v>6</v>
      </c>
      <c r="F1039" s="12"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1">
        <f>YEAR(SalesDataTable[[#This Row],[Order Date]])</f>
        <v>2026</v>
      </c>
      <c r="D1040" s="16" t="str">
        <f>"Q"&amp;ROUNDUP(MONTH(SalesDataTable[[#This Row],[Order Date]])/3,0)</f>
        <v>Q2</v>
      </c>
      <c r="E1040" s="11">
        <f>MONTH(SalesDataTable[[#This Row],[Order Date]])</f>
        <v>6</v>
      </c>
      <c r="F1040" s="12"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1">
        <f>YEAR(SalesDataTable[[#This Row],[Order Date]])</f>
        <v>2026</v>
      </c>
      <c r="D1041" s="16" t="str">
        <f>"Q"&amp;ROUNDUP(MONTH(SalesDataTable[[#This Row],[Order Date]])/3,0)</f>
        <v>Q2</v>
      </c>
      <c r="E1041" s="11">
        <f>MONTH(SalesDataTable[[#This Row],[Order Date]])</f>
        <v>6</v>
      </c>
      <c r="F1041" s="12"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1">
        <f>YEAR(SalesDataTable[[#This Row],[Order Date]])</f>
        <v>2026</v>
      </c>
      <c r="D1042" s="16" t="str">
        <f>"Q"&amp;ROUNDUP(MONTH(SalesDataTable[[#This Row],[Order Date]])/3,0)</f>
        <v>Q2</v>
      </c>
      <c r="E1042" s="11">
        <f>MONTH(SalesDataTable[[#This Row],[Order Date]])</f>
        <v>6</v>
      </c>
      <c r="F1042" s="12"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1">
        <f>YEAR(SalesDataTable[[#This Row],[Order Date]])</f>
        <v>2026</v>
      </c>
      <c r="D1043" s="16" t="str">
        <f>"Q"&amp;ROUNDUP(MONTH(SalesDataTable[[#This Row],[Order Date]])/3,0)</f>
        <v>Q2</v>
      </c>
      <c r="E1043" s="11">
        <f>MONTH(SalesDataTable[[#This Row],[Order Date]])</f>
        <v>6</v>
      </c>
      <c r="F1043" s="12"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1">
        <f>YEAR(SalesDataTable[[#This Row],[Order Date]])</f>
        <v>2026</v>
      </c>
      <c r="D1044" s="16" t="str">
        <f>"Q"&amp;ROUNDUP(MONTH(SalesDataTable[[#This Row],[Order Date]])/3,0)</f>
        <v>Q2</v>
      </c>
      <c r="E1044" s="11">
        <f>MONTH(SalesDataTable[[#This Row],[Order Date]])</f>
        <v>6</v>
      </c>
      <c r="F1044" s="12"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1">
        <f>YEAR(SalesDataTable[[#This Row],[Order Date]])</f>
        <v>2026</v>
      </c>
      <c r="D1045" s="16" t="str">
        <f>"Q"&amp;ROUNDUP(MONTH(SalesDataTable[[#This Row],[Order Date]])/3,0)</f>
        <v>Q2</v>
      </c>
      <c r="E1045" s="11">
        <f>MONTH(SalesDataTable[[#This Row],[Order Date]])</f>
        <v>6</v>
      </c>
      <c r="F1045" s="12"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1">
        <f>YEAR(SalesDataTable[[#This Row],[Order Date]])</f>
        <v>2026</v>
      </c>
      <c r="D1046" s="16" t="str">
        <f>"Q"&amp;ROUNDUP(MONTH(SalesDataTable[[#This Row],[Order Date]])/3,0)</f>
        <v>Q2</v>
      </c>
      <c r="E1046" s="11">
        <f>MONTH(SalesDataTable[[#This Row],[Order Date]])</f>
        <v>6</v>
      </c>
      <c r="F1046" s="12"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1">
        <f>YEAR(SalesDataTable[[#This Row],[Order Date]])</f>
        <v>2026</v>
      </c>
      <c r="D1047" s="16" t="str">
        <f>"Q"&amp;ROUNDUP(MONTH(SalesDataTable[[#This Row],[Order Date]])/3,0)</f>
        <v>Q2</v>
      </c>
      <c r="E1047" s="11">
        <f>MONTH(SalesDataTable[[#This Row],[Order Date]])</f>
        <v>6</v>
      </c>
      <c r="F1047" s="12"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1">
        <f>YEAR(SalesDataTable[[#This Row],[Order Date]])</f>
        <v>2026</v>
      </c>
      <c r="D1048" s="16" t="str">
        <f>"Q"&amp;ROUNDUP(MONTH(SalesDataTable[[#This Row],[Order Date]])/3,0)</f>
        <v>Q2</v>
      </c>
      <c r="E1048" s="11">
        <f>MONTH(SalesDataTable[[#This Row],[Order Date]])</f>
        <v>6</v>
      </c>
      <c r="F1048" s="12"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1">
        <f>YEAR(SalesDataTable[[#This Row],[Order Date]])</f>
        <v>2026</v>
      </c>
      <c r="D1049" s="16" t="str">
        <f>"Q"&amp;ROUNDUP(MONTH(SalesDataTable[[#This Row],[Order Date]])/3,0)</f>
        <v>Q2</v>
      </c>
      <c r="E1049" s="11">
        <f>MONTH(SalesDataTable[[#This Row],[Order Date]])</f>
        <v>6</v>
      </c>
      <c r="F1049" s="12"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1">
        <f>YEAR(SalesDataTable[[#This Row],[Order Date]])</f>
        <v>2026</v>
      </c>
      <c r="D1050" s="16" t="str">
        <f>"Q"&amp;ROUNDUP(MONTH(SalesDataTable[[#This Row],[Order Date]])/3,0)</f>
        <v>Q2</v>
      </c>
      <c r="E1050" s="11">
        <f>MONTH(SalesDataTable[[#This Row],[Order Date]])</f>
        <v>6</v>
      </c>
      <c r="F1050" s="12"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1">
        <f>YEAR(SalesDataTable[[#This Row],[Order Date]])</f>
        <v>2026</v>
      </c>
      <c r="D1051" s="16" t="str">
        <f>"Q"&amp;ROUNDUP(MONTH(SalesDataTable[[#This Row],[Order Date]])/3,0)</f>
        <v>Q2</v>
      </c>
      <c r="E1051" s="11">
        <f>MONTH(SalesDataTable[[#This Row],[Order Date]])</f>
        <v>6</v>
      </c>
      <c r="F1051" s="12"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1">
        <f>YEAR(SalesDataTable[[#This Row],[Order Date]])</f>
        <v>2026</v>
      </c>
      <c r="D1052" s="16" t="str">
        <f>"Q"&amp;ROUNDUP(MONTH(SalesDataTable[[#This Row],[Order Date]])/3,0)</f>
        <v>Q2</v>
      </c>
      <c r="E1052" s="11">
        <f>MONTH(SalesDataTable[[#This Row],[Order Date]])</f>
        <v>6</v>
      </c>
      <c r="F1052" s="12"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1">
        <f>YEAR(SalesDataTable[[#This Row],[Order Date]])</f>
        <v>2026</v>
      </c>
      <c r="D1053" s="16" t="str">
        <f>"Q"&amp;ROUNDUP(MONTH(SalesDataTable[[#This Row],[Order Date]])/3,0)</f>
        <v>Q2</v>
      </c>
      <c r="E1053" s="11">
        <f>MONTH(SalesDataTable[[#This Row],[Order Date]])</f>
        <v>6</v>
      </c>
      <c r="F1053" s="12"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1">
        <f>YEAR(SalesDataTable[[#This Row],[Order Date]])</f>
        <v>2026</v>
      </c>
      <c r="D1054" s="16" t="str">
        <f>"Q"&amp;ROUNDUP(MONTH(SalesDataTable[[#This Row],[Order Date]])/3,0)</f>
        <v>Q2</v>
      </c>
      <c r="E1054" s="11">
        <f>MONTH(SalesDataTable[[#This Row],[Order Date]])</f>
        <v>6</v>
      </c>
      <c r="F1054" s="12"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1">
        <f>YEAR(SalesDataTable[[#This Row],[Order Date]])</f>
        <v>2026</v>
      </c>
      <c r="D1055" s="16" t="str">
        <f>"Q"&amp;ROUNDUP(MONTH(SalesDataTable[[#This Row],[Order Date]])/3,0)</f>
        <v>Q2</v>
      </c>
      <c r="E1055" s="11">
        <f>MONTH(SalesDataTable[[#This Row],[Order Date]])</f>
        <v>6</v>
      </c>
      <c r="F1055" s="12"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1">
        <f>YEAR(SalesDataTable[[#This Row],[Order Date]])</f>
        <v>2026</v>
      </c>
      <c r="D1056" s="16" t="str">
        <f>"Q"&amp;ROUNDUP(MONTH(SalesDataTable[[#This Row],[Order Date]])/3,0)</f>
        <v>Q2</v>
      </c>
      <c r="E1056" s="11">
        <f>MONTH(SalesDataTable[[#This Row],[Order Date]])</f>
        <v>6</v>
      </c>
      <c r="F1056" s="12"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1">
        <f>YEAR(SalesDataTable[[#This Row],[Order Date]])</f>
        <v>2026</v>
      </c>
      <c r="D1057" s="16" t="str">
        <f>"Q"&amp;ROUNDUP(MONTH(SalesDataTable[[#This Row],[Order Date]])/3,0)</f>
        <v>Q2</v>
      </c>
      <c r="E1057" s="11">
        <f>MONTH(SalesDataTable[[#This Row],[Order Date]])</f>
        <v>6</v>
      </c>
      <c r="F1057" s="12"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1">
        <f>YEAR(SalesDataTable[[#This Row],[Order Date]])</f>
        <v>2026</v>
      </c>
      <c r="D1058" s="16" t="str">
        <f>"Q"&amp;ROUNDUP(MONTH(SalesDataTable[[#This Row],[Order Date]])/3,0)</f>
        <v>Q2</v>
      </c>
      <c r="E1058" s="11">
        <f>MONTH(SalesDataTable[[#This Row],[Order Date]])</f>
        <v>6</v>
      </c>
      <c r="F1058" s="12"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1">
        <f>YEAR(SalesDataTable[[#This Row],[Order Date]])</f>
        <v>2026</v>
      </c>
      <c r="D1059" s="16" t="str">
        <f>"Q"&amp;ROUNDUP(MONTH(SalesDataTable[[#This Row],[Order Date]])/3,0)</f>
        <v>Q2</v>
      </c>
      <c r="E1059" s="11">
        <f>MONTH(SalesDataTable[[#This Row],[Order Date]])</f>
        <v>6</v>
      </c>
      <c r="F1059" s="12"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1">
        <f>YEAR(SalesDataTable[[#This Row],[Order Date]])</f>
        <v>2026</v>
      </c>
      <c r="D1060" s="16" t="str">
        <f>"Q"&amp;ROUNDUP(MONTH(SalesDataTable[[#This Row],[Order Date]])/3,0)</f>
        <v>Q2</v>
      </c>
      <c r="E1060" s="11">
        <f>MONTH(SalesDataTable[[#This Row],[Order Date]])</f>
        <v>6</v>
      </c>
      <c r="F1060" s="12"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1">
        <f>YEAR(SalesDataTable[[#This Row],[Order Date]])</f>
        <v>2026</v>
      </c>
      <c r="D1061" s="16" t="str">
        <f>"Q"&amp;ROUNDUP(MONTH(SalesDataTable[[#This Row],[Order Date]])/3,0)</f>
        <v>Q2</v>
      </c>
      <c r="E1061" s="11">
        <f>MONTH(SalesDataTable[[#This Row],[Order Date]])</f>
        <v>6</v>
      </c>
      <c r="F1061" s="12"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1">
        <f>YEAR(SalesDataTable[[#This Row],[Order Date]])</f>
        <v>2026</v>
      </c>
      <c r="D1062" s="16" t="str">
        <f>"Q"&amp;ROUNDUP(MONTH(SalesDataTable[[#This Row],[Order Date]])/3,0)</f>
        <v>Q2</v>
      </c>
      <c r="E1062" s="11">
        <f>MONTH(SalesDataTable[[#This Row],[Order Date]])</f>
        <v>6</v>
      </c>
      <c r="F1062" s="12"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1">
        <f>YEAR(SalesDataTable[[#This Row],[Order Date]])</f>
        <v>2026</v>
      </c>
      <c r="D1063" s="16" t="str">
        <f>"Q"&amp;ROUNDUP(MONTH(SalesDataTable[[#This Row],[Order Date]])/3,0)</f>
        <v>Q2</v>
      </c>
      <c r="E1063" s="11">
        <f>MONTH(SalesDataTable[[#This Row],[Order Date]])</f>
        <v>6</v>
      </c>
      <c r="F1063" s="12"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1">
        <f>YEAR(SalesDataTable[[#This Row],[Order Date]])</f>
        <v>2026</v>
      </c>
      <c r="D1064" s="16" t="str">
        <f>"Q"&amp;ROUNDUP(MONTH(SalesDataTable[[#This Row],[Order Date]])/3,0)</f>
        <v>Q2</v>
      </c>
      <c r="E1064" s="11">
        <f>MONTH(SalesDataTable[[#This Row],[Order Date]])</f>
        <v>6</v>
      </c>
      <c r="F1064" s="12"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1">
        <f>YEAR(SalesDataTable[[#This Row],[Order Date]])</f>
        <v>2026</v>
      </c>
      <c r="D1065" s="16" t="str">
        <f>"Q"&amp;ROUNDUP(MONTH(SalesDataTable[[#This Row],[Order Date]])/3,0)</f>
        <v>Q2</v>
      </c>
      <c r="E1065" s="11">
        <f>MONTH(SalesDataTable[[#This Row],[Order Date]])</f>
        <v>6</v>
      </c>
      <c r="F1065" s="12"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1">
        <f>YEAR(SalesDataTable[[#This Row],[Order Date]])</f>
        <v>2026</v>
      </c>
      <c r="D1066" s="16" t="str">
        <f>"Q"&amp;ROUNDUP(MONTH(SalesDataTable[[#This Row],[Order Date]])/3,0)</f>
        <v>Q2</v>
      </c>
      <c r="E1066" s="11">
        <f>MONTH(SalesDataTable[[#This Row],[Order Date]])</f>
        <v>6</v>
      </c>
      <c r="F1066" s="12"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1">
        <f>YEAR(SalesDataTable[[#This Row],[Order Date]])</f>
        <v>2026</v>
      </c>
      <c r="D1067" s="16" t="str">
        <f>"Q"&amp;ROUNDUP(MONTH(SalesDataTable[[#This Row],[Order Date]])/3,0)</f>
        <v>Q2</v>
      </c>
      <c r="E1067" s="11">
        <f>MONTH(SalesDataTable[[#This Row],[Order Date]])</f>
        <v>6</v>
      </c>
      <c r="F1067" s="12"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1">
        <f>YEAR(SalesDataTable[[#This Row],[Order Date]])</f>
        <v>2026</v>
      </c>
      <c r="D1068" s="16" t="str">
        <f>"Q"&amp;ROUNDUP(MONTH(SalesDataTable[[#This Row],[Order Date]])/3,0)</f>
        <v>Q2</v>
      </c>
      <c r="E1068" s="11">
        <f>MONTH(SalesDataTable[[#This Row],[Order Date]])</f>
        <v>6</v>
      </c>
      <c r="F1068" s="12"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1">
        <f>YEAR(SalesDataTable[[#This Row],[Order Date]])</f>
        <v>2026</v>
      </c>
      <c r="D1069" s="16" t="str">
        <f>"Q"&amp;ROUNDUP(MONTH(SalesDataTable[[#This Row],[Order Date]])/3,0)</f>
        <v>Q2</v>
      </c>
      <c r="E1069" s="11">
        <f>MONTH(SalesDataTable[[#This Row],[Order Date]])</f>
        <v>6</v>
      </c>
      <c r="F1069" s="12"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1">
        <f>YEAR(SalesDataTable[[#This Row],[Order Date]])</f>
        <v>2026</v>
      </c>
      <c r="D1070" s="16" t="str">
        <f>"Q"&amp;ROUNDUP(MONTH(SalesDataTable[[#This Row],[Order Date]])/3,0)</f>
        <v>Q2</v>
      </c>
      <c r="E1070" s="11">
        <f>MONTH(SalesDataTable[[#This Row],[Order Date]])</f>
        <v>6</v>
      </c>
      <c r="F1070" s="12"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1">
        <f>YEAR(SalesDataTable[[#This Row],[Order Date]])</f>
        <v>2026</v>
      </c>
      <c r="D1071" s="16" t="str">
        <f>"Q"&amp;ROUNDUP(MONTH(SalesDataTable[[#This Row],[Order Date]])/3,0)</f>
        <v>Q2</v>
      </c>
      <c r="E1071" s="11">
        <f>MONTH(SalesDataTable[[#This Row],[Order Date]])</f>
        <v>6</v>
      </c>
      <c r="F1071" s="12"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1">
        <f>YEAR(SalesDataTable[[#This Row],[Order Date]])</f>
        <v>2026</v>
      </c>
      <c r="D1072" s="16" t="str">
        <f>"Q"&amp;ROUNDUP(MONTH(SalesDataTable[[#This Row],[Order Date]])/3,0)</f>
        <v>Q2</v>
      </c>
      <c r="E1072" s="11">
        <f>MONTH(SalesDataTable[[#This Row],[Order Date]])</f>
        <v>6</v>
      </c>
      <c r="F1072" s="12"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1">
        <f>YEAR(SalesDataTable[[#This Row],[Order Date]])</f>
        <v>2026</v>
      </c>
      <c r="D1073" s="16" t="str">
        <f>"Q"&amp;ROUNDUP(MONTH(SalesDataTable[[#This Row],[Order Date]])/3,0)</f>
        <v>Q2</v>
      </c>
      <c r="E1073" s="11">
        <f>MONTH(SalesDataTable[[#This Row],[Order Date]])</f>
        <v>6</v>
      </c>
      <c r="F1073" s="12"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1">
        <f>YEAR(SalesDataTable[[#This Row],[Order Date]])</f>
        <v>2026</v>
      </c>
      <c r="D1074" s="16" t="str">
        <f>"Q"&amp;ROUNDUP(MONTH(SalesDataTable[[#This Row],[Order Date]])/3,0)</f>
        <v>Q2</v>
      </c>
      <c r="E1074" s="11">
        <f>MONTH(SalesDataTable[[#This Row],[Order Date]])</f>
        <v>6</v>
      </c>
      <c r="F1074" s="12"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1">
        <f>YEAR(SalesDataTable[[#This Row],[Order Date]])</f>
        <v>2026</v>
      </c>
      <c r="D1075" s="16" t="str">
        <f>"Q"&amp;ROUNDUP(MONTH(SalesDataTable[[#This Row],[Order Date]])/3,0)</f>
        <v>Q2</v>
      </c>
      <c r="E1075" s="11">
        <f>MONTH(SalesDataTable[[#This Row],[Order Date]])</f>
        <v>6</v>
      </c>
      <c r="F1075" s="12"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1">
        <f>YEAR(SalesDataTable[[#This Row],[Order Date]])</f>
        <v>2026</v>
      </c>
      <c r="D1076" s="16" t="str">
        <f>"Q"&amp;ROUNDUP(MONTH(SalesDataTable[[#This Row],[Order Date]])/3,0)</f>
        <v>Q2</v>
      </c>
      <c r="E1076" s="11">
        <f>MONTH(SalesDataTable[[#This Row],[Order Date]])</f>
        <v>6</v>
      </c>
      <c r="F1076" s="12"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1">
        <f>YEAR(SalesDataTable[[#This Row],[Order Date]])</f>
        <v>2026</v>
      </c>
      <c r="D1077" s="16" t="str">
        <f>"Q"&amp;ROUNDUP(MONTH(SalesDataTable[[#This Row],[Order Date]])/3,0)</f>
        <v>Q2</v>
      </c>
      <c r="E1077" s="11">
        <f>MONTH(SalesDataTable[[#This Row],[Order Date]])</f>
        <v>6</v>
      </c>
      <c r="F1077" s="12"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1">
        <f>YEAR(SalesDataTable[[#This Row],[Order Date]])</f>
        <v>2026</v>
      </c>
      <c r="D1078" s="16" t="str">
        <f>"Q"&amp;ROUNDUP(MONTH(SalesDataTable[[#This Row],[Order Date]])/3,0)</f>
        <v>Q2</v>
      </c>
      <c r="E1078" s="11">
        <f>MONTH(SalesDataTable[[#This Row],[Order Date]])</f>
        <v>6</v>
      </c>
      <c r="F1078" s="12"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1">
        <f>YEAR(SalesDataTable[[#This Row],[Order Date]])</f>
        <v>2026</v>
      </c>
      <c r="D1079" s="16" t="str">
        <f>"Q"&amp;ROUNDUP(MONTH(SalesDataTable[[#This Row],[Order Date]])/3,0)</f>
        <v>Q2</v>
      </c>
      <c r="E1079" s="11">
        <f>MONTH(SalesDataTable[[#This Row],[Order Date]])</f>
        <v>6</v>
      </c>
      <c r="F1079" s="12"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1">
        <f>YEAR(SalesDataTable[[#This Row],[Order Date]])</f>
        <v>2026</v>
      </c>
      <c r="D1080" s="16" t="str">
        <f>"Q"&amp;ROUNDUP(MONTH(SalesDataTable[[#This Row],[Order Date]])/3,0)</f>
        <v>Q2</v>
      </c>
      <c r="E1080" s="11">
        <f>MONTH(SalesDataTable[[#This Row],[Order Date]])</f>
        <v>6</v>
      </c>
      <c r="F1080" s="12"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1">
        <f>YEAR(SalesDataTable[[#This Row],[Order Date]])</f>
        <v>2026</v>
      </c>
      <c r="D1081" s="16" t="str">
        <f>"Q"&amp;ROUNDUP(MONTH(SalesDataTable[[#This Row],[Order Date]])/3,0)</f>
        <v>Q2</v>
      </c>
      <c r="E1081" s="11">
        <f>MONTH(SalesDataTable[[#This Row],[Order Date]])</f>
        <v>6</v>
      </c>
      <c r="F1081" s="12"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1">
        <f>YEAR(SalesDataTable[[#This Row],[Order Date]])</f>
        <v>2026</v>
      </c>
      <c r="D1082" s="16" t="str">
        <f>"Q"&amp;ROUNDUP(MONTH(SalesDataTable[[#This Row],[Order Date]])/3,0)</f>
        <v>Q2</v>
      </c>
      <c r="E1082" s="11">
        <f>MONTH(SalesDataTable[[#This Row],[Order Date]])</f>
        <v>6</v>
      </c>
      <c r="F1082" s="12"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1">
        <f>YEAR(SalesDataTable[[#This Row],[Order Date]])</f>
        <v>2026</v>
      </c>
      <c r="D1083" s="16" t="str">
        <f>"Q"&amp;ROUNDUP(MONTH(SalesDataTable[[#This Row],[Order Date]])/3,0)</f>
        <v>Q2</v>
      </c>
      <c r="E1083" s="11">
        <f>MONTH(SalesDataTable[[#This Row],[Order Date]])</f>
        <v>6</v>
      </c>
      <c r="F1083" s="12"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1">
        <f>YEAR(SalesDataTable[[#This Row],[Order Date]])</f>
        <v>2026</v>
      </c>
      <c r="D1084" s="16" t="str">
        <f>"Q"&amp;ROUNDUP(MONTH(SalesDataTable[[#This Row],[Order Date]])/3,0)</f>
        <v>Q2</v>
      </c>
      <c r="E1084" s="11">
        <f>MONTH(SalesDataTable[[#This Row],[Order Date]])</f>
        <v>6</v>
      </c>
      <c r="F1084" s="12"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1">
        <f>YEAR(SalesDataTable[[#This Row],[Order Date]])</f>
        <v>2026</v>
      </c>
      <c r="D1085" s="16" t="str">
        <f>"Q"&amp;ROUNDUP(MONTH(SalesDataTable[[#This Row],[Order Date]])/3,0)</f>
        <v>Q2</v>
      </c>
      <c r="E1085" s="11">
        <f>MONTH(SalesDataTable[[#This Row],[Order Date]])</f>
        <v>6</v>
      </c>
      <c r="F1085" s="12"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1">
        <f>YEAR(SalesDataTable[[#This Row],[Order Date]])</f>
        <v>2026</v>
      </c>
      <c r="D1086" s="16" t="str">
        <f>"Q"&amp;ROUNDUP(MONTH(SalesDataTable[[#This Row],[Order Date]])/3,0)</f>
        <v>Q2</v>
      </c>
      <c r="E1086" s="11">
        <f>MONTH(SalesDataTable[[#This Row],[Order Date]])</f>
        <v>6</v>
      </c>
      <c r="F1086" s="12"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1">
        <f>YEAR(SalesDataTable[[#This Row],[Order Date]])</f>
        <v>2026</v>
      </c>
      <c r="D1087" s="16" t="str">
        <f>"Q"&amp;ROUNDUP(MONTH(SalesDataTable[[#This Row],[Order Date]])/3,0)</f>
        <v>Q2</v>
      </c>
      <c r="E1087" s="11">
        <f>MONTH(SalesDataTable[[#This Row],[Order Date]])</f>
        <v>6</v>
      </c>
      <c r="F1087" s="12"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1">
        <f>YEAR(SalesDataTable[[#This Row],[Order Date]])</f>
        <v>2026</v>
      </c>
      <c r="D1088" s="16" t="str">
        <f>"Q"&amp;ROUNDUP(MONTH(SalesDataTable[[#This Row],[Order Date]])/3,0)</f>
        <v>Q2</v>
      </c>
      <c r="E1088" s="11">
        <f>MONTH(SalesDataTable[[#This Row],[Order Date]])</f>
        <v>6</v>
      </c>
      <c r="F1088" s="12"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1">
        <f>YEAR(SalesDataTable[[#This Row],[Order Date]])</f>
        <v>2026</v>
      </c>
      <c r="D1089" s="16" t="str">
        <f>"Q"&amp;ROUNDUP(MONTH(SalesDataTable[[#This Row],[Order Date]])/3,0)</f>
        <v>Q2</v>
      </c>
      <c r="E1089" s="11">
        <f>MONTH(SalesDataTable[[#This Row],[Order Date]])</f>
        <v>6</v>
      </c>
      <c r="F1089" s="12"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1">
        <f>YEAR(SalesDataTable[[#This Row],[Order Date]])</f>
        <v>2026</v>
      </c>
      <c r="D1090" s="16" t="str">
        <f>"Q"&amp;ROUNDUP(MONTH(SalesDataTable[[#This Row],[Order Date]])/3,0)</f>
        <v>Q2</v>
      </c>
      <c r="E1090" s="11">
        <f>MONTH(SalesDataTable[[#This Row],[Order Date]])</f>
        <v>6</v>
      </c>
      <c r="F1090" s="12"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1">
        <f>YEAR(SalesDataTable[[#This Row],[Order Date]])</f>
        <v>2026</v>
      </c>
      <c r="D1091" s="16" t="str">
        <f>"Q"&amp;ROUNDUP(MONTH(SalesDataTable[[#This Row],[Order Date]])/3,0)</f>
        <v>Q2</v>
      </c>
      <c r="E1091" s="11">
        <f>MONTH(SalesDataTable[[#This Row],[Order Date]])</f>
        <v>6</v>
      </c>
      <c r="F1091" s="12"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1">
        <f>YEAR(SalesDataTable[[#This Row],[Order Date]])</f>
        <v>2026</v>
      </c>
      <c r="D1092" s="16" t="str">
        <f>"Q"&amp;ROUNDUP(MONTH(SalesDataTable[[#This Row],[Order Date]])/3,0)</f>
        <v>Q2</v>
      </c>
      <c r="E1092" s="11">
        <f>MONTH(SalesDataTable[[#This Row],[Order Date]])</f>
        <v>6</v>
      </c>
      <c r="F1092" s="12"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1">
        <f>YEAR(SalesDataTable[[#This Row],[Order Date]])</f>
        <v>2026</v>
      </c>
      <c r="D1093" s="16" t="str">
        <f>"Q"&amp;ROUNDUP(MONTH(SalesDataTable[[#This Row],[Order Date]])/3,0)</f>
        <v>Q2</v>
      </c>
      <c r="E1093" s="11">
        <f>MONTH(SalesDataTable[[#This Row],[Order Date]])</f>
        <v>6</v>
      </c>
      <c r="F1093" s="12"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1">
        <f>YEAR(SalesDataTable[[#This Row],[Order Date]])</f>
        <v>2026</v>
      </c>
      <c r="D1094" s="16" t="str">
        <f>"Q"&amp;ROUNDUP(MONTH(SalesDataTable[[#This Row],[Order Date]])/3,0)</f>
        <v>Q2</v>
      </c>
      <c r="E1094" s="11">
        <f>MONTH(SalesDataTable[[#This Row],[Order Date]])</f>
        <v>6</v>
      </c>
      <c r="F1094" s="12"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1">
        <f>YEAR(SalesDataTable[[#This Row],[Order Date]])</f>
        <v>2026</v>
      </c>
      <c r="D1095" s="16" t="str">
        <f>"Q"&amp;ROUNDUP(MONTH(SalesDataTable[[#This Row],[Order Date]])/3,0)</f>
        <v>Q2</v>
      </c>
      <c r="E1095" s="11">
        <f>MONTH(SalesDataTable[[#This Row],[Order Date]])</f>
        <v>6</v>
      </c>
      <c r="F1095" s="12"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1">
        <f>YEAR(SalesDataTable[[#This Row],[Order Date]])</f>
        <v>2026</v>
      </c>
      <c r="D1096" s="16" t="str">
        <f>"Q"&amp;ROUNDUP(MONTH(SalesDataTable[[#This Row],[Order Date]])/3,0)</f>
        <v>Q2</v>
      </c>
      <c r="E1096" s="11">
        <f>MONTH(SalesDataTable[[#This Row],[Order Date]])</f>
        <v>6</v>
      </c>
      <c r="F1096" s="12"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1">
        <f>YEAR(SalesDataTable[[#This Row],[Order Date]])</f>
        <v>2026</v>
      </c>
      <c r="D1097" s="16" t="str">
        <f>"Q"&amp;ROUNDUP(MONTH(SalesDataTable[[#This Row],[Order Date]])/3,0)</f>
        <v>Q2</v>
      </c>
      <c r="E1097" s="11">
        <f>MONTH(SalesDataTable[[#This Row],[Order Date]])</f>
        <v>6</v>
      </c>
      <c r="F1097" s="12"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1">
        <f>YEAR(SalesDataTable[[#This Row],[Order Date]])</f>
        <v>2026</v>
      </c>
      <c r="D1098" s="16" t="str">
        <f>"Q"&amp;ROUNDUP(MONTH(SalesDataTable[[#This Row],[Order Date]])/3,0)</f>
        <v>Q2</v>
      </c>
      <c r="E1098" s="11">
        <f>MONTH(SalesDataTable[[#This Row],[Order Date]])</f>
        <v>6</v>
      </c>
      <c r="F1098" s="12"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1">
        <f>YEAR(SalesDataTable[[#This Row],[Order Date]])</f>
        <v>2026</v>
      </c>
      <c r="D1099" s="16" t="str">
        <f>"Q"&amp;ROUNDUP(MONTH(SalesDataTable[[#This Row],[Order Date]])/3,0)</f>
        <v>Q2</v>
      </c>
      <c r="E1099" s="11">
        <f>MONTH(SalesDataTable[[#This Row],[Order Date]])</f>
        <v>6</v>
      </c>
      <c r="F1099" s="12"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1">
        <f>YEAR(SalesDataTable[[#This Row],[Order Date]])</f>
        <v>2026</v>
      </c>
      <c r="D1100" s="16" t="str">
        <f>"Q"&amp;ROUNDUP(MONTH(SalesDataTable[[#This Row],[Order Date]])/3,0)</f>
        <v>Q2</v>
      </c>
      <c r="E1100" s="11">
        <f>MONTH(SalesDataTable[[#This Row],[Order Date]])</f>
        <v>6</v>
      </c>
      <c r="F1100" s="12"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1">
        <f>YEAR(SalesDataTable[[#This Row],[Order Date]])</f>
        <v>2026</v>
      </c>
      <c r="D1101" s="16" t="str">
        <f>"Q"&amp;ROUNDUP(MONTH(SalesDataTable[[#This Row],[Order Date]])/3,0)</f>
        <v>Q2</v>
      </c>
      <c r="E1101" s="11">
        <f>MONTH(SalesDataTable[[#This Row],[Order Date]])</f>
        <v>6</v>
      </c>
      <c r="F1101" s="12"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1">
        <f>YEAR(SalesDataTable[[#This Row],[Order Date]])</f>
        <v>2026</v>
      </c>
      <c r="D1102" s="16" t="str">
        <f>"Q"&amp;ROUNDUP(MONTH(SalesDataTable[[#This Row],[Order Date]])/3,0)</f>
        <v>Q2</v>
      </c>
      <c r="E1102" s="11">
        <f>MONTH(SalesDataTable[[#This Row],[Order Date]])</f>
        <v>6</v>
      </c>
      <c r="F1102" s="12"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1">
        <f>YEAR(SalesDataTable[[#This Row],[Order Date]])</f>
        <v>2026</v>
      </c>
      <c r="D1103" s="16" t="str">
        <f>"Q"&amp;ROUNDUP(MONTH(SalesDataTable[[#This Row],[Order Date]])/3,0)</f>
        <v>Q2</v>
      </c>
      <c r="E1103" s="11">
        <f>MONTH(SalesDataTable[[#This Row],[Order Date]])</f>
        <v>6</v>
      </c>
      <c r="F1103" s="12"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1">
        <f>YEAR(SalesDataTable[[#This Row],[Order Date]])</f>
        <v>2026</v>
      </c>
      <c r="D1104" s="16" t="str">
        <f>"Q"&amp;ROUNDUP(MONTH(SalesDataTable[[#This Row],[Order Date]])/3,0)</f>
        <v>Q2</v>
      </c>
      <c r="E1104" s="11">
        <f>MONTH(SalesDataTable[[#This Row],[Order Date]])</f>
        <v>6</v>
      </c>
      <c r="F1104" s="12"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1">
        <f>YEAR(SalesDataTable[[#This Row],[Order Date]])</f>
        <v>2026</v>
      </c>
      <c r="D1105" s="16" t="str">
        <f>"Q"&amp;ROUNDUP(MONTH(SalesDataTable[[#This Row],[Order Date]])/3,0)</f>
        <v>Q2</v>
      </c>
      <c r="E1105" s="11">
        <f>MONTH(SalesDataTable[[#This Row],[Order Date]])</f>
        <v>6</v>
      </c>
      <c r="F1105" s="12"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1">
        <f>YEAR(SalesDataTable[[#This Row],[Order Date]])</f>
        <v>2026</v>
      </c>
      <c r="D1106" s="16" t="str">
        <f>"Q"&amp;ROUNDUP(MONTH(SalesDataTable[[#This Row],[Order Date]])/3,0)</f>
        <v>Q2</v>
      </c>
      <c r="E1106" s="11">
        <f>MONTH(SalesDataTable[[#This Row],[Order Date]])</f>
        <v>6</v>
      </c>
      <c r="F1106" s="12"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1">
        <f>YEAR(SalesDataTable[[#This Row],[Order Date]])</f>
        <v>2026</v>
      </c>
      <c r="D1107" s="16" t="str">
        <f>"Q"&amp;ROUNDUP(MONTH(SalesDataTable[[#This Row],[Order Date]])/3,0)</f>
        <v>Q2</v>
      </c>
      <c r="E1107" s="11">
        <f>MONTH(SalesDataTable[[#This Row],[Order Date]])</f>
        <v>6</v>
      </c>
      <c r="F1107" s="12"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1">
        <f>YEAR(SalesDataTable[[#This Row],[Order Date]])</f>
        <v>2026</v>
      </c>
      <c r="D1108" s="16" t="str">
        <f>"Q"&amp;ROUNDUP(MONTH(SalesDataTable[[#This Row],[Order Date]])/3,0)</f>
        <v>Q2</v>
      </c>
      <c r="E1108" s="11">
        <f>MONTH(SalesDataTable[[#This Row],[Order Date]])</f>
        <v>6</v>
      </c>
      <c r="F1108" s="12"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1">
        <f>YEAR(SalesDataTable[[#This Row],[Order Date]])</f>
        <v>2026</v>
      </c>
      <c r="D1109" s="16" t="str">
        <f>"Q"&amp;ROUNDUP(MONTH(SalesDataTable[[#This Row],[Order Date]])/3,0)</f>
        <v>Q2</v>
      </c>
      <c r="E1109" s="11">
        <f>MONTH(SalesDataTable[[#This Row],[Order Date]])</f>
        <v>6</v>
      </c>
      <c r="F1109" s="12"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1">
        <f>YEAR(SalesDataTable[[#This Row],[Order Date]])</f>
        <v>2026</v>
      </c>
      <c r="D1110" s="16" t="str">
        <f>"Q"&amp;ROUNDUP(MONTH(SalesDataTable[[#This Row],[Order Date]])/3,0)</f>
        <v>Q2</v>
      </c>
      <c r="E1110" s="11">
        <f>MONTH(SalesDataTable[[#This Row],[Order Date]])</f>
        <v>6</v>
      </c>
      <c r="F1110" s="12"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1">
        <f>YEAR(SalesDataTable[[#This Row],[Order Date]])</f>
        <v>2026</v>
      </c>
      <c r="D1111" s="16" t="str">
        <f>"Q"&amp;ROUNDUP(MONTH(SalesDataTable[[#This Row],[Order Date]])/3,0)</f>
        <v>Q2</v>
      </c>
      <c r="E1111" s="11">
        <f>MONTH(SalesDataTable[[#This Row],[Order Date]])</f>
        <v>6</v>
      </c>
      <c r="F1111" s="12"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1">
        <f>YEAR(SalesDataTable[[#This Row],[Order Date]])</f>
        <v>2026</v>
      </c>
      <c r="D1112" s="16" t="str">
        <f>"Q"&amp;ROUNDUP(MONTH(SalesDataTable[[#This Row],[Order Date]])/3,0)</f>
        <v>Q2</v>
      </c>
      <c r="E1112" s="11">
        <f>MONTH(SalesDataTable[[#This Row],[Order Date]])</f>
        <v>6</v>
      </c>
      <c r="F1112" s="12"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1">
        <f>YEAR(SalesDataTable[[#This Row],[Order Date]])</f>
        <v>2026</v>
      </c>
      <c r="D1113" s="16" t="str">
        <f>"Q"&amp;ROUNDUP(MONTH(SalesDataTable[[#This Row],[Order Date]])/3,0)</f>
        <v>Q2</v>
      </c>
      <c r="E1113" s="11">
        <f>MONTH(SalesDataTable[[#This Row],[Order Date]])</f>
        <v>6</v>
      </c>
      <c r="F1113" s="12"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1">
        <f>YEAR(SalesDataTable[[#This Row],[Order Date]])</f>
        <v>2026</v>
      </c>
      <c r="D1114" s="16" t="str">
        <f>"Q"&amp;ROUNDUP(MONTH(SalesDataTable[[#This Row],[Order Date]])/3,0)</f>
        <v>Q2</v>
      </c>
      <c r="E1114" s="11">
        <f>MONTH(SalesDataTable[[#This Row],[Order Date]])</f>
        <v>6</v>
      </c>
      <c r="F1114" s="12"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1">
        <f>YEAR(SalesDataTable[[#This Row],[Order Date]])</f>
        <v>2026</v>
      </c>
      <c r="D1115" s="16" t="str">
        <f>"Q"&amp;ROUNDUP(MONTH(SalesDataTable[[#This Row],[Order Date]])/3,0)</f>
        <v>Q2</v>
      </c>
      <c r="E1115" s="11">
        <f>MONTH(SalesDataTable[[#This Row],[Order Date]])</f>
        <v>6</v>
      </c>
      <c r="F1115" s="12"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1">
        <f>YEAR(SalesDataTable[[#This Row],[Order Date]])</f>
        <v>2026</v>
      </c>
      <c r="D1116" s="16" t="str">
        <f>"Q"&amp;ROUNDUP(MONTH(SalesDataTable[[#This Row],[Order Date]])/3,0)</f>
        <v>Q2</v>
      </c>
      <c r="E1116" s="11">
        <f>MONTH(SalesDataTable[[#This Row],[Order Date]])</f>
        <v>6</v>
      </c>
      <c r="F1116" s="12"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1">
        <f>YEAR(SalesDataTable[[#This Row],[Order Date]])</f>
        <v>2026</v>
      </c>
      <c r="D1117" s="16" t="str">
        <f>"Q"&amp;ROUNDUP(MONTH(SalesDataTable[[#This Row],[Order Date]])/3,0)</f>
        <v>Q2</v>
      </c>
      <c r="E1117" s="11">
        <f>MONTH(SalesDataTable[[#This Row],[Order Date]])</f>
        <v>6</v>
      </c>
      <c r="F1117" s="12"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1">
        <f>YEAR(SalesDataTable[[#This Row],[Order Date]])</f>
        <v>2026</v>
      </c>
      <c r="D1118" s="16" t="str">
        <f>"Q"&amp;ROUNDUP(MONTH(SalesDataTable[[#This Row],[Order Date]])/3,0)</f>
        <v>Q2</v>
      </c>
      <c r="E1118" s="11">
        <f>MONTH(SalesDataTable[[#This Row],[Order Date]])</f>
        <v>6</v>
      </c>
      <c r="F1118" s="12"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1">
        <f>YEAR(SalesDataTable[[#This Row],[Order Date]])</f>
        <v>2026</v>
      </c>
      <c r="D1119" s="16" t="str">
        <f>"Q"&amp;ROUNDUP(MONTH(SalesDataTable[[#This Row],[Order Date]])/3,0)</f>
        <v>Q2</v>
      </c>
      <c r="E1119" s="11">
        <f>MONTH(SalesDataTable[[#This Row],[Order Date]])</f>
        <v>6</v>
      </c>
      <c r="F1119" s="12"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1">
        <f>YEAR(SalesDataTable[[#This Row],[Order Date]])</f>
        <v>2026</v>
      </c>
      <c r="D1120" s="16" t="str">
        <f>"Q"&amp;ROUNDUP(MONTH(SalesDataTable[[#This Row],[Order Date]])/3,0)</f>
        <v>Q2</v>
      </c>
      <c r="E1120" s="11">
        <f>MONTH(SalesDataTable[[#This Row],[Order Date]])</f>
        <v>6</v>
      </c>
      <c r="F1120" s="12"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1">
        <f>YEAR(SalesDataTable[[#This Row],[Order Date]])</f>
        <v>2026</v>
      </c>
      <c r="D1121" s="16" t="str">
        <f>"Q"&amp;ROUNDUP(MONTH(SalesDataTable[[#This Row],[Order Date]])/3,0)</f>
        <v>Q2</v>
      </c>
      <c r="E1121" s="11">
        <f>MONTH(SalesDataTable[[#This Row],[Order Date]])</f>
        <v>6</v>
      </c>
      <c r="F1121" s="12"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1">
        <f>YEAR(SalesDataTable[[#This Row],[Order Date]])</f>
        <v>2026</v>
      </c>
      <c r="D1122" s="16" t="str">
        <f>"Q"&amp;ROUNDUP(MONTH(SalesDataTable[[#This Row],[Order Date]])/3,0)</f>
        <v>Q2</v>
      </c>
      <c r="E1122" s="11">
        <f>MONTH(SalesDataTable[[#This Row],[Order Date]])</f>
        <v>6</v>
      </c>
      <c r="F1122" s="12"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1">
        <f>YEAR(SalesDataTable[[#This Row],[Order Date]])</f>
        <v>2026</v>
      </c>
      <c r="D1123" s="16" t="str">
        <f>"Q"&amp;ROUNDUP(MONTH(SalesDataTable[[#This Row],[Order Date]])/3,0)</f>
        <v>Q2</v>
      </c>
      <c r="E1123" s="11">
        <f>MONTH(SalesDataTable[[#This Row],[Order Date]])</f>
        <v>6</v>
      </c>
      <c r="F1123" s="12"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1">
        <f>YEAR(SalesDataTable[[#This Row],[Order Date]])</f>
        <v>2026</v>
      </c>
      <c r="D1124" s="16" t="str">
        <f>"Q"&amp;ROUNDUP(MONTH(SalesDataTable[[#This Row],[Order Date]])/3,0)</f>
        <v>Q2</v>
      </c>
      <c r="E1124" s="11">
        <f>MONTH(SalesDataTable[[#This Row],[Order Date]])</f>
        <v>6</v>
      </c>
      <c r="F1124" s="12"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1">
        <f>YEAR(SalesDataTable[[#This Row],[Order Date]])</f>
        <v>2026</v>
      </c>
      <c r="D1125" s="16" t="str">
        <f>"Q"&amp;ROUNDUP(MONTH(SalesDataTable[[#This Row],[Order Date]])/3,0)</f>
        <v>Q2</v>
      </c>
      <c r="E1125" s="11">
        <f>MONTH(SalesDataTable[[#This Row],[Order Date]])</f>
        <v>6</v>
      </c>
      <c r="F1125" s="12"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1">
        <f>YEAR(SalesDataTable[[#This Row],[Order Date]])</f>
        <v>2026</v>
      </c>
      <c r="D1126" s="16" t="str">
        <f>"Q"&amp;ROUNDUP(MONTH(SalesDataTable[[#This Row],[Order Date]])/3,0)</f>
        <v>Q2</v>
      </c>
      <c r="E1126" s="11">
        <f>MONTH(SalesDataTable[[#This Row],[Order Date]])</f>
        <v>6</v>
      </c>
      <c r="F1126" s="12"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1">
        <f>YEAR(SalesDataTable[[#This Row],[Order Date]])</f>
        <v>2026</v>
      </c>
      <c r="D1127" s="16" t="str">
        <f>"Q"&amp;ROUNDUP(MONTH(SalesDataTable[[#This Row],[Order Date]])/3,0)</f>
        <v>Q2</v>
      </c>
      <c r="E1127" s="11">
        <f>MONTH(SalesDataTable[[#This Row],[Order Date]])</f>
        <v>6</v>
      </c>
      <c r="F1127" s="12"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1">
        <f>YEAR(SalesDataTable[[#This Row],[Order Date]])</f>
        <v>2026</v>
      </c>
      <c r="D1128" s="16" t="str">
        <f>"Q"&amp;ROUNDUP(MONTH(SalesDataTable[[#This Row],[Order Date]])/3,0)</f>
        <v>Q2</v>
      </c>
      <c r="E1128" s="11">
        <f>MONTH(SalesDataTable[[#This Row],[Order Date]])</f>
        <v>6</v>
      </c>
      <c r="F1128" s="12"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1">
        <f>YEAR(SalesDataTable[[#This Row],[Order Date]])</f>
        <v>2026</v>
      </c>
      <c r="D1129" s="16" t="str">
        <f>"Q"&amp;ROUNDUP(MONTH(SalesDataTable[[#This Row],[Order Date]])/3,0)</f>
        <v>Q2</v>
      </c>
      <c r="E1129" s="11">
        <f>MONTH(SalesDataTable[[#This Row],[Order Date]])</f>
        <v>6</v>
      </c>
      <c r="F1129" s="12"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1">
        <f>YEAR(SalesDataTable[[#This Row],[Order Date]])</f>
        <v>2026</v>
      </c>
      <c r="D1130" s="16" t="str">
        <f>"Q"&amp;ROUNDUP(MONTH(SalesDataTable[[#This Row],[Order Date]])/3,0)</f>
        <v>Q2</v>
      </c>
      <c r="E1130" s="11">
        <f>MONTH(SalesDataTable[[#This Row],[Order Date]])</f>
        <v>6</v>
      </c>
      <c r="F1130" s="12"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1">
        <f>YEAR(SalesDataTable[[#This Row],[Order Date]])</f>
        <v>2026</v>
      </c>
      <c r="D1131" s="16" t="str">
        <f>"Q"&amp;ROUNDUP(MONTH(SalesDataTable[[#This Row],[Order Date]])/3,0)</f>
        <v>Q2</v>
      </c>
      <c r="E1131" s="11">
        <f>MONTH(SalesDataTable[[#This Row],[Order Date]])</f>
        <v>6</v>
      </c>
      <c r="F1131" s="12"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1">
        <f>YEAR(SalesDataTable[[#This Row],[Order Date]])</f>
        <v>2026</v>
      </c>
      <c r="D1132" s="16" t="str">
        <f>"Q"&amp;ROUNDUP(MONTH(SalesDataTable[[#This Row],[Order Date]])/3,0)</f>
        <v>Q2</v>
      </c>
      <c r="E1132" s="11">
        <f>MONTH(SalesDataTable[[#This Row],[Order Date]])</f>
        <v>6</v>
      </c>
      <c r="F1132" s="12"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1">
        <f>YEAR(SalesDataTable[[#This Row],[Order Date]])</f>
        <v>2026</v>
      </c>
      <c r="D1133" s="16" t="str">
        <f>"Q"&amp;ROUNDUP(MONTH(SalesDataTable[[#This Row],[Order Date]])/3,0)</f>
        <v>Q2</v>
      </c>
      <c r="E1133" s="11">
        <f>MONTH(SalesDataTable[[#This Row],[Order Date]])</f>
        <v>6</v>
      </c>
      <c r="F1133" s="12"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1">
        <f>YEAR(SalesDataTable[[#This Row],[Order Date]])</f>
        <v>2026</v>
      </c>
      <c r="D1134" s="16" t="str">
        <f>"Q"&amp;ROUNDUP(MONTH(SalesDataTable[[#This Row],[Order Date]])/3,0)</f>
        <v>Q2</v>
      </c>
      <c r="E1134" s="11">
        <f>MONTH(SalesDataTable[[#This Row],[Order Date]])</f>
        <v>6</v>
      </c>
      <c r="F1134" s="12"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1">
        <f>YEAR(SalesDataTable[[#This Row],[Order Date]])</f>
        <v>2026</v>
      </c>
      <c r="D1135" s="16" t="str">
        <f>"Q"&amp;ROUNDUP(MONTH(SalesDataTable[[#This Row],[Order Date]])/3,0)</f>
        <v>Q2</v>
      </c>
      <c r="E1135" s="11">
        <f>MONTH(SalesDataTable[[#This Row],[Order Date]])</f>
        <v>6</v>
      </c>
      <c r="F1135" s="12"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1">
        <f>YEAR(SalesDataTable[[#This Row],[Order Date]])</f>
        <v>2026</v>
      </c>
      <c r="D1136" s="16" t="str">
        <f>"Q"&amp;ROUNDUP(MONTH(SalesDataTable[[#This Row],[Order Date]])/3,0)</f>
        <v>Q2</v>
      </c>
      <c r="E1136" s="11">
        <f>MONTH(SalesDataTable[[#This Row],[Order Date]])</f>
        <v>6</v>
      </c>
      <c r="F1136" s="12"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1">
        <f>YEAR(SalesDataTable[[#This Row],[Order Date]])</f>
        <v>2026</v>
      </c>
      <c r="D1137" s="16" t="str">
        <f>"Q"&amp;ROUNDUP(MONTH(SalesDataTable[[#This Row],[Order Date]])/3,0)</f>
        <v>Q2</v>
      </c>
      <c r="E1137" s="11">
        <f>MONTH(SalesDataTable[[#This Row],[Order Date]])</f>
        <v>6</v>
      </c>
      <c r="F1137" s="12"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1">
        <f>YEAR(SalesDataTable[[#This Row],[Order Date]])</f>
        <v>2026</v>
      </c>
      <c r="D1138" s="16" t="str">
        <f>"Q"&amp;ROUNDUP(MONTH(SalesDataTable[[#This Row],[Order Date]])/3,0)</f>
        <v>Q2</v>
      </c>
      <c r="E1138" s="11">
        <f>MONTH(SalesDataTable[[#This Row],[Order Date]])</f>
        <v>6</v>
      </c>
      <c r="F1138" s="12"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1">
        <f>YEAR(SalesDataTable[[#This Row],[Order Date]])</f>
        <v>2026</v>
      </c>
      <c r="D1139" s="16" t="str">
        <f>"Q"&amp;ROUNDUP(MONTH(SalesDataTable[[#This Row],[Order Date]])/3,0)</f>
        <v>Q2</v>
      </c>
      <c r="E1139" s="11">
        <f>MONTH(SalesDataTable[[#This Row],[Order Date]])</f>
        <v>6</v>
      </c>
      <c r="F1139" s="12"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1">
        <f>YEAR(SalesDataTable[[#This Row],[Order Date]])</f>
        <v>2026</v>
      </c>
      <c r="D1140" s="16" t="str">
        <f>"Q"&amp;ROUNDUP(MONTH(SalesDataTable[[#This Row],[Order Date]])/3,0)</f>
        <v>Q2</v>
      </c>
      <c r="E1140" s="11">
        <f>MONTH(SalesDataTable[[#This Row],[Order Date]])</f>
        <v>6</v>
      </c>
      <c r="F1140" s="12"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1">
        <f>YEAR(SalesDataTable[[#This Row],[Order Date]])</f>
        <v>2026</v>
      </c>
      <c r="D1141" s="16" t="str">
        <f>"Q"&amp;ROUNDUP(MONTH(SalesDataTable[[#This Row],[Order Date]])/3,0)</f>
        <v>Q2</v>
      </c>
      <c r="E1141" s="11">
        <f>MONTH(SalesDataTable[[#This Row],[Order Date]])</f>
        <v>6</v>
      </c>
      <c r="F1141" s="12"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1">
        <f>YEAR(SalesDataTable[[#This Row],[Order Date]])</f>
        <v>2026</v>
      </c>
      <c r="D1142" s="16" t="str">
        <f>"Q"&amp;ROUNDUP(MONTH(SalesDataTable[[#This Row],[Order Date]])/3,0)</f>
        <v>Q2</v>
      </c>
      <c r="E1142" s="11">
        <f>MONTH(SalesDataTable[[#This Row],[Order Date]])</f>
        <v>6</v>
      </c>
      <c r="F1142" s="12"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1">
        <f>YEAR(SalesDataTable[[#This Row],[Order Date]])</f>
        <v>2026</v>
      </c>
      <c r="D1143" s="16" t="str">
        <f>"Q"&amp;ROUNDUP(MONTH(SalesDataTable[[#This Row],[Order Date]])/3,0)</f>
        <v>Q2</v>
      </c>
      <c r="E1143" s="11">
        <f>MONTH(SalesDataTable[[#This Row],[Order Date]])</f>
        <v>6</v>
      </c>
      <c r="F1143" s="12"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1">
        <f>YEAR(SalesDataTable[[#This Row],[Order Date]])</f>
        <v>2026</v>
      </c>
      <c r="D1144" s="16" t="str">
        <f>"Q"&amp;ROUNDUP(MONTH(SalesDataTable[[#This Row],[Order Date]])/3,0)</f>
        <v>Q2</v>
      </c>
      <c r="E1144" s="11">
        <f>MONTH(SalesDataTable[[#This Row],[Order Date]])</f>
        <v>6</v>
      </c>
      <c r="F1144" s="12"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1">
        <f>YEAR(SalesDataTable[[#This Row],[Order Date]])</f>
        <v>2026</v>
      </c>
      <c r="D1145" s="16" t="str">
        <f>"Q"&amp;ROUNDUP(MONTH(SalesDataTable[[#This Row],[Order Date]])/3,0)</f>
        <v>Q2</v>
      </c>
      <c r="E1145" s="11">
        <f>MONTH(SalesDataTable[[#This Row],[Order Date]])</f>
        <v>6</v>
      </c>
      <c r="F1145" s="12"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1">
        <f>YEAR(SalesDataTable[[#This Row],[Order Date]])</f>
        <v>2026</v>
      </c>
      <c r="D1146" s="16" t="str">
        <f>"Q"&amp;ROUNDUP(MONTH(SalesDataTable[[#This Row],[Order Date]])/3,0)</f>
        <v>Q2</v>
      </c>
      <c r="E1146" s="11">
        <f>MONTH(SalesDataTable[[#This Row],[Order Date]])</f>
        <v>6</v>
      </c>
      <c r="F1146" s="12"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1">
        <f>YEAR(SalesDataTable[[#This Row],[Order Date]])</f>
        <v>2026</v>
      </c>
      <c r="D1147" s="16" t="str">
        <f>"Q"&amp;ROUNDUP(MONTH(SalesDataTable[[#This Row],[Order Date]])/3,0)</f>
        <v>Q2</v>
      </c>
      <c r="E1147" s="11">
        <f>MONTH(SalesDataTable[[#This Row],[Order Date]])</f>
        <v>6</v>
      </c>
      <c r="F1147" s="12"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1">
        <f>YEAR(SalesDataTable[[#This Row],[Order Date]])</f>
        <v>2026</v>
      </c>
      <c r="D1148" s="16" t="str">
        <f>"Q"&amp;ROUNDUP(MONTH(SalesDataTable[[#This Row],[Order Date]])/3,0)</f>
        <v>Q2</v>
      </c>
      <c r="E1148" s="11">
        <f>MONTH(SalesDataTable[[#This Row],[Order Date]])</f>
        <v>6</v>
      </c>
      <c r="F1148" s="12"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1">
        <f>YEAR(SalesDataTable[[#This Row],[Order Date]])</f>
        <v>2026</v>
      </c>
      <c r="D1149" s="16" t="str">
        <f>"Q"&amp;ROUNDUP(MONTH(SalesDataTable[[#This Row],[Order Date]])/3,0)</f>
        <v>Q2</v>
      </c>
      <c r="E1149" s="11">
        <f>MONTH(SalesDataTable[[#This Row],[Order Date]])</f>
        <v>6</v>
      </c>
      <c r="F1149" s="12"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1">
        <f>YEAR(SalesDataTable[[#This Row],[Order Date]])</f>
        <v>2026</v>
      </c>
      <c r="D1150" s="16" t="str">
        <f>"Q"&amp;ROUNDUP(MONTH(SalesDataTable[[#This Row],[Order Date]])/3,0)</f>
        <v>Q2</v>
      </c>
      <c r="E1150" s="11">
        <f>MONTH(SalesDataTable[[#This Row],[Order Date]])</f>
        <v>6</v>
      </c>
      <c r="F1150" s="12"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1">
        <f>YEAR(SalesDataTable[[#This Row],[Order Date]])</f>
        <v>2026</v>
      </c>
      <c r="D1151" s="16" t="str">
        <f>"Q"&amp;ROUNDUP(MONTH(SalesDataTable[[#This Row],[Order Date]])/3,0)</f>
        <v>Q2</v>
      </c>
      <c r="E1151" s="11">
        <f>MONTH(SalesDataTable[[#This Row],[Order Date]])</f>
        <v>6</v>
      </c>
      <c r="F1151" s="12"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1">
        <f>YEAR(SalesDataTable[[#This Row],[Order Date]])</f>
        <v>2026</v>
      </c>
      <c r="D1152" s="16" t="str">
        <f>"Q"&amp;ROUNDUP(MONTH(SalesDataTable[[#This Row],[Order Date]])/3,0)</f>
        <v>Q2</v>
      </c>
      <c r="E1152" s="11">
        <f>MONTH(SalesDataTable[[#This Row],[Order Date]])</f>
        <v>6</v>
      </c>
      <c r="F1152" s="12"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1">
        <f>YEAR(SalesDataTable[[#This Row],[Order Date]])</f>
        <v>2026</v>
      </c>
      <c r="D1153" s="16" t="str">
        <f>"Q"&amp;ROUNDUP(MONTH(SalesDataTable[[#This Row],[Order Date]])/3,0)</f>
        <v>Q2</v>
      </c>
      <c r="E1153" s="11">
        <f>MONTH(SalesDataTable[[#This Row],[Order Date]])</f>
        <v>6</v>
      </c>
      <c r="F1153" s="12"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1">
        <f>YEAR(SalesDataTable[[#This Row],[Order Date]])</f>
        <v>2026</v>
      </c>
      <c r="D1154" s="16" t="str">
        <f>"Q"&amp;ROUNDUP(MONTH(SalesDataTable[[#This Row],[Order Date]])/3,0)</f>
        <v>Q2</v>
      </c>
      <c r="E1154" s="11">
        <f>MONTH(SalesDataTable[[#This Row],[Order Date]])</f>
        <v>6</v>
      </c>
      <c r="F1154" s="12"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1">
        <f>YEAR(SalesDataTable[[#This Row],[Order Date]])</f>
        <v>2026</v>
      </c>
      <c r="D1155" s="16" t="str">
        <f>"Q"&amp;ROUNDUP(MONTH(SalesDataTable[[#This Row],[Order Date]])/3,0)</f>
        <v>Q2</v>
      </c>
      <c r="E1155" s="11">
        <f>MONTH(SalesDataTable[[#This Row],[Order Date]])</f>
        <v>6</v>
      </c>
      <c r="F1155" s="12"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1">
        <f>YEAR(SalesDataTable[[#This Row],[Order Date]])</f>
        <v>2026</v>
      </c>
      <c r="D1156" s="16" t="str">
        <f>"Q"&amp;ROUNDUP(MONTH(SalesDataTable[[#This Row],[Order Date]])/3,0)</f>
        <v>Q2</v>
      </c>
      <c r="E1156" s="11">
        <f>MONTH(SalesDataTable[[#This Row],[Order Date]])</f>
        <v>6</v>
      </c>
      <c r="F1156" s="12"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1">
        <f>YEAR(SalesDataTable[[#This Row],[Order Date]])</f>
        <v>2026</v>
      </c>
      <c r="D1157" s="16" t="str">
        <f>"Q"&amp;ROUNDUP(MONTH(SalesDataTable[[#This Row],[Order Date]])/3,0)</f>
        <v>Q2</v>
      </c>
      <c r="E1157" s="11">
        <f>MONTH(SalesDataTable[[#This Row],[Order Date]])</f>
        <v>6</v>
      </c>
      <c r="F1157" s="12"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1">
        <f>YEAR(SalesDataTable[[#This Row],[Order Date]])</f>
        <v>2026</v>
      </c>
      <c r="D1158" s="16" t="str">
        <f>"Q"&amp;ROUNDUP(MONTH(SalesDataTable[[#This Row],[Order Date]])/3,0)</f>
        <v>Q2</v>
      </c>
      <c r="E1158" s="11">
        <f>MONTH(SalesDataTable[[#This Row],[Order Date]])</f>
        <v>6</v>
      </c>
      <c r="F1158" s="12"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1">
        <f>YEAR(SalesDataTable[[#This Row],[Order Date]])</f>
        <v>2026</v>
      </c>
      <c r="D1159" s="16" t="str">
        <f>"Q"&amp;ROUNDUP(MONTH(SalesDataTable[[#This Row],[Order Date]])/3,0)</f>
        <v>Q2</v>
      </c>
      <c r="E1159" s="11">
        <f>MONTH(SalesDataTable[[#This Row],[Order Date]])</f>
        <v>6</v>
      </c>
      <c r="F1159" s="12"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1">
        <f>YEAR(SalesDataTable[[#This Row],[Order Date]])</f>
        <v>2026</v>
      </c>
      <c r="D1160" s="16" t="str">
        <f>"Q"&amp;ROUNDUP(MONTH(SalesDataTable[[#This Row],[Order Date]])/3,0)</f>
        <v>Q2</v>
      </c>
      <c r="E1160" s="11">
        <f>MONTH(SalesDataTable[[#This Row],[Order Date]])</f>
        <v>6</v>
      </c>
      <c r="F1160" s="12"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1">
        <f>YEAR(SalesDataTable[[#This Row],[Order Date]])</f>
        <v>2026</v>
      </c>
      <c r="D1161" s="16" t="str">
        <f>"Q"&amp;ROUNDUP(MONTH(SalesDataTable[[#This Row],[Order Date]])/3,0)</f>
        <v>Q2</v>
      </c>
      <c r="E1161" s="11">
        <f>MONTH(SalesDataTable[[#This Row],[Order Date]])</f>
        <v>6</v>
      </c>
      <c r="F1161" s="12"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1">
        <f>YEAR(SalesDataTable[[#This Row],[Order Date]])</f>
        <v>2026</v>
      </c>
      <c r="D1162" s="16" t="str">
        <f>"Q"&amp;ROUNDUP(MONTH(SalesDataTable[[#This Row],[Order Date]])/3,0)</f>
        <v>Q2</v>
      </c>
      <c r="E1162" s="11">
        <f>MONTH(SalesDataTable[[#This Row],[Order Date]])</f>
        <v>6</v>
      </c>
      <c r="F1162" s="12"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1">
        <f>YEAR(SalesDataTable[[#This Row],[Order Date]])</f>
        <v>2026</v>
      </c>
      <c r="D1163" s="16" t="str">
        <f>"Q"&amp;ROUNDUP(MONTH(SalesDataTable[[#This Row],[Order Date]])/3,0)</f>
        <v>Q2</v>
      </c>
      <c r="E1163" s="11">
        <f>MONTH(SalesDataTable[[#This Row],[Order Date]])</f>
        <v>6</v>
      </c>
      <c r="F1163" s="12"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1">
        <f>YEAR(SalesDataTable[[#This Row],[Order Date]])</f>
        <v>2026</v>
      </c>
      <c r="D1164" s="16" t="str">
        <f>"Q"&amp;ROUNDUP(MONTH(SalesDataTable[[#This Row],[Order Date]])/3,0)</f>
        <v>Q2</v>
      </c>
      <c r="E1164" s="11">
        <f>MONTH(SalesDataTable[[#This Row],[Order Date]])</f>
        <v>6</v>
      </c>
      <c r="F1164" s="12"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1">
        <f>YEAR(SalesDataTable[[#This Row],[Order Date]])</f>
        <v>2026</v>
      </c>
      <c r="D1165" s="16" t="str">
        <f>"Q"&amp;ROUNDUP(MONTH(SalesDataTable[[#This Row],[Order Date]])/3,0)</f>
        <v>Q2</v>
      </c>
      <c r="E1165" s="11">
        <f>MONTH(SalesDataTable[[#This Row],[Order Date]])</f>
        <v>6</v>
      </c>
      <c r="F1165" s="12"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1">
        <f>YEAR(SalesDataTable[[#This Row],[Order Date]])</f>
        <v>2026</v>
      </c>
      <c r="D1166" s="16" t="str">
        <f>"Q"&amp;ROUNDUP(MONTH(SalesDataTable[[#This Row],[Order Date]])/3,0)</f>
        <v>Q2</v>
      </c>
      <c r="E1166" s="11">
        <f>MONTH(SalesDataTable[[#This Row],[Order Date]])</f>
        <v>6</v>
      </c>
      <c r="F1166" s="12"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1">
        <f>YEAR(SalesDataTable[[#This Row],[Order Date]])</f>
        <v>2026</v>
      </c>
      <c r="D1167" s="16" t="str">
        <f>"Q"&amp;ROUNDUP(MONTH(SalesDataTable[[#This Row],[Order Date]])/3,0)</f>
        <v>Q2</v>
      </c>
      <c r="E1167" s="11">
        <f>MONTH(SalesDataTable[[#This Row],[Order Date]])</f>
        <v>6</v>
      </c>
      <c r="F1167" s="12"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1">
        <f>YEAR(SalesDataTable[[#This Row],[Order Date]])</f>
        <v>2026</v>
      </c>
      <c r="D1168" s="16" t="str">
        <f>"Q"&amp;ROUNDUP(MONTH(SalesDataTable[[#This Row],[Order Date]])/3,0)</f>
        <v>Q2</v>
      </c>
      <c r="E1168" s="11">
        <f>MONTH(SalesDataTable[[#This Row],[Order Date]])</f>
        <v>6</v>
      </c>
      <c r="F1168" s="12"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1">
        <f>YEAR(SalesDataTable[[#This Row],[Order Date]])</f>
        <v>2026</v>
      </c>
      <c r="D1169" s="16" t="str">
        <f>"Q"&amp;ROUNDUP(MONTH(SalesDataTable[[#This Row],[Order Date]])/3,0)</f>
        <v>Q2</v>
      </c>
      <c r="E1169" s="11">
        <f>MONTH(SalesDataTable[[#This Row],[Order Date]])</f>
        <v>6</v>
      </c>
      <c r="F1169" s="12"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1">
        <f>YEAR(SalesDataTable[[#This Row],[Order Date]])</f>
        <v>2026</v>
      </c>
      <c r="D1170" s="16" t="str">
        <f>"Q"&amp;ROUNDUP(MONTH(SalesDataTable[[#This Row],[Order Date]])/3,0)</f>
        <v>Q2</v>
      </c>
      <c r="E1170" s="11">
        <f>MONTH(SalesDataTable[[#This Row],[Order Date]])</f>
        <v>6</v>
      </c>
      <c r="F1170" s="12"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1">
        <f>YEAR(SalesDataTable[[#This Row],[Order Date]])</f>
        <v>2026</v>
      </c>
      <c r="D1171" s="16" t="str">
        <f>"Q"&amp;ROUNDUP(MONTH(SalesDataTable[[#This Row],[Order Date]])/3,0)</f>
        <v>Q2</v>
      </c>
      <c r="E1171" s="11">
        <f>MONTH(SalesDataTable[[#This Row],[Order Date]])</f>
        <v>6</v>
      </c>
      <c r="F1171" s="12"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1">
        <f>YEAR(SalesDataTable[[#This Row],[Order Date]])</f>
        <v>2026</v>
      </c>
      <c r="D1172" s="16" t="str">
        <f>"Q"&amp;ROUNDUP(MONTH(SalesDataTable[[#This Row],[Order Date]])/3,0)</f>
        <v>Q2</v>
      </c>
      <c r="E1172" s="11">
        <f>MONTH(SalesDataTable[[#This Row],[Order Date]])</f>
        <v>6</v>
      </c>
      <c r="F1172" s="12"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1">
        <f>YEAR(SalesDataTable[[#This Row],[Order Date]])</f>
        <v>2026</v>
      </c>
      <c r="D1173" s="16" t="str">
        <f>"Q"&amp;ROUNDUP(MONTH(SalesDataTable[[#This Row],[Order Date]])/3,0)</f>
        <v>Q2</v>
      </c>
      <c r="E1173" s="11">
        <f>MONTH(SalesDataTable[[#This Row],[Order Date]])</f>
        <v>6</v>
      </c>
      <c r="F1173" s="12"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1">
        <f>YEAR(SalesDataTable[[#This Row],[Order Date]])</f>
        <v>2026</v>
      </c>
      <c r="D1174" s="16" t="str">
        <f>"Q"&amp;ROUNDUP(MONTH(SalesDataTable[[#This Row],[Order Date]])/3,0)</f>
        <v>Q2</v>
      </c>
      <c r="E1174" s="11">
        <f>MONTH(SalesDataTable[[#This Row],[Order Date]])</f>
        <v>6</v>
      </c>
      <c r="F1174" s="12"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1">
        <f>YEAR(SalesDataTable[[#This Row],[Order Date]])</f>
        <v>2026</v>
      </c>
      <c r="D1175" s="16" t="str">
        <f>"Q"&amp;ROUNDUP(MONTH(SalesDataTable[[#This Row],[Order Date]])/3,0)</f>
        <v>Q2</v>
      </c>
      <c r="E1175" s="11">
        <f>MONTH(SalesDataTable[[#This Row],[Order Date]])</f>
        <v>6</v>
      </c>
      <c r="F1175" s="12"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1">
        <f>YEAR(SalesDataTable[[#This Row],[Order Date]])</f>
        <v>2026</v>
      </c>
      <c r="D1176" s="16" t="str">
        <f>"Q"&amp;ROUNDUP(MONTH(SalesDataTable[[#This Row],[Order Date]])/3,0)</f>
        <v>Q2</v>
      </c>
      <c r="E1176" s="11">
        <f>MONTH(SalesDataTable[[#This Row],[Order Date]])</f>
        <v>6</v>
      </c>
      <c r="F1176" s="12"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1">
        <f>YEAR(SalesDataTable[[#This Row],[Order Date]])</f>
        <v>2026</v>
      </c>
      <c r="D1177" s="16" t="str">
        <f>"Q"&amp;ROUNDUP(MONTH(SalesDataTable[[#This Row],[Order Date]])/3,0)</f>
        <v>Q2</v>
      </c>
      <c r="E1177" s="11">
        <f>MONTH(SalesDataTable[[#This Row],[Order Date]])</f>
        <v>6</v>
      </c>
      <c r="F1177" s="12"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1">
        <f>YEAR(SalesDataTable[[#This Row],[Order Date]])</f>
        <v>2026</v>
      </c>
      <c r="D1178" s="16" t="str">
        <f>"Q"&amp;ROUNDUP(MONTH(SalesDataTable[[#This Row],[Order Date]])/3,0)</f>
        <v>Q2</v>
      </c>
      <c r="E1178" s="11">
        <f>MONTH(SalesDataTable[[#This Row],[Order Date]])</f>
        <v>6</v>
      </c>
      <c r="F1178" s="12"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1">
        <f>YEAR(SalesDataTable[[#This Row],[Order Date]])</f>
        <v>2026</v>
      </c>
      <c r="D1179" s="16" t="str">
        <f>"Q"&amp;ROUNDUP(MONTH(SalesDataTable[[#This Row],[Order Date]])/3,0)</f>
        <v>Q2</v>
      </c>
      <c r="E1179" s="11">
        <f>MONTH(SalesDataTable[[#This Row],[Order Date]])</f>
        <v>6</v>
      </c>
      <c r="F1179" s="12"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1">
        <f>YEAR(SalesDataTable[[#This Row],[Order Date]])</f>
        <v>2026</v>
      </c>
      <c r="D1180" s="16" t="str">
        <f>"Q"&amp;ROUNDUP(MONTH(SalesDataTable[[#This Row],[Order Date]])/3,0)</f>
        <v>Q2</v>
      </c>
      <c r="E1180" s="11">
        <f>MONTH(SalesDataTable[[#This Row],[Order Date]])</f>
        <v>6</v>
      </c>
      <c r="F1180" s="12"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1">
        <f>YEAR(SalesDataTable[[#This Row],[Order Date]])</f>
        <v>2026</v>
      </c>
      <c r="D1181" s="16" t="str">
        <f>"Q"&amp;ROUNDUP(MONTH(SalesDataTable[[#This Row],[Order Date]])/3,0)</f>
        <v>Q2</v>
      </c>
      <c r="E1181" s="11">
        <f>MONTH(SalesDataTable[[#This Row],[Order Date]])</f>
        <v>6</v>
      </c>
      <c r="F1181" s="12"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1">
        <f>YEAR(SalesDataTable[[#This Row],[Order Date]])</f>
        <v>2026</v>
      </c>
      <c r="D1182" s="16" t="str">
        <f>"Q"&amp;ROUNDUP(MONTH(SalesDataTable[[#This Row],[Order Date]])/3,0)</f>
        <v>Q2</v>
      </c>
      <c r="E1182" s="11">
        <f>MONTH(SalesDataTable[[#This Row],[Order Date]])</f>
        <v>6</v>
      </c>
      <c r="F1182" s="12"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1">
        <f>YEAR(SalesDataTable[[#This Row],[Order Date]])</f>
        <v>2026</v>
      </c>
      <c r="D1183" s="16" t="str">
        <f>"Q"&amp;ROUNDUP(MONTH(SalesDataTable[[#This Row],[Order Date]])/3,0)</f>
        <v>Q2</v>
      </c>
      <c r="E1183" s="11">
        <f>MONTH(SalesDataTable[[#This Row],[Order Date]])</f>
        <v>6</v>
      </c>
      <c r="F1183" s="12"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1">
        <f>YEAR(SalesDataTable[[#This Row],[Order Date]])</f>
        <v>2026</v>
      </c>
      <c r="D1184" s="16" t="str">
        <f>"Q"&amp;ROUNDUP(MONTH(SalesDataTable[[#This Row],[Order Date]])/3,0)</f>
        <v>Q2</v>
      </c>
      <c r="E1184" s="11">
        <f>MONTH(SalesDataTable[[#This Row],[Order Date]])</f>
        <v>6</v>
      </c>
      <c r="F1184" s="12"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1">
        <f>YEAR(SalesDataTable[[#This Row],[Order Date]])</f>
        <v>2026</v>
      </c>
      <c r="D1185" s="16" t="str">
        <f>"Q"&amp;ROUNDUP(MONTH(SalesDataTable[[#This Row],[Order Date]])/3,0)</f>
        <v>Q2</v>
      </c>
      <c r="E1185" s="11">
        <f>MONTH(SalesDataTable[[#This Row],[Order Date]])</f>
        <v>6</v>
      </c>
      <c r="F1185" s="12"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1">
        <f>YEAR(SalesDataTable[[#This Row],[Order Date]])</f>
        <v>2026</v>
      </c>
      <c r="D1186" s="16" t="str">
        <f>"Q"&amp;ROUNDUP(MONTH(SalesDataTable[[#This Row],[Order Date]])/3,0)</f>
        <v>Q2</v>
      </c>
      <c r="E1186" s="11">
        <f>MONTH(SalesDataTable[[#This Row],[Order Date]])</f>
        <v>6</v>
      </c>
      <c r="F1186" s="12"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1">
        <f>YEAR(SalesDataTable[[#This Row],[Order Date]])</f>
        <v>2026</v>
      </c>
      <c r="D1187" s="16" t="str">
        <f>"Q"&amp;ROUNDUP(MONTH(SalesDataTable[[#This Row],[Order Date]])/3,0)</f>
        <v>Q2</v>
      </c>
      <c r="E1187" s="11">
        <f>MONTH(SalesDataTable[[#This Row],[Order Date]])</f>
        <v>6</v>
      </c>
      <c r="F1187" s="12"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1">
        <f>YEAR(SalesDataTable[[#This Row],[Order Date]])</f>
        <v>2026</v>
      </c>
      <c r="D1188" s="16" t="str">
        <f>"Q"&amp;ROUNDUP(MONTH(SalesDataTable[[#This Row],[Order Date]])/3,0)</f>
        <v>Q2</v>
      </c>
      <c r="E1188" s="11">
        <f>MONTH(SalesDataTable[[#This Row],[Order Date]])</f>
        <v>6</v>
      </c>
      <c r="F1188" s="12"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1">
        <f>YEAR(SalesDataTable[[#This Row],[Order Date]])</f>
        <v>2026</v>
      </c>
      <c r="D1189" s="16" t="str">
        <f>"Q"&amp;ROUNDUP(MONTH(SalesDataTable[[#This Row],[Order Date]])/3,0)</f>
        <v>Q2</v>
      </c>
      <c r="E1189" s="11">
        <f>MONTH(SalesDataTable[[#This Row],[Order Date]])</f>
        <v>6</v>
      </c>
      <c r="F1189" s="12"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1">
        <f>YEAR(SalesDataTable[[#This Row],[Order Date]])</f>
        <v>2026</v>
      </c>
      <c r="D1190" s="16" t="str">
        <f>"Q"&amp;ROUNDUP(MONTH(SalesDataTable[[#This Row],[Order Date]])/3,0)</f>
        <v>Q2</v>
      </c>
      <c r="E1190" s="11">
        <f>MONTH(SalesDataTable[[#This Row],[Order Date]])</f>
        <v>6</v>
      </c>
      <c r="F1190" s="12"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1">
        <f>YEAR(SalesDataTable[[#This Row],[Order Date]])</f>
        <v>2026</v>
      </c>
      <c r="D1191" s="16" t="str">
        <f>"Q"&amp;ROUNDUP(MONTH(SalesDataTable[[#This Row],[Order Date]])/3,0)</f>
        <v>Q2</v>
      </c>
      <c r="E1191" s="11">
        <f>MONTH(SalesDataTable[[#This Row],[Order Date]])</f>
        <v>6</v>
      </c>
      <c r="F1191" s="12"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1">
        <f>YEAR(SalesDataTable[[#This Row],[Order Date]])</f>
        <v>2026</v>
      </c>
      <c r="D1192" s="16" t="str">
        <f>"Q"&amp;ROUNDUP(MONTH(SalesDataTable[[#This Row],[Order Date]])/3,0)</f>
        <v>Q2</v>
      </c>
      <c r="E1192" s="11">
        <f>MONTH(SalesDataTable[[#This Row],[Order Date]])</f>
        <v>6</v>
      </c>
      <c r="F1192" s="12"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1">
        <f>YEAR(SalesDataTable[[#This Row],[Order Date]])</f>
        <v>2026</v>
      </c>
      <c r="D1193" s="16" t="str">
        <f>"Q"&amp;ROUNDUP(MONTH(SalesDataTable[[#This Row],[Order Date]])/3,0)</f>
        <v>Q2</v>
      </c>
      <c r="E1193" s="11">
        <f>MONTH(SalesDataTable[[#This Row],[Order Date]])</f>
        <v>6</v>
      </c>
      <c r="F1193" s="12"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1">
        <f>YEAR(SalesDataTable[[#This Row],[Order Date]])</f>
        <v>2026</v>
      </c>
      <c r="D1194" s="16" t="str">
        <f>"Q"&amp;ROUNDUP(MONTH(SalesDataTable[[#This Row],[Order Date]])/3,0)</f>
        <v>Q2</v>
      </c>
      <c r="E1194" s="11">
        <f>MONTH(SalesDataTable[[#This Row],[Order Date]])</f>
        <v>6</v>
      </c>
      <c r="F1194" s="12"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1">
        <f>YEAR(SalesDataTable[[#This Row],[Order Date]])</f>
        <v>2026</v>
      </c>
      <c r="D1195" s="16" t="str">
        <f>"Q"&amp;ROUNDUP(MONTH(SalesDataTable[[#This Row],[Order Date]])/3,0)</f>
        <v>Q2</v>
      </c>
      <c r="E1195" s="11">
        <f>MONTH(SalesDataTable[[#This Row],[Order Date]])</f>
        <v>6</v>
      </c>
      <c r="F1195" s="12"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1">
        <f>YEAR(SalesDataTable[[#This Row],[Order Date]])</f>
        <v>2026</v>
      </c>
      <c r="D1196" s="16" t="str">
        <f>"Q"&amp;ROUNDUP(MONTH(SalesDataTable[[#This Row],[Order Date]])/3,0)</f>
        <v>Q2</v>
      </c>
      <c r="E1196" s="11">
        <f>MONTH(SalesDataTable[[#This Row],[Order Date]])</f>
        <v>6</v>
      </c>
      <c r="F1196" s="12"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1">
        <f>YEAR(SalesDataTable[[#This Row],[Order Date]])</f>
        <v>2026</v>
      </c>
      <c r="D1197" s="16" t="str">
        <f>"Q"&amp;ROUNDUP(MONTH(SalesDataTable[[#This Row],[Order Date]])/3,0)</f>
        <v>Q2</v>
      </c>
      <c r="E1197" s="11">
        <f>MONTH(SalesDataTable[[#This Row],[Order Date]])</f>
        <v>6</v>
      </c>
      <c r="F1197" s="12"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1">
        <f>YEAR(SalesDataTable[[#This Row],[Order Date]])</f>
        <v>2026</v>
      </c>
      <c r="D1198" s="16" t="str">
        <f>"Q"&amp;ROUNDUP(MONTH(SalesDataTable[[#This Row],[Order Date]])/3,0)</f>
        <v>Q2</v>
      </c>
      <c r="E1198" s="11">
        <f>MONTH(SalesDataTable[[#This Row],[Order Date]])</f>
        <v>6</v>
      </c>
      <c r="F1198" s="12"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1">
        <f>YEAR(SalesDataTable[[#This Row],[Order Date]])</f>
        <v>2026</v>
      </c>
      <c r="D1199" s="16" t="str">
        <f>"Q"&amp;ROUNDUP(MONTH(SalesDataTable[[#This Row],[Order Date]])/3,0)</f>
        <v>Q2</v>
      </c>
      <c r="E1199" s="11">
        <f>MONTH(SalesDataTable[[#This Row],[Order Date]])</f>
        <v>6</v>
      </c>
      <c r="F1199" s="12"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1">
        <f>YEAR(SalesDataTable[[#This Row],[Order Date]])</f>
        <v>2026</v>
      </c>
      <c r="D1200" s="16" t="str">
        <f>"Q"&amp;ROUNDUP(MONTH(SalesDataTable[[#This Row],[Order Date]])/3,0)</f>
        <v>Q2</v>
      </c>
      <c r="E1200" s="11">
        <f>MONTH(SalesDataTable[[#This Row],[Order Date]])</f>
        <v>6</v>
      </c>
      <c r="F1200" s="12"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1">
        <f>YEAR(SalesDataTable[[#This Row],[Order Date]])</f>
        <v>2026</v>
      </c>
      <c r="D1201" s="16" t="str">
        <f>"Q"&amp;ROUNDUP(MONTH(SalesDataTable[[#This Row],[Order Date]])/3,0)</f>
        <v>Q2</v>
      </c>
      <c r="E1201" s="11">
        <f>MONTH(SalesDataTable[[#This Row],[Order Date]])</f>
        <v>6</v>
      </c>
      <c r="F1201" s="12"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1">
        <f>YEAR(SalesDataTable[[#This Row],[Order Date]])</f>
        <v>2026</v>
      </c>
      <c r="D1202" s="16" t="str">
        <f>"Q"&amp;ROUNDUP(MONTH(SalesDataTable[[#This Row],[Order Date]])/3,0)</f>
        <v>Q2</v>
      </c>
      <c r="E1202" s="11">
        <f>MONTH(SalesDataTable[[#This Row],[Order Date]])</f>
        <v>6</v>
      </c>
      <c r="F1202" s="12"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1">
        <f>YEAR(SalesDataTable[[#This Row],[Order Date]])</f>
        <v>2026</v>
      </c>
      <c r="D1203" s="16" t="str">
        <f>"Q"&amp;ROUNDUP(MONTH(SalesDataTable[[#This Row],[Order Date]])/3,0)</f>
        <v>Q2</v>
      </c>
      <c r="E1203" s="11">
        <f>MONTH(SalesDataTable[[#This Row],[Order Date]])</f>
        <v>6</v>
      </c>
      <c r="F1203" s="12"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1">
        <f>YEAR(SalesDataTable[[#This Row],[Order Date]])</f>
        <v>2026</v>
      </c>
      <c r="D1204" s="16" t="str">
        <f>"Q"&amp;ROUNDUP(MONTH(SalesDataTable[[#This Row],[Order Date]])/3,0)</f>
        <v>Q2</v>
      </c>
      <c r="E1204" s="11">
        <f>MONTH(SalesDataTable[[#This Row],[Order Date]])</f>
        <v>6</v>
      </c>
      <c r="F1204" s="12"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1">
        <f>YEAR(SalesDataTable[[#This Row],[Order Date]])</f>
        <v>2026</v>
      </c>
      <c r="D1205" s="16" t="str">
        <f>"Q"&amp;ROUNDUP(MONTH(SalesDataTable[[#This Row],[Order Date]])/3,0)</f>
        <v>Q2</v>
      </c>
      <c r="E1205" s="11">
        <f>MONTH(SalesDataTable[[#This Row],[Order Date]])</f>
        <v>6</v>
      </c>
      <c r="F1205" s="12"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1">
        <f>YEAR(SalesDataTable[[#This Row],[Order Date]])</f>
        <v>2026</v>
      </c>
      <c r="D1206" s="16" t="str">
        <f>"Q"&amp;ROUNDUP(MONTH(SalesDataTable[[#This Row],[Order Date]])/3,0)</f>
        <v>Q2</v>
      </c>
      <c r="E1206" s="11">
        <f>MONTH(SalesDataTable[[#This Row],[Order Date]])</f>
        <v>6</v>
      </c>
      <c r="F1206" s="12"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1">
        <f>YEAR(SalesDataTable[[#This Row],[Order Date]])</f>
        <v>2026</v>
      </c>
      <c r="D1207" s="16" t="str">
        <f>"Q"&amp;ROUNDUP(MONTH(SalesDataTable[[#This Row],[Order Date]])/3,0)</f>
        <v>Q2</v>
      </c>
      <c r="E1207" s="11">
        <f>MONTH(SalesDataTable[[#This Row],[Order Date]])</f>
        <v>6</v>
      </c>
      <c r="F1207" s="12"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1">
        <f>YEAR(SalesDataTable[[#This Row],[Order Date]])</f>
        <v>2026</v>
      </c>
      <c r="D1208" s="16" t="str">
        <f>"Q"&amp;ROUNDUP(MONTH(SalesDataTable[[#This Row],[Order Date]])/3,0)</f>
        <v>Q2</v>
      </c>
      <c r="E1208" s="11">
        <f>MONTH(SalesDataTable[[#This Row],[Order Date]])</f>
        <v>6</v>
      </c>
      <c r="F1208" s="12"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1">
        <f>YEAR(SalesDataTable[[#This Row],[Order Date]])</f>
        <v>2026</v>
      </c>
      <c r="D1209" s="16" t="str">
        <f>"Q"&amp;ROUNDUP(MONTH(SalesDataTable[[#This Row],[Order Date]])/3,0)</f>
        <v>Q2</v>
      </c>
      <c r="E1209" s="11">
        <f>MONTH(SalesDataTable[[#This Row],[Order Date]])</f>
        <v>6</v>
      </c>
      <c r="F1209" s="12"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1">
        <f>YEAR(SalesDataTable[[#This Row],[Order Date]])</f>
        <v>2026</v>
      </c>
      <c r="D1210" s="16" t="str">
        <f>"Q"&amp;ROUNDUP(MONTH(SalesDataTable[[#This Row],[Order Date]])/3,0)</f>
        <v>Q2</v>
      </c>
      <c r="E1210" s="11">
        <f>MONTH(SalesDataTable[[#This Row],[Order Date]])</f>
        <v>6</v>
      </c>
      <c r="F1210" s="12"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1">
        <f>YEAR(SalesDataTable[[#This Row],[Order Date]])</f>
        <v>2026</v>
      </c>
      <c r="D1211" s="16" t="str">
        <f>"Q"&amp;ROUNDUP(MONTH(SalesDataTable[[#This Row],[Order Date]])/3,0)</f>
        <v>Q2</v>
      </c>
      <c r="E1211" s="11">
        <f>MONTH(SalesDataTable[[#This Row],[Order Date]])</f>
        <v>6</v>
      </c>
      <c r="F1211" s="12"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1">
        <f>YEAR(SalesDataTable[[#This Row],[Order Date]])</f>
        <v>2026</v>
      </c>
      <c r="D1212" s="16" t="str">
        <f>"Q"&amp;ROUNDUP(MONTH(SalesDataTable[[#This Row],[Order Date]])/3,0)</f>
        <v>Q2</v>
      </c>
      <c r="E1212" s="11">
        <f>MONTH(SalesDataTable[[#This Row],[Order Date]])</f>
        <v>6</v>
      </c>
      <c r="F1212" s="12"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1">
        <f>YEAR(SalesDataTable[[#This Row],[Order Date]])</f>
        <v>2026</v>
      </c>
      <c r="D1213" s="16" t="str">
        <f>"Q"&amp;ROUNDUP(MONTH(SalesDataTable[[#This Row],[Order Date]])/3,0)</f>
        <v>Q2</v>
      </c>
      <c r="E1213" s="11">
        <f>MONTH(SalesDataTable[[#This Row],[Order Date]])</f>
        <v>6</v>
      </c>
      <c r="F1213" s="12"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1">
        <f>YEAR(SalesDataTable[[#This Row],[Order Date]])</f>
        <v>2026</v>
      </c>
      <c r="D1214" s="16" t="str">
        <f>"Q"&amp;ROUNDUP(MONTH(SalesDataTable[[#This Row],[Order Date]])/3,0)</f>
        <v>Q2</v>
      </c>
      <c r="E1214" s="11">
        <f>MONTH(SalesDataTable[[#This Row],[Order Date]])</f>
        <v>6</v>
      </c>
      <c r="F1214" s="12"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1">
        <f>YEAR(SalesDataTable[[#This Row],[Order Date]])</f>
        <v>2026</v>
      </c>
      <c r="D1215" s="16" t="str">
        <f>"Q"&amp;ROUNDUP(MONTH(SalesDataTable[[#This Row],[Order Date]])/3,0)</f>
        <v>Q2</v>
      </c>
      <c r="E1215" s="11">
        <f>MONTH(SalesDataTable[[#This Row],[Order Date]])</f>
        <v>6</v>
      </c>
      <c r="F1215" s="12"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1">
        <f>YEAR(SalesDataTable[[#This Row],[Order Date]])</f>
        <v>2026</v>
      </c>
      <c r="D1216" s="16" t="str">
        <f>"Q"&amp;ROUNDUP(MONTH(SalesDataTable[[#This Row],[Order Date]])/3,0)</f>
        <v>Q2</v>
      </c>
      <c r="E1216" s="11">
        <f>MONTH(SalesDataTable[[#This Row],[Order Date]])</f>
        <v>6</v>
      </c>
      <c r="F1216" s="12"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1">
        <f>YEAR(SalesDataTable[[#This Row],[Order Date]])</f>
        <v>2026</v>
      </c>
      <c r="D1217" s="16" t="str">
        <f>"Q"&amp;ROUNDUP(MONTH(SalesDataTable[[#This Row],[Order Date]])/3,0)</f>
        <v>Q2</v>
      </c>
      <c r="E1217" s="11">
        <f>MONTH(SalesDataTable[[#This Row],[Order Date]])</f>
        <v>6</v>
      </c>
      <c r="F1217" s="12"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1">
        <f>YEAR(SalesDataTable[[#This Row],[Order Date]])</f>
        <v>2026</v>
      </c>
      <c r="D1218" s="16" t="str">
        <f>"Q"&amp;ROUNDUP(MONTH(SalesDataTable[[#This Row],[Order Date]])/3,0)</f>
        <v>Q2</v>
      </c>
      <c r="E1218" s="11">
        <f>MONTH(SalesDataTable[[#This Row],[Order Date]])</f>
        <v>6</v>
      </c>
      <c r="F1218" s="12"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1">
        <f>YEAR(SalesDataTable[[#This Row],[Order Date]])</f>
        <v>2026</v>
      </c>
      <c r="D1219" s="16" t="str">
        <f>"Q"&amp;ROUNDUP(MONTH(SalesDataTable[[#This Row],[Order Date]])/3,0)</f>
        <v>Q2</v>
      </c>
      <c r="E1219" s="11">
        <f>MONTH(SalesDataTable[[#This Row],[Order Date]])</f>
        <v>6</v>
      </c>
      <c r="F1219" s="12"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1">
        <f>YEAR(SalesDataTable[[#This Row],[Order Date]])</f>
        <v>2026</v>
      </c>
      <c r="D1220" s="16" t="str">
        <f>"Q"&amp;ROUNDUP(MONTH(SalesDataTable[[#This Row],[Order Date]])/3,0)</f>
        <v>Q2</v>
      </c>
      <c r="E1220" s="11">
        <f>MONTH(SalesDataTable[[#This Row],[Order Date]])</f>
        <v>6</v>
      </c>
      <c r="F1220" s="12"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1">
        <f>YEAR(SalesDataTable[[#This Row],[Order Date]])</f>
        <v>2026</v>
      </c>
      <c r="D1221" s="16" t="str">
        <f>"Q"&amp;ROUNDUP(MONTH(SalesDataTable[[#This Row],[Order Date]])/3,0)</f>
        <v>Q2</v>
      </c>
      <c r="E1221" s="11">
        <f>MONTH(SalesDataTable[[#This Row],[Order Date]])</f>
        <v>6</v>
      </c>
      <c r="F1221" s="12"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1">
        <f>YEAR(SalesDataTable[[#This Row],[Order Date]])</f>
        <v>2026</v>
      </c>
      <c r="D1222" s="16" t="str">
        <f>"Q"&amp;ROUNDUP(MONTH(SalesDataTable[[#This Row],[Order Date]])/3,0)</f>
        <v>Q2</v>
      </c>
      <c r="E1222" s="11">
        <f>MONTH(SalesDataTable[[#This Row],[Order Date]])</f>
        <v>6</v>
      </c>
      <c r="F1222" s="12"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1">
        <f>YEAR(SalesDataTable[[#This Row],[Order Date]])</f>
        <v>2026</v>
      </c>
      <c r="D1223" s="16" t="str">
        <f>"Q"&amp;ROUNDUP(MONTH(SalesDataTable[[#This Row],[Order Date]])/3,0)</f>
        <v>Q2</v>
      </c>
      <c r="E1223" s="11">
        <f>MONTH(SalesDataTable[[#This Row],[Order Date]])</f>
        <v>6</v>
      </c>
      <c r="F1223" s="12"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1">
        <f>YEAR(SalesDataTable[[#This Row],[Order Date]])</f>
        <v>2026</v>
      </c>
      <c r="D1224" s="16" t="str">
        <f>"Q"&amp;ROUNDUP(MONTH(SalesDataTable[[#This Row],[Order Date]])/3,0)</f>
        <v>Q2</v>
      </c>
      <c r="E1224" s="11">
        <f>MONTH(SalesDataTable[[#This Row],[Order Date]])</f>
        <v>6</v>
      </c>
      <c r="F1224" s="12"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1">
        <f>YEAR(SalesDataTable[[#This Row],[Order Date]])</f>
        <v>2026</v>
      </c>
      <c r="D1225" s="16" t="str">
        <f>"Q"&amp;ROUNDUP(MONTH(SalesDataTable[[#This Row],[Order Date]])/3,0)</f>
        <v>Q2</v>
      </c>
      <c r="E1225" s="11">
        <f>MONTH(SalesDataTable[[#This Row],[Order Date]])</f>
        <v>6</v>
      </c>
      <c r="F1225" s="12"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1">
        <f>YEAR(SalesDataTable[[#This Row],[Order Date]])</f>
        <v>2026</v>
      </c>
      <c r="D1226" s="16" t="str">
        <f>"Q"&amp;ROUNDUP(MONTH(SalesDataTable[[#This Row],[Order Date]])/3,0)</f>
        <v>Q2</v>
      </c>
      <c r="E1226" s="11">
        <f>MONTH(SalesDataTable[[#This Row],[Order Date]])</f>
        <v>6</v>
      </c>
      <c r="F1226" s="12"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1">
        <f>YEAR(SalesDataTable[[#This Row],[Order Date]])</f>
        <v>2026</v>
      </c>
      <c r="D1227" s="16" t="str">
        <f>"Q"&amp;ROUNDUP(MONTH(SalesDataTable[[#This Row],[Order Date]])/3,0)</f>
        <v>Q2</v>
      </c>
      <c r="E1227" s="11">
        <f>MONTH(SalesDataTable[[#This Row],[Order Date]])</f>
        <v>6</v>
      </c>
      <c r="F1227" s="12"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1">
        <f>YEAR(SalesDataTable[[#This Row],[Order Date]])</f>
        <v>2026</v>
      </c>
      <c r="D1228" s="16" t="str">
        <f>"Q"&amp;ROUNDUP(MONTH(SalesDataTable[[#This Row],[Order Date]])/3,0)</f>
        <v>Q2</v>
      </c>
      <c r="E1228" s="11">
        <f>MONTH(SalesDataTable[[#This Row],[Order Date]])</f>
        <v>6</v>
      </c>
      <c r="F1228" s="12"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1">
        <f>YEAR(SalesDataTable[[#This Row],[Order Date]])</f>
        <v>2026</v>
      </c>
      <c r="D1229" s="16" t="str">
        <f>"Q"&amp;ROUNDUP(MONTH(SalesDataTable[[#This Row],[Order Date]])/3,0)</f>
        <v>Q2</v>
      </c>
      <c r="E1229" s="11">
        <f>MONTH(SalesDataTable[[#This Row],[Order Date]])</f>
        <v>6</v>
      </c>
      <c r="F1229" s="12"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1">
        <f>YEAR(SalesDataTable[[#This Row],[Order Date]])</f>
        <v>2026</v>
      </c>
      <c r="D1230" s="16" t="str">
        <f>"Q"&amp;ROUNDUP(MONTH(SalesDataTable[[#This Row],[Order Date]])/3,0)</f>
        <v>Q2</v>
      </c>
      <c r="E1230" s="11">
        <f>MONTH(SalesDataTable[[#This Row],[Order Date]])</f>
        <v>6</v>
      </c>
      <c r="F1230" s="12"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1">
        <f>YEAR(SalesDataTable[[#This Row],[Order Date]])</f>
        <v>2026</v>
      </c>
      <c r="D1231" s="16" t="str">
        <f>"Q"&amp;ROUNDUP(MONTH(SalesDataTable[[#This Row],[Order Date]])/3,0)</f>
        <v>Q2</v>
      </c>
      <c r="E1231" s="11">
        <f>MONTH(SalesDataTable[[#This Row],[Order Date]])</f>
        <v>6</v>
      </c>
      <c r="F1231" s="12"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1">
        <f>YEAR(SalesDataTable[[#This Row],[Order Date]])</f>
        <v>2026</v>
      </c>
      <c r="D1232" s="16" t="str">
        <f>"Q"&amp;ROUNDUP(MONTH(SalesDataTable[[#This Row],[Order Date]])/3,0)</f>
        <v>Q2</v>
      </c>
      <c r="E1232" s="11">
        <f>MONTH(SalesDataTable[[#This Row],[Order Date]])</f>
        <v>6</v>
      </c>
      <c r="F1232" s="12"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1">
        <f>YEAR(SalesDataTable[[#This Row],[Order Date]])</f>
        <v>2026</v>
      </c>
      <c r="D1233" s="16" t="str">
        <f>"Q"&amp;ROUNDUP(MONTH(SalesDataTable[[#This Row],[Order Date]])/3,0)</f>
        <v>Q2</v>
      </c>
      <c r="E1233" s="11">
        <f>MONTH(SalesDataTable[[#This Row],[Order Date]])</f>
        <v>6</v>
      </c>
      <c r="F1233" s="12"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1">
        <f>YEAR(SalesDataTable[[#This Row],[Order Date]])</f>
        <v>2026</v>
      </c>
      <c r="D1234" s="16" t="str">
        <f>"Q"&amp;ROUNDUP(MONTH(SalesDataTable[[#This Row],[Order Date]])/3,0)</f>
        <v>Q2</v>
      </c>
      <c r="E1234" s="11">
        <f>MONTH(SalesDataTable[[#This Row],[Order Date]])</f>
        <v>6</v>
      </c>
      <c r="F1234" s="12"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1">
        <f>YEAR(SalesDataTable[[#This Row],[Order Date]])</f>
        <v>2026</v>
      </c>
      <c r="D1235" s="16" t="str">
        <f>"Q"&amp;ROUNDUP(MONTH(SalesDataTable[[#This Row],[Order Date]])/3,0)</f>
        <v>Q2</v>
      </c>
      <c r="E1235" s="11">
        <f>MONTH(SalesDataTable[[#This Row],[Order Date]])</f>
        <v>6</v>
      </c>
      <c r="F1235" s="12"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1">
        <f>YEAR(SalesDataTable[[#This Row],[Order Date]])</f>
        <v>2026</v>
      </c>
      <c r="D1236" s="16" t="str">
        <f>"Q"&amp;ROUNDUP(MONTH(SalesDataTable[[#This Row],[Order Date]])/3,0)</f>
        <v>Q2</v>
      </c>
      <c r="E1236" s="11">
        <f>MONTH(SalesDataTable[[#This Row],[Order Date]])</f>
        <v>6</v>
      </c>
      <c r="F1236" s="12"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1">
        <f>YEAR(SalesDataTable[[#This Row],[Order Date]])</f>
        <v>2026</v>
      </c>
      <c r="D1237" s="16" t="str">
        <f>"Q"&amp;ROUNDUP(MONTH(SalesDataTable[[#This Row],[Order Date]])/3,0)</f>
        <v>Q2</v>
      </c>
      <c r="E1237" s="11">
        <f>MONTH(SalesDataTable[[#This Row],[Order Date]])</f>
        <v>6</v>
      </c>
      <c r="F1237" s="12"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1">
        <f>YEAR(SalesDataTable[[#This Row],[Order Date]])</f>
        <v>2026</v>
      </c>
      <c r="D1238" s="16" t="str">
        <f>"Q"&amp;ROUNDUP(MONTH(SalesDataTable[[#This Row],[Order Date]])/3,0)</f>
        <v>Q2</v>
      </c>
      <c r="E1238" s="11">
        <f>MONTH(SalesDataTable[[#This Row],[Order Date]])</f>
        <v>6</v>
      </c>
      <c r="F1238" s="12"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1">
        <f>YEAR(SalesDataTable[[#This Row],[Order Date]])</f>
        <v>2026</v>
      </c>
      <c r="D1239" s="16" t="str">
        <f>"Q"&amp;ROUNDUP(MONTH(SalesDataTable[[#This Row],[Order Date]])/3,0)</f>
        <v>Q2</v>
      </c>
      <c r="E1239" s="11">
        <f>MONTH(SalesDataTable[[#This Row],[Order Date]])</f>
        <v>6</v>
      </c>
      <c r="F1239" s="12"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1">
        <f>YEAR(SalesDataTable[[#This Row],[Order Date]])</f>
        <v>2026</v>
      </c>
      <c r="D1240" s="16" t="str">
        <f>"Q"&amp;ROUNDUP(MONTH(SalesDataTable[[#This Row],[Order Date]])/3,0)</f>
        <v>Q2</v>
      </c>
      <c r="E1240" s="11">
        <f>MONTH(SalesDataTable[[#This Row],[Order Date]])</f>
        <v>6</v>
      </c>
      <c r="F1240" s="12"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1">
        <f>YEAR(SalesDataTable[[#This Row],[Order Date]])</f>
        <v>2026</v>
      </c>
      <c r="D1241" s="16" t="str">
        <f>"Q"&amp;ROUNDUP(MONTH(SalesDataTable[[#This Row],[Order Date]])/3,0)</f>
        <v>Q3</v>
      </c>
      <c r="E1241" s="11">
        <f>MONTH(SalesDataTable[[#This Row],[Order Date]])</f>
        <v>7</v>
      </c>
      <c r="F1241" s="12"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1">
        <f>YEAR(SalesDataTable[[#This Row],[Order Date]])</f>
        <v>2026</v>
      </c>
      <c r="D1242" s="16" t="str">
        <f>"Q"&amp;ROUNDUP(MONTH(SalesDataTable[[#This Row],[Order Date]])/3,0)</f>
        <v>Q3</v>
      </c>
      <c r="E1242" s="11">
        <f>MONTH(SalesDataTable[[#This Row],[Order Date]])</f>
        <v>7</v>
      </c>
      <c r="F1242" s="12"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1">
        <f>YEAR(SalesDataTable[[#This Row],[Order Date]])</f>
        <v>2026</v>
      </c>
      <c r="D1243" s="16" t="str">
        <f>"Q"&amp;ROUNDUP(MONTH(SalesDataTable[[#This Row],[Order Date]])/3,0)</f>
        <v>Q3</v>
      </c>
      <c r="E1243" s="11">
        <f>MONTH(SalesDataTable[[#This Row],[Order Date]])</f>
        <v>7</v>
      </c>
      <c r="F1243" s="12"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1">
        <f>YEAR(SalesDataTable[[#This Row],[Order Date]])</f>
        <v>2026</v>
      </c>
      <c r="D1244" s="16" t="str">
        <f>"Q"&amp;ROUNDUP(MONTH(SalesDataTable[[#This Row],[Order Date]])/3,0)</f>
        <v>Q3</v>
      </c>
      <c r="E1244" s="11">
        <f>MONTH(SalesDataTable[[#This Row],[Order Date]])</f>
        <v>7</v>
      </c>
      <c r="F1244" s="12"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1">
        <f>YEAR(SalesDataTable[[#This Row],[Order Date]])</f>
        <v>2026</v>
      </c>
      <c r="D1245" s="16" t="str">
        <f>"Q"&amp;ROUNDUP(MONTH(SalesDataTable[[#This Row],[Order Date]])/3,0)</f>
        <v>Q3</v>
      </c>
      <c r="E1245" s="11">
        <f>MONTH(SalesDataTable[[#This Row],[Order Date]])</f>
        <v>7</v>
      </c>
      <c r="F1245" s="12"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1">
        <f>YEAR(SalesDataTable[[#This Row],[Order Date]])</f>
        <v>2026</v>
      </c>
      <c r="D1246" s="16" t="str">
        <f>"Q"&amp;ROUNDUP(MONTH(SalesDataTable[[#This Row],[Order Date]])/3,0)</f>
        <v>Q3</v>
      </c>
      <c r="E1246" s="11">
        <f>MONTH(SalesDataTable[[#This Row],[Order Date]])</f>
        <v>7</v>
      </c>
      <c r="F1246" s="12"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1">
        <f>YEAR(SalesDataTable[[#This Row],[Order Date]])</f>
        <v>2026</v>
      </c>
      <c r="D1247" s="16" t="str">
        <f>"Q"&amp;ROUNDUP(MONTH(SalesDataTable[[#This Row],[Order Date]])/3,0)</f>
        <v>Q3</v>
      </c>
      <c r="E1247" s="11">
        <f>MONTH(SalesDataTable[[#This Row],[Order Date]])</f>
        <v>7</v>
      </c>
      <c r="F1247" s="12"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1">
        <f>YEAR(SalesDataTable[[#This Row],[Order Date]])</f>
        <v>2026</v>
      </c>
      <c r="D1248" s="16" t="str">
        <f>"Q"&amp;ROUNDUP(MONTH(SalesDataTable[[#This Row],[Order Date]])/3,0)</f>
        <v>Q3</v>
      </c>
      <c r="E1248" s="11">
        <f>MONTH(SalesDataTable[[#This Row],[Order Date]])</f>
        <v>7</v>
      </c>
      <c r="F1248" s="12"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1">
        <f>YEAR(SalesDataTable[[#This Row],[Order Date]])</f>
        <v>2026</v>
      </c>
      <c r="D1249" s="16" t="str">
        <f>"Q"&amp;ROUNDUP(MONTH(SalesDataTable[[#This Row],[Order Date]])/3,0)</f>
        <v>Q3</v>
      </c>
      <c r="E1249" s="11">
        <f>MONTH(SalesDataTable[[#This Row],[Order Date]])</f>
        <v>7</v>
      </c>
      <c r="F1249" s="12"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1">
        <f>YEAR(SalesDataTable[[#This Row],[Order Date]])</f>
        <v>2026</v>
      </c>
      <c r="D1250" s="16" t="str">
        <f>"Q"&amp;ROUNDUP(MONTH(SalesDataTable[[#This Row],[Order Date]])/3,0)</f>
        <v>Q3</v>
      </c>
      <c r="E1250" s="11">
        <f>MONTH(SalesDataTable[[#This Row],[Order Date]])</f>
        <v>7</v>
      </c>
      <c r="F1250" s="12"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1">
        <f>YEAR(SalesDataTable[[#This Row],[Order Date]])</f>
        <v>2026</v>
      </c>
      <c r="D1251" s="16" t="str">
        <f>"Q"&amp;ROUNDUP(MONTH(SalesDataTable[[#This Row],[Order Date]])/3,0)</f>
        <v>Q3</v>
      </c>
      <c r="E1251" s="11">
        <f>MONTH(SalesDataTable[[#This Row],[Order Date]])</f>
        <v>7</v>
      </c>
      <c r="F1251" s="12"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1">
        <f>YEAR(SalesDataTable[[#This Row],[Order Date]])</f>
        <v>2026</v>
      </c>
      <c r="D1252" s="16" t="str">
        <f>"Q"&amp;ROUNDUP(MONTH(SalesDataTable[[#This Row],[Order Date]])/3,0)</f>
        <v>Q3</v>
      </c>
      <c r="E1252" s="11">
        <f>MONTH(SalesDataTable[[#This Row],[Order Date]])</f>
        <v>7</v>
      </c>
      <c r="F1252" s="12"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1">
        <f>YEAR(SalesDataTable[[#This Row],[Order Date]])</f>
        <v>2026</v>
      </c>
      <c r="D1253" s="16" t="str">
        <f>"Q"&amp;ROUNDUP(MONTH(SalesDataTable[[#This Row],[Order Date]])/3,0)</f>
        <v>Q3</v>
      </c>
      <c r="E1253" s="11">
        <f>MONTH(SalesDataTable[[#This Row],[Order Date]])</f>
        <v>7</v>
      </c>
      <c r="F1253" s="12"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1">
        <f>YEAR(SalesDataTable[[#This Row],[Order Date]])</f>
        <v>2026</v>
      </c>
      <c r="D1254" s="16" t="str">
        <f>"Q"&amp;ROUNDUP(MONTH(SalesDataTable[[#This Row],[Order Date]])/3,0)</f>
        <v>Q3</v>
      </c>
      <c r="E1254" s="11">
        <f>MONTH(SalesDataTable[[#This Row],[Order Date]])</f>
        <v>7</v>
      </c>
      <c r="F1254" s="12"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1">
        <f>YEAR(SalesDataTable[[#This Row],[Order Date]])</f>
        <v>2026</v>
      </c>
      <c r="D1255" s="16" t="str">
        <f>"Q"&amp;ROUNDUP(MONTH(SalesDataTable[[#This Row],[Order Date]])/3,0)</f>
        <v>Q3</v>
      </c>
      <c r="E1255" s="11">
        <f>MONTH(SalesDataTable[[#This Row],[Order Date]])</f>
        <v>7</v>
      </c>
      <c r="F1255" s="12"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1">
        <f>YEAR(SalesDataTable[[#This Row],[Order Date]])</f>
        <v>2026</v>
      </c>
      <c r="D1256" s="16" t="str">
        <f>"Q"&amp;ROUNDUP(MONTH(SalesDataTable[[#This Row],[Order Date]])/3,0)</f>
        <v>Q3</v>
      </c>
      <c r="E1256" s="11">
        <f>MONTH(SalesDataTable[[#This Row],[Order Date]])</f>
        <v>7</v>
      </c>
      <c r="F1256" s="12"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1">
        <f>YEAR(SalesDataTable[[#This Row],[Order Date]])</f>
        <v>2026</v>
      </c>
      <c r="D1257" s="16" t="str">
        <f>"Q"&amp;ROUNDUP(MONTH(SalesDataTable[[#This Row],[Order Date]])/3,0)</f>
        <v>Q3</v>
      </c>
      <c r="E1257" s="11">
        <f>MONTH(SalesDataTable[[#This Row],[Order Date]])</f>
        <v>7</v>
      </c>
      <c r="F1257" s="12"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1">
        <f>YEAR(SalesDataTable[[#This Row],[Order Date]])</f>
        <v>2026</v>
      </c>
      <c r="D1258" s="16" t="str">
        <f>"Q"&amp;ROUNDUP(MONTH(SalesDataTable[[#This Row],[Order Date]])/3,0)</f>
        <v>Q3</v>
      </c>
      <c r="E1258" s="11">
        <f>MONTH(SalesDataTable[[#This Row],[Order Date]])</f>
        <v>7</v>
      </c>
      <c r="F1258" s="12"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1">
        <f>YEAR(SalesDataTable[[#This Row],[Order Date]])</f>
        <v>2026</v>
      </c>
      <c r="D1259" s="16" t="str">
        <f>"Q"&amp;ROUNDUP(MONTH(SalesDataTable[[#This Row],[Order Date]])/3,0)</f>
        <v>Q3</v>
      </c>
      <c r="E1259" s="11">
        <f>MONTH(SalesDataTable[[#This Row],[Order Date]])</f>
        <v>7</v>
      </c>
      <c r="F1259" s="12"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1">
        <f>YEAR(SalesDataTable[[#This Row],[Order Date]])</f>
        <v>2026</v>
      </c>
      <c r="D1260" s="16" t="str">
        <f>"Q"&amp;ROUNDUP(MONTH(SalesDataTable[[#This Row],[Order Date]])/3,0)</f>
        <v>Q3</v>
      </c>
      <c r="E1260" s="11">
        <f>MONTH(SalesDataTable[[#This Row],[Order Date]])</f>
        <v>7</v>
      </c>
      <c r="F1260" s="12"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1">
        <f>YEAR(SalesDataTable[[#This Row],[Order Date]])</f>
        <v>2026</v>
      </c>
      <c r="D1261" s="16" t="str">
        <f>"Q"&amp;ROUNDUP(MONTH(SalesDataTable[[#This Row],[Order Date]])/3,0)</f>
        <v>Q3</v>
      </c>
      <c r="E1261" s="11">
        <f>MONTH(SalesDataTable[[#This Row],[Order Date]])</f>
        <v>7</v>
      </c>
      <c r="F1261" s="12"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1">
        <f>YEAR(SalesDataTable[[#This Row],[Order Date]])</f>
        <v>2026</v>
      </c>
      <c r="D1262" s="16" t="str">
        <f>"Q"&amp;ROUNDUP(MONTH(SalesDataTable[[#This Row],[Order Date]])/3,0)</f>
        <v>Q3</v>
      </c>
      <c r="E1262" s="11">
        <f>MONTH(SalesDataTable[[#This Row],[Order Date]])</f>
        <v>7</v>
      </c>
      <c r="F1262" s="12"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1">
        <f>YEAR(SalesDataTable[[#This Row],[Order Date]])</f>
        <v>2026</v>
      </c>
      <c r="D1263" s="16" t="str">
        <f>"Q"&amp;ROUNDUP(MONTH(SalesDataTable[[#This Row],[Order Date]])/3,0)</f>
        <v>Q3</v>
      </c>
      <c r="E1263" s="11">
        <f>MONTH(SalesDataTable[[#This Row],[Order Date]])</f>
        <v>7</v>
      </c>
      <c r="F1263" s="12"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1">
        <f>YEAR(SalesDataTable[[#This Row],[Order Date]])</f>
        <v>2026</v>
      </c>
      <c r="D1264" s="16" t="str">
        <f>"Q"&amp;ROUNDUP(MONTH(SalesDataTable[[#This Row],[Order Date]])/3,0)</f>
        <v>Q3</v>
      </c>
      <c r="E1264" s="11">
        <f>MONTH(SalesDataTable[[#This Row],[Order Date]])</f>
        <v>7</v>
      </c>
      <c r="F1264" s="12"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1">
        <f>YEAR(SalesDataTable[[#This Row],[Order Date]])</f>
        <v>2026</v>
      </c>
      <c r="D1265" s="16" t="str">
        <f>"Q"&amp;ROUNDUP(MONTH(SalesDataTable[[#This Row],[Order Date]])/3,0)</f>
        <v>Q3</v>
      </c>
      <c r="E1265" s="11">
        <f>MONTH(SalesDataTable[[#This Row],[Order Date]])</f>
        <v>7</v>
      </c>
      <c r="F1265" s="12"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1">
        <f>YEAR(SalesDataTable[[#This Row],[Order Date]])</f>
        <v>2026</v>
      </c>
      <c r="D1266" s="16" t="str">
        <f>"Q"&amp;ROUNDUP(MONTH(SalesDataTable[[#This Row],[Order Date]])/3,0)</f>
        <v>Q3</v>
      </c>
      <c r="E1266" s="11">
        <f>MONTH(SalesDataTable[[#This Row],[Order Date]])</f>
        <v>7</v>
      </c>
      <c r="F1266" s="12"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1">
        <f>YEAR(SalesDataTable[[#This Row],[Order Date]])</f>
        <v>2026</v>
      </c>
      <c r="D1267" s="16" t="str">
        <f>"Q"&amp;ROUNDUP(MONTH(SalesDataTable[[#This Row],[Order Date]])/3,0)</f>
        <v>Q3</v>
      </c>
      <c r="E1267" s="11">
        <f>MONTH(SalesDataTable[[#This Row],[Order Date]])</f>
        <v>7</v>
      </c>
      <c r="F1267" s="12"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1">
        <f>YEAR(SalesDataTable[[#This Row],[Order Date]])</f>
        <v>2026</v>
      </c>
      <c r="D1268" s="16" t="str">
        <f>"Q"&amp;ROUNDUP(MONTH(SalesDataTable[[#This Row],[Order Date]])/3,0)</f>
        <v>Q3</v>
      </c>
      <c r="E1268" s="11">
        <f>MONTH(SalesDataTable[[#This Row],[Order Date]])</f>
        <v>7</v>
      </c>
      <c r="F1268" s="12"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1">
        <f>YEAR(SalesDataTable[[#This Row],[Order Date]])</f>
        <v>2026</v>
      </c>
      <c r="D1269" s="16" t="str">
        <f>"Q"&amp;ROUNDUP(MONTH(SalesDataTable[[#This Row],[Order Date]])/3,0)</f>
        <v>Q3</v>
      </c>
      <c r="E1269" s="11">
        <f>MONTH(SalesDataTable[[#This Row],[Order Date]])</f>
        <v>7</v>
      </c>
      <c r="F1269" s="12"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1">
        <f>YEAR(SalesDataTable[[#This Row],[Order Date]])</f>
        <v>2026</v>
      </c>
      <c r="D1270" s="16" t="str">
        <f>"Q"&amp;ROUNDUP(MONTH(SalesDataTable[[#This Row],[Order Date]])/3,0)</f>
        <v>Q3</v>
      </c>
      <c r="E1270" s="11">
        <f>MONTH(SalesDataTable[[#This Row],[Order Date]])</f>
        <v>7</v>
      </c>
      <c r="F1270" s="12"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1">
        <f>YEAR(SalesDataTable[[#This Row],[Order Date]])</f>
        <v>2026</v>
      </c>
      <c r="D1271" s="16" t="str">
        <f>"Q"&amp;ROUNDUP(MONTH(SalesDataTable[[#This Row],[Order Date]])/3,0)</f>
        <v>Q3</v>
      </c>
      <c r="E1271" s="11">
        <f>MONTH(SalesDataTable[[#This Row],[Order Date]])</f>
        <v>7</v>
      </c>
      <c r="F1271" s="12"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1">
        <f>YEAR(SalesDataTable[[#This Row],[Order Date]])</f>
        <v>2026</v>
      </c>
      <c r="D1272" s="16" t="str">
        <f>"Q"&amp;ROUNDUP(MONTH(SalesDataTable[[#This Row],[Order Date]])/3,0)</f>
        <v>Q3</v>
      </c>
      <c r="E1272" s="11">
        <f>MONTH(SalesDataTable[[#This Row],[Order Date]])</f>
        <v>7</v>
      </c>
      <c r="F1272" s="12"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1">
        <f>YEAR(SalesDataTable[[#This Row],[Order Date]])</f>
        <v>2026</v>
      </c>
      <c r="D1273" s="16" t="str">
        <f>"Q"&amp;ROUNDUP(MONTH(SalesDataTable[[#This Row],[Order Date]])/3,0)</f>
        <v>Q3</v>
      </c>
      <c r="E1273" s="11">
        <f>MONTH(SalesDataTable[[#This Row],[Order Date]])</f>
        <v>7</v>
      </c>
      <c r="F1273" s="12"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1">
        <f>YEAR(SalesDataTable[[#This Row],[Order Date]])</f>
        <v>2026</v>
      </c>
      <c r="D1274" s="16" t="str">
        <f>"Q"&amp;ROUNDUP(MONTH(SalesDataTable[[#This Row],[Order Date]])/3,0)</f>
        <v>Q3</v>
      </c>
      <c r="E1274" s="11">
        <f>MONTH(SalesDataTable[[#This Row],[Order Date]])</f>
        <v>7</v>
      </c>
      <c r="F1274" s="12"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1">
        <f>YEAR(SalesDataTable[[#This Row],[Order Date]])</f>
        <v>2026</v>
      </c>
      <c r="D1275" s="16" t="str">
        <f>"Q"&amp;ROUNDUP(MONTH(SalesDataTable[[#This Row],[Order Date]])/3,0)</f>
        <v>Q3</v>
      </c>
      <c r="E1275" s="11">
        <f>MONTH(SalesDataTable[[#This Row],[Order Date]])</f>
        <v>7</v>
      </c>
      <c r="F1275" s="12"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1">
        <f>YEAR(SalesDataTable[[#This Row],[Order Date]])</f>
        <v>2026</v>
      </c>
      <c r="D1276" s="16" t="str">
        <f>"Q"&amp;ROUNDUP(MONTH(SalesDataTable[[#This Row],[Order Date]])/3,0)</f>
        <v>Q3</v>
      </c>
      <c r="E1276" s="11">
        <f>MONTH(SalesDataTable[[#This Row],[Order Date]])</f>
        <v>7</v>
      </c>
      <c r="F1276" s="12"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1">
        <f>YEAR(SalesDataTable[[#This Row],[Order Date]])</f>
        <v>2026</v>
      </c>
      <c r="D1277" s="16" t="str">
        <f>"Q"&amp;ROUNDUP(MONTH(SalesDataTable[[#This Row],[Order Date]])/3,0)</f>
        <v>Q3</v>
      </c>
      <c r="E1277" s="11">
        <f>MONTH(SalesDataTable[[#This Row],[Order Date]])</f>
        <v>7</v>
      </c>
      <c r="F1277" s="12"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1">
        <f>YEAR(SalesDataTable[[#This Row],[Order Date]])</f>
        <v>2026</v>
      </c>
      <c r="D1278" s="16" t="str">
        <f>"Q"&amp;ROUNDUP(MONTH(SalesDataTable[[#This Row],[Order Date]])/3,0)</f>
        <v>Q3</v>
      </c>
      <c r="E1278" s="11">
        <f>MONTH(SalesDataTable[[#This Row],[Order Date]])</f>
        <v>7</v>
      </c>
      <c r="F1278" s="12"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1">
        <f>YEAR(SalesDataTable[[#This Row],[Order Date]])</f>
        <v>2026</v>
      </c>
      <c r="D1279" s="16" t="str">
        <f>"Q"&amp;ROUNDUP(MONTH(SalesDataTable[[#This Row],[Order Date]])/3,0)</f>
        <v>Q3</v>
      </c>
      <c r="E1279" s="11">
        <f>MONTH(SalesDataTable[[#This Row],[Order Date]])</f>
        <v>7</v>
      </c>
      <c r="F1279" s="12"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1">
        <f>YEAR(SalesDataTable[[#This Row],[Order Date]])</f>
        <v>2026</v>
      </c>
      <c r="D1280" s="16" t="str">
        <f>"Q"&amp;ROUNDUP(MONTH(SalesDataTable[[#This Row],[Order Date]])/3,0)</f>
        <v>Q3</v>
      </c>
      <c r="E1280" s="11">
        <f>MONTH(SalesDataTable[[#This Row],[Order Date]])</f>
        <v>7</v>
      </c>
      <c r="F1280" s="12"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1">
        <f>YEAR(SalesDataTable[[#This Row],[Order Date]])</f>
        <v>2026</v>
      </c>
      <c r="D1281" s="16" t="str">
        <f>"Q"&amp;ROUNDUP(MONTH(SalesDataTable[[#This Row],[Order Date]])/3,0)</f>
        <v>Q3</v>
      </c>
      <c r="E1281" s="11">
        <f>MONTH(SalesDataTable[[#This Row],[Order Date]])</f>
        <v>7</v>
      </c>
      <c r="F1281" s="12"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1">
        <f>YEAR(SalesDataTable[[#This Row],[Order Date]])</f>
        <v>2026</v>
      </c>
      <c r="D1282" s="16" t="str">
        <f>"Q"&amp;ROUNDUP(MONTH(SalesDataTable[[#This Row],[Order Date]])/3,0)</f>
        <v>Q3</v>
      </c>
      <c r="E1282" s="11">
        <f>MONTH(SalesDataTable[[#This Row],[Order Date]])</f>
        <v>7</v>
      </c>
      <c r="F1282" s="12"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1">
        <f>YEAR(SalesDataTable[[#This Row],[Order Date]])</f>
        <v>2026</v>
      </c>
      <c r="D1283" s="16" t="str">
        <f>"Q"&amp;ROUNDUP(MONTH(SalesDataTable[[#This Row],[Order Date]])/3,0)</f>
        <v>Q3</v>
      </c>
      <c r="E1283" s="11">
        <f>MONTH(SalesDataTable[[#This Row],[Order Date]])</f>
        <v>7</v>
      </c>
      <c r="F1283" s="12"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1">
        <f>YEAR(SalesDataTable[[#This Row],[Order Date]])</f>
        <v>2026</v>
      </c>
      <c r="D1284" s="16" t="str">
        <f>"Q"&amp;ROUNDUP(MONTH(SalesDataTable[[#This Row],[Order Date]])/3,0)</f>
        <v>Q3</v>
      </c>
      <c r="E1284" s="11">
        <f>MONTH(SalesDataTable[[#This Row],[Order Date]])</f>
        <v>7</v>
      </c>
      <c r="F1284" s="12"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1">
        <f>YEAR(SalesDataTable[[#This Row],[Order Date]])</f>
        <v>2026</v>
      </c>
      <c r="D1285" s="16" t="str">
        <f>"Q"&amp;ROUNDUP(MONTH(SalesDataTable[[#This Row],[Order Date]])/3,0)</f>
        <v>Q3</v>
      </c>
      <c r="E1285" s="11">
        <f>MONTH(SalesDataTable[[#This Row],[Order Date]])</f>
        <v>7</v>
      </c>
      <c r="F1285" s="12"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1">
        <f>YEAR(SalesDataTable[[#This Row],[Order Date]])</f>
        <v>2026</v>
      </c>
      <c r="D1286" s="16" t="str">
        <f>"Q"&amp;ROUNDUP(MONTH(SalesDataTable[[#This Row],[Order Date]])/3,0)</f>
        <v>Q3</v>
      </c>
      <c r="E1286" s="11">
        <f>MONTH(SalesDataTable[[#This Row],[Order Date]])</f>
        <v>7</v>
      </c>
      <c r="F1286" s="12"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1">
        <f>YEAR(SalesDataTable[[#This Row],[Order Date]])</f>
        <v>2026</v>
      </c>
      <c r="D1287" s="16" t="str">
        <f>"Q"&amp;ROUNDUP(MONTH(SalesDataTable[[#This Row],[Order Date]])/3,0)</f>
        <v>Q3</v>
      </c>
      <c r="E1287" s="11">
        <f>MONTH(SalesDataTable[[#This Row],[Order Date]])</f>
        <v>7</v>
      </c>
      <c r="F1287" s="12"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1">
        <f>YEAR(SalesDataTable[[#This Row],[Order Date]])</f>
        <v>2026</v>
      </c>
      <c r="D1288" s="16" t="str">
        <f>"Q"&amp;ROUNDUP(MONTH(SalesDataTable[[#This Row],[Order Date]])/3,0)</f>
        <v>Q3</v>
      </c>
      <c r="E1288" s="11">
        <f>MONTH(SalesDataTable[[#This Row],[Order Date]])</f>
        <v>7</v>
      </c>
      <c r="F1288" s="12"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1">
        <f>YEAR(SalesDataTable[[#This Row],[Order Date]])</f>
        <v>2026</v>
      </c>
      <c r="D1289" s="16" t="str">
        <f>"Q"&amp;ROUNDUP(MONTH(SalesDataTable[[#This Row],[Order Date]])/3,0)</f>
        <v>Q3</v>
      </c>
      <c r="E1289" s="11">
        <f>MONTH(SalesDataTable[[#This Row],[Order Date]])</f>
        <v>7</v>
      </c>
      <c r="F1289" s="12"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1">
        <f>YEAR(SalesDataTable[[#This Row],[Order Date]])</f>
        <v>2026</v>
      </c>
      <c r="D1290" s="16" t="str">
        <f>"Q"&amp;ROUNDUP(MONTH(SalesDataTable[[#This Row],[Order Date]])/3,0)</f>
        <v>Q3</v>
      </c>
      <c r="E1290" s="11">
        <f>MONTH(SalesDataTable[[#This Row],[Order Date]])</f>
        <v>7</v>
      </c>
      <c r="F1290" s="12"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1">
        <f>YEAR(SalesDataTable[[#This Row],[Order Date]])</f>
        <v>2026</v>
      </c>
      <c r="D1291" s="16" t="str">
        <f>"Q"&amp;ROUNDUP(MONTH(SalesDataTable[[#This Row],[Order Date]])/3,0)</f>
        <v>Q3</v>
      </c>
      <c r="E1291" s="11">
        <f>MONTH(SalesDataTable[[#This Row],[Order Date]])</f>
        <v>7</v>
      </c>
      <c r="F1291" s="12"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1">
        <f>YEAR(SalesDataTable[[#This Row],[Order Date]])</f>
        <v>2026</v>
      </c>
      <c r="D1292" s="16" t="str">
        <f>"Q"&amp;ROUNDUP(MONTH(SalesDataTable[[#This Row],[Order Date]])/3,0)</f>
        <v>Q3</v>
      </c>
      <c r="E1292" s="11">
        <f>MONTH(SalesDataTable[[#This Row],[Order Date]])</f>
        <v>7</v>
      </c>
      <c r="F1292" s="12"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1">
        <f>YEAR(SalesDataTable[[#This Row],[Order Date]])</f>
        <v>2026</v>
      </c>
      <c r="D1293" s="16" t="str">
        <f>"Q"&amp;ROUNDUP(MONTH(SalesDataTable[[#This Row],[Order Date]])/3,0)</f>
        <v>Q3</v>
      </c>
      <c r="E1293" s="11">
        <f>MONTH(SalesDataTable[[#This Row],[Order Date]])</f>
        <v>7</v>
      </c>
      <c r="F1293" s="12"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1">
        <f>YEAR(SalesDataTable[[#This Row],[Order Date]])</f>
        <v>2026</v>
      </c>
      <c r="D1294" s="16" t="str">
        <f>"Q"&amp;ROUNDUP(MONTH(SalesDataTable[[#This Row],[Order Date]])/3,0)</f>
        <v>Q3</v>
      </c>
      <c r="E1294" s="11">
        <f>MONTH(SalesDataTable[[#This Row],[Order Date]])</f>
        <v>7</v>
      </c>
      <c r="F1294" s="12"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1">
        <f>YEAR(SalesDataTable[[#This Row],[Order Date]])</f>
        <v>2026</v>
      </c>
      <c r="D1295" s="16" t="str">
        <f>"Q"&amp;ROUNDUP(MONTH(SalesDataTable[[#This Row],[Order Date]])/3,0)</f>
        <v>Q3</v>
      </c>
      <c r="E1295" s="11">
        <f>MONTH(SalesDataTable[[#This Row],[Order Date]])</f>
        <v>7</v>
      </c>
      <c r="F1295" s="12"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1">
        <f>YEAR(SalesDataTable[[#This Row],[Order Date]])</f>
        <v>2026</v>
      </c>
      <c r="D1296" s="16" t="str">
        <f>"Q"&amp;ROUNDUP(MONTH(SalesDataTable[[#This Row],[Order Date]])/3,0)</f>
        <v>Q3</v>
      </c>
      <c r="E1296" s="11">
        <f>MONTH(SalesDataTable[[#This Row],[Order Date]])</f>
        <v>7</v>
      </c>
      <c r="F1296" s="12"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1">
        <f>YEAR(SalesDataTable[[#This Row],[Order Date]])</f>
        <v>2026</v>
      </c>
      <c r="D1297" s="16" t="str">
        <f>"Q"&amp;ROUNDUP(MONTH(SalesDataTable[[#This Row],[Order Date]])/3,0)</f>
        <v>Q3</v>
      </c>
      <c r="E1297" s="11">
        <f>MONTH(SalesDataTable[[#This Row],[Order Date]])</f>
        <v>7</v>
      </c>
      <c r="F1297" s="12"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1">
        <f>YEAR(SalesDataTable[[#This Row],[Order Date]])</f>
        <v>2026</v>
      </c>
      <c r="D1298" s="16" t="str">
        <f>"Q"&amp;ROUNDUP(MONTH(SalesDataTable[[#This Row],[Order Date]])/3,0)</f>
        <v>Q3</v>
      </c>
      <c r="E1298" s="11">
        <f>MONTH(SalesDataTable[[#This Row],[Order Date]])</f>
        <v>7</v>
      </c>
      <c r="F1298" s="12"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1">
        <f>YEAR(SalesDataTable[[#This Row],[Order Date]])</f>
        <v>2026</v>
      </c>
      <c r="D1299" s="16" t="str">
        <f>"Q"&amp;ROUNDUP(MONTH(SalesDataTable[[#This Row],[Order Date]])/3,0)</f>
        <v>Q3</v>
      </c>
      <c r="E1299" s="11">
        <f>MONTH(SalesDataTable[[#This Row],[Order Date]])</f>
        <v>7</v>
      </c>
      <c r="F1299" s="12"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1">
        <f>YEAR(SalesDataTable[[#This Row],[Order Date]])</f>
        <v>2026</v>
      </c>
      <c r="D1300" s="16" t="str">
        <f>"Q"&amp;ROUNDUP(MONTH(SalesDataTable[[#This Row],[Order Date]])/3,0)</f>
        <v>Q3</v>
      </c>
      <c r="E1300" s="11">
        <f>MONTH(SalesDataTable[[#This Row],[Order Date]])</f>
        <v>7</v>
      </c>
      <c r="F1300" s="12"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1">
        <f>YEAR(SalesDataTable[[#This Row],[Order Date]])</f>
        <v>2026</v>
      </c>
      <c r="D1301" s="16" t="str">
        <f>"Q"&amp;ROUNDUP(MONTH(SalesDataTable[[#This Row],[Order Date]])/3,0)</f>
        <v>Q3</v>
      </c>
      <c r="E1301" s="11">
        <f>MONTH(SalesDataTable[[#This Row],[Order Date]])</f>
        <v>7</v>
      </c>
      <c r="F1301" s="12"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1">
        <f>YEAR(SalesDataTable[[#This Row],[Order Date]])</f>
        <v>2026</v>
      </c>
      <c r="D1302" s="16" t="str">
        <f>"Q"&amp;ROUNDUP(MONTH(SalesDataTable[[#This Row],[Order Date]])/3,0)</f>
        <v>Q3</v>
      </c>
      <c r="E1302" s="11">
        <f>MONTH(SalesDataTable[[#This Row],[Order Date]])</f>
        <v>7</v>
      </c>
      <c r="F1302" s="12"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1">
        <f>YEAR(SalesDataTable[[#This Row],[Order Date]])</f>
        <v>2026</v>
      </c>
      <c r="D1303" s="16" t="str">
        <f>"Q"&amp;ROUNDUP(MONTH(SalesDataTable[[#This Row],[Order Date]])/3,0)</f>
        <v>Q3</v>
      </c>
      <c r="E1303" s="11">
        <f>MONTH(SalesDataTable[[#This Row],[Order Date]])</f>
        <v>7</v>
      </c>
      <c r="F1303" s="12"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1">
        <f>YEAR(SalesDataTable[[#This Row],[Order Date]])</f>
        <v>2026</v>
      </c>
      <c r="D1304" s="16" t="str">
        <f>"Q"&amp;ROUNDUP(MONTH(SalesDataTable[[#This Row],[Order Date]])/3,0)</f>
        <v>Q3</v>
      </c>
      <c r="E1304" s="11">
        <f>MONTH(SalesDataTable[[#This Row],[Order Date]])</f>
        <v>7</v>
      </c>
      <c r="F1304" s="12"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1">
        <f>YEAR(SalesDataTable[[#This Row],[Order Date]])</f>
        <v>2026</v>
      </c>
      <c r="D1305" s="16" t="str">
        <f>"Q"&amp;ROUNDUP(MONTH(SalesDataTable[[#This Row],[Order Date]])/3,0)</f>
        <v>Q3</v>
      </c>
      <c r="E1305" s="11">
        <f>MONTH(SalesDataTable[[#This Row],[Order Date]])</f>
        <v>7</v>
      </c>
      <c r="F1305" s="12"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1">
        <f>YEAR(SalesDataTable[[#This Row],[Order Date]])</f>
        <v>2026</v>
      </c>
      <c r="D1306" s="16" t="str">
        <f>"Q"&amp;ROUNDUP(MONTH(SalesDataTable[[#This Row],[Order Date]])/3,0)</f>
        <v>Q3</v>
      </c>
      <c r="E1306" s="11">
        <f>MONTH(SalesDataTable[[#This Row],[Order Date]])</f>
        <v>7</v>
      </c>
      <c r="F1306" s="12"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1">
        <f>YEAR(SalesDataTable[[#This Row],[Order Date]])</f>
        <v>2026</v>
      </c>
      <c r="D1307" s="16" t="str">
        <f>"Q"&amp;ROUNDUP(MONTH(SalesDataTable[[#This Row],[Order Date]])/3,0)</f>
        <v>Q3</v>
      </c>
      <c r="E1307" s="11">
        <f>MONTH(SalesDataTable[[#This Row],[Order Date]])</f>
        <v>7</v>
      </c>
      <c r="F1307" s="12"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1">
        <f>YEAR(SalesDataTable[[#This Row],[Order Date]])</f>
        <v>2026</v>
      </c>
      <c r="D1308" s="16" t="str">
        <f>"Q"&amp;ROUNDUP(MONTH(SalesDataTable[[#This Row],[Order Date]])/3,0)</f>
        <v>Q3</v>
      </c>
      <c r="E1308" s="11">
        <f>MONTH(SalesDataTable[[#This Row],[Order Date]])</f>
        <v>7</v>
      </c>
      <c r="F1308" s="12"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1">
        <f>YEAR(SalesDataTable[[#This Row],[Order Date]])</f>
        <v>2026</v>
      </c>
      <c r="D1309" s="16" t="str">
        <f>"Q"&amp;ROUNDUP(MONTH(SalesDataTable[[#This Row],[Order Date]])/3,0)</f>
        <v>Q3</v>
      </c>
      <c r="E1309" s="11">
        <f>MONTH(SalesDataTable[[#This Row],[Order Date]])</f>
        <v>7</v>
      </c>
      <c r="F1309" s="12"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1">
        <f>YEAR(SalesDataTable[[#This Row],[Order Date]])</f>
        <v>2026</v>
      </c>
      <c r="D1310" s="16" t="str">
        <f>"Q"&amp;ROUNDUP(MONTH(SalesDataTable[[#This Row],[Order Date]])/3,0)</f>
        <v>Q3</v>
      </c>
      <c r="E1310" s="11">
        <f>MONTH(SalesDataTable[[#This Row],[Order Date]])</f>
        <v>7</v>
      </c>
      <c r="F1310" s="12"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1">
        <f>YEAR(SalesDataTable[[#This Row],[Order Date]])</f>
        <v>2026</v>
      </c>
      <c r="D1311" s="16" t="str">
        <f>"Q"&amp;ROUNDUP(MONTH(SalesDataTable[[#This Row],[Order Date]])/3,0)</f>
        <v>Q3</v>
      </c>
      <c r="E1311" s="11">
        <f>MONTH(SalesDataTable[[#This Row],[Order Date]])</f>
        <v>7</v>
      </c>
      <c r="F1311" s="12"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1">
        <f>YEAR(SalesDataTable[[#This Row],[Order Date]])</f>
        <v>2026</v>
      </c>
      <c r="D1312" s="16" t="str">
        <f>"Q"&amp;ROUNDUP(MONTH(SalesDataTable[[#This Row],[Order Date]])/3,0)</f>
        <v>Q3</v>
      </c>
      <c r="E1312" s="11">
        <f>MONTH(SalesDataTable[[#This Row],[Order Date]])</f>
        <v>7</v>
      </c>
      <c r="F1312" s="12"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1">
        <f>YEAR(SalesDataTable[[#This Row],[Order Date]])</f>
        <v>2026</v>
      </c>
      <c r="D1313" s="16" t="str">
        <f>"Q"&amp;ROUNDUP(MONTH(SalesDataTable[[#This Row],[Order Date]])/3,0)</f>
        <v>Q3</v>
      </c>
      <c r="E1313" s="11">
        <f>MONTH(SalesDataTable[[#This Row],[Order Date]])</f>
        <v>7</v>
      </c>
      <c r="F1313" s="12"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1">
        <f>YEAR(SalesDataTable[[#This Row],[Order Date]])</f>
        <v>2026</v>
      </c>
      <c r="D1314" s="16" t="str">
        <f>"Q"&amp;ROUNDUP(MONTH(SalesDataTable[[#This Row],[Order Date]])/3,0)</f>
        <v>Q3</v>
      </c>
      <c r="E1314" s="11">
        <f>MONTH(SalesDataTable[[#This Row],[Order Date]])</f>
        <v>7</v>
      </c>
      <c r="F1314" s="12"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1">
        <f>YEAR(SalesDataTable[[#This Row],[Order Date]])</f>
        <v>2026</v>
      </c>
      <c r="D1315" s="16" t="str">
        <f>"Q"&amp;ROUNDUP(MONTH(SalesDataTable[[#This Row],[Order Date]])/3,0)</f>
        <v>Q3</v>
      </c>
      <c r="E1315" s="11">
        <f>MONTH(SalesDataTable[[#This Row],[Order Date]])</f>
        <v>7</v>
      </c>
      <c r="F1315" s="12"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1">
        <f>YEAR(SalesDataTable[[#This Row],[Order Date]])</f>
        <v>2026</v>
      </c>
      <c r="D1316" s="16" t="str">
        <f>"Q"&amp;ROUNDUP(MONTH(SalesDataTable[[#This Row],[Order Date]])/3,0)</f>
        <v>Q3</v>
      </c>
      <c r="E1316" s="11">
        <f>MONTH(SalesDataTable[[#This Row],[Order Date]])</f>
        <v>7</v>
      </c>
      <c r="F1316" s="12"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1">
        <f>YEAR(SalesDataTable[[#This Row],[Order Date]])</f>
        <v>2026</v>
      </c>
      <c r="D1317" s="16" t="str">
        <f>"Q"&amp;ROUNDUP(MONTH(SalesDataTable[[#This Row],[Order Date]])/3,0)</f>
        <v>Q3</v>
      </c>
      <c r="E1317" s="11">
        <f>MONTH(SalesDataTable[[#This Row],[Order Date]])</f>
        <v>7</v>
      </c>
      <c r="F1317" s="12"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1">
        <f>YEAR(SalesDataTable[[#This Row],[Order Date]])</f>
        <v>2026</v>
      </c>
      <c r="D1318" s="16" t="str">
        <f>"Q"&amp;ROUNDUP(MONTH(SalesDataTable[[#This Row],[Order Date]])/3,0)</f>
        <v>Q3</v>
      </c>
      <c r="E1318" s="11">
        <f>MONTH(SalesDataTable[[#This Row],[Order Date]])</f>
        <v>7</v>
      </c>
      <c r="F1318" s="12"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1">
        <f>YEAR(SalesDataTable[[#This Row],[Order Date]])</f>
        <v>2026</v>
      </c>
      <c r="D1319" s="16" t="str">
        <f>"Q"&amp;ROUNDUP(MONTH(SalesDataTable[[#This Row],[Order Date]])/3,0)</f>
        <v>Q3</v>
      </c>
      <c r="E1319" s="11">
        <f>MONTH(SalesDataTable[[#This Row],[Order Date]])</f>
        <v>7</v>
      </c>
      <c r="F1319" s="12"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1">
        <f>YEAR(SalesDataTable[[#This Row],[Order Date]])</f>
        <v>2026</v>
      </c>
      <c r="D1320" s="16" t="str">
        <f>"Q"&amp;ROUNDUP(MONTH(SalesDataTable[[#This Row],[Order Date]])/3,0)</f>
        <v>Q3</v>
      </c>
      <c r="E1320" s="11">
        <f>MONTH(SalesDataTable[[#This Row],[Order Date]])</f>
        <v>7</v>
      </c>
      <c r="F1320" s="12"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1">
        <f>YEAR(SalesDataTable[[#This Row],[Order Date]])</f>
        <v>2026</v>
      </c>
      <c r="D1321" s="16" t="str">
        <f>"Q"&amp;ROUNDUP(MONTH(SalesDataTable[[#This Row],[Order Date]])/3,0)</f>
        <v>Q3</v>
      </c>
      <c r="E1321" s="11">
        <f>MONTH(SalesDataTable[[#This Row],[Order Date]])</f>
        <v>7</v>
      </c>
      <c r="F1321" s="12"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1">
        <f>YEAR(SalesDataTable[[#This Row],[Order Date]])</f>
        <v>2026</v>
      </c>
      <c r="D1322" s="16" t="str">
        <f>"Q"&amp;ROUNDUP(MONTH(SalesDataTable[[#This Row],[Order Date]])/3,0)</f>
        <v>Q3</v>
      </c>
      <c r="E1322" s="11">
        <f>MONTH(SalesDataTable[[#This Row],[Order Date]])</f>
        <v>7</v>
      </c>
      <c r="F1322" s="12"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1">
        <f>YEAR(SalesDataTable[[#This Row],[Order Date]])</f>
        <v>2026</v>
      </c>
      <c r="D1323" s="16" t="str">
        <f>"Q"&amp;ROUNDUP(MONTH(SalesDataTable[[#This Row],[Order Date]])/3,0)</f>
        <v>Q3</v>
      </c>
      <c r="E1323" s="11">
        <f>MONTH(SalesDataTable[[#This Row],[Order Date]])</f>
        <v>7</v>
      </c>
      <c r="F1323" s="12"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1">
        <f>YEAR(SalesDataTable[[#This Row],[Order Date]])</f>
        <v>2026</v>
      </c>
      <c r="D1324" s="16" t="str">
        <f>"Q"&amp;ROUNDUP(MONTH(SalesDataTable[[#This Row],[Order Date]])/3,0)</f>
        <v>Q3</v>
      </c>
      <c r="E1324" s="11">
        <f>MONTH(SalesDataTable[[#This Row],[Order Date]])</f>
        <v>7</v>
      </c>
      <c r="F1324" s="12"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1">
        <f>YEAR(SalesDataTable[[#This Row],[Order Date]])</f>
        <v>2026</v>
      </c>
      <c r="D1325" s="16" t="str">
        <f>"Q"&amp;ROUNDUP(MONTH(SalesDataTable[[#This Row],[Order Date]])/3,0)</f>
        <v>Q3</v>
      </c>
      <c r="E1325" s="11">
        <f>MONTH(SalesDataTable[[#This Row],[Order Date]])</f>
        <v>7</v>
      </c>
      <c r="F1325" s="12"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1">
        <f>YEAR(SalesDataTable[[#This Row],[Order Date]])</f>
        <v>2026</v>
      </c>
      <c r="D1326" s="16" t="str">
        <f>"Q"&amp;ROUNDUP(MONTH(SalesDataTable[[#This Row],[Order Date]])/3,0)</f>
        <v>Q3</v>
      </c>
      <c r="E1326" s="11">
        <f>MONTH(SalesDataTable[[#This Row],[Order Date]])</f>
        <v>7</v>
      </c>
      <c r="F1326" s="12"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1">
        <f>YEAR(SalesDataTable[[#This Row],[Order Date]])</f>
        <v>2026</v>
      </c>
      <c r="D1327" s="16" t="str">
        <f>"Q"&amp;ROUNDUP(MONTH(SalesDataTable[[#This Row],[Order Date]])/3,0)</f>
        <v>Q3</v>
      </c>
      <c r="E1327" s="11">
        <f>MONTH(SalesDataTable[[#This Row],[Order Date]])</f>
        <v>7</v>
      </c>
      <c r="F1327" s="12"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1">
        <f>YEAR(SalesDataTable[[#This Row],[Order Date]])</f>
        <v>2026</v>
      </c>
      <c r="D1328" s="16" t="str">
        <f>"Q"&amp;ROUNDUP(MONTH(SalesDataTable[[#This Row],[Order Date]])/3,0)</f>
        <v>Q3</v>
      </c>
      <c r="E1328" s="11">
        <f>MONTH(SalesDataTable[[#This Row],[Order Date]])</f>
        <v>7</v>
      </c>
      <c r="F1328" s="12"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1">
        <f>YEAR(SalesDataTable[[#This Row],[Order Date]])</f>
        <v>2026</v>
      </c>
      <c r="D1329" s="16" t="str">
        <f>"Q"&amp;ROUNDUP(MONTH(SalesDataTable[[#This Row],[Order Date]])/3,0)</f>
        <v>Q3</v>
      </c>
      <c r="E1329" s="11">
        <f>MONTH(SalesDataTable[[#This Row],[Order Date]])</f>
        <v>7</v>
      </c>
      <c r="F1329" s="12"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1">
        <f>YEAR(SalesDataTable[[#This Row],[Order Date]])</f>
        <v>2026</v>
      </c>
      <c r="D1330" s="16" t="str">
        <f>"Q"&amp;ROUNDUP(MONTH(SalesDataTable[[#This Row],[Order Date]])/3,0)</f>
        <v>Q3</v>
      </c>
      <c r="E1330" s="11">
        <f>MONTH(SalesDataTable[[#This Row],[Order Date]])</f>
        <v>7</v>
      </c>
      <c r="F1330" s="12"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1">
        <f>YEAR(SalesDataTable[[#This Row],[Order Date]])</f>
        <v>2026</v>
      </c>
      <c r="D1331" s="16" t="str">
        <f>"Q"&amp;ROUNDUP(MONTH(SalesDataTable[[#This Row],[Order Date]])/3,0)</f>
        <v>Q3</v>
      </c>
      <c r="E1331" s="11">
        <f>MONTH(SalesDataTable[[#This Row],[Order Date]])</f>
        <v>7</v>
      </c>
      <c r="F1331" s="12"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1">
        <f>YEAR(SalesDataTable[[#This Row],[Order Date]])</f>
        <v>2026</v>
      </c>
      <c r="D1332" s="16" t="str">
        <f>"Q"&amp;ROUNDUP(MONTH(SalesDataTable[[#This Row],[Order Date]])/3,0)</f>
        <v>Q3</v>
      </c>
      <c r="E1332" s="11">
        <f>MONTH(SalesDataTable[[#This Row],[Order Date]])</f>
        <v>7</v>
      </c>
      <c r="F1332" s="12"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1">
        <f>YEAR(SalesDataTable[[#This Row],[Order Date]])</f>
        <v>2026</v>
      </c>
      <c r="D1333" s="16" t="str">
        <f>"Q"&amp;ROUNDUP(MONTH(SalesDataTable[[#This Row],[Order Date]])/3,0)</f>
        <v>Q3</v>
      </c>
      <c r="E1333" s="11">
        <f>MONTH(SalesDataTable[[#This Row],[Order Date]])</f>
        <v>7</v>
      </c>
      <c r="F1333" s="12"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1">
        <f>YEAR(SalesDataTable[[#This Row],[Order Date]])</f>
        <v>2026</v>
      </c>
      <c r="D1334" s="16" t="str">
        <f>"Q"&amp;ROUNDUP(MONTH(SalesDataTable[[#This Row],[Order Date]])/3,0)</f>
        <v>Q3</v>
      </c>
      <c r="E1334" s="11">
        <f>MONTH(SalesDataTable[[#This Row],[Order Date]])</f>
        <v>7</v>
      </c>
      <c r="F1334" s="12"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1">
        <f>YEAR(SalesDataTable[[#This Row],[Order Date]])</f>
        <v>2026</v>
      </c>
      <c r="D1335" s="16" t="str">
        <f>"Q"&amp;ROUNDUP(MONTH(SalesDataTable[[#This Row],[Order Date]])/3,0)</f>
        <v>Q3</v>
      </c>
      <c r="E1335" s="11">
        <f>MONTH(SalesDataTable[[#This Row],[Order Date]])</f>
        <v>7</v>
      </c>
      <c r="F1335" s="12"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1">
        <f>YEAR(SalesDataTable[[#This Row],[Order Date]])</f>
        <v>2026</v>
      </c>
      <c r="D1336" s="16" t="str">
        <f>"Q"&amp;ROUNDUP(MONTH(SalesDataTable[[#This Row],[Order Date]])/3,0)</f>
        <v>Q3</v>
      </c>
      <c r="E1336" s="11">
        <f>MONTH(SalesDataTable[[#This Row],[Order Date]])</f>
        <v>7</v>
      </c>
      <c r="F1336" s="12"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1">
        <f>YEAR(SalesDataTable[[#This Row],[Order Date]])</f>
        <v>2026</v>
      </c>
      <c r="D1337" s="16" t="str">
        <f>"Q"&amp;ROUNDUP(MONTH(SalesDataTable[[#This Row],[Order Date]])/3,0)</f>
        <v>Q3</v>
      </c>
      <c r="E1337" s="11">
        <f>MONTH(SalesDataTable[[#This Row],[Order Date]])</f>
        <v>7</v>
      </c>
      <c r="F1337" s="12"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1">
        <f>YEAR(SalesDataTable[[#This Row],[Order Date]])</f>
        <v>2026</v>
      </c>
      <c r="D1338" s="16" t="str">
        <f>"Q"&amp;ROUNDUP(MONTH(SalesDataTable[[#This Row],[Order Date]])/3,0)</f>
        <v>Q3</v>
      </c>
      <c r="E1338" s="11">
        <f>MONTH(SalesDataTable[[#This Row],[Order Date]])</f>
        <v>7</v>
      </c>
      <c r="F1338" s="12"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1">
        <f>YEAR(SalesDataTable[[#This Row],[Order Date]])</f>
        <v>2026</v>
      </c>
      <c r="D1339" s="16" t="str">
        <f>"Q"&amp;ROUNDUP(MONTH(SalesDataTable[[#This Row],[Order Date]])/3,0)</f>
        <v>Q3</v>
      </c>
      <c r="E1339" s="11">
        <f>MONTH(SalesDataTable[[#This Row],[Order Date]])</f>
        <v>7</v>
      </c>
      <c r="F1339" s="12"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1">
        <f>YEAR(SalesDataTable[[#This Row],[Order Date]])</f>
        <v>2026</v>
      </c>
      <c r="D1340" s="16" t="str">
        <f>"Q"&amp;ROUNDUP(MONTH(SalesDataTable[[#This Row],[Order Date]])/3,0)</f>
        <v>Q3</v>
      </c>
      <c r="E1340" s="11">
        <f>MONTH(SalesDataTable[[#This Row],[Order Date]])</f>
        <v>7</v>
      </c>
      <c r="F1340" s="12"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1">
        <f>YEAR(SalesDataTable[[#This Row],[Order Date]])</f>
        <v>2026</v>
      </c>
      <c r="D1341" s="16" t="str">
        <f>"Q"&amp;ROUNDUP(MONTH(SalesDataTable[[#This Row],[Order Date]])/3,0)</f>
        <v>Q3</v>
      </c>
      <c r="E1341" s="11">
        <f>MONTH(SalesDataTable[[#This Row],[Order Date]])</f>
        <v>7</v>
      </c>
      <c r="F1341" s="12"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1">
        <f>YEAR(SalesDataTable[[#This Row],[Order Date]])</f>
        <v>2026</v>
      </c>
      <c r="D1342" s="16" t="str">
        <f>"Q"&amp;ROUNDUP(MONTH(SalesDataTable[[#This Row],[Order Date]])/3,0)</f>
        <v>Q3</v>
      </c>
      <c r="E1342" s="11">
        <f>MONTH(SalesDataTable[[#This Row],[Order Date]])</f>
        <v>7</v>
      </c>
      <c r="F1342" s="12"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1">
        <f>YEAR(SalesDataTable[[#This Row],[Order Date]])</f>
        <v>2026</v>
      </c>
      <c r="D1343" s="16" t="str">
        <f>"Q"&amp;ROUNDUP(MONTH(SalesDataTable[[#This Row],[Order Date]])/3,0)</f>
        <v>Q3</v>
      </c>
      <c r="E1343" s="11">
        <f>MONTH(SalesDataTable[[#This Row],[Order Date]])</f>
        <v>7</v>
      </c>
      <c r="F1343" s="12"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1">
        <f>YEAR(SalesDataTable[[#This Row],[Order Date]])</f>
        <v>2026</v>
      </c>
      <c r="D1344" s="16" t="str">
        <f>"Q"&amp;ROUNDUP(MONTH(SalesDataTable[[#This Row],[Order Date]])/3,0)</f>
        <v>Q3</v>
      </c>
      <c r="E1344" s="11">
        <f>MONTH(SalesDataTable[[#This Row],[Order Date]])</f>
        <v>7</v>
      </c>
      <c r="F1344" s="12"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1">
        <f>YEAR(SalesDataTable[[#This Row],[Order Date]])</f>
        <v>2026</v>
      </c>
      <c r="D1345" s="16" t="str">
        <f>"Q"&amp;ROUNDUP(MONTH(SalesDataTable[[#This Row],[Order Date]])/3,0)</f>
        <v>Q3</v>
      </c>
      <c r="E1345" s="11">
        <f>MONTH(SalesDataTable[[#This Row],[Order Date]])</f>
        <v>7</v>
      </c>
      <c r="F1345" s="12"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1">
        <f>YEAR(SalesDataTable[[#This Row],[Order Date]])</f>
        <v>2026</v>
      </c>
      <c r="D1346" s="16" t="str">
        <f>"Q"&amp;ROUNDUP(MONTH(SalesDataTable[[#This Row],[Order Date]])/3,0)</f>
        <v>Q3</v>
      </c>
      <c r="E1346" s="11">
        <f>MONTH(SalesDataTable[[#This Row],[Order Date]])</f>
        <v>7</v>
      </c>
      <c r="F1346" s="12"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1">
        <f>YEAR(SalesDataTable[[#This Row],[Order Date]])</f>
        <v>2026</v>
      </c>
      <c r="D1347" s="16" t="str">
        <f>"Q"&amp;ROUNDUP(MONTH(SalesDataTable[[#This Row],[Order Date]])/3,0)</f>
        <v>Q3</v>
      </c>
      <c r="E1347" s="11">
        <f>MONTH(SalesDataTable[[#This Row],[Order Date]])</f>
        <v>7</v>
      </c>
      <c r="F1347" s="12"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1">
        <f>YEAR(SalesDataTable[[#This Row],[Order Date]])</f>
        <v>2026</v>
      </c>
      <c r="D1348" s="16" t="str">
        <f>"Q"&amp;ROUNDUP(MONTH(SalesDataTable[[#This Row],[Order Date]])/3,0)</f>
        <v>Q3</v>
      </c>
      <c r="E1348" s="11">
        <f>MONTH(SalesDataTable[[#This Row],[Order Date]])</f>
        <v>7</v>
      </c>
      <c r="F1348" s="12"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1">
        <f>YEAR(SalesDataTable[[#This Row],[Order Date]])</f>
        <v>2026</v>
      </c>
      <c r="D1349" s="16" t="str">
        <f>"Q"&amp;ROUNDUP(MONTH(SalesDataTable[[#This Row],[Order Date]])/3,0)</f>
        <v>Q3</v>
      </c>
      <c r="E1349" s="11">
        <f>MONTH(SalesDataTable[[#This Row],[Order Date]])</f>
        <v>7</v>
      </c>
      <c r="F1349" s="12"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1">
        <f>YEAR(SalesDataTable[[#This Row],[Order Date]])</f>
        <v>2026</v>
      </c>
      <c r="D1350" s="16" t="str">
        <f>"Q"&amp;ROUNDUP(MONTH(SalesDataTable[[#This Row],[Order Date]])/3,0)</f>
        <v>Q3</v>
      </c>
      <c r="E1350" s="11">
        <f>MONTH(SalesDataTable[[#This Row],[Order Date]])</f>
        <v>7</v>
      </c>
      <c r="F1350" s="12"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1">
        <f>YEAR(SalesDataTable[[#This Row],[Order Date]])</f>
        <v>2026</v>
      </c>
      <c r="D1351" s="16" t="str">
        <f>"Q"&amp;ROUNDUP(MONTH(SalesDataTable[[#This Row],[Order Date]])/3,0)</f>
        <v>Q3</v>
      </c>
      <c r="E1351" s="11">
        <f>MONTH(SalesDataTable[[#This Row],[Order Date]])</f>
        <v>7</v>
      </c>
      <c r="F1351" s="12"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1">
        <f>YEAR(SalesDataTable[[#This Row],[Order Date]])</f>
        <v>2026</v>
      </c>
      <c r="D1352" s="16" t="str">
        <f>"Q"&amp;ROUNDUP(MONTH(SalesDataTable[[#This Row],[Order Date]])/3,0)</f>
        <v>Q3</v>
      </c>
      <c r="E1352" s="11">
        <f>MONTH(SalesDataTable[[#This Row],[Order Date]])</f>
        <v>7</v>
      </c>
      <c r="F1352" s="12"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1">
        <f>YEAR(SalesDataTable[[#This Row],[Order Date]])</f>
        <v>2026</v>
      </c>
      <c r="D1353" s="16" t="str">
        <f>"Q"&amp;ROUNDUP(MONTH(SalesDataTable[[#This Row],[Order Date]])/3,0)</f>
        <v>Q3</v>
      </c>
      <c r="E1353" s="11">
        <f>MONTH(SalesDataTable[[#This Row],[Order Date]])</f>
        <v>7</v>
      </c>
      <c r="F1353" s="12"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1">
        <f>YEAR(SalesDataTable[[#This Row],[Order Date]])</f>
        <v>2026</v>
      </c>
      <c r="D1354" s="16" t="str">
        <f>"Q"&amp;ROUNDUP(MONTH(SalesDataTable[[#This Row],[Order Date]])/3,0)</f>
        <v>Q3</v>
      </c>
      <c r="E1354" s="11">
        <f>MONTH(SalesDataTable[[#This Row],[Order Date]])</f>
        <v>7</v>
      </c>
      <c r="F1354" s="12"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1">
        <f>YEAR(SalesDataTable[[#This Row],[Order Date]])</f>
        <v>2026</v>
      </c>
      <c r="D1355" s="16" t="str">
        <f>"Q"&amp;ROUNDUP(MONTH(SalesDataTable[[#This Row],[Order Date]])/3,0)</f>
        <v>Q3</v>
      </c>
      <c r="E1355" s="11">
        <f>MONTH(SalesDataTable[[#This Row],[Order Date]])</f>
        <v>7</v>
      </c>
      <c r="F1355" s="12"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1">
        <f>YEAR(SalesDataTable[[#This Row],[Order Date]])</f>
        <v>2026</v>
      </c>
      <c r="D1356" s="16" t="str">
        <f>"Q"&amp;ROUNDUP(MONTH(SalesDataTable[[#This Row],[Order Date]])/3,0)</f>
        <v>Q3</v>
      </c>
      <c r="E1356" s="11">
        <f>MONTH(SalesDataTable[[#This Row],[Order Date]])</f>
        <v>7</v>
      </c>
      <c r="F1356" s="12"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1">
        <f>YEAR(SalesDataTable[[#This Row],[Order Date]])</f>
        <v>2026</v>
      </c>
      <c r="D1357" s="16" t="str">
        <f>"Q"&amp;ROUNDUP(MONTH(SalesDataTable[[#This Row],[Order Date]])/3,0)</f>
        <v>Q3</v>
      </c>
      <c r="E1357" s="11">
        <f>MONTH(SalesDataTable[[#This Row],[Order Date]])</f>
        <v>7</v>
      </c>
      <c r="F1357" s="12"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1">
        <f>YEAR(SalesDataTable[[#This Row],[Order Date]])</f>
        <v>2026</v>
      </c>
      <c r="D1358" s="16" t="str">
        <f>"Q"&amp;ROUNDUP(MONTH(SalesDataTable[[#This Row],[Order Date]])/3,0)</f>
        <v>Q3</v>
      </c>
      <c r="E1358" s="11">
        <f>MONTH(SalesDataTable[[#This Row],[Order Date]])</f>
        <v>7</v>
      </c>
      <c r="F1358" s="12"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1">
        <f>YEAR(SalesDataTable[[#This Row],[Order Date]])</f>
        <v>2026</v>
      </c>
      <c r="D1359" s="16" t="str">
        <f>"Q"&amp;ROUNDUP(MONTH(SalesDataTable[[#This Row],[Order Date]])/3,0)</f>
        <v>Q3</v>
      </c>
      <c r="E1359" s="11">
        <f>MONTH(SalesDataTable[[#This Row],[Order Date]])</f>
        <v>7</v>
      </c>
      <c r="F1359" s="12"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1">
        <f>YEAR(SalesDataTable[[#This Row],[Order Date]])</f>
        <v>2026</v>
      </c>
      <c r="D1360" s="16" t="str">
        <f>"Q"&amp;ROUNDUP(MONTH(SalesDataTable[[#This Row],[Order Date]])/3,0)</f>
        <v>Q3</v>
      </c>
      <c r="E1360" s="11">
        <f>MONTH(SalesDataTable[[#This Row],[Order Date]])</f>
        <v>7</v>
      </c>
      <c r="F1360" s="12"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1">
        <f>YEAR(SalesDataTable[[#This Row],[Order Date]])</f>
        <v>2026</v>
      </c>
      <c r="D1361" s="16" t="str">
        <f>"Q"&amp;ROUNDUP(MONTH(SalesDataTable[[#This Row],[Order Date]])/3,0)</f>
        <v>Q3</v>
      </c>
      <c r="E1361" s="11">
        <f>MONTH(SalesDataTable[[#This Row],[Order Date]])</f>
        <v>7</v>
      </c>
      <c r="F1361" s="12"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1">
        <f>YEAR(SalesDataTable[[#This Row],[Order Date]])</f>
        <v>2026</v>
      </c>
      <c r="D1362" s="16" t="str">
        <f>"Q"&amp;ROUNDUP(MONTH(SalesDataTable[[#This Row],[Order Date]])/3,0)</f>
        <v>Q3</v>
      </c>
      <c r="E1362" s="11">
        <f>MONTH(SalesDataTable[[#This Row],[Order Date]])</f>
        <v>7</v>
      </c>
      <c r="F1362" s="12"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1">
        <f>YEAR(SalesDataTable[[#This Row],[Order Date]])</f>
        <v>2026</v>
      </c>
      <c r="D1363" s="16" t="str">
        <f>"Q"&amp;ROUNDUP(MONTH(SalesDataTable[[#This Row],[Order Date]])/3,0)</f>
        <v>Q3</v>
      </c>
      <c r="E1363" s="11">
        <f>MONTH(SalesDataTable[[#This Row],[Order Date]])</f>
        <v>7</v>
      </c>
      <c r="F1363" s="12"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1">
        <f>YEAR(SalesDataTable[[#This Row],[Order Date]])</f>
        <v>2026</v>
      </c>
      <c r="D1364" s="16" t="str">
        <f>"Q"&amp;ROUNDUP(MONTH(SalesDataTable[[#This Row],[Order Date]])/3,0)</f>
        <v>Q3</v>
      </c>
      <c r="E1364" s="11">
        <f>MONTH(SalesDataTable[[#This Row],[Order Date]])</f>
        <v>7</v>
      </c>
      <c r="F1364" s="12"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1">
        <f>YEAR(SalesDataTable[[#This Row],[Order Date]])</f>
        <v>2026</v>
      </c>
      <c r="D1365" s="16" t="str">
        <f>"Q"&amp;ROUNDUP(MONTH(SalesDataTable[[#This Row],[Order Date]])/3,0)</f>
        <v>Q3</v>
      </c>
      <c r="E1365" s="11">
        <f>MONTH(SalesDataTable[[#This Row],[Order Date]])</f>
        <v>7</v>
      </c>
      <c r="F1365" s="12"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1">
        <f>YEAR(SalesDataTable[[#This Row],[Order Date]])</f>
        <v>2026</v>
      </c>
      <c r="D1366" s="16" t="str">
        <f>"Q"&amp;ROUNDUP(MONTH(SalesDataTable[[#This Row],[Order Date]])/3,0)</f>
        <v>Q3</v>
      </c>
      <c r="E1366" s="11">
        <f>MONTH(SalesDataTable[[#This Row],[Order Date]])</f>
        <v>7</v>
      </c>
      <c r="F1366" s="12"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1">
        <f>YEAR(SalesDataTable[[#This Row],[Order Date]])</f>
        <v>2026</v>
      </c>
      <c r="D1367" s="16" t="str">
        <f>"Q"&amp;ROUNDUP(MONTH(SalesDataTable[[#This Row],[Order Date]])/3,0)</f>
        <v>Q3</v>
      </c>
      <c r="E1367" s="11">
        <f>MONTH(SalesDataTable[[#This Row],[Order Date]])</f>
        <v>7</v>
      </c>
      <c r="F1367" s="12"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1">
        <f>YEAR(SalesDataTable[[#This Row],[Order Date]])</f>
        <v>2026</v>
      </c>
      <c r="D1368" s="16" t="str">
        <f>"Q"&amp;ROUNDUP(MONTH(SalesDataTable[[#This Row],[Order Date]])/3,0)</f>
        <v>Q3</v>
      </c>
      <c r="E1368" s="11">
        <f>MONTH(SalesDataTable[[#This Row],[Order Date]])</f>
        <v>7</v>
      </c>
      <c r="F1368" s="12"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1">
        <f>YEAR(SalesDataTable[[#This Row],[Order Date]])</f>
        <v>2026</v>
      </c>
      <c r="D1369" s="16" t="str">
        <f>"Q"&amp;ROUNDUP(MONTH(SalesDataTable[[#This Row],[Order Date]])/3,0)</f>
        <v>Q3</v>
      </c>
      <c r="E1369" s="11">
        <f>MONTH(SalesDataTable[[#This Row],[Order Date]])</f>
        <v>7</v>
      </c>
      <c r="F1369" s="12"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1">
        <f>YEAR(SalesDataTable[[#This Row],[Order Date]])</f>
        <v>2026</v>
      </c>
      <c r="D1370" s="16" t="str">
        <f>"Q"&amp;ROUNDUP(MONTH(SalesDataTable[[#This Row],[Order Date]])/3,0)</f>
        <v>Q3</v>
      </c>
      <c r="E1370" s="11">
        <f>MONTH(SalesDataTable[[#This Row],[Order Date]])</f>
        <v>7</v>
      </c>
      <c r="F1370" s="12"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1">
        <f>YEAR(SalesDataTable[[#This Row],[Order Date]])</f>
        <v>2026</v>
      </c>
      <c r="D1371" s="16" t="str">
        <f>"Q"&amp;ROUNDUP(MONTH(SalesDataTable[[#This Row],[Order Date]])/3,0)</f>
        <v>Q3</v>
      </c>
      <c r="E1371" s="11">
        <f>MONTH(SalesDataTable[[#This Row],[Order Date]])</f>
        <v>7</v>
      </c>
      <c r="F1371" s="12"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1">
        <f>YEAR(SalesDataTable[[#This Row],[Order Date]])</f>
        <v>2026</v>
      </c>
      <c r="D1372" s="16" t="str">
        <f>"Q"&amp;ROUNDUP(MONTH(SalesDataTable[[#This Row],[Order Date]])/3,0)</f>
        <v>Q3</v>
      </c>
      <c r="E1372" s="11">
        <f>MONTH(SalesDataTable[[#This Row],[Order Date]])</f>
        <v>7</v>
      </c>
      <c r="F1372" s="12"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1">
        <f>YEAR(SalesDataTable[[#This Row],[Order Date]])</f>
        <v>2026</v>
      </c>
      <c r="D1373" s="16" t="str">
        <f>"Q"&amp;ROUNDUP(MONTH(SalesDataTable[[#This Row],[Order Date]])/3,0)</f>
        <v>Q3</v>
      </c>
      <c r="E1373" s="11">
        <f>MONTH(SalesDataTable[[#This Row],[Order Date]])</f>
        <v>7</v>
      </c>
      <c r="F1373" s="12"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1">
        <f>YEAR(SalesDataTable[[#This Row],[Order Date]])</f>
        <v>2026</v>
      </c>
      <c r="D1374" s="16" t="str">
        <f>"Q"&amp;ROUNDUP(MONTH(SalesDataTable[[#This Row],[Order Date]])/3,0)</f>
        <v>Q3</v>
      </c>
      <c r="E1374" s="11">
        <f>MONTH(SalesDataTable[[#This Row],[Order Date]])</f>
        <v>7</v>
      </c>
      <c r="F1374" s="12"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1">
        <f>YEAR(SalesDataTable[[#This Row],[Order Date]])</f>
        <v>2026</v>
      </c>
      <c r="D1375" s="16" t="str">
        <f>"Q"&amp;ROUNDUP(MONTH(SalesDataTable[[#This Row],[Order Date]])/3,0)</f>
        <v>Q3</v>
      </c>
      <c r="E1375" s="11">
        <f>MONTH(SalesDataTable[[#This Row],[Order Date]])</f>
        <v>7</v>
      </c>
      <c r="F1375" s="12"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1">
        <f>YEAR(SalesDataTable[[#This Row],[Order Date]])</f>
        <v>2026</v>
      </c>
      <c r="D1376" s="16" t="str">
        <f>"Q"&amp;ROUNDUP(MONTH(SalesDataTable[[#This Row],[Order Date]])/3,0)</f>
        <v>Q3</v>
      </c>
      <c r="E1376" s="11">
        <f>MONTH(SalesDataTable[[#This Row],[Order Date]])</f>
        <v>7</v>
      </c>
      <c r="F1376" s="12"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1">
        <f>YEAR(SalesDataTable[[#This Row],[Order Date]])</f>
        <v>2026</v>
      </c>
      <c r="D1377" s="16" t="str">
        <f>"Q"&amp;ROUNDUP(MONTH(SalesDataTable[[#This Row],[Order Date]])/3,0)</f>
        <v>Q3</v>
      </c>
      <c r="E1377" s="11">
        <f>MONTH(SalesDataTable[[#This Row],[Order Date]])</f>
        <v>7</v>
      </c>
      <c r="F1377" s="12"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1">
        <f>YEAR(SalesDataTable[[#This Row],[Order Date]])</f>
        <v>2026</v>
      </c>
      <c r="D1378" s="16" t="str">
        <f>"Q"&amp;ROUNDUP(MONTH(SalesDataTable[[#This Row],[Order Date]])/3,0)</f>
        <v>Q3</v>
      </c>
      <c r="E1378" s="11">
        <f>MONTH(SalesDataTable[[#This Row],[Order Date]])</f>
        <v>7</v>
      </c>
      <c r="F1378" s="12"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1">
        <f>YEAR(SalesDataTable[[#This Row],[Order Date]])</f>
        <v>2026</v>
      </c>
      <c r="D1379" s="16" t="str">
        <f>"Q"&amp;ROUNDUP(MONTH(SalesDataTable[[#This Row],[Order Date]])/3,0)</f>
        <v>Q3</v>
      </c>
      <c r="E1379" s="11">
        <f>MONTH(SalesDataTable[[#This Row],[Order Date]])</f>
        <v>7</v>
      </c>
      <c r="F1379" s="12"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1">
        <f>YEAR(SalesDataTable[[#This Row],[Order Date]])</f>
        <v>2026</v>
      </c>
      <c r="D1380" s="16" t="str">
        <f>"Q"&amp;ROUNDUP(MONTH(SalesDataTable[[#This Row],[Order Date]])/3,0)</f>
        <v>Q3</v>
      </c>
      <c r="E1380" s="11">
        <f>MONTH(SalesDataTable[[#This Row],[Order Date]])</f>
        <v>7</v>
      </c>
      <c r="F1380" s="12"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1">
        <f>YEAR(SalesDataTable[[#This Row],[Order Date]])</f>
        <v>2026</v>
      </c>
      <c r="D1381" s="16" t="str">
        <f>"Q"&amp;ROUNDUP(MONTH(SalesDataTable[[#This Row],[Order Date]])/3,0)</f>
        <v>Q3</v>
      </c>
      <c r="E1381" s="11">
        <f>MONTH(SalesDataTable[[#This Row],[Order Date]])</f>
        <v>7</v>
      </c>
      <c r="F1381" s="12"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1">
        <f>YEAR(SalesDataTable[[#This Row],[Order Date]])</f>
        <v>2026</v>
      </c>
      <c r="D1382" s="16" t="str">
        <f>"Q"&amp;ROUNDUP(MONTH(SalesDataTable[[#This Row],[Order Date]])/3,0)</f>
        <v>Q3</v>
      </c>
      <c r="E1382" s="11">
        <f>MONTH(SalesDataTable[[#This Row],[Order Date]])</f>
        <v>7</v>
      </c>
      <c r="F1382" s="12"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1">
        <f>YEAR(SalesDataTable[[#This Row],[Order Date]])</f>
        <v>2026</v>
      </c>
      <c r="D1383" s="16" t="str">
        <f>"Q"&amp;ROUNDUP(MONTH(SalesDataTable[[#This Row],[Order Date]])/3,0)</f>
        <v>Q3</v>
      </c>
      <c r="E1383" s="11">
        <f>MONTH(SalesDataTable[[#This Row],[Order Date]])</f>
        <v>7</v>
      </c>
      <c r="F1383" s="12"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1">
        <f>YEAR(SalesDataTable[[#This Row],[Order Date]])</f>
        <v>2026</v>
      </c>
      <c r="D1384" s="16" t="str">
        <f>"Q"&amp;ROUNDUP(MONTH(SalesDataTable[[#This Row],[Order Date]])/3,0)</f>
        <v>Q3</v>
      </c>
      <c r="E1384" s="11">
        <f>MONTH(SalesDataTable[[#This Row],[Order Date]])</f>
        <v>7</v>
      </c>
      <c r="F1384" s="12"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1">
        <f>YEAR(SalesDataTable[[#This Row],[Order Date]])</f>
        <v>2026</v>
      </c>
      <c r="D1385" s="16" t="str">
        <f>"Q"&amp;ROUNDUP(MONTH(SalesDataTable[[#This Row],[Order Date]])/3,0)</f>
        <v>Q3</v>
      </c>
      <c r="E1385" s="11">
        <f>MONTH(SalesDataTable[[#This Row],[Order Date]])</f>
        <v>7</v>
      </c>
      <c r="F1385" s="12"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1">
        <f>YEAR(SalesDataTable[[#This Row],[Order Date]])</f>
        <v>2026</v>
      </c>
      <c r="D1386" s="16" t="str">
        <f>"Q"&amp;ROUNDUP(MONTH(SalesDataTable[[#This Row],[Order Date]])/3,0)</f>
        <v>Q3</v>
      </c>
      <c r="E1386" s="11">
        <f>MONTH(SalesDataTable[[#This Row],[Order Date]])</f>
        <v>7</v>
      </c>
      <c r="F1386" s="12"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1">
        <f>YEAR(SalesDataTable[[#This Row],[Order Date]])</f>
        <v>2026</v>
      </c>
      <c r="D1387" s="16" t="str">
        <f>"Q"&amp;ROUNDUP(MONTH(SalesDataTable[[#This Row],[Order Date]])/3,0)</f>
        <v>Q3</v>
      </c>
      <c r="E1387" s="11">
        <f>MONTH(SalesDataTable[[#This Row],[Order Date]])</f>
        <v>7</v>
      </c>
      <c r="F1387" s="12"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1">
        <f>YEAR(SalesDataTable[[#This Row],[Order Date]])</f>
        <v>2026</v>
      </c>
      <c r="D1388" s="16" t="str">
        <f>"Q"&amp;ROUNDUP(MONTH(SalesDataTable[[#This Row],[Order Date]])/3,0)</f>
        <v>Q3</v>
      </c>
      <c r="E1388" s="11">
        <f>MONTH(SalesDataTable[[#This Row],[Order Date]])</f>
        <v>7</v>
      </c>
      <c r="F1388" s="12"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1">
        <f>YEAR(SalesDataTable[[#This Row],[Order Date]])</f>
        <v>2026</v>
      </c>
      <c r="D1389" s="16" t="str">
        <f>"Q"&amp;ROUNDUP(MONTH(SalesDataTable[[#This Row],[Order Date]])/3,0)</f>
        <v>Q3</v>
      </c>
      <c r="E1389" s="11">
        <f>MONTH(SalesDataTable[[#This Row],[Order Date]])</f>
        <v>7</v>
      </c>
      <c r="F1389" s="12"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1">
        <f>YEAR(SalesDataTable[[#This Row],[Order Date]])</f>
        <v>2026</v>
      </c>
      <c r="D1390" s="16" t="str">
        <f>"Q"&amp;ROUNDUP(MONTH(SalesDataTable[[#This Row],[Order Date]])/3,0)</f>
        <v>Q3</v>
      </c>
      <c r="E1390" s="11">
        <f>MONTH(SalesDataTable[[#This Row],[Order Date]])</f>
        <v>7</v>
      </c>
      <c r="F1390" s="12"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1">
        <f>YEAR(SalesDataTable[[#This Row],[Order Date]])</f>
        <v>2026</v>
      </c>
      <c r="D1391" s="16" t="str">
        <f>"Q"&amp;ROUNDUP(MONTH(SalesDataTable[[#This Row],[Order Date]])/3,0)</f>
        <v>Q3</v>
      </c>
      <c r="E1391" s="11">
        <f>MONTH(SalesDataTable[[#This Row],[Order Date]])</f>
        <v>7</v>
      </c>
      <c r="F1391" s="12"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1">
        <f>YEAR(SalesDataTable[[#This Row],[Order Date]])</f>
        <v>2026</v>
      </c>
      <c r="D1392" s="16" t="str">
        <f>"Q"&amp;ROUNDUP(MONTH(SalesDataTable[[#This Row],[Order Date]])/3,0)</f>
        <v>Q3</v>
      </c>
      <c r="E1392" s="11">
        <f>MONTH(SalesDataTable[[#This Row],[Order Date]])</f>
        <v>7</v>
      </c>
      <c r="F1392" s="12"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1">
        <f>YEAR(SalesDataTable[[#This Row],[Order Date]])</f>
        <v>2026</v>
      </c>
      <c r="D1393" s="16" t="str">
        <f>"Q"&amp;ROUNDUP(MONTH(SalesDataTable[[#This Row],[Order Date]])/3,0)</f>
        <v>Q3</v>
      </c>
      <c r="E1393" s="11">
        <f>MONTH(SalesDataTable[[#This Row],[Order Date]])</f>
        <v>7</v>
      </c>
      <c r="F1393" s="12"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1">
        <f>YEAR(SalesDataTable[[#This Row],[Order Date]])</f>
        <v>2026</v>
      </c>
      <c r="D1394" s="16" t="str">
        <f>"Q"&amp;ROUNDUP(MONTH(SalesDataTable[[#This Row],[Order Date]])/3,0)</f>
        <v>Q3</v>
      </c>
      <c r="E1394" s="11">
        <f>MONTH(SalesDataTable[[#This Row],[Order Date]])</f>
        <v>7</v>
      </c>
      <c r="F1394" s="12"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1">
        <f>YEAR(SalesDataTable[[#This Row],[Order Date]])</f>
        <v>2026</v>
      </c>
      <c r="D1395" s="16" t="str">
        <f>"Q"&amp;ROUNDUP(MONTH(SalesDataTable[[#This Row],[Order Date]])/3,0)</f>
        <v>Q3</v>
      </c>
      <c r="E1395" s="11">
        <f>MONTH(SalesDataTable[[#This Row],[Order Date]])</f>
        <v>7</v>
      </c>
      <c r="F1395" s="12"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1">
        <f>YEAR(SalesDataTable[[#This Row],[Order Date]])</f>
        <v>2026</v>
      </c>
      <c r="D1396" s="16" t="str">
        <f>"Q"&amp;ROUNDUP(MONTH(SalesDataTable[[#This Row],[Order Date]])/3,0)</f>
        <v>Q3</v>
      </c>
      <c r="E1396" s="11">
        <f>MONTH(SalesDataTable[[#This Row],[Order Date]])</f>
        <v>7</v>
      </c>
      <c r="F1396" s="12"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1">
        <f>YEAR(SalesDataTable[[#This Row],[Order Date]])</f>
        <v>2026</v>
      </c>
      <c r="D1397" s="16" t="str">
        <f>"Q"&amp;ROUNDUP(MONTH(SalesDataTable[[#This Row],[Order Date]])/3,0)</f>
        <v>Q3</v>
      </c>
      <c r="E1397" s="11">
        <f>MONTH(SalesDataTable[[#This Row],[Order Date]])</f>
        <v>7</v>
      </c>
      <c r="F1397" s="12"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1">
        <f>YEAR(SalesDataTable[[#This Row],[Order Date]])</f>
        <v>2026</v>
      </c>
      <c r="D1398" s="16" t="str">
        <f>"Q"&amp;ROUNDUP(MONTH(SalesDataTable[[#This Row],[Order Date]])/3,0)</f>
        <v>Q3</v>
      </c>
      <c r="E1398" s="11">
        <f>MONTH(SalesDataTable[[#This Row],[Order Date]])</f>
        <v>7</v>
      </c>
      <c r="F1398" s="12"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1">
        <f>YEAR(SalesDataTable[[#This Row],[Order Date]])</f>
        <v>2026</v>
      </c>
      <c r="D1399" s="16" t="str">
        <f>"Q"&amp;ROUNDUP(MONTH(SalesDataTable[[#This Row],[Order Date]])/3,0)</f>
        <v>Q3</v>
      </c>
      <c r="E1399" s="11">
        <f>MONTH(SalesDataTable[[#This Row],[Order Date]])</f>
        <v>7</v>
      </c>
      <c r="F1399" s="12"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1">
        <f>YEAR(SalesDataTable[[#This Row],[Order Date]])</f>
        <v>2026</v>
      </c>
      <c r="D1400" s="16" t="str">
        <f>"Q"&amp;ROUNDUP(MONTH(SalesDataTable[[#This Row],[Order Date]])/3,0)</f>
        <v>Q3</v>
      </c>
      <c r="E1400" s="11">
        <f>MONTH(SalesDataTable[[#This Row],[Order Date]])</f>
        <v>7</v>
      </c>
      <c r="F1400" s="12"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1">
        <f>YEAR(SalesDataTable[[#This Row],[Order Date]])</f>
        <v>2026</v>
      </c>
      <c r="D1401" s="16" t="str">
        <f>"Q"&amp;ROUNDUP(MONTH(SalesDataTable[[#This Row],[Order Date]])/3,0)</f>
        <v>Q3</v>
      </c>
      <c r="E1401" s="11">
        <f>MONTH(SalesDataTable[[#This Row],[Order Date]])</f>
        <v>7</v>
      </c>
      <c r="F1401" s="12"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1">
        <f>YEAR(SalesDataTable[[#This Row],[Order Date]])</f>
        <v>2026</v>
      </c>
      <c r="D1402" s="16" t="str">
        <f>"Q"&amp;ROUNDUP(MONTH(SalesDataTable[[#This Row],[Order Date]])/3,0)</f>
        <v>Q3</v>
      </c>
      <c r="E1402" s="11">
        <f>MONTH(SalesDataTable[[#This Row],[Order Date]])</f>
        <v>7</v>
      </c>
      <c r="F1402" s="12"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1">
        <f>YEAR(SalesDataTable[[#This Row],[Order Date]])</f>
        <v>2026</v>
      </c>
      <c r="D1403" s="16" t="str">
        <f>"Q"&amp;ROUNDUP(MONTH(SalesDataTable[[#This Row],[Order Date]])/3,0)</f>
        <v>Q3</v>
      </c>
      <c r="E1403" s="11">
        <f>MONTH(SalesDataTable[[#This Row],[Order Date]])</f>
        <v>7</v>
      </c>
      <c r="F1403" s="12"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1">
        <f>YEAR(SalesDataTable[[#This Row],[Order Date]])</f>
        <v>2026</v>
      </c>
      <c r="D1404" s="16" t="str">
        <f>"Q"&amp;ROUNDUP(MONTH(SalesDataTable[[#This Row],[Order Date]])/3,0)</f>
        <v>Q3</v>
      </c>
      <c r="E1404" s="11">
        <f>MONTH(SalesDataTable[[#This Row],[Order Date]])</f>
        <v>7</v>
      </c>
      <c r="F1404" s="12"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1">
        <f>YEAR(SalesDataTable[[#This Row],[Order Date]])</f>
        <v>2026</v>
      </c>
      <c r="D1405" s="16" t="str">
        <f>"Q"&amp;ROUNDUP(MONTH(SalesDataTable[[#This Row],[Order Date]])/3,0)</f>
        <v>Q3</v>
      </c>
      <c r="E1405" s="11">
        <f>MONTH(SalesDataTable[[#This Row],[Order Date]])</f>
        <v>7</v>
      </c>
      <c r="F1405" s="12"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1">
        <f>YEAR(SalesDataTable[[#This Row],[Order Date]])</f>
        <v>2026</v>
      </c>
      <c r="D1406" s="16" t="str">
        <f>"Q"&amp;ROUNDUP(MONTH(SalesDataTable[[#This Row],[Order Date]])/3,0)</f>
        <v>Q3</v>
      </c>
      <c r="E1406" s="11">
        <f>MONTH(SalesDataTable[[#This Row],[Order Date]])</f>
        <v>7</v>
      </c>
      <c r="F1406" s="12"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1">
        <f>YEAR(SalesDataTable[[#This Row],[Order Date]])</f>
        <v>2026</v>
      </c>
      <c r="D1407" s="16" t="str">
        <f>"Q"&amp;ROUNDUP(MONTH(SalesDataTable[[#This Row],[Order Date]])/3,0)</f>
        <v>Q3</v>
      </c>
      <c r="E1407" s="11">
        <f>MONTH(SalesDataTable[[#This Row],[Order Date]])</f>
        <v>7</v>
      </c>
      <c r="F1407" s="12"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1">
        <f>YEAR(SalesDataTable[[#This Row],[Order Date]])</f>
        <v>2026</v>
      </c>
      <c r="D1408" s="16" t="str">
        <f>"Q"&amp;ROUNDUP(MONTH(SalesDataTable[[#This Row],[Order Date]])/3,0)</f>
        <v>Q3</v>
      </c>
      <c r="E1408" s="11">
        <f>MONTH(SalesDataTable[[#This Row],[Order Date]])</f>
        <v>7</v>
      </c>
      <c r="F1408" s="12"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1">
        <f>YEAR(SalesDataTable[[#This Row],[Order Date]])</f>
        <v>2026</v>
      </c>
      <c r="D1409" s="16" t="str">
        <f>"Q"&amp;ROUNDUP(MONTH(SalesDataTable[[#This Row],[Order Date]])/3,0)</f>
        <v>Q3</v>
      </c>
      <c r="E1409" s="11">
        <f>MONTH(SalesDataTable[[#This Row],[Order Date]])</f>
        <v>7</v>
      </c>
      <c r="F1409" s="12"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1">
        <f>YEAR(SalesDataTable[[#This Row],[Order Date]])</f>
        <v>2026</v>
      </c>
      <c r="D1410" s="16" t="str">
        <f>"Q"&amp;ROUNDUP(MONTH(SalesDataTable[[#This Row],[Order Date]])/3,0)</f>
        <v>Q3</v>
      </c>
      <c r="E1410" s="11">
        <f>MONTH(SalesDataTable[[#This Row],[Order Date]])</f>
        <v>7</v>
      </c>
      <c r="F1410" s="12"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1">
        <f>YEAR(SalesDataTable[[#This Row],[Order Date]])</f>
        <v>2026</v>
      </c>
      <c r="D1411" s="16" t="str">
        <f>"Q"&amp;ROUNDUP(MONTH(SalesDataTable[[#This Row],[Order Date]])/3,0)</f>
        <v>Q3</v>
      </c>
      <c r="E1411" s="11">
        <f>MONTH(SalesDataTable[[#This Row],[Order Date]])</f>
        <v>7</v>
      </c>
      <c r="F1411" s="12"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1">
        <f>YEAR(SalesDataTable[[#This Row],[Order Date]])</f>
        <v>2026</v>
      </c>
      <c r="D1412" s="16" t="str">
        <f>"Q"&amp;ROUNDUP(MONTH(SalesDataTable[[#This Row],[Order Date]])/3,0)</f>
        <v>Q3</v>
      </c>
      <c r="E1412" s="11">
        <f>MONTH(SalesDataTable[[#This Row],[Order Date]])</f>
        <v>7</v>
      </c>
      <c r="F1412" s="12"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1">
        <f>YEAR(SalesDataTable[[#This Row],[Order Date]])</f>
        <v>2026</v>
      </c>
      <c r="D1413" s="16" t="str">
        <f>"Q"&amp;ROUNDUP(MONTH(SalesDataTable[[#This Row],[Order Date]])/3,0)</f>
        <v>Q3</v>
      </c>
      <c r="E1413" s="11">
        <f>MONTH(SalesDataTable[[#This Row],[Order Date]])</f>
        <v>7</v>
      </c>
      <c r="F1413" s="12"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1">
        <f>YEAR(SalesDataTable[[#This Row],[Order Date]])</f>
        <v>2026</v>
      </c>
      <c r="D1414" s="16" t="str">
        <f>"Q"&amp;ROUNDUP(MONTH(SalesDataTable[[#This Row],[Order Date]])/3,0)</f>
        <v>Q3</v>
      </c>
      <c r="E1414" s="11">
        <f>MONTH(SalesDataTable[[#This Row],[Order Date]])</f>
        <v>7</v>
      </c>
      <c r="F1414" s="12"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1">
        <f>YEAR(SalesDataTable[[#This Row],[Order Date]])</f>
        <v>2026</v>
      </c>
      <c r="D1415" s="16" t="str">
        <f>"Q"&amp;ROUNDUP(MONTH(SalesDataTable[[#This Row],[Order Date]])/3,0)</f>
        <v>Q3</v>
      </c>
      <c r="E1415" s="11">
        <f>MONTH(SalesDataTable[[#This Row],[Order Date]])</f>
        <v>7</v>
      </c>
      <c r="F1415" s="12"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1">
        <f>YEAR(SalesDataTable[[#This Row],[Order Date]])</f>
        <v>2026</v>
      </c>
      <c r="D1416" s="16" t="str">
        <f>"Q"&amp;ROUNDUP(MONTH(SalesDataTable[[#This Row],[Order Date]])/3,0)</f>
        <v>Q3</v>
      </c>
      <c r="E1416" s="11">
        <f>MONTH(SalesDataTable[[#This Row],[Order Date]])</f>
        <v>7</v>
      </c>
      <c r="F1416" s="12"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1">
        <f>YEAR(SalesDataTable[[#This Row],[Order Date]])</f>
        <v>2026</v>
      </c>
      <c r="D1417" s="16" t="str">
        <f>"Q"&amp;ROUNDUP(MONTH(SalesDataTable[[#This Row],[Order Date]])/3,0)</f>
        <v>Q3</v>
      </c>
      <c r="E1417" s="11">
        <f>MONTH(SalesDataTable[[#This Row],[Order Date]])</f>
        <v>7</v>
      </c>
      <c r="F1417" s="12"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1">
        <f>YEAR(SalesDataTable[[#This Row],[Order Date]])</f>
        <v>2026</v>
      </c>
      <c r="D1418" s="16" t="str">
        <f>"Q"&amp;ROUNDUP(MONTH(SalesDataTable[[#This Row],[Order Date]])/3,0)</f>
        <v>Q3</v>
      </c>
      <c r="E1418" s="11">
        <f>MONTH(SalesDataTable[[#This Row],[Order Date]])</f>
        <v>7</v>
      </c>
      <c r="F1418" s="12"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1">
        <f>YEAR(SalesDataTable[[#This Row],[Order Date]])</f>
        <v>2026</v>
      </c>
      <c r="D1419" s="16" t="str">
        <f>"Q"&amp;ROUNDUP(MONTH(SalesDataTable[[#This Row],[Order Date]])/3,0)</f>
        <v>Q3</v>
      </c>
      <c r="E1419" s="11">
        <f>MONTH(SalesDataTable[[#This Row],[Order Date]])</f>
        <v>7</v>
      </c>
      <c r="F1419" s="12"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1">
        <f>YEAR(SalesDataTable[[#This Row],[Order Date]])</f>
        <v>2026</v>
      </c>
      <c r="D1420" s="16" t="str">
        <f>"Q"&amp;ROUNDUP(MONTH(SalesDataTable[[#This Row],[Order Date]])/3,0)</f>
        <v>Q3</v>
      </c>
      <c r="E1420" s="11">
        <f>MONTH(SalesDataTable[[#This Row],[Order Date]])</f>
        <v>7</v>
      </c>
      <c r="F1420" s="12"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1">
        <f>YEAR(SalesDataTable[[#This Row],[Order Date]])</f>
        <v>2026</v>
      </c>
      <c r="D1421" s="16" t="str">
        <f>"Q"&amp;ROUNDUP(MONTH(SalesDataTable[[#This Row],[Order Date]])/3,0)</f>
        <v>Q3</v>
      </c>
      <c r="E1421" s="11">
        <f>MONTH(SalesDataTable[[#This Row],[Order Date]])</f>
        <v>7</v>
      </c>
      <c r="F1421" s="12"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1">
        <f>YEAR(SalesDataTable[[#This Row],[Order Date]])</f>
        <v>2026</v>
      </c>
      <c r="D1422" s="16" t="str">
        <f>"Q"&amp;ROUNDUP(MONTH(SalesDataTable[[#This Row],[Order Date]])/3,0)</f>
        <v>Q3</v>
      </c>
      <c r="E1422" s="11">
        <f>MONTH(SalesDataTable[[#This Row],[Order Date]])</f>
        <v>7</v>
      </c>
      <c r="F1422" s="12"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1">
        <f>YEAR(SalesDataTable[[#This Row],[Order Date]])</f>
        <v>2026</v>
      </c>
      <c r="D1423" s="16" t="str">
        <f>"Q"&amp;ROUNDUP(MONTH(SalesDataTable[[#This Row],[Order Date]])/3,0)</f>
        <v>Q3</v>
      </c>
      <c r="E1423" s="11">
        <f>MONTH(SalesDataTable[[#This Row],[Order Date]])</f>
        <v>7</v>
      </c>
      <c r="F1423" s="12"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1">
        <f>YEAR(SalesDataTable[[#This Row],[Order Date]])</f>
        <v>2026</v>
      </c>
      <c r="D1424" s="16" t="str">
        <f>"Q"&amp;ROUNDUP(MONTH(SalesDataTable[[#This Row],[Order Date]])/3,0)</f>
        <v>Q3</v>
      </c>
      <c r="E1424" s="11">
        <f>MONTH(SalesDataTable[[#This Row],[Order Date]])</f>
        <v>7</v>
      </c>
      <c r="F1424" s="12"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1">
        <f>YEAR(SalesDataTable[[#This Row],[Order Date]])</f>
        <v>2026</v>
      </c>
      <c r="D1425" s="16" t="str">
        <f>"Q"&amp;ROUNDUP(MONTH(SalesDataTable[[#This Row],[Order Date]])/3,0)</f>
        <v>Q3</v>
      </c>
      <c r="E1425" s="11">
        <f>MONTH(SalesDataTable[[#This Row],[Order Date]])</f>
        <v>7</v>
      </c>
      <c r="F1425" s="12"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1">
        <f>YEAR(SalesDataTable[[#This Row],[Order Date]])</f>
        <v>2026</v>
      </c>
      <c r="D1426" s="16" t="str">
        <f>"Q"&amp;ROUNDUP(MONTH(SalesDataTable[[#This Row],[Order Date]])/3,0)</f>
        <v>Q3</v>
      </c>
      <c r="E1426" s="11">
        <f>MONTH(SalesDataTable[[#This Row],[Order Date]])</f>
        <v>7</v>
      </c>
      <c r="F1426" s="12"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1">
        <f>YEAR(SalesDataTable[[#This Row],[Order Date]])</f>
        <v>2026</v>
      </c>
      <c r="D1427" s="16" t="str">
        <f>"Q"&amp;ROUNDUP(MONTH(SalesDataTable[[#This Row],[Order Date]])/3,0)</f>
        <v>Q3</v>
      </c>
      <c r="E1427" s="11">
        <f>MONTH(SalesDataTable[[#This Row],[Order Date]])</f>
        <v>7</v>
      </c>
      <c r="F1427" s="12"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1">
        <f>YEAR(SalesDataTable[[#This Row],[Order Date]])</f>
        <v>2026</v>
      </c>
      <c r="D1428" s="16" t="str">
        <f>"Q"&amp;ROUNDUP(MONTH(SalesDataTable[[#This Row],[Order Date]])/3,0)</f>
        <v>Q3</v>
      </c>
      <c r="E1428" s="11">
        <f>MONTH(SalesDataTable[[#This Row],[Order Date]])</f>
        <v>7</v>
      </c>
      <c r="F1428" s="12"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1">
        <f>YEAR(SalesDataTable[[#This Row],[Order Date]])</f>
        <v>2026</v>
      </c>
      <c r="D1429" s="16" t="str">
        <f>"Q"&amp;ROUNDUP(MONTH(SalesDataTable[[#This Row],[Order Date]])/3,0)</f>
        <v>Q3</v>
      </c>
      <c r="E1429" s="11">
        <f>MONTH(SalesDataTable[[#This Row],[Order Date]])</f>
        <v>7</v>
      </c>
      <c r="F1429" s="12"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1">
        <f>YEAR(SalesDataTable[[#This Row],[Order Date]])</f>
        <v>2026</v>
      </c>
      <c r="D1430" s="16" t="str">
        <f>"Q"&amp;ROUNDUP(MONTH(SalesDataTable[[#This Row],[Order Date]])/3,0)</f>
        <v>Q3</v>
      </c>
      <c r="E1430" s="11">
        <f>MONTH(SalesDataTable[[#This Row],[Order Date]])</f>
        <v>7</v>
      </c>
      <c r="F1430" s="12"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1">
        <f>YEAR(SalesDataTable[[#This Row],[Order Date]])</f>
        <v>2026</v>
      </c>
      <c r="D1431" s="16" t="str">
        <f>"Q"&amp;ROUNDUP(MONTH(SalesDataTable[[#This Row],[Order Date]])/3,0)</f>
        <v>Q3</v>
      </c>
      <c r="E1431" s="11">
        <f>MONTH(SalesDataTable[[#This Row],[Order Date]])</f>
        <v>7</v>
      </c>
      <c r="F1431" s="12"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1">
        <f>YEAR(SalesDataTable[[#This Row],[Order Date]])</f>
        <v>2026</v>
      </c>
      <c r="D1432" s="16" t="str">
        <f>"Q"&amp;ROUNDUP(MONTH(SalesDataTable[[#This Row],[Order Date]])/3,0)</f>
        <v>Q3</v>
      </c>
      <c r="E1432" s="11">
        <f>MONTH(SalesDataTable[[#This Row],[Order Date]])</f>
        <v>7</v>
      </c>
      <c r="F1432" s="12"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1">
        <f>YEAR(SalesDataTable[[#This Row],[Order Date]])</f>
        <v>2026</v>
      </c>
      <c r="D1433" s="16" t="str">
        <f>"Q"&amp;ROUNDUP(MONTH(SalesDataTable[[#This Row],[Order Date]])/3,0)</f>
        <v>Q3</v>
      </c>
      <c r="E1433" s="11">
        <f>MONTH(SalesDataTable[[#This Row],[Order Date]])</f>
        <v>7</v>
      </c>
      <c r="F1433" s="12"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1">
        <f>YEAR(SalesDataTable[[#This Row],[Order Date]])</f>
        <v>2026</v>
      </c>
      <c r="D1434" s="16" t="str">
        <f>"Q"&amp;ROUNDUP(MONTH(SalesDataTable[[#This Row],[Order Date]])/3,0)</f>
        <v>Q3</v>
      </c>
      <c r="E1434" s="11">
        <f>MONTH(SalesDataTable[[#This Row],[Order Date]])</f>
        <v>7</v>
      </c>
      <c r="F1434" s="12"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1">
        <f>YEAR(SalesDataTable[[#This Row],[Order Date]])</f>
        <v>2026</v>
      </c>
      <c r="D1435" s="16" t="str">
        <f>"Q"&amp;ROUNDUP(MONTH(SalesDataTable[[#This Row],[Order Date]])/3,0)</f>
        <v>Q3</v>
      </c>
      <c r="E1435" s="11">
        <f>MONTH(SalesDataTable[[#This Row],[Order Date]])</f>
        <v>7</v>
      </c>
      <c r="F1435" s="12"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1">
        <f>YEAR(SalesDataTable[[#This Row],[Order Date]])</f>
        <v>2026</v>
      </c>
      <c r="D1436" s="16" t="str">
        <f>"Q"&amp;ROUNDUP(MONTH(SalesDataTable[[#This Row],[Order Date]])/3,0)</f>
        <v>Q3</v>
      </c>
      <c r="E1436" s="11">
        <f>MONTH(SalesDataTable[[#This Row],[Order Date]])</f>
        <v>7</v>
      </c>
      <c r="F1436" s="12"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1">
        <f>YEAR(SalesDataTable[[#This Row],[Order Date]])</f>
        <v>2026</v>
      </c>
      <c r="D1437" s="16" t="str">
        <f>"Q"&amp;ROUNDUP(MONTH(SalesDataTable[[#This Row],[Order Date]])/3,0)</f>
        <v>Q3</v>
      </c>
      <c r="E1437" s="11">
        <f>MONTH(SalesDataTable[[#This Row],[Order Date]])</f>
        <v>7</v>
      </c>
      <c r="F1437" s="12"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1">
        <f>YEAR(SalesDataTable[[#This Row],[Order Date]])</f>
        <v>2026</v>
      </c>
      <c r="D1438" s="16" t="str">
        <f>"Q"&amp;ROUNDUP(MONTH(SalesDataTable[[#This Row],[Order Date]])/3,0)</f>
        <v>Q3</v>
      </c>
      <c r="E1438" s="11">
        <f>MONTH(SalesDataTable[[#This Row],[Order Date]])</f>
        <v>7</v>
      </c>
      <c r="F1438" s="12"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1">
        <f>YEAR(SalesDataTable[[#This Row],[Order Date]])</f>
        <v>2026</v>
      </c>
      <c r="D1439" s="16" t="str">
        <f>"Q"&amp;ROUNDUP(MONTH(SalesDataTable[[#This Row],[Order Date]])/3,0)</f>
        <v>Q3</v>
      </c>
      <c r="E1439" s="11">
        <f>MONTH(SalesDataTable[[#This Row],[Order Date]])</f>
        <v>7</v>
      </c>
      <c r="F1439" s="12"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1">
        <f>YEAR(SalesDataTable[[#This Row],[Order Date]])</f>
        <v>2026</v>
      </c>
      <c r="D1440" s="16" t="str">
        <f>"Q"&amp;ROUNDUP(MONTH(SalesDataTable[[#This Row],[Order Date]])/3,0)</f>
        <v>Q3</v>
      </c>
      <c r="E1440" s="11">
        <f>MONTH(SalesDataTable[[#This Row],[Order Date]])</f>
        <v>7</v>
      </c>
      <c r="F1440" s="12"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1">
        <f>YEAR(SalesDataTable[[#This Row],[Order Date]])</f>
        <v>2026</v>
      </c>
      <c r="D1441" s="16" t="str">
        <f>"Q"&amp;ROUNDUP(MONTH(SalesDataTable[[#This Row],[Order Date]])/3,0)</f>
        <v>Q3</v>
      </c>
      <c r="E1441" s="11">
        <f>MONTH(SalesDataTable[[#This Row],[Order Date]])</f>
        <v>7</v>
      </c>
      <c r="F1441" s="12"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1">
        <f>YEAR(SalesDataTable[[#This Row],[Order Date]])</f>
        <v>2026</v>
      </c>
      <c r="D1442" s="16" t="str">
        <f>"Q"&amp;ROUNDUP(MONTH(SalesDataTable[[#This Row],[Order Date]])/3,0)</f>
        <v>Q3</v>
      </c>
      <c r="E1442" s="11">
        <f>MONTH(SalesDataTable[[#This Row],[Order Date]])</f>
        <v>7</v>
      </c>
      <c r="F1442" s="12"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1">
        <f>YEAR(SalesDataTable[[#This Row],[Order Date]])</f>
        <v>2026</v>
      </c>
      <c r="D1443" s="16" t="str">
        <f>"Q"&amp;ROUNDUP(MONTH(SalesDataTable[[#This Row],[Order Date]])/3,0)</f>
        <v>Q3</v>
      </c>
      <c r="E1443" s="11">
        <f>MONTH(SalesDataTable[[#This Row],[Order Date]])</f>
        <v>7</v>
      </c>
      <c r="F1443" s="12"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1">
        <f>YEAR(SalesDataTable[[#This Row],[Order Date]])</f>
        <v>2026</v>
      </c>
      <c r="D1444" s="16" t="str">
        <f>"Q"&amp;ROUNDUP(MONTH(SalesDataTable[[#This Row],[Order Date]])/3,0)</f>
        <v>Q3</v>
      </c>
      <c r="E1444" s="11">
        <f>MONTH(SalesDataTable[[#This Row],[Order Date]])</f>
        <v>7</v>
      </c>
      <c r="F1444" s="12"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1">
        <f>YEAR(SalesDataTable[[#This Row],[Order Date]])</f>
        <v>2026</v>
      </c>
      <c r="D1445" s="16" t="str">
        <f>"Q"&amp;ROUNDUP(MONTH(SalesDataTable[[#This Row],[Order Date]])/3,0)</f>
        <v>Q3</v>
      </c>
      <c r="E1445" s="11">
        <f>MONTH(SalesDataTable[[#This Row],[Order Date]])</f>
        <v>7</v>
      </c>
      <c r="F1445" s="12"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1">
        <f>YEAR(SalesDataTable[[#This Row],[Order Date]])</f>
        <v>2026</v>
      </c>
      <c r="D1446" s="16" t="str">
        <f>"Q"&amp;ROUNDUP(MONTH(SalesDataTable[[#This Row],[Order Date]])/3,0)</f>
        <v>Q3</v>
      </c>
      <c r="E1446" s="11">
        <f>MONTH(SalesDataTable[[#This Row],[Order Date]])</f>
        <v>7</v>
      </c>
      <c r="F1446" s="12"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1">
        <f>YEAR(SalesDataTable[[#This Row],[Order Date]])</f>
        <v>2026</v>
      </c>
      <c r="D1447" s="16" t="str">
        <f>"Q"&amp;ROUNDUP(MONTH(SalesDataTable[[#This Row],[Order Date]])/3,0)</f>
        <v>Q3</v>
      </c>
      <c r="E1447" s="11">
        <f>MONTH(SalesDataTable[[#This Row],[Order Date]])</f>
        <v>7</v>
      </c>
      <c r="F1447" s="12"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1">
        <f>YEAR(SalesDataTable[[#This Row],[Order Date]])</f>
        <v>2026</v>
      </c>
      <c r="D1448" s="16" t="str">
        <f>"Q"&amp;ROUNDUP(MONTH(SalesDataTable[[#This Row],[Order Date]])/3,0)</f>
        <v>Q3</v>
      </c>
      <c r="E1448" s="11">
        <f>MONTH(SalesDataTable[[#This Row],[Order Date]])</f>
        <v>7</v>
      </c>
      <c r="F1448" s="12"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1">
        <f>YEAR(SalesDataTable[[#This Row],[Order Date]])</f>
        <v>2026</v>
      </c>
      <c r="D1449" s="16" t="str">
        <f>"Q"&amp;ROUNDUP(MONTH(SalesDataTable[[#This Row],[Order Date]])/3,0)</f>
        <v>Q3</v>
      </c>
      <c r="E1449" s="11">
        <f>MONTH(SalesDataTable[[#This Row],[Order Date]])</f>
        <v>7</v>
      </c>
      <c r="F1449" s="12"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1">
        <f>YEAR(SalesDataTable[[#This Row],[Order Date]])</f>
        <v>2026</v>
      </c>
      <c r="D1450" s="16" t="str">
        <f>"Q"&amp;ROUNDUP(MONTH(SalesDataTable[[#This Row],[Order Date]])/3,0)</f>
        <v>Q3</v>
      </c>
      <c r="E1450" s="11">
        <f>MONTH(SalesDataTable[[#This Row],[Order Date]])</f>
        <v>7</v>
      </c>
      <c r="F1450" s="12"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1">
        <f>YEAR(SalesDataTable[[#This Row],[Order Date]])</f>
        <v>2026</v>
      </c>
      <c r="D1451" s="16" t="str">
        <f>"Q"&amp;ROUNDUP(MONTH(SalesDataTable[[#This Row],[Order Date]])/3,0)</f>
        <v>Q3</v>
      </c>
      <c r="E1451" s="11">
        <f>MONTH(SalesDataTable[[#This Row],[Order Date]])</f>
        <v>7</v>
      </c>
      <c r="F1451" s="12"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1">
        <f>YEAR(SalesDataTable[[#This Row],[Order Date]])</f>
        <v>2026</v>
      </c>
      <c r="D1452" s="16" t="str">
        <f>"Q"&amp;ROUNDUP(MONTH(SalesDataTable[[#This Row],[Order Date]])/3,0)</f>
        <v>Q3</v>
      </c>
      <c r="E1452" s="11">
        <f>MONTH(SalesDataTable[[#This Row],[Order Date]])</f>
        <v>7</v>
      </c>
      <c r="F1452" s="12"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1">
        <f>YEAR(SalesDataTable[[#This Row],[Order Date]])</f>
        <v>2026</v>
      </c>
      <c r="D1453" s="16" t="str">
        <f>"Q"&amp;ROUNDUP(MONTH(SalesDataTable[[#This Row],[Order Date]])/3,0)</f>
        <v>Q3</v>
      </c>
      <c r="E1453" s="11">
        <f>MONTH(SalesDataTable[[#This Row],[Order Date]])</f>
        <v>7</v>
      </c>
      <c r="F1453" s="12"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1">
        <f>YEAR(SalesDataTable[[#This Row],[Order Date]])</f>
        <v>2026</v>
      </c>
      <c r="D1454" s="16" t="str">
        <f>"Q"&amp;ROUNDUP(MONTH(SalesDataTable[[#This Row],[Order Date]])/3,0)</f>
        <v>Q3</v>
      </c>
      <c r="E1454" s="11">
        <f>MONTH(SalesDataTable[[#This Row],[Order Date]])</f>
        <v>7</v>
      </c>
      <c r="F1454" s="12"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1">
        <f>YEAR(SalesDataTable[[#This Row],[Order Date]])</f>
        <v>2026</v>
      </c>
      <c r="D1455" s="16" t="str">
        <f>"Q"&amp;ROUNDUP(MONTH(SalesDataTable[[#This Row],[Order Date]])/3,0)</f>
        <v>Q3</v>
      </c>
      <c r="E1455" s="11">
        <f>MONTH(SalesDataTable[[#This Row],[Order Date]])</f>
        <v>7</v>
      </c>
      <c r="F1455" s="12"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1">
        <f>YEAR(SalesDataTable[[#This Row],[Order Date]])</f>
        <v>2026</v>
      </c>
      <c r="D1456" s="16" t="str">
        <f>"Q"&amp;ROUNDUP(MONTH(SalesDataTable[[#This Row],[Order Date]])/3,0)</f>
        <v>Q3</v>
      </c>
      <c r="E1456" s="11">
        <f>MONTH(SalesDataTable[[#This Row],[Order Date]])</f>
        <v>7</v>
      </c>
      <c r="F1456" s="12"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1">
        <f>YEAR(SalesDataTable[[#This Row],[Order Date]])</f>
        <v>2026</v>
      </c>
      <c r="D1457" s="16" t="str">
        <f>"Q"&amp;ROUNDUP(MONTH(SalesDataTable[[#This Row],[Order Date]])/3,0)</f>
        <v>Q3</v>
      </c>
      <c r="E1457" s="11">
        <f>MONTH(SalesDataTable[[#This Row],[Order Date]])</f>
        <v>7</v>
      </c>
      <c r="F1457" s="12"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1">
        <f>YEAR(SalesDataTable[[#This Row],[Order Date]])</f>
        <v>2026</v>
      </c>
      <c r="D1458" s="16" t="str">
        <f>"Q"&amp;ROUNDUP(MONTH(SalesDataTable[[#This Row],[Order Date]])/3,0)</f>
        <v>Q3</v>
      </c>
      <c r="E1458" s="11">
        <f>MONTH(SalesDataTable[[#This Row],[Order Date]])</f>
        <v>7</v>
      </c>
      <c r="F1458" s="12"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1">
        <f>YEAR(SalesDataTable[[#This Row],[Order Date]])</f>
        <v>2026</v>
      </c>
      <c r="D1459" s="16" t="str">
        <f>"Q"&amp;ROUNDUP(MONTH(SalesDataTable[[#This Row],[Order Date]])/3,0)</f>
        <v>Q3</v>
      </c>
      <c r="E1459" s="11">
        <f>MONTH(SalesDataTable[[#This Row],[Order Date]])</f>
        <v>7</v>
      </c>
      <c r="F1459" s="12"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1">
        <f>YEAR(SalesDataTable[[#This Row],[Order Date]])</f>
        <v>2026</v>
      </c>
      <c r="D1460" s="16" t="str">
        <f>"Q"&amp;ROUNDUP(MONTH(SalesDataTable[[#This Row],[Order Date]])/3,0)</f>
        <v>Q3</v>
      </c>
      <c r="E1460" s="11">
        <f>MONTH(SalesDataTable[[#This Row],[Order Date]])</f>
        <v>7</v>
      </c>
      <c r="F1460" s="12"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1">
        <f>YEAR(SalesDataTable[[#This Row],[Order Date]])</f>
        <v>2026</v>
      </c>
      <c r="D1461" s="16" t="str">
        <f>"Q"&amp;ROUNDUP(MONTH(SalesDataTable[[#This Row],[Order Date]])/3,0)</f>
        <v>Q3</v>
      </c>
      <c r="E1461" s="11">
        <f>MONTH(SalesDataTable[[#This Row],[Order Date]])</f>
        <v>7</v>
      </c>
      <c r="F1461" s="12"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1">
        <f>YEAR(SalesDataTable[[#This Row],[Order Date]])</f>
        <v>2026</v>
      </c>
      <c r="D1462" s="16" t="str">
        <f>"Q"&amp;ROUNDUP(MONTH(SalesDataTable[[#This Row],[Order Date]])/3,0)</f>
        <v>Q3</v>
      </c>
      <c r="E1462" s="11">
        <f>MONTH(SalesDataTable[[#This Row],[Order Date]])</f>
        <v>7</v>
      </c>
      <c r="F1462" s="12"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1">
        <f>YEAR(SalesDataTable[[#This Row],[Order Date]])</f>
        <v>2026</v>
      </c>
      <c r="D1463" s="16" t="str">
        <f>"Q"&amp;ROUNDUP(MONTH(SalesDataTable[[#This Row],[Order Date]])/3,0)</f>
        <v>Q3</v>
      </c>
      <c r="E1463" s="11">
        <f>MONTH(SalesDataTable[[#This Row],[Order Date]])</f>
        <v>7</v>
      </c>
      <c r="F1463" s="12"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1">
        <f>YEAR(SalesDataTable[[#This Row],[Order Date]])</f>
        <v>2026</v>
      </c>
      <c r="D1464" s="16" t="str">
        <f>"Q"&amp;ROUNDUP(MONTH(SalesDataTable[[#This Row],[Order Date]])/3,0)</f>
        <v>Q3</v>
      </c>
      <c r="E1464" s="11">
        <f>MONTH(SalesDataTable[[#This Row],[Order Date]])</f>
        <v>7</v>
      </c>
      <c r="F1464" s="12"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1">
        <f>YEAR(SalesDataTable[[#This Row],[Order Date]])</f>
        <v>2026</v>
      </c>
      <c r="D1465" s="16" t="str">
        <f>"Q"&amp;ROUNDUP(MONTH(SalesDataTable[[#This Row],[Order Date]])/3,0)</f>
        <v>Q3</v>
      </c>
      <c r="E1465" s="11">
        <f>MONTH(SalesDataTable[[#This Row],[Order Date]])</f>
        <v>7</v>
      </c>
      <c r="F1465" s="12"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1">
        <f>YEAR(SalesDataTable[[#This Row],[Order Date]])</f>
        <v>2026</v>
      </c>
      <c r="D1466" s="16" t="str">
        <f>"Q"&amp;ROUNDUP(MONTH(SalesDataTable[[#This Row],[Order Date]])/3,0)</f>
        <v>Q3</v>
      </c>
      <c r="E1466" s="11">
        <f>MONTH(SalesDataTable[[#This Row],[Order Date]])</f>
        <v>7</v>
      </c>
      <c r="F1466" s="12"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1">
        <f>YEAR(SalesDataTable[[#This Row],[Order Date]])</f>
        <v>2026</v>
      </c>
      <c r="D1467" s="16" t="str">
        <f>"Q"&amp;ROUNDUP(MONTH(SalesDataTable[[#This Row],[Order Date]])/3,0)</f>
        <v>Q3</v>
      </c>
      <c r="E1467" s="11">
        <f>MONTH(SalesDataTable[[#This Row],[Order Date]])</f>
        <v>7</v>
      </c>
      <c r="F1467" s="12"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1">
        <f>YEAR(SalesDataTable[[#This Row],[Order Date]])</f>
        <v>2026</v>
      </c>
      <c r="D1468" s="16" t="str">
        <f>"Q"&amp;ROUNDUP(MONTH(SalesDataTable[[#This Row],[Order Date]])/3,0)</f>
        <v>Q3</v>
      </c>
      <c r="E1468" s="11">
        <f>MONTH(SalesDataTable[[#This Row],[Order Date]])</f>
        <v>7</v>
      </c>
      <c r="F1468" s="12"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1">
        <f>YEAR(SalesDataTable[[#This Row],[Order Date]])</f>
        <v>2026</v>
      </c>
      <c r="D1469" s="16" t="str">
        <f>"Q"&amp;ROUNDUP(MONTH(SalesDataTable[[#This Row],[Order Date]])/3,0)</f>
        <v>Q3</v>
      </c>
      <c r="E1469" s="11">
        <f>MONTH(SalesDataTable[[#This Row],[Order Date]])</f>
        <v>7</v>
      </c>
      <c r="F1469" s="12"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1">
        <f>YEAR(SalesDataTable[[#This Row],[Order Date]])</f>
        <v>2026</v>
      </c>
      <c r="D1470" s="16" t="str">
        <f>"Q"&amp;ROUNDUP(MONTH(SalesDataTable[[#This Row],[Order Date]])/3,0)</f>
        <v>Q3</v>
      </c>
      <c r="E1470" s="11">
        <f>MONTH(SalesDataTable[[#This Row],[Order Date]])</f>
        <v>7</v>
      </c>
      <c r="F1470" s="12"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1">
        <f>YEAR(SalesDataTable[[#This Row],[Order Date]])</f>
        <v>2026</v>
      </c>
      <c r="D1471" s="16" t="str">
        <f>"Q"&amp;ROUNDUP(MONTH(SalesDataTable[[#This Row],[Order Date]])/3,0)</f>
        <v>Q3</v>
      </c>
      <c r="E1471" s="11">
        <f>MONTH(SalesDataTable[[#This Row],[Order Date]])</f>
        <v>7</v>
      </c>
      <c r="F1471" s="12"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1">
        <f>YEAR(SalesDataTable[[#This Row],[Order Date]])</f>
        <v>2026</v>
      </c>
      <c r="D1472" s="16" t="str">
        <f>"Q"&amp;ROUNDUP(MONTH(SalesDataTable[[#This Row],[Order Date]])/3,0)</f>
        <v>Q3</v>
      </c>
      <c r="E1472" s="11">
        <f>MONTH(SalesDataTable[[#This Row],[Order Date]])</f>
        <v>7</v>
      </c>
      <c r="F1472" s="12"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1">
        <f>YEAR(SalesDataTable[[#This Row],[Order Date]])</f>
        <v>2026</v>
      </c>
      <c r="D1473" s="16" t="str">
        <f>"Q"&amp;ROUNDUP(MONTH(SalesDataTable[[#This Row],[Order Date]])/3,0)</f>
        <v>Q3</v>
      </c>
      <c r="E1473" s="11">
        <f>MONTH(SalesDataTable[[#This Row],[Order Date]])</f>
        <v>7</v>
      </c>
      <c r="F1473" s="12"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1">
        <f>YEAR(SalesDataTable[[#This Row],[Order Date]])</f>
        <v>2026</v>
      </c>
      <c r="D1474" s="16" t="str">
        <f>"Q"&amp;ROUNDUP(MONTH(SalesDataTable[[#This Row],[Order Date]])/3,0)</f>
        <v>Q3</v>
      </c>
      <c r="E1474" s="11">
        <f>MONTH(SalesDataTable[[#This Row],[Order Date]])</f>
        <v>7</v>
      </c>
      <c r="F1474" s="12"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1">
        <f>YEAR(SalesDataTable[[#This Row],[Order Date]])</f>
        <v>2026</v>
      </c>
      <c r="D1475" s="16" t="str">
        <f>"Q"&amp;ROUNDUP(MONTH(SalesDataTable[[#This Row],[Order Date]])/3,0)</f>
        <v>Q3</v>
      </c>
      <c r="E1475" s="11">
        <f>MONTH(SalesDataTable[[#This Row],[Order Date]])</f>
        <v>7</v>
      </c>
      <c r="F1475" s="12"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1">
        <f>YEAR(SalesDataTable[[#This Row],[Order Date]])</f>
        <v>2026</v>
      </c>
      <c r="D1476" s="16" t="str">
        <f>"Q"&amp;ROUNDUP(MONTH(SalesDataTable[[#This Row],[Order Date]])/3,0)</f>
        <v>Q3</v>
      </c>
      <c r="E1476" s="11">
        <f>MONTH(SalesDataTable[[#This Row],[Order Date]])</f>
        <v>7</v>
      </c>
      <c r="F1476" s="12"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1">
        <f>YEAR(SalesDataTable[[#This Row],[Order Date]])</f>
        <v>2026</v>
      </c>
      <c r="D1477" s="16" t="str">
        <f>"Q"&amp;ROUNDUP(MONTH(SalesDataTable[[#This Row],[Order Date]])/3,0)</f>
        <v>Q3</v>
      </c>
      <c r="E1477" s="11">
        <f>MONTH(SalesDataTable[[#This Row],[Order Date]])</f>
        <v>7</v>
      </c>
      <c r="F1477" s="12"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1">
        <f>YEAR(SalesDataTable[[#This Row],[Order Date]])</f>
        <v>2026</v>
      </c>
      <c r="D1478" s="16" t="str">
        <f>"Q"&amp;ROUNDUP(MONTH(SalesDataTable[[#This Row],[Order Date]])/3,0)</f>
        <v>Q3</v>
      </c>
      <c r="E1478" s="11">
        <f>MONTH(SalesDataTable[[#This Row],[Order Date]])</f>
        <v>7</v>
      </c>
      <c r="F1478" s="12"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1">
        <f>YEAR(SalesDataTable[[#This Row],[Order Date]])</f>
        <v>2026</v>
      </c>
      <c r="D1479" s="16" t="str">
        <f>"Q"&amp;ROUNDUP(MONTH(SalesDataTable[[#This Row],[Order Date]])/3,0)</f>
        <v>Q3</v>
      </c>
      <c r="E1479" s="11">
        <f>MONTH(SalesDataTable[[#This Row],[Order Date]])</f>
        <v>7</v>
      </c>
      <c r="F1479" s="12"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1">
        <f>YEAR(SalesDataTable[[#This Row],[Order Date]])</f>
        <v>2026</v>
      </c>
      <c r="D1480" s="16" t="str">
        <f>"Q"&amp;ROUNDUP(MONTH(SalesDataTable[[#This Row],[Order Date]])/3,0)</f>
        <v>Q3</v>
      </c>
      <c r="E1480" s="11">
        <f>MONTH(SalesDataTable[[#This Row],[Order Date]])</f>
        <v>7</v>
      </c>
      <c r="F1480" s="12"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1">
        <f>YEAR(SalesDataTable[[#This Row],[Order Date]])</f>
        <v>2026</v>
      </c>
      <c r="D1481" s="16" t="str">
        <f>"Q"&amp;ROUNDUP(MONTH(SalesDataTable[[#This Row],[Order Date]])/3,0)</f>
        <v>Q3</v>
      </c>
      <c r="E1481" s="11">
        <f>MONTH(SalesDataTable[[#This Row],[Order Date]])</f>
        <v>7</v>
      </c>
      <c r="F1481" s="12"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1">
        <f>YEAR(SalesDataTable[[#This Row],[Order Date]])</f>
        <v>2026</v>
      </c>
      <c r="D1482" s="16" t="str">
        <f>"Q"&amp;ROUNDUP(MONTH(SalesDataTable[[#This Row],[Order Date]])/3,0)</f>
        <v>Q3</v>
      </c>
      <c r="E1482" s="11">
        <f>MONTH(SalesDataTable[[#This Row],[Order Date]])</f>
        <v>7</v>
      </c>
      <c r="F1482" s="12"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1">
        <f>YEAR(SalesDataTable[[#This Row],[Order Date]])</f>
        <v>2026</v>
      </c>
      <c r="D1483" s="16" t="str">
        <f>"Q"&amp;ROUNDUP(MONTH(SalesDataTable[[#This Row],[Order Date]])/3,0)</f>
        <v>Q3</v>
      </c>
      <c r="E1483" s="11">
        <f>MONTH(SalesDataTable[[#This Row],[Order Date]])</f>
        <v>7</v>
      </c>
      <c r="F1483" s="12"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1">
        <f>YEAR(SalesDataTable[[#This Row],[Order Date]])</f>
        <v>2026</v>
      </c>
      <c r="D1484" s="16" t="str">
        <f>"Q"&amp;ROUNDUP(MONTH(SalesDataTable[[#This Row],[Order Date]])/3,0)</f>
        <v>Q3</v>
      </c>
      <c r="E1484" s="11">
        <f>MONTH(SalesDataTable[[#This Row],[Order Date]])</f>
        <v>7</v>
      </c>
      <c r="F1484" s="12"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1">
        <f>YEAR(SalesDataTable[[#This Row],[Order Date]])</f>
        <v>2026</v>
      </c>
      <c r="D1485" s="16" t="str">
        <f>"Q"&amp;ROUNDUP(MONTH(SalesDataTable[[#This Row],[Order Date]])/3,0)</f>
        <v>Q3</v>
      </c>
      <c r="E1485" s="11">
        <f>MONTH(SalesDataTable[[#This Row],[Order Date]])</f>
        <v>7</v>
      </c>
      <c r="F1485" s="12"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1">
        <f>YEAR(SalesDataTable[[#This Row],[Order Date]])</f>
        <v>2026</v>
      </c>
      <c r="D1486" s="16" t="str">
        <f>"Q"&amp;ROUNDUP(MONTH(SalesDataTable[[#This Row],[Order Date]])/3,0)</f>
        <v>Q3</v>
      </c>
      <c r="E1486" s="11">
        <f>MONTH(SalesDataTable[[#This Row],[Order Date]])</f>
        <v>7</v>
      </c>
      <c r="F1486" s="12"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1">
        <f>YEAR(SalesDataTable[[#This Row],[Order Date]])</f>
        <v>2026</v>
      </c>
      <c r="D1487" s="16" t="str">
        <f>"Q"&amp;ROUNDUP(MONTH(SalesDataTable[[#This Row],[Order Date]])/3,0)</f>
        <v>Q3</v>
      </c>
      <c r="E1487" s="11">
        <f>MONTH(SalesDataTable[[#This Row],[Order Date]])</f>
        <v>7</v>
      </c>
      <c r="F1487" s="12"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1">
        <f>YEAR(SalesDataTable[[#This Row],[Order Date]])</f>
        <v>2026</v>
      </c>
      <c r="D1488" s="16" t="str">
        <f>"Q"&amp;ROUNDUP(MONTH(SalesDataTable[[#This Row],[Order Date]])/3,0)</f>
        <v>Q3</v>
      </c>
      <c r="E1488" s="11">
        <f>MONTH(SalesDataTable[[#This Row],[Order Date]])</f>
        <v>7</v>
      </c>
      <c r="F1488" s="12"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1">
        <f>YEAR(SalesDataTable[[#This Row],[Order Date]])</f>
        <v>2026</v>
      </c>
      <c r="D1489" s="16" t="str">
        <f>"Q"&amp;ROUNDUP(MONTH(SalesDataTable[[#This Row],[Order Date]])/3,0)</f>
        <v>Q3</v>
      </c>
      <c r="E1489" s="11">
        <f>MONTH(SalesDataTable[[#This Row],[Order Date]])</f>
        <v>7</v>
      </c>
      <c r="F1489" s="12"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1">
        <f>YEAR(SalesDataTable[[#This Row],[Order Date]])</f>
        <v>2026</v>
      </c>
      <c r="D1490" s="16" t="str">
        <f>"Q"&amp;ROUNDUP(MONTH(SalesDataTable[[#This Row],[Order Date]])/3,0)</f>
        <v>Q3</v>
      </c>
      <c r="E1490" s="11">
        <f>MONTH(SalesDataTable[[#This Row],[Order Date]])</f>
        <v>7</v>
      </c>
      <c r="F1490" s="12"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1">
        <f>YEAR(SalesDataTable[[#This Row],[Order Date]])</f>
        <v>2026</v>
      </c>
      <c r="D1491" s="16" t="str">
        <f>"Q"&amp;ROUNDUP(MONTH(SalesDataTable[[#This Row],[Order Date]])/3,0)</f>
        <v>Q3</v>
      </c>
      <c r="E1491" s="11">
        <f>MONTH(SalesDataTable[[#This Row],[Order Date]])</f>
        <v>7</v>
      </c>
      <c r="F1491" s="12"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1">
        <f>YEAR(SalesDataTable[[#This Row],[Order Date]])</f>
        <v>2026</v>
      </c>
      <c r="D1492" s="16" t="str">
        <f>"Q"&amp;ROUNDUP(MONTH(SalesDataTable[[#This Row],[Order Date]])/3,0)</f>
        <v>Q3</v>
      </c>
      <c r="E1492" s="11">
        <f>MONTH(SalesDataTable[[#This Row],[Order Date]])</f>
        <v>7</v>
      </c>
      <c r="F1492" s="12"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1">
        <f>YEAR(SalesDataTable[[#This Row],[Order Date]])</f>
        <v>2026</v>
      </c>
      <c r="D1493" s="16" t="str">
        <f>"Q"&amp;ROUNDUP(MONTH(SalesDataTable[[#This Row],[Order Date]])/3,0)</f>
        <v>Q3</v>
      </c>
      <c r="E1493" s="11">
        <f>MONTH(SalesDataTable[[#This Row],[Order Date]])</f>
        <v>7</v>
      </c>
      <c r="F1493" s="12"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1">
        <f>YEAR(SalesDataTable[[#This Row],[Order Date]])</f>
        <v>2026</v>
      </c>
      <c r="D1494" s="16" t="str">
        <f>"Q"&amp;ROUNDUP(MONTH(SalesDataTable[[#This Row],[Order Date]])/3,0)</f>
        <v>Q3</v>
      </c>
      <c r="E1494" s="11">
        <f>MONTH(SalesDataTable[[#This Row],[Order Date]])</f>
        <v>7</v>
      </c>
      <c r="F1494" s="12"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1">
        <f>YEAR(SalesDataTable[[#This Row],[Order Date]])</f>
        <v>2026</v>
      </c>
      <c r="D1495" s="16" t="str">
        <f>"Q"&amp;ROUNDUP(MONTH(SalesDataTable[[#This Row],[Order Date]])/3,0)</f>
        <v>Q3</v>
      </c>
      <c r="E1495" s="11">
        <f>MONTH(SalesDataTable[[#This Row],[Order Date]])</f>
        <v>7</v>
      </c>
      <c r="F1495" s="12"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1">
        <f>YEAR(SalesDataTable[[#This Row],[Order Date]])</f>
        <v>2026</v>
      </c>
      <c r="D1496" s="16" t="str">
        <f>"Q"&amp;ROUNDUP(MONTH(SalesDataTable[[#This Row],[Order Date]])/3,0)</f>
        <v>Q3</v>
      </c>
      <c r="E1496" s="11">
        <f>MONTH(SalesDataTable[[#This Row],[Order Date]])</f>
        <v>7</v>
      </c>
      <c r="F1496" s="12"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1">
        <f>YEAR(SalesDataTable[[#This Row],[Order Date]])</f>
        <v>2026</v>
      </c>
      <c r="D1497" s="16" t="str">
        <f>"Q"&amp;ROUNDUP(MONTH(SalesDataTable[[#This Row],[Order Date]])/3,0)</f>
        <v>Q3</v>
      </c>
      <c r="E1497" s="11">
        <f>MONTH(SalesDataTable[[#This Row],[Order Date]])</f>
        <v>7</v>
      </c>
      <c r="F1497" s="12"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1">
        <f>YEAR(SalesDataTable[[#This Row],[Order Date]])</f>
        <v>2026</v>
      </c>
      <c r="D1498" s="16" t="str">
        <f>"Q"&amp;ROUNDUP(MONTH(SalesDataTable[[#This Row],[Order Date]])/3,0)</f>
        <v>Q3</v>
      </c>
      <c r="E1498" s="11">
        <f>MONTH(SalesDataTable[[#This Row],[Order Date]])</f>
        <v>7</v>
      </c>
      <c r="F1498" s="12"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1">
        <f>YEAR(SalesDataTable[[#This Row],[Order Date]])</f>
        <v>2026</v>
      </c>
      <c r="D1499" s="16" t="str">
        <f>"Q"&amp;ROUNDUP(MONTH(SalesDataTable[[#This Row],[Order Date]])/3,0)</f>
        <v>Q3</v>
      </c>
      <c r="E1499" s="11">
        <f>MONTH(SalesDataTable[[#This Row],[Order Date]])</f>
        <v>7</v>
      </c>
      <c r="F1499" s="12"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1">
        <f>YEAR(SalesDataTable[[#This Row],[Order Date]])</f>
        <v>2026</v>
      </c>
      <c r="D1500" s="16" t="str">
        <f>"Q"&amp;ROUNDUP(MONTH(SalesDataTable[[#This Row],[Order Date]])/3,0)</f>
        <v>Q3</v>
      </c>
      <c r="E1500" s="11">
        <f>MONTH(SalesDataTable[[#This Row],[Order Date]])</f>
        <v>7</v>
      </c>
      <c r="F1500" s="12"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1">
        <f>YEAR(SalesDataTable[[#This Row],[Order Date]])</f>
        <v>2026</v>
      </c>
      <c r="D1501" s="16" t="str">
        <f>"Q"&amp;ROUNDUP(MONTH(SalesDataTable[[#This Row],[Order Date]])/3,0)</f>
        <v>Q3</v>
      </c>
      <c r="E1501" s="11">
        <f>MONTH(SalesDataTable[[#This Row],[Order Date]])</f>
        <v>7</v>
      </c>
      <c r="F1501" s="12"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1">
        <f>YEAR(SalesDataTable[[#This Row],[Order Date]])</f>
        <v>2026</v>
      </c>
      <c r="D1502" s="16" t="str">
        <f>"Q"&amp;ROUNDUP(MONTH(SalesDataTable[[#This Row],[Order Date]])/3,0)</f>
        <v>Q3</v>
      </c>
      <c r="E1502" s="11">
        <f>MONTH(SalesDataTable[[#This Row],[Order Date]])</f>
        <v>7</v>
      </c>
      <c r="F1502" s="12"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1">
        <f>YEAR(SalesDataTable[[#This Row],[Order Date]])</f>
        <v>2026</v>
      </c>
      <c r="D1503" s="16" t="str">
        <f>"Q"&amp;ROUNDUP(MONTH(SalesDataTable[[#This Row],[Order Date]])/3,0)</f>
        <v>Q3</v>
      </c>
      <c r="E1503" s="11">
        <f>MONTH(SalesDataTable[[#This Row],[Order Date]])</f>
        <v>7</v>
      </c>
      <c r="F1503" s="12"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1">
        <f>YEAR(SalesDataTable[[#This Row],[Order Date]])</f>
        <v>2026</v>
      </c>
      <c r="D1504" s="16" t="str">
        <f>"Q"&amp;ROUNDUP(MONTH(SalesDataTable[[#This Row],[Order Date]])/3,0)</f>
        <v>Q3</v>
      </c>
      <c r="E1504" s="11">
        <f>MONTH(SalesDataTable[[#This Row],[Order Date]])</f>
        <v>7</v>
      </c>
      <c r="F1504" s="12"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1">
        <f>YEAR(SalesDataTable[[#This Row],[Order Date]])</f>
        <v>2026</v>
      </c>
      <c r="D1505" s="16" t="str">
        <f>"Q"&amp;ROUNDUP(MONTH(SalesDataTable[[#This Row],[Order Date]])/3,0)</f>
        <v>Q3</v>
      </c>
      <c r="E1505" s="11">
        <f>MONTH(SalesDataTable[[#This Row],[Order Date]])</f>
        <v>7</v>
      </c>
      <c r="F1505" s="12"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1">
        <f>YEAR(SalesDataTable[[#This Row],[Order Date]])</f>
        <v>2026</v>
      </c>
      <c r="D1506" s="16" t="str">
        <f>"Q"&amp;ROUNDUP(MONTH(SalesDataTable[[#This Row],[Order Date]])/3,0)</f>
        <v>Q3</v>
      </c>
      <c r="E1506" s="11">
        <f>MONTH(SalesDataTable[[#This Row],[Order Date]])</f>
        <v>7</v>
      </c>
      <c r="F1506" s="12"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1">
        <f>YEAR(SalesDataTable[[#This Row],[Order Date]])</f>
        <v>2026</v>
      </c>
      <c r="D1507" s="16" t="str">
        <f>"Q"&amp;ROUNDUP(MONTH(SalesDataTable[[#This Row],[Order Date]])/3,0)</f>
        <v>Q3</v>
      </c>
      <c r="E1507" s="11">
        <f>MONTH(SalesDataTable[[#This Row],[Order Date]])</f>
        <v>7</v>
      </c>
      <c r="F1507" s="12"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1">
        <f>YEAR(SalesDataTable[[#This Row],[Order Date]])</f>
        <v>2026</v>
      </c>
      <c r="D1508" s="16" t="str">
        <f>"Q"&amp;ROUNDUP(MONTH(SalesDataTable[[#This Row],[Order Date]])/3,0)</f>
        <v>Q3</v>
      </c>
      <c r="E1508" s="11">
        <f>MONTH(SalesDataTable[[#This Row],[Order Date]])</f>
        <v>7</v>
      </c>
      <c r="F1508" s="12"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1">
        <f>YEAR(SalesDataTable[[#This Row],[Order Date]])</f>
        <v>2026</v>
      </c>
      <c r="D1509" s="16" t="str">
        <f>"Q"&amp;ROUNDUP(MONTH(SalesDataTable[[#This Row],[Order Date]])/3,0)</f>
        <v>Q3</v>
      </c>
      <c r="E1509" s="11">
        <f>MONTH(SalesDataTable[[#This Row],[Order Date]])</f>
        <v>7</v>
      </c>
      <c r="F1509" s="12"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1">
        <f>YEAR(SalesDataTable[[#This Row],[Order Date]])</f>
        <v>2026</v>
      </c>
      <c r="D1510" s="16" t="str">
        <f>"Q"&amp;ROUNDUP(MONTH(SalesDataTable[[#This Row],[Order Date]])/3,0)</f>
        <v>Q3</v>
      </c>
      <c r="E1510" s="11">
        <f>MONTH(SalesDataTable[[#This Row],[Order Date]])</f>
        <v>7</v>
      </c>
      <c r="F1510" s="12"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1">
        <f>YEAR(SalesDataTable[[#This Row],[Order Date]])</f>
        <v>2026</v>
      </c>
      <c r="D1511" s="16" t="str">
        <f>"Q"&amp;ROUNDUP(MONTH(SalesDataTable[[#This Row],[Order Date]])/3,0)</f>
        <v>Q3</v>
      </c>
      <c r="E1511" s="11">
        <f>MONTH(SalesDataTable[[#This Row],[Order Date]])</f>
        <v>7</v>
      </c>
      <c r="F1511" s="12"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1">
        <f>YEAR(SalesDataTable[[#This Row],[Order Date]])</f>
        <v>2026</v>
      </c>
      <c r="D1512" s="16" t="str">
        <f>"Q"&amp;ROUNDUP(MONTH(SalesDataTable[[#This Row],[Order Date]])/3,0)</f>
        <v>Q3</v>
      </c>
      <c r="E1512" s="11">
        <f>MONTH(SalesDataTable[[#This Row],[Order Date]])</f>
        <v>7</v>
      </c>
      <c r="F1512" s="12"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1">
        <f>YEAR(SalesDataTable[[#This Row],[Order Date]])</f>
        <v>2026</v>
      </c>
      <c r="D1513" s="16" t="str">
        <f>"Q"&amp;ROUNDUP(MONTH(SalesDataTable[[#This Row],[Order Date]])/3,0)</f>
        <v>Q3</v>
      </c>
      <c r="E1513" s="11">
        <f>MONTH(SalesDataTable[[#This Row],[Order Date]])</f>
        <v>7</v>
      </c>
      <c r="F1513" s="12"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1">
        <f>YEAR(SalesDataTable[[#This Row],[Order Date]])</f>
        <v>2026</v>
      </c>
      <c r="D1514" s="16" t="str">
        <f>"Q"&amp;ROUNDUP(MONTH(SalesDataTable[[#This Row],[Order Date]])/3,0)</f>
        <v>Q3</v>
      </c>
      <c r="E1514" s="11">
        <f>MONTH(SalesDataTable[[#This Row],[Order Date]])</f>
        <v>7</v>
      </c>
      <c r="F1514" s="12"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1">
        <f>YEAR(SalesDataTable[[#This Row],[Order Date]])</f>
        <v>2026</v>
      </c>
      <c r="D1515" s="16" t="str">
        <f>"Q"&amp;ROUNDUP(MONTH(SalesDataTable[[#This Row],[Order Date]])/3,0)</f>
        <v>Q3</v>
      </c>
      <c r="E1515" s="11">
        <f>MONTH(SalesDataTable[[#This Row],[Order Date]])</f>
        <v>7</v>
      </c>
      <c r="F1515" s="12"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1">
        <f>YEAR(SalesDataTable[[#This Row],[Order Date]])</f>
        <v>2026</v>
      </c>
      <c r="D1516" s="16" t="str">
        <f>"Q"&amp;ROUNDUP(MONTH(SalesDataTable[[#This Row],[Order Date]])/3,0)</f>
        <v>Q3</v>
      </c>
      <c r="E1516" s="11">
        <f>MONTH(SalesDataTable[[#This Row],[Order Date]])</f>
        <v>7</v>
      </c>
      <c r="F1516" s="12"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1">
        <f>YEAR(SalesDataTable[[#This Row],[Order Date]])</f>
        <v>2026</v>
      </c>
      <c r="D1517" s="16" t="str">
        <f>"Q"&amp;ROUNDUP(MONTH(SalesDataTable[[#This Row],[Order Date]])/3,0)</f>
        <v>Q3</v>
      </c>
      <c r="E1517" s="11">
        <f>MONTH(SalesDataTable[[#This Row],[Order Date]])</f>
        <v>7</v>
      </c>
      <c r="F1517" s="12"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1">
        <f>YEAR(SalesDataTable[[#This Row],[Order Date]])</f>
        <v>2026</v>
      </c>
      <c r="D1518" s="16" t="str">
        <f>"Q"&amp;ROUNDUP(MONTH(SalesDataTable[[#This Row],[Order Date]])/3,0)</f>
        <v>Q3</v>
      </c>
      <c r="E1518" s="11">
        <f>MONTH(SalesDataTable[[#This Row],[Order Date]])</f>
        <v>7</v>
      </c>
      <c r="F1518" s="12"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1">
        <f>YEAR(SalesDataTable[[#This Row],[Order Date]])</f>
        <v>2026</v>
      </c>
      <c r="D1519" s="16" t="str">
        <f>"Q"&amp;ROUNDUP(MONTH(SalesDataTable[[#This Row],[Order Date]])/3,0)</f>
        <v>Q3</v>
      </c>
      <c r="E1519" s="11">
        <f>MONTH(SalesDataTable[[#This Row],[Order Date]])</f>
        <v>7</v>
      </c>
      <c r="F1519" s="12"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1">
        <f>YEAR(SalesDataTable[[#This Row],[Order Date]])</f>
        <v>2026</v>
      </c>
      <c r="D1520" s="16" t="str">
        <f>"Q"&amp;ROUNDUP(MONTH(SalesDataTable[[#This Row],[Order Date]])/3,0)</f>
        <v>Q3</v>
      </c>
      <c r="E1520" s="11">
        <f>MONTH(SalesDataTable[[#This Row],[Order Date]])</f>
        <v>7</v>
      </c>
      <c r="F1520" s="12"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1">
        <f>YEAR(SalesDataTable[[#This Row],[Order Date]])</f>
        <v>2026</v>
      </c>
      <c r="D1521" s="16" t="str">
        <f>"Q"&amp;ROUNDUP(MONTH(SalesDataTable[[#This Row],[Order Date]])/3,0)</f>
        <v>Q3</v>
      </c>
      <c r="E1521" s="11">
        <f>MONTH(SalesDataTable[[#This Row],[Order Date]])</f>
        <v>7</v>
      </c>
      <c r="F1521" s="12"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1">
        <f>YEAR(SalesDataTable[[#This Row],[Order Date]])</f>
        <v>2026</v>
      </c>
      <c r="D1522" s="16" t="str">
        <f>"Q"&amp;ROUNDUP(MONTH(SalesDataTable[[#This Row],[Order Date]])/3,0)</f>
        <v>Q3</v>
      </c>
      <c r="E1522" s="11">
        <f>MONTH(SalesDataTable[[#This Row],[Order Date]])</f>
        <v>7</v>
      </c>
      <c r="F1522" s="12"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1">
        <f>YEAR(SalesDataTable[[#This Row],[Order Date]])</f>
        <v>2026</v>
      </c>
      <c r="D1523" s="16" t="str">
        <f>"Q"&amp;ROUNDUP(MONTH(SalesDataTable[[#This Row],[Order Date]])/3,0)</f>
        <v>Q3</v>
      </c>
      <c r="E1523" s="11">
        <f>MONTH(SalesDataTable[[#This Row],[Order Date]])</f>
        <v>7</v>
      </c>
      <c r="F1523" s="12"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1">
        <f>YEAR(SalesDataTable[[#This Row],[Order Date]])</f>
        <v>2026</v>
      </c>
      <c r="D1524" s="16" t="str">
        <f>"Q"&amp;ROUNDUP(MONTH(SalesDataTable[[#This Row],[Order Date]])/3,0)</f>
        <v>Q3</v>
      </c>
      <c r="E1524" s="11">
        <f>MONTH(SalesDataTable[[#This Row],[Order Date]])</f>
        <v>7</v>
      </c>
      <c r="F1524" s="12"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1">
        <f>YEAR(SalesDataTable[[#This Row],[Order Date]])</f>
        <v>2026</v>
      </c>
      <c r="D1525" s="16" t="str">
        <f>"Q"&amp;ROUNDUP(MONTH(SalesDataTable[[#This Row],[Order Date]])/3,0)</f>
        <v>Q3</v>
      </c>
      <c r="E1525" s="11">
        <f>MONTH(SalesDataTable[[#This Row],[Order Date]])</f>
        <v>7</v>
      </c>
      <c r="F1525" s="12"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1">
        <f>YEAR(SalesDataTable[[#This Row],[Order Date]])</f>
        <v>2026</v>
      </c>
      <c r="D1526" s="16" t="str">
        <f>"Q"&amp;ROUNDUP(MONTH(SalesDataTable[[#This Row],[Order Date]])/3,0)</f>
        <v>Q3</v>
      </c>
      <c r="E1526" s="11">
        <f>MONTH(SalesDataTable[[#This Row],[Order Date]])</f>
        <v>7</v>
      </c>
      <c r="F1526" s="12"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1">
        <f>YEAR(SalesDataTable[[#This Row],[Order Date]])</f>
        <v>2026</v>
      </c>
      <c r="D1527" s="16" t="str">
        <f>"Q"&amp;ROUNDUP(MONTH(SalesDataTable[[#This Row],[Order Date]])/3,0)</f>
        <v>Q3</v>
      </c>
      <c r="E1527" s="11">
        <f>MONTH(SalesDataTable[[#This Row],[Order Date]])</f>
        <v>7</v>
      </c>
      <c r="F1527" s="12"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1">
        <f>YEAR(SalesDataTable[[#This Row],[Order Date]])</f>
        <v>2026</v>
      </c>
      <c r="D1528" s="16" t="str">
        <f>"Q"&amp;ROUNDUP(MONTH(SalesDataTable[[#This Row],[Order Date]])/3,0)</f>
        <v>Q3</v>
      </c>
      <c r="E1528" s="11">
        <f>MONTH(SalesDataTable[[#This Row],[Order Date]])</f>
        <v>7</v>
      </c>
      <c r="F1528" s="12"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1">
        <f>YEAR(SalesDataTable[[#This Row],[Order Date]])</f>
        <v>2026</v>
      </c>
      <c r="D1529" s="16" t="str">
        <f>"Q"&amp;ROUNDUP(MONTH(SalesDataTable[[#This Row],[Order Date]])/3,0)</f>
        <v>Q3</v>
      </c>
      <c r="E1529" s="11">
        <f>MONTH(SalesDataTable[[#This Row],[Order Date]])</f>
        <v>8</v>
      </c>
      <c r="F1529" s="12"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1">
        <f>YEAR(SalesDataTable[[#This Row],[Order Date]])</f>
        <v>2026</v>
      </c>
      <c r="D1530" s="16" t="str">
        <f>"Q"&amp;ROUNDUP(MONTH(SalesDataTable[[#This Row],[Order Date]])/3,0)</f>
        <v>Q3</v>
      </c>
      <c r="E1530" s="11">
        <f>MONTH(SalesDataTable[[#This Row],[Order Date]])</f>
        <v>8</v>
      </c>
      <c r="F1530" s="12"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1">
        <f>YEAR(SalesDataTable[[#This Row],[Order Date]])</f>
        <v>2026</v>
      </c>
      <c r="D1531" s="16" t="str">
        <f>"Q"&amp;ROUNDUP(MONTH(SalesDataTable[[#This Row],[Order Date]])/3,0)</f>
        <v>Q3</v>
      </c>
      <c r="E1531" s="11">
        <f>MONTH(SalesDataTable[[#This Row],[Order Date]])</f>
        <v>8</v>
      </c>
      <c r="F1531" s="12"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1">
        <f>YEAR(SalesDataTable[[#This Row],[Order Date]])</f>
        <v>2026</v>
      </c>
      <c r="D1532" s="16" t="str">
        <f>"Q"&amp;ROUNDUP(MONTH(SalesDataTable[[#This Row],[Order Date]])/3,0)</f>
        <v>Q3</v>
      </c>
      <c r="E1532" s="11">
        <f>MONTH(SalesDataTable[[#This Row],[Order Date]])</f>
        <v>8</v>
      </c>
      <c r="F1532" s="12"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1">
        <f>YEAR(SalesDataTable[[#This Row],[Order Date]])</f>
        <v>2026</v>
      </c>
      <c r="D1533" s="16" t="str">
        <f>"Q"&amp;ROUNDUP(MONTH(SalesDataTable[[#This Row],[Order Date]])/3,0)</f>
        <v>Q3</v>
      </c>
      <c r="E1533" s="11">
        <f>MONTH(SalesDataTable[[#This Row],[Order Date]])</f>
        <v>8</v>
      </c>
      <c r="F1533" s="12"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1">
        <f>YEAR(SalesDataTable[[#This Row],[Order Date]])</f>
        <v>2026</v>
      </c>
      <c r="D1534" s="16" t="str">
        <f>"Q"&amp;ROUNDUP(MONTH(SalesDataTable[[#This Row],[Order Date]])/3,0)</f>
        <v>Q3</v>
      </c>
      <c r="E1534" s="11">
        <f>MONTH(SalesDataTable[[#This Row],[Order Date]])</f>
        <v>8</v>
      </c>
      <c r="F1534" s="12"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1">
        <f>YEAR(SalesDataTable[[#This Row],[Order Date]])</f>
        <v>2026</v>
      </c>
      <c r="D1535" s="16" t="str">
        <f>"Q"&amp;ROUNDUP(MONTH(SalesDataTable[[#This Row],[Order Date]])/3,0)</f>
        <v>Q3</v>
      </c>
      <c r="E1535" s="11">
        <f>MONTH(SalesDataTable[[#This Row],[Order Date]])</f>
        <v>8</v>
      </c>
      <c r="F1535" s="12"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1">
        <f>YEAR(SalesDataTable[[#This Row],[Order Date]])</f>
        <v>2026</v>
      </c>
      <c r="D1536" s="16" t="str">
        <f>"Q"&amp;ROUNDUP(MONTH(SalesDataTable[[#This Row],[Order Date]])/3,0)</f>
        <v>Q3</v>
      </c>
      <c r="E1536" s="11">
        <f>MONTH(SalesDataTable[[#This Row],[Order Date]])</f>
        <v>8</v>
      </c>
      <c r="F1536" s="12"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1">
        <f>YEAR(SalesDataTable[[#This Row],[Order Date]])</f>
        <v>2026</v>
      </c>
      <c r="D1537" s="16" t="str">
        <f>"Q"&amp;ROUNDUP(MONTH(SalesDataTable[[#This Row],[Order Date]])/3,0)</f>
        <v>Q3</v>
      </c>
      <c r="E1537" s="11">
        <f>MONTH(SalesDataTable[[#This Row],[Order Date]])</f>
        <v>8</v>
      </c>
      <c r="F1537" s="12"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1">
        <f>YEAR(SalesDataTable[[#This Row],[Order Date]])</f>
        <v>2026</v>
      </c>
      <c r="D1538" s="16" t="str">
        <f>"Q"&amp;ROUNDUP(MONTH(SalesDataTable[[#This Row],[Order Date]])/3,0)</f>
        <v>Q3</v>
      </c>
      <c r="E1538" s="11">
        <f>MONTH(SalesDataTable[[#This Row],[Order Date]])</f>
        <v>8</v>
      </c>
      <c r="F1538" s="12"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1">
        <f>YEAR(SalesDataTable[[#This Row],[Order Date]])</f>
        <v>2026</v>
      </c>
      <c r="D1539" s="16" t="str">
        <f>"Q"&amp;ROUNDUP(MONTH(SalesDataTable[[#This Row],[Order Date]])/3,0)</f>
        <v>Q3</v>
      </c>
      <c r="E1539" s="11">
        <f>MONTH(SalesDataTable[[#This Row],[Order Date]])</f>
        <v>8</v>
      </c>
      <c r="F1539" s="12"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1">
        <f>YEAR(SalesDataTable[[#This Row],[Order Date]])</f>
        <v>2026</v>
      </c>
      <c r="D1540" s="16" t="str">
        <f>"Q"&amp;ROUNDUP(MONTH(SalesDataTable[[#This Row],[Order Date]])/3,0)</f>
        <v>Q3</v>
      </c>
      <c r="E1540" s="11">
        <f>MONTH(SalesDataTable[[#This Row],[Order Date]])</f>
        <v>8</v>
      </c>
      <c r="F1540" s="12"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1">
        <f>YEAR(SalesDataTable[[#This Row],[Order Date]])</f>
        <v>2026</v>
      </c>
      <c r="D1541" s="16" t="str">
        <f>"Q"&amp;ROUNDUP(MONTH(SalesDataTable[[#This Row],[Order Date]])/3,0)</f>
        <v>Q3</v>
      </c>
      <c r="E1541" s="11">
        <f>MONTH(SalesDataTable[[#This Row],[Order Date]])</f>
        <v>8</v>
      </c>
      <c r="F1541" s="12"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1">
        <f>YEAR(SalesDataTable[[#This Row],[Order Date]])</f>
        <v>2026</v>
      </c>
      <c r="D1542" s="16" t="str">
        <f>"Q"&amp;ROUNDUP(MONTH(SalesDataTable[[#This Row],[Order Date]])/3,0)</f>
        <v>Q3</v>
      </c>
      <c r="E1542" s="11">
        <f>MONTH(SalesDataTable[[#This Row],[Order Date]])</f>
        <v>8</v>
      </c>
      <c r="F1542" s="12"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1">
        <f>YEAR(SalesDataTable[[#This Row],[Order Date]])</f>
        <v>2026</v>
      </c>
      <c r="D1543" s="16" t="str">
        <f>"Q"&amp;ROUNDUP(MONTH(SalesDataTable[[#This Row],[Order Date]])/3,0)</f>
        <v>Q3</v>
      </c>
      <c r="E1543" s="11">
        <f>MONTH(SalesDataTable[[#This Row],[Order Date]])</f>
        <v>8</v>
      </c>
      <c r="F1543" s="12"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1">
        <f>YEAR(SalesDataTable[[#This Row],[Order Date]])</f>
        <v>2026</v>
      </c>
      <c r="D1544" s="16" t="str">
        <f>"Q"&amp;ROUNDUP(MONTH(SalesDataTable[[#This Row],[Order Date]])/3,0)</f>
        <v>Q3</v>
      </c>
      <c r="E1544" s="11">
        <f>MONTH(SalesDataTable[[#This Row],[Order Date]])</f>
        <v>8</v>
      </c>
      <c r="F1544" s="12"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1">
        <f>YEAR(SalesDataTable[[#This Row],[Order Date]])</f>
        <v>2026</v>
      </c>
      <c r="D1545" s="16" t="str">
        <f>"Q"&amp;ROUNDUP(MONTH(SalesDataTable[[#This Row],[Order Date]])/3,0)</f>
        <v>Q3</v>
      </c>
      <c r="E1545" s="11">
        <f>MONTH(SalesDataTable[[#This Row],[Order Date]])</f>
        <v>8</v>
      </c>
      <c r="F1545" s="12"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1">
        <f>YEAR(SalesDataTable[[#This Row],[Order Date]])</f>
        <v>2026</v>
      </c>
      <c r="D1546" s="16" t="str">
        <f>"Q"&amp;ROUNDUP(MONTH(SalesDataTable[[#This Row],[Order Date]])/3,0)</f>
        <v>Q3</v>
      </c>
      <c r="E1546" s="11">
        <f>MONTH(SalesDataTable[[#This Row],[Order Date]])</f>
        <v>8</v>
      </c>
      <c r="F1546" s="12"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1">
        <f>YEAR(SalesDataTable[[#This Row],[Order Date]])</f>
        <v>2026</v>
      </c>
      <c r="D1547" s="16" t="str">
        <f>"Q"&amp;ROUNDUP(MONTH(SalesDataTable[[#This Row],[Order Date]])/3,0)</f>
        <v>Q3</v>
      </c>
      <c r="E1547" s="11">
        <f>MONTH(SalesDataTable[[#This Row],[Order Date]])</f>
        <v>8</v>
      </c>
      <c r="F1547" s="12"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1">
        <f>YEAR(SalesDataTable[[#This Row],[Order Date]])</f>
        <v>2026</v>
      </c>
      <c r="D1548" s="16" t="str">
        <f>"Q"&amp;ROUNDUP(MONTH(SalesDataTable[[#This Row],[Order Date]])/3,0)</f>
        <v>Q3</v>
      </c>
      <c r="E1548" s="11">
        <f>MONTH(SalesDataTable[[#This Row],[Order Date]])</f>
        <v>8</v>
      </c>
      <c r="F1548" s="12"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1">
        <f>YEAR(SalesDataTable[[#This Row],[Order Date]])</f>
        <v>2026</v>
      </c>
      <c r="D1549" s="16" t="str">
        <f>"Q"&amp;ROUNDUP(MONTH(SalesDataTable[[#This Row],[Order Date]])/3,0)</f>
        <v>Q3</v>
      </c>
      <c r="E1549" s="11">
        <f>MONTH(SalesDataTable[[#This Row],[Order Date]])</f>
        <v>8</v>
      </c>
      <c r="F1549" s="12"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1">
        <f>YEAR(SalesDataTable[[#This Row],[Order Date]])</f>
        <v>2026</v>
      </c>
      <c r="D1550" s="16" t="str">
        <f>"Q"&amp;ROUNDUP(MONTH(SalesDataTable[[#This Row],[Order Date]])/3,0)</f>
        <v>Q3</v>
      </c>
      <c r="E1550" s="11">
        <f>MONTH(SalesDataTable[[#This Row],[Order Date]])</f>
        <v>8</v>
      </c>
      <c r="F1550" s="12"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1">
        <f>YEAR(SalesDataTable[[#This Row],[Order Date]])</f>
        <v>2026</v>
      </c>
      <c r="D1551" s="16" t="str">
        <f>"Q"&amp;ROUNDUP(MONTH(SalesDataTable[[#This Row],[Order Date]])/3,0)</f>
        <v>Q3</v>
      </c>
      <c r="E1551" s="11">
        <f>MONTH(SalesDataTable[[#This Row],[Order Date]])</f>
        <v>8</v>
      </c>
      <c r="F1551" s="12"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1">
        <f>YEAR(SalesDataTable[[#This Row],[Order Date]])</f>
        <v>2026</v>
      </c>
      <c r="D1552" s="16" t="str">
        <f>"Q"&amp;ROUNDUP(MONTH(SalesDataTable[[#This Row],[Order Date]])/3,0)</f>
        <v>Q3</v>
      </c>
      <c r="E1552" s="11">
        <f>MONTH(SalesDataTable[[#This Row],[Order Date]])</f>
        <v>8</v>
      </c>
      <c r="F1552" s="12"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1">
        <f>YEAR(SalesDataTable[[#This Row],[Order Date]])</f>
        <v>2026</v>
      </c>
      <c r="D1553" s="16" t="str">
        <f>"Q"&amp;ROUNDUP(MONTH(SalesDataTable[[#This Row],[Order Date]])/3,0)</f>
        <v>Q3</v>
      </c>
      <c r="E1553" s="11">
        <f>MONTH(SalesDataTable[[#This Row],[Order Date]])</f>
        <v>8</v>
      </c>
      <c r="F1553" s="12"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1">
        <f>YEAR(SalesDataTable[[#This Row],[Order Date]])</f>
        <v>2026</v>
      </c>
      <c r="D1554" s="16" t="str">
        <f>"Q"&amp;ROUNDUP(MONTH(SalesDataTable[[#This Row],[Order Date]])/3,0)</f>
        <v>Q3</v>
      </c>
      <c r="E1554" s="11">
        <f>MONTH(SalesDataTable[[#This Row],[Order Date]])</f>
        <v>8</v>
      </c>
      <c r="F1554" s="12"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1">
        <f>YEAR(SalesDataTable[[#This Row],[Order Date]])</f>
        <v>2026</v>
      </c>
      <c r="D1555" s="16" t="str">
        <f>"Q"&amp;ROUNDUP(MONTH(SalesDataTable[[#This Row],[Order Date]])/3,0)</f>
        <v>Q3</v>
      </c>
      <c r="E1555" s="11">
        <f>MONTH(SalesDataTable[[#This Row],[Order Date]])</f>
        <v>8</v>
      </c>
      <c r="F1555" s="12"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1">
        <f>YEAR(SalesDataTable[[#This Row],[Order Date]])</f>
        <v>2026</v>
      </c>
      <c r="D1556" s="16" t="str">
        <f>"Q"&amp;ROUNDUP(MONTH(SalesDataTable[[#This Row],[Order Date]])/3,0)</f>
        <v>Q3</v>
      </c>
      <c r="E1556" s="11">
        <f>MONTH(SalesDataTable[[#This Row],[Order Date]])</f>
        <v>8</v>
      </c>
      <c r="F1556" s="12"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1">
        <f>YEAR(SalesDataTable[[#This Row],[Order Date]])</f>
        <v>2026</v>
      </c>
      <c r="D1557" s="16" t="str">
        <f>"Q"&amp;ROUNDUP(MONTH(SalesDataTable[[#This Row],[Order Date]])/3,0)</f>
        <v>Q3</v>
      </c>
      <c r="E1557" s="11">
        <f>MONTH(SalesDataTable[[#This Row],[Order Date]])</f>
        <v>8</v>
      </c>
      <c r="F1557" s="12"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1">
        <f>YEAR(SalesDataTable[[#This Row],[Order Date]])</f>
        <v>2026</v>
      </c>
      <c r="D1558" s="16" t="str">
        <f>"Q"&amp;ROUNDUP(MONTH(SalesDataTable[[#This Row],[Order Date]])/3,0)</f>
        <v>Q3</v>
      </c>
      <c r="E1558" s="11">
        <f>MONTH(SalesDataTable[[#This Row],[Order Date]])</f>
        <v>8</v>
      </c>
      <c r="F1558" s="12"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1">
        <f>YEAR(SalesDataTable[[#This Row],[Order Date]])</f>
        <v>2026</v>
      </c>
      <c r="D1559" s="16" t="str">
        <f>"Q"&amp;ROUNDUP(MONTH(SalesDataTable[[#This Row],[Order Date]])/3,0)</f>
        <v>Q3</v>
      </c>
      <c r="E1559" s="11">
        <f>MONTH(SalesDataTable[[#This Row],[Order Date]])</f>
        <v>8</v>
      </c>
      <c r="F1559" s="12"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1">
        <f>YEAR(SalesDataTable[[#This Row],[Order Date]])</f>
        <v>2026</v>
      </c>
      <c r="D1560" s="16" t="str">
        <f>"Q"&amp;ROUNDUP(MONTH(SalesDataTable[[#This Row],[Order Date]])/3,0)</f>
        <v>Q3</v>
      </c>
      <c r="E1560" s="11">
        <f>MONTH(SalesDataTable[[#This Row],[Order Date]])</f>
        <v>8</v>
      </c>
      <c r="F1560" s="12"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1">
        <f>YEAR(SalesDataTable[[#This Row],[Order Date]])</f>
        <v>2026</v>
      </c>
      <c r="D1561" s="16" t="str">
        <f>"Q"&amp;ROUNDUP(MONTH(SalesDataTable[[#This Row],[Order Date]])/3,0)</f>
        <v>Q3</v>
      </c>
      <c r="E1561" s="11">
        <f>MONTH(SalesDataTable[[#This Row],[Order Date]])</f>
        <v>8</v>
      </c>
      <c r="F1561" s="12"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1">
        <f>YEAR(SalesDataTable[[#This Row],[Order Date]])</f>
        <v>2026</v>
      </c>
      <c r="D1562" s="16" t="str">
        <f>"Q"&amp;ROUNDUP(MONTH(SalesDataTable[[#This Row],[Order Date]])/3,0)</f>
        <v>Q3</v>
      </c>
      <c r="E1562" s="11">
        <f>MONTH(SalesDataTable[[#This Row],[Order Date]])</f>
        <v>8</v>
      </c>
      <c r="F1562" s="12"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1">
        <f>YEAR(SalesDataTable[[#This Row],[Order Date]])</f>
        <v>2026</v>
      </c>
      <c r="D1563" s="16" t="str">
        <f>"Q"&amp;ROUNDUP(MONTH(SalesDataTable[[#This Row],[Order Date]])/3,0)</f>
        <v>Q3</v>
      </c>
      <c r="E1563" s="11">
        <f>MONTH(SalesDataTable[[#This Row],[Order Date]])</f>
        <v>8</v>
      </c>
      <c r="F1563" s="12"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1">
        <f>YEAR(SalesDataTable[[#This Row],[Order Date]])</f>
        <v>2026</v>
      </c>
      <c r="D1564" s="16" t="str">
        <f>"Q"&amp;ROUNDUP(MONTH(SalesDataTable[[#This Row],[Order Date]])/3,0)</f>
        <v>Q3</v>
      </c>
      <c r="E1564" s="11">
        <f>MONTH(SalesDataTable[[#This Row],[Order Date]])</f>
        <v>8</v>
      </c>
      <c r="F1564" s="12"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1">
        <f>YEAR(SalesDataTable[[#This Row],[Order Date]])</f>
        <v>2026</v>
      </c>
      <c r="D1565" s="16" t="str">
        <f>"Q"&amp;ROUNDUP(MONTH(SalesDataTable[[#This Row],[Order Date]])/3,0)</f>
        <v>Q3</v>
      </c>
      <c r="E1565" s="11">
        <f>MONTH(SalesDataTable[[#This Row],[Order Date]])</f>
        <v>8</v>
      </c>
      <c r="F1565" s="12"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1">
        <f>YEAR(SalesDataTable[[#This Row],[Order Date]])</f>
        <v>2026</v>
      </c>
      <c r="D1566" s="16" t="str">
        <f>"Q"&amp;ROUNDUP(MONTH(SalesDataTable[[#This Row],[Order Date]])/3,0)</f>
        <v>Q3</v>
      </c>
      <c r="E1566" s="11">
        <f>MONTH(SalesDataTable[[#This Row],[Order Date]])</f>
        <v>8</v>
      </c>
      <c r="F1566" s="12"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1">
        <f>YEAR(SalesDataTable[[#This Row],[Order Date]])</f>
        <v>2026</v>
      </c>
      <c r="D1567" s="16" t="str">
        <f>"Q"&amp;ROUNDUP(MONTH(SalesDataTable[[#This Row],[Order Date]])/3,0)</f>
        <v>Q3</v>
      </c>
      <c r="E1567" s="11">
        <f>MONTH(SalesDataTable[[#This Row],[Order Date]])</f>
        <v>8</v>
      </c>
      <c r="F1567" s="12"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1">
        <f>YEAR(SalesDataTable[[#This Row],[Order Date]])</f>
        <v>2026</v>
      </c>
      <c r="D1568" s="16" t="str">
        <f>"Q"&amp;ROUNDUP(MONTH(SalesDataTable[[#This Row],[Order Date]])/3,0)</f>
        <v>Q3</v>
      </c>
      <c r="E1568" s="11">
        <f>MONTH(SalesDataTable[[#This Row],[Order Date]])</f>
        <v>8</v>
      </c>
      <c r="F1568" s="12"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1">
        <f>YEAR(SalesDataTable[[#This Row],[Order Date]])</f>
        <v>2026</v>
      </c>
      <c r="D1569" s="16" t="str">
        <f>"Q"&amp;ROUNDUP(MONTH(SalesDataTable[[#This Row],[Order Date]])/3,0)</f>
        <v>Q3</v>
      </c>
      <c r="E1569" s="11">
        <f>MONTH(SalesDataTable[[#This Row],[Order Date]])</f>
        <v>8</v>
      </c>
      <c r="F1569" s="12"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1">
        <f>YEAR(SalesDataTable[[#This Row],[Order Date]])</f>
        <v>2026</v>
      </c>
      <c r="D1570" s="16" t="str">
        <f>"Q"&amp;ROUNDUP(MONTH(SalesDataTable[[#This Row],[Order Date]])/3,0)</f>
        <v>Q3</v>
      </c>
      <c r="E1570" s="11">
        <f>MONTH(SalesDataTable[[#This Row],[Order Date]])</f>
        <v>8</v>
      </c>
      <c r="F1570" s="12"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1">
        <f>YEAR(SalesDataTable[[#This Row],[Order Date]])</f>
        <v>2026</v>
      </c>
      <c r="D1571" s="16" t="str">
        <f>"Q"&amp;ROUNDUP(MONTH(SalesDataTable[[#This Row],[Order Date]])/3,0)</f>
        <v>Q3</v>
      </c>
      <c r="E1571" s="11">
        <f>MONTH(SalesDataTable[[#This Row],[Order Date]])</f>
        <v>8</v>
      </c>
      <c r="F1571" s="12"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1">
        <f>YEAR(SalesDataTable[[#This Row],[Order Date]])</f>
        <v>2026</v>
      </c>
      <c r="D1572" s="16" t="str">
        <f>"Q"&amp;ROUNDUP(MONTH(SalesDataTable[[#This Row],[Order Date]])/3,0)</f>
        <v>Q3</v>
      </c>
      <c r="E1572" s="11">
        <f>MONTH(SalesDataTable[[#This Row],[Order Date]])</f>
        <v>8</v>
      </c>
      <c r="F1572" s="12"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1">
        <f>YEAR(SalesDataTable[[#This Row],[Order Date]])</f>
        <v>2026</v>
      </c>
      <c r="D1573" s="16" t="str">
        <f>"Q"&amp;ROUNDUP(MONTH(SalesDataTable[[#This Row],[Order Date]])/3,0)</f>
        <v>Q3</v>
      </c>
      <c r="E1573" s="11">
        <f>MONTH(SalesDataTable[[#This Row],[Order Date]])</f>
        <v>8</v>
      </c>
      <c r="F1573" s="12"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1">
        <f>YEAR(SalesDataTable[[#This Row],[Order Date]])</f>
        <v>2026</v>
      </c>
      <c r="D1574" s="16" t="str">
        <f>"Q"&amp;ROUNDUP(MONTH(SalesDataTable[[#This Row],[Order Date]])/3,0)</f>
        <v>Q3</v>
      </c>
      <c r="E1574" s="11">
        <f>MONTH(SalesDataTable[[#This Row],[Order Date]])</f>
        <v>8</v>
      </c>
      <c r="F1574" s="12"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1">
        <f>YEAR(SalesDataTable[[#This Row],[Order Date]])</f>
        <v>2026</v>
      </c>
      <c r="D1575" s="16" t="str">
        <f>"Q"&amp;ROUNDUP(MONTH(SalesDataTable[[#This Row],[Order Date]])/3,0)</f>
        <v>Q3</v>
      </c>
      <c r="E1575" s="11">
        <f>MONTH(SalesDataTable[[#This Row],[Order Date]])</f>
        <v>8</v>
      </c>
      <c r="F1575" s="12"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1">
        <f>YEAR(SalesDataTable[[#This Row],[Order Date]])</f>
        <v>2026</v>
      </c>
      <c r="D1576" s="16" t="str">
        <f>"Q"&amp;ROUNDUP(MONTH(SalesDataTable[[#This Row],[Order Date]])/3,0)</f>
        <v>Q3</v>
      </c>
      <c r="E1576" s="11">
        <f>MONTH(SalesDataTable[[#This Row],[Order Date]])</f>
        <v>8</v>
      </c>
      <c r="F1576" s="12"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1">
        <f>YEAR(SalesDataTable[[#This Row],[Order Date]])</f>
        <v>2026</v>
      </c>
      <c r="D1577" s="16" t="str">
        <f>"Q"&amp;ROUNDUP(MONTH(SalesDataTable[[#This Row],[Order Date]])/3,0)</f>
        <v>Q3</v>
      </c>
      <c r="E1577" s="11">
        <f>MONTH(SalesDataTable[[#This Row],[Order Date]])</f>
        <v>8</v>
      </c>
      <c r="F1577" s="12"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1">
        <f>YEAR(SalesDataTable[[#This Row],[Order Date]])</f>
        <v>2026</v>
      </c>
      <c r="D1578" s="16" t="str">
        <f>"Q"&amp;ROUNDUP(MONTH(SalesDataTable[[#This Row],[Order Date]])/3,0)</f>
        <v>Q3</v>
      </c>
      <c r="E1578" s="11">
        <f>MONTH(SalesDataTable[[#This Row],[Order Date]])</f>
        <v>8</v>
      </c>
      <c r="F1578" s="12"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1">
        <f>YEAR(SalesDataTable[[#This Row],[Order Date]])</f>
        <v>2026</v>
      </c>
      <c r="D1579" s="16" t="str">
        <f>"Q"&amp;ROUNDUP(MONTH(SalesDataTable[[#This Row],[Order Date]])/3,0)</f>
        <v>Q3</v>
      </c>
      <c r="E1579" s="11">
        <f>MONTH(SalesDataTable[[#This Row],[Order Date]])</f>
        <v>8</v>
      </c>
      <c r="F1579" s="12"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1">
        <f>YEAR(SalesDataTable[[#This Row],[Order Date]])</f>
        <v>2026</v>
      </c>
      <c r="D1580" s="16" t="str">
        <f>"Q"&amp;ROUNDUP(MONTH(SalesDataTable[[#This Row],[Order Date]])/3,0)</f>
        <v>Q3</v>
      </c>
      <c r="E1580" s="11">
        <f>MONTH(SalesDataTable[[#This Row],[Order Date]])</f>
        <v>8</v>
      </c>
      <c r="F1580" s="12"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1">
        <f>YEAR(SalesDataTable[[#This Row],[Order Date]])</f>
        <v>2026</v>
      </c>
      <c r="D1581" s="16" t="str">
        <f>"Q"&amp;ROUNDUP(MONTH(SalesDataTable[[#This Row],[Order Date]])/3,0)</f>
        <v>Q3</v>
      </c>
      <c r="E1581" s="11">
        <f>MONTH(SalesDataTable[[#This Row],[Order Date]])</f>
        <v>8</v>
      </c>
      <c r="F1581" s="12"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1">
        <f>YEAR(SalesDataTable[[#This Row],[Order Date]])</f>
        <v>2026</v>
      </c>
      <c r="D1582" s="16" t="str">
        <f>"Q"&amp;ROUNDUP(MONTH(SalesDataTable[[#This Row],[Order Date]])/3,0)</f>
        <v>Q3</v>
      </c>
      <c r="E1582" s="11">
        <f>MONTH(SalesDataTable[[#This Row],[Order Date]])</f>
        <v>8</v>
      </c>
      <c r="F1582" s="12"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1">
        <f>YEAR(SalesDataTable[[#This Row],[Order Date]])</f>
        <v>2026</v>
      </c>
      <c r="D1583" s="16" t="str">
        <f>"Q"&amp;ROUNDUP(MONTH(SalesDataTable[[#This Row],[Order Date]])/3,0)</f>
        <v>Q3</v>
      </c>
      <c r="E1583" s="11">
        <f>MONTH(SalesDataTable[[#This Row],[Order Date]])</f>
        <v>8</v>
      </c>
      <c r="F1583" s="12"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1">
        <f>YEAR(SalesDataTable[[#This Row],[Order Date]])</f>
        <v>2026</v>
      </c>
      <c r="D1584" s="16" t="str">
        <f>"Q"&amp;ROUNDUP(MONTH(SalesDataTable[[#This Row],[Order Date]])/3,0)</f>
        <v>Q3</v>
      </c>
      <c r="E1584" s="11">
        <f>MONTH(SalesDataTable[[#This Row],[Order Date]])</f>
        <v>8</v>
      </c>
      <c r="F1584" s="12"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1">
        <f>YEAR(SalesDataTable[[#This Row],[Order Date]])</f>
        <v>2026</v>
      </c>
      <c r="D1585" s="16" t="str">
        <f>"Q"&amp;ROUNDUP(MONTH(SalesDataTable[[#This Row],[Order Date]])/3,0)</f>
        <v>Q3</v>
      </c>
      <c r="E1585" s="11">
        <f>MONTH(SalesDataTable[[#This Row],[Order Date]])</f>
        <v>8</v>
      </c>
      <c r="F1585" s="12"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1">
        <f>YEAR(SalesDataTable[[#This Row],[Order Date]])</f>
        <v>2026</v>
      </c>
      <c r="D1586" s="16" t="str">
        <f>"Q"&amp;ROUNDUP(MONTH(SalesDataTable[[#This Row],[Order Date]])/3,0)</f>
        <v>Q3</v>
      </c>
      <c r="E1586" s="11">
        <f>MONTH(SalesDataTable[[#This Row],[Order Date]])</f>
        <v>8</v>
      </c>
      <c r="F1586" s="12"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1">
        <f>YEAR(SalesDataTable[[#This Row],[Order Date]])</f>
        <v>2026</v>
      </c>
      <c r="D1587" s="16" t="str">
        <f>"Q"&amp;ROUNDUP(MONTH(SalesDataTable[[#This Row],[Order Date]])/3,0)</f>
        <v>Q3</v>
      </c>
      <c r="E1587" s="11">
        <f>MONTH(SalesDataTable[[#This Row],[Order Date]])</f>
        <v>8</v>
      </c>
      <c r="F1587" s="12"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1">
        <f>YEAR(SalesDataTable[[#This Row],[Order Date]])</f>
        <v>2026</v>
      </c>
      <c r="D1588" s="16" t="str">
        <f>"Q"&amp;ROUNDUP(MONTH(SalesDataTable[[#This Row],[Order Date]])/3,0)</f>
        <v>Q3</v>
      </c>
      <c r="E1588" s="11">
        <f>MONTH(SalesDataTable[[#This Row],[Order Date]])</f>
        <v>8</v>
      </c>
      <c r="F1588" s="12"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1">
        <f>YEAR(SalesDataTable[[#This Row],[Order Date]])</f>
        <v>2026</v>
      </c>
      <c r="D1589" s="16" t="str">
        <f>"Q"&amp;ROUNDUP(MONTH(SalesDataTable[[#This Row],[Order Date]])/3,0)</f>
        <v>Q3</v>
      </c>
      <c r="E1589" s="11">
        <f>MONTH(SalesDataTable[[#This Row],[Order Date]])</f>
        <v>8</v>
      </c>
      <c r="F1589" s="12"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1">
        <f>YEAR(SalesDataTable[[#This Row],[Order Date]])</f>
        <v>2026</v>
      </c>
      <c r="D1590" s="16" t="str">
        <f>"Q"&amp;ROUNDUP(MONTH(SalesDataTable[[#This Row],[Order Date]])/3,0)</f>
        <v>Q3</v>
      </c>
      <c r="E1590" s="11">
        <f>MONTH(SalesDataTable[[#This Row],[Order Date]])</f>
        <v>8</v>
      </c>
      <c r="F1590" s="12"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1">
        <f>YEAR(SalesDataTable[[#This Row],[Order Date]])</f>
        <v>2026</v>
      </c>
      <c r="D1591" s="16" t="str">
        <f>"Q"&amp;ROUNDUP(MONTH(SalesDataTable[[#This Row],[Order Date]])/3,0)</f>
        <v>Q3</v>
      </c>
      <c r="E1591" s="11">
        <f>MONTH(SalesDataTable[[#This Row],[Order Date]])</f>
        <v>8</v>
      </c>
      <c r="F1591" s="12"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1">
        <f>YEAR(SalesDataTable[[#This Row],[Order Date]])</f>
        <v>2026</v>
      </c>
      <c r="D1592" s="16" t="str">
        <f>"Q"&amp;ROUNDUP(MONTH(SalesDataTable[[#This Row],[Order Date]])/3,0)</f>
        <v>Q3</v>
      </c>
      <c r="E1592" s="11">
        <f>MONTH(SalesDataTable[[#This Row],[Order Date]])</f>
        <v>8</v>
      </c>
      <c r="F1592" s="12"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1">
        <f>YEAR(SalesDataTable[[#This Row],[Order Date]])</f>
        <v>2026</v>
      </c>
      <c r="D1593" s="16" t="str">
        <f>"Q"&amp;ROUNDUP(MONTH(SalesDataTable[[#This Row],[Order Date]])/3,0)</f>
        <v>Q3</v>
      </c>
      <c r="E1593" s="11">
        <f>MONTH(SalesDataTable[[#This Row],[Order Date]])</f>
        <v>8</v>
      </c>
      <c r="F1593" s="12"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1">
        <f>YEAR(SalesDataTable[[#This Row],[Order Date]])</f>
        <v>2026</v>
      </c>
      <c r="D1594" s="16" t="str">
        <f>"Q"&amp;ROUNDUP(MONTH(SalesDataTable[[#This Row],[Order Date]])/3,0)</f>
        <v>Q3</v>
      </c>
      <c r="E1594" s="11">
        <f>MONTH(SalesDataTable[[#This Row],[Order Date]])</f>
        <v>8</v>
      </c>
      <c r="F1594" s="12"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1">
        <f>YEAR(SalesDataTable[[#This Row],[Order Date]])</f>
        <v>2026</v>
      </c>
      <c r="D1595" s="16" t="str">
        <f>"Q"&amp;ROUNDUP(MONTH(SalesDataTable[[#This Row],[Order Date]])/3,0)</f>
        <v>Q3</v>
      </c>
      <c r="E1595" s="11">
        <f>MONTH(SalesDataTable[[#This Row],[Order Date]])</f>
        <v>8</v>
      </c>
      <c r="F1595" s="12"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1">
        <f>YEAR(SalesDataTable[[#This Row],[Order Date]])</f>
        <v>2026</v>
      </c>
      <c r="D1596" s="16" t="str">
        <f>"Q"&amp;ROUNDUP(MONTH(SalesDataTable[[#This Row],[Order Date]])/3,0)</f>
        <v>Q3</v>
      </c>
      <c r="E1596" s="11">
        <f>MONTH(SalesDataTable[[#This Row],[Order Date]])</f>
        <v>8</v>
      </c>
      <c r="F1596" s="12"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1">
        <f>YEAR(SalesDataTable[[#This Row],[Order Date]])</f>
        <v>2026</v>
      </c>
      <c r="D1597" s="16" t="str">
        <f>"Q"&amp;ROUNDUP(MONTH(SalesDataTable[[#This Row],[Order Date]])/3,0)</f>
        <v>Q3</v>
      </c>
      <c r="E1597" s="11">
        <f>MONTH(SalesDataTable[[#This Row],[Order Date]])</f>
        <v>8</v>
      </c>
      <c r="F1597" s="12"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1">
        <f>YEAR(SalesDataTable[[#This Row],[Order Date]])</f>
        <v>2026</v>
      </c>
      <c r="D1598" s="16" t="str">
        <f>"Q"&amp;ROUNDUP(MONTH(SalesDataTable[[#This Row],[Order Date]])/3,0)</f>
        <v>Q3</v>
      </c>
      <c r="E1598" s="11">
        <f>MONTH(SalesDataTable[[#This Row],[Order Date]])</f>
        <v>8</v>
      </c>
      <c r="F1598" s="12"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1">
        <f>YEAR(SalesDataTable[[#This Row],[Order Date]])</f>
        <v>2026</v>
      </c>
      <c r="D1599" s="16" t="str">
        <f>"Q"&amp;ROUNDUP(MONTH(SalesDataTable[[#This Row],[Order Date]])/3,0)</f>
        <v>Q3</v>
      </c>
      <c r="E1599" s="11">
        <f>MONTH(SalesDataTable[[#This Row],[Order Date]])</f>
        <v>8</v>
      </c>
      <c r="F1599" s="12"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1">
        <f>YEAR(SalesDataTable[[#This Row],[Order Date]])</f>
        <v>2026</v>
      </c>
      <c r="D1600" s="16" t="str">
        <f>"Q"&amp;ROUNDUP(MONTH(SalesDataTable[[#This Row],[Order Date]])/3,0)</f>
        <v>Q3</v>
      </c>
      <c r="E1600" s="11">
        <f>MONTH(SalesDataTable[[#This Row],[Order Date]])</f>
        <v>8</v>
      </c>
      <c r="F1600" s="12"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1">
        <f>YEAR(SalesDataTable[[#This Row],[Order Date]])</f>
        <v>2026</v>
      </c>
      <c r="D1601" s="16" t="str">
        <f>"Q"&amp;ROUNDUP(MONTH(SalesDataTable[[#This Row],[Order Date]])/3,0)</f>
        <v>Q3</v>
      </c>
      <c r="E1601" s="11">
        <f>MONTH(SalesDataTable[[#This Row],[Order Date]])</f>
        <v>8</v>
      </c>
      <c r="F1601" s="12"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1">
        <f>YEAR(SalesDataTable[[#This Row],[Order Date]])</f>
        <v>2026</v>
      </c>
      <c r="D1602" s="16" t="str">
        <f>"Q"&amp;ROUNDUP(MONTH(SalesDataTable[[#This Row],[Order Date]])/3,0)</f>
        <v>Q3</v>
      </c>
      <c r="E1602" s="11">
        <f>MONTH(SalesDataTable[[#This Row],[Order Date]])</f>
        <v>8</v>
      </c>
      <c r="F1602" s="12"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1">
        <f>YEAR(SalesDataTable[[#This Row],[Order Date]])</f>
        <v>2026</v>
      </c>
      <c r="D1603" s="16" t="str">
        <f>"Q"&amp;ROUNDUP(MONTH(SalesDataTable[[#This Row],[Order Date]])/3,0)</f>
        <v>Q3</v>
      </c>
      <c r="E1603" s="11">
        <f>MONTH(SalesDataTable[[#This Row],[Order Date]])</f>
        <v>8</v>
      </c>
      <c r="F1603" s="12"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1">
        <f>YEAR(SalesDataTable[[#This Row],[Order Date]])</f>
        <v>2026</v>
      </c>
      <c r="D1604" s="16" t="str">
        <f>"Q"&amp;ROUNDUP(MONTH(SalesDataTable[[#This Row],[Order Date]])/3,0)</f>
        <v>Q3</v>
      </c>
      <c r="E1604" s="11">
        <f>MONTH(SalesDataTable[[#This Row],[Order Date]])</f>
        <v>8</v>
      </c>
      <c r="F1604" s="12"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1">
        <f>YEAR(SalesDataTable[[#This Row],[Order Date]])</f>
        <v>2026</v>
      </c>
      <c r="D1605" s="16" t="str">
        <f>"Q"&amp;ROUNDUP(MONTH(SalesDataTable[[#This Row],[Order Date]])/3,0)</f>
        <v>Q3</v>
      </c>
      <c r="E1605" s="11">
        <f>MONTH(SalesDataTable[[#This Row],[Order Date]])</f>
        <v>8</v>
      </c>
      <c r="F1605" s="12"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1">
        <f>YEAR(SalesDataTable[[#This Row],[Order Date]])</f>
        <v>2026</v>
      </c>
      <c r="D1606" s="16" t="str">
        <f>"Q"&amp;ROUNDUP(MONTH(SalesDataTable[[#This Row],[Order Date]])/3,0)</f>
        <v>Q3</v>
      </c>
      <c r="E1606" s="11">
        <f>MONTH(SalesDataTable[[#This Row],[Order Date]])</f>
        <v>8</v>
      </c>
      <c r="F1606" s="12"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1">
        <f>YEAR(SalesDataTable[[#This Row],[Order Date]])</f>
        <v>2026</v>
      </c>
      <c r="D1607" s="16" t="str">
        <f>"Q"&amp;ROUNDUP(MONTH(SalesDataTable[[#This Row],[Order Date]])/3,0)</f>
        <v>Q3</v>
      </c>
      <c r="E1607" s="11">
        <f>MONTH(SalesDataTable[[#This Row],[Order Date]])</f>
        <v>8</v>
      </c>
      <c r="F1607" s="12"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1">
        <f>YEAR(SalesDataTable[[#This Row],[Order Date]])</f>
        <v>2026</v>
      </c>
      <c r="D1608" s="16" t="str">
        <f>"Q"&amp;ROUNDUP(MONTH(SalesDataTable[[#This Row],[Order Date]])/3,0)</f>
        <v>Q3</v>
      </c>
      <c r="E1608" s="11">
        <f>MONTH(SalesDataTable[[#This Row],[Order Date]])</f>
        <v>8</v>
      </c>
      <c r="F1608" s="12"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1">
        <f>YEAR(SalesDataTable[[#This Row],[Order Date]])</f>
        <v>2026</v>
      </c>
      <c r="D1609" s="16" t="str">
        <f>"Q"&amp;ROUNDUP(MONTH(SalesDataTable[[#This Row],[Order Date]])/3,0)</f>
        <v>Q3</v>
      </c>
      <c r="E1609" s="11">
        <f>MONTH(SalesDataTable[[#This Row],[Order Date]])</f>
        <v>8</v>
      </c>
      <c r="F1609" s="12"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1">
        <f>YEAR(SalesDataTable[[#This Row],[Order Date]])</f>
        <v>2026</v>
      </c>
      <c r="D1610" s="16" t="str">
        <f>"Q"&amp;ROUNDUP(MONTH(SalesDataTable[[#This Row],[Order Date]])/3,0)</f>
        <v>Q3</v>
      </c>
      <c r="E1610" s="11">
        <f>MONTH(SalesDataTable[[#This Row],[Order Date]])</f>
        <v>8</v>
      </c>
      <c r="F1610" s="12"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1">
        <f>YEAR(SalesDataTable[[#This Row],[Order Date]])</f>
        <v>2026</v>
      </c>
      <c r="D1611" s="16" t="str">
        <f>"Q"&amp;ROUNDUP(MONTH(SalesDataTable[[#This Row],[Order Date]])/3,0)</f>
        <v>Q3</v>
      </c>
      <c r="E1611" s="11">
        <f>MONTH(SalesDataTable[[#This Row],[Order Date]])</f>
        <v>8</v>
      </c>
      <c r="F1611" s="12"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1">
        <f>YEAR(SalesDataTable[[#This Row],[Order Date]])</f>
        <v>2026</v>
      </c>
      <c r="D1612" s="16" t="str">
        <f>"Q"&amp;ROUNDUP(MONTH(SalesDataTable[[#This Row],[Order Date]])/3,0)</f>
        <v>Q3</v>
      </c>
      <c r="E1612" s="11">
        <f>MONTH(SalesDataTable[[#This Row],[Order Date]])</f>
        <v>8</v>
      </c>
      <c r="F1612" s="12"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1">
        <f>YEAR(SalesDataTable[[#This Row],[Order Date]])</f>
        <v>2026</v>
      </c>
      <c r="D1613" s="16" t="str">
        <f>"Q"&amp;ROUNDUP(MONTH(SalesDataTable[[#This Row],[Order Date]])/3,0)</f>
        <v>Q3</v>
      </c>
      <c r="E1613" s="11">
        <f>MONTH(SalesDataTable[[#This Row],[Order Date]])</f>
        <v>8</v>
      </c>
      <c r="F1613" s="12"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1">
        <f>YEAR(SalesDataTable[[#This Row],[Order Date]])</f>
        <v>2026</v>
      </c>
      <c r="D1614" s="16" t="str">
        <f>"Q"&amp;ROUNDUP(MONTH(SalesDataTable[[#This Row],[Order Date]])/3,0)</f>
        <v>Q3</v>
      </c>
      <c r="E1614" s="11">
        <f>MONTH(SalesDataTable[[#This Row],[Order Date]])</f>
        <v>8</v>
      </c>
      <c r="F1614" s="12"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1">
        <f>YEAR(SalesDataTable[[#This Row],[Order Date]])</f>
        <v>2026</v>
      </c>
      <c r="D1615" s="16" t="str">
        <f>"Q"&amp;ROUNDUP(MONTH(SalesDataTable[[#This Row],[Order Date]])/3,0)</f>
        <v>Q3</v>
      </c>
      <c r="E1615" s="11">
        <f>MONTH(SalesDataTable[[#This Row],[Order Date]])</f>
        <v>8</v>
      </c>
      <c r="F1615" s="12"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1">
        <f>YEAR(SalesDataTable[[#This Row],[Order Date]])</f>
        <v>2026</v>
      </c>
      <c r="D1616" s="16" t="str">
        <f>"Q"&amp;ROUNDUP(MONTH(SalesDataTable[[#This Row],[Order Date]])/3,0)</f>
        <v>Q3</v>
      </c>
      <c r="E1616" s="11">
        <f>MONTH(SalesDataTable[[#This Row],[Order Date]])</f>
        <v>8</v>
      </c>
      <c r="F1616" s="12"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1">
        <f>YEAR(SalesDataTable[[#This Row],[Order Date]])</f>
        <v>2026</v>
      </c>
      <c r="D1617" s="16" t="str">
        <f>"Q"&amp;ROUNDUP(MONTH(SalesDataTable[[#This Row],[Order Date]])/3,0)</f>
        <v>Q3</v>
      </c>
      <c r="E1617" s="11">
        <f>MONTH(SalesDataTable[[#This Row],[Order Date]])</f>
        <v>8</v>
      </c>
      <c r="F1617" s="12"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1">
        <f>YEAR(SalesDataTable[[#This Row],[Order Date]])</f>
        <v>2026</v>
      </c>
      <c r="D1618" s="16" t="str">
        <f>"Q"&amp;ROUNDUP(MONTH(SalesDataTable[[#This Row],[Order Date]])/3,0)</f>
        <v>Q3</v>
      </c>
      <c r="E1618" s="11">
        <f>MONTH(SalesDataTable[[#This Row],[Order Date]])</f>
        <v>8</v>
      </c>
      <c r="F1618" s="12"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1">
        <f>YEAR(SalesDataTable[[#This Row],[Order Date]])</f>
        <v>2026</v>
      </c>
      <c r="D1619" s="16" t="str">
        <f>"Q"&amp;ROUNDUP(MONTH(SalesDataTable[[#This Row],[Order Date]])/3,0)</f>
        <v>Q3</v>
      </c>
      <c r="E1619" s="11">
        <f>MONTH(SalesDataTable[[#This Row],[Order Date]])</f>
        <v>8</v>
      </c>
      <c r="F1619" s="12"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1">
        <f>YEAR(SalesDataTable[[#This Row],[Order Date]])</f>
        <v>2026</v>
      </c>
      <c r="D1620" s="16" t="str">
        <f>"Q"&amp;ROUNDUP(MONTH(SalesDataTable[[#This Row],[Order Date]])/3,0)</f>
        <v>Q3</v>
      </c>
      <c r="E1620" s="11">
        <f>MONTH(SalesDataTable[[#This Row],[Order Date]])</f>
        <v>8</v>
      </c>
      <c r="F1620" s="12"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1">
        <f>YEAR(SalesDataTable[[#This Row],[Order Date]])</f>
        <v>2026</v>
      </c>
      <c r="D1621" s="16" t="str">
        <f>"Q"&amp;ROUNDUP(MONTH(SalesDataTable[[#This Row],[Order Date]])/3,0)</f>
        <v>Q3</v>
      </c>
      <c r="E1621" s="11">
        <f>MONTH(SalesDataTable[[#This Row],[Order Date]])</f>
        <v>8</v>
      </c>
      <c r="F1621" s="12"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1">
        <f>YEAR(SalesDataTable[[#This Row],[Order Date]])</f>
        <v>2026</v>
      </c>
      <c r="D1622" s="16" t="str">
        <f>"Q"&amp;ROUNDUP(MONTH(SalesDataTable[[#This Row],[Order Date]])/3,0)</f>
        <v>Q3</v>
      </c>
      <c r="E1622" s="11">
        <f>MONTH(SalesDataTable[[#This Row],[Order Date]])</f>
        <v>8</v>
      </c>
      <c r="F1622" s="12"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1">
        <f>YEAR(SalesDataTable[[#This Row],[Order Date]])</f>
        <v>2026</v>
      </c>
      <c r="D1623" s="16" t="str">
        <f>"Q"&amp;ROUNDUP(MONTH(SalesDataTable[[#This Row],[Order Date]])/3,0)</f>
        <v>Q3</v>
      </c>
      <c r="E1623" s="11">
        <f>MONTH(SalesDataTable[[#This Row],[Order Date]])</f>
        <v>8</v>
      </c>
      <c r="F1623" s="12"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1">
        <f>YEAR(SalesDataTable[[#This Row],[Order Date]])</f>
        <v>2026</v>
      </c>
      <c r="D1624" s="16" t="str">
        <f>"Q"&amp;ROUNDUP(MONTH(SalesDataTable[[#This Row],[Order Date]])/3,0)</f>
        <v>Q3</v>
      </c>
      <c r="E1624" s="11">
        <f>MONTH(SalesDataTable[[#This Row],[Order Date]])</f>
        <v>8</v>
      </c>
      <c r="F1624" s="12"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1">
        <f>YEAR(SalesDataTable[[#This Row],[Order Date]])</f>
        <v>2026</v>
      </c>
      <c r="D1625" s="16" t="str">
        <f>"Q"&amp;ROUNDUP(MONTH(SalesDataTable[[#This Row],[Order Date]])/3,0)</f>
        <v>Q3</v>
      </c>
      <c r="E1625" s="11">
        <f>MONTH(SalesDataTable[[#This Row],[Order Date]])</f>
        <v>8</v>
      </c>
      <c r="F1625" s="12"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1">
        <f>YEAR(SalesDataTable[[#This Row],[Order Date]])</f>
        <v>2026</v>
      </c>
      <c r="D1626" s="16" t="str">
        <f>"Q"&amp;ROUNDUP(MONTH(SalesDataTable[[#This Row],[Order Date]])/3,0)</f>
        <v>Q3</v>
      </c>
      <c r="E1626" s="11">
        <f>MONTH(SalesDataTable[[#This Row],[Order Date]])</f>
        <v>8</v>
      </c>
      <c r="F1626" s="12"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1">
        <f>YEAR(SalesDataTable[[#This Row],[Order Date]])</f>
        <v>2026</v>
      </c>
      <c r="D1627" s="16" t="str">
        <f>"Q"&amp;ROUNDUP(MONTH(SalesDataTable[[#This Row],[Order Date]])/3,0)</f>
        <v>Q3</v>
      </c>
      <c r="E1627" s="11">
        <f>MONTH(SalesDataTable[[#This Row],[Order Date]])</f>
        <v>8</v>
      </c>
      <c r="F1627" s="12"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1">
        <f>YEAR(SalesDataTable[[#This Row],[Order Date]])</f>
        <v>2026</v>
      </c>
      <c r="D1628" s="16" t="str">
        <f>"Q"&amp;ROUNDUP(MONTH(SalesDataTable[[#This Row],[Order Date]])/3,0)</f>
        <v>Q3</v>
      </c>
      <c r="E1628" s="11">
        <f>MONTH(SalesDataTable[[#This Row],[Order Date]])</f>
        <v>8</v>
      </c>
      <c r="F1628" s="12"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1">
        <f>YEAR(SalesDataTable[[#This Row],[Order Date]])</f>
        <v>2026</v>
      </c>
      <c r="D1629" s="16" t="str">
        <f>"Q"&amp;ROUNDUP(MONTH(SalesDataTable[[#This Row],[Order Date]])/3,0)</f>
        <v>Q3</v>
      </c>
      <c r="E1629" s="11">
        <f>MONTH(SalesDataTable[[#This Row],[Order Date]])</f>
        <v>8</v>
      </c>
      <c r="F1629" s="12"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1">
        <f>YEAR(SalesDataTable[[#This Row],[Order Date]])</f>
        <v>2026</v>
      </c>
      <c r="D1630" s="16" t="str">
        <f>"Q"&amp;ROUNDUP(MONTH(SalesDataTable[[#This Row],[Order Date]])/3,0)</f>
        <v>Q3</v>
      </c>
      <c r="E1630" s="11">
        <f>MONTH(SalesDataTable[[#This Row],[Order Date]])</f>
        <v>8</v>
      </c>
      <c r="F1630" s="12"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1">
        <f>YEAR(SalesDataTable[[#This Row],[Order Date]])</f>
        <v>2026</v>
      </c>
      <c r="D1631" s="16" t="str">
        <f>"Q"&amp;ROUNDUP(MONTH(SalesDataTable[[#This Row],[Order Date]])/3,0)</f>
        <v>Q3</v>
      </c>
      <c r="E1631" s="11">
        <f>MONTH(SalesDataTable[[#This Row],[Order Date]])</f>
        <v>8</v>
      </c>
      <c r="F1631" s="12"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1">
        <f>YEAR(SalesDataTable[[#This Row],[Order Date]])</f>
        <v>2026</v>
      </c>
      <c r="D1632" s="16" t="str">
        <f>"Q"&amp;ROUNDUP(MONTH(SalesDataTable[[#This Row],[Order Date]])/3,0)</f>
        <v>Q3</v>
      </c>
      <c r="E1632" s="11">
        <f>MONTH(SalesDataTable[[#This Row],[Order Date]])</f>
        <v>8</v>
      </c>
      <c r="F1632" s="12"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1">
        <f>YEAR(SalesDataTable[[#This Row],[Order Date]])</f>
        <v>2026</v>
      </c>
      <c r="D1633" s="16" t="str">
        <f>"Q"&amp;ROUNDUP(MONTH(SalesDataTable[[#This Row],[Order Date]])/3,0)</f>
        <v>Q3</v>
      </c>
      <c r="E1633" s="11">
        <f>MONTH(SalesDataTable[[#This Row],[Order Date]])</f>
        <v>8</v>
      </c>
      <c r="F1633" s="12"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1">
        <f>YEAR(SalesDataTable[[#This Row],[Order Date]])</f>
        <v>2026</v>
      </c>
      <c r="D1634" s="16" t="str">
        <f>"Q"&amp;ROUNDUP(MONTH(SalesDataTable[[#This Row],[Order Date]])/3,0)</f>
        <v>Q3</v>
      </c>
      <c r="E1634" s="11">
        <f>MONTH(SalesDataTable[[#This Row],[Order Date]])</f>
        <v>8</v>
      </c>
      <c r="F1634" s="12"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1">
        <f>YEAR(SalesDataTable[[#This Row],[Order Date]])</f>
        <v>2026</v>
      </c>
      <c r="D1635" s="16" t="str">
        <f>"Q"&amp;ROUNDUP(MONTH(SalesDataTable[[#This Row],[Order Date]])/3,0)</f>
        <v>Q3</v>
      </c>
      <c r="E1635" s="11">
        <f>MONTH(SalesDataTable[[#This Row],[Order Date]])</f>
        <v>8</v>
      </c>
      <c r="F1635" s="12"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1">
        <f>YEAR(SalesDataTable[[#This Row],[Order Date]])</f>
        <v>2026</v>
      </c>
      <c r="D1636" s="16" t="str">
        <f>"Q"&amp;ROUNDUP(MONTH(SalesDataTable[[#This Row],[Order Date]])/3,0)</f>
        <v>Q3</v>
      </c>
      <c r="E1636" s="11">
        <f>MONTH(SalesDataTable[[#This Row],[Order Date]])</f>
        <v>8</v>
      </c>
      <c r="F1636" s="12"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1">
        <f>YEAR(SalesDataTable[[#This Row],[Order Date]])</f>
        <v>2026</v>
      </c>
      <c r="D1637" s="16" t="str">
        <f>"Q"&amp;ROUNDUP(MONTH(SalesDataTable[[#This Row],[Order Date]])/3,0)</f>
        <v>Q3</v>
      </c>
      <c r="E1637" s="11">
        <f>MONTH(SalesDataTable[[#This Row],[Order Date]])</f>
        <v>8</v>
      </c>
      <c r="F1637" s="12"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1">
        <f>YEAR(SalesDataTable[[#This Row],[Order Date]])</f>
        <v>2026</v>
      </c>
      <c r="D1638" s="16" t="str">
        <f>"Q"&amp;ROUNDUP(MONTH(SalesDataTable[[#This Row],[Order Date]])/3,0)</f>
        <v>Q3</v>
      </c>
      <c r="E1638" s="11">
        <f>MONTH(SalesDataTable[[#This Row],[Order Date]])</f>
        <v>8</v>
      </c>
      <c r="F1638" s="12"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1">
        <f>YEAR(SalesDataTable[[#This Row],[Order Date]])</f>
        <v>2026</v>
      </c>
      <c r="D1639" s="16" t="str">
        <f>"Q"&amp;ROUNDUP(MONTH(SalesDataTable[[#This Row],[Order Date]])/3,0)</f>
        <v>Q3</v>
      </c>
      <c r="E1639" s="11">
        <f>MONTH(SalesDataTable[[#This Row],[Order Date]])</f>
        <v>8</v>
      </c>
      <c r="F1639" s="12"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1">
        <f>YEAR(SalesDataTable[[#This Row],[Order Date]])</f>
        <v>2026</v>
      </c>
      <c r="D1640" s="16" t="str">
        <f>"Q"&amp;ROUNDUP(MONTH(SalesDataTable[[#This Row],[Order Date]])/3,0)</f>
        <v>Q3</v>
      </c>
      <c r="E1640" s="11">
        <f>MONTH(SalesDataTable[[#This Row],[Order Date]])</f>
        <v>8</v>
      </c>
      <c r="F1640" s="12"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1">
        <f>YEAR(SalesDataTable[[#This Row],[Order Date]])</f>
        <v>2026</v>
      </c>
      <c r="D1641" s="16" t="str">
        <f>"Q"&amp;ROUNDUP(MONTH(SalesDataTable[[#This Row],[Order Date]])/3,0)</f>
        <v>Q3</v>
      </c>
      <c r="E1641" s="11">
        <f>MONTH(SalesDataTable[[#This Row],[Order Date]])</f>
        <v>8</v>
      </c>
      <c r="F1641" s="12"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1">
        <f>YEAR(SalesDataTable[[#This Row],[Order Date]])</f>
        <v>2026</v>
      </c>
      <c r="D1642" s="16" t="str">
        <f>"Q"&amp;ROUNDUP(MONTH(SalesDataTable[[#This Row],[Order Date]])/3,0)</f>
        <v>Q3</v>
      </c>
      <c r="E1642" s="11">
        <f>MONTH(SalesDataTable[[#This Row],[Order Date]])</f>
        <v>8</v>
      </c>
      <c r="F1642" s="12"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1">
        <f>YEAR(SalesDataTable[[#This Row],[Order Date]])</f>
        <v>2026</v>
      </c>
      <c r="D1643" s="16" t="str">
        <f>"Q"&amp;ROUNDUP(MONTH(SalesDataTable[[#This Row],[Order Date]])/3,0)</f>
        <v>Q3</v>
      </c>
      <c r="E1643" s="11">
        <f>MONTH(SalesDataTable[[#This Row],[Order Date]])</f>
        <v>8</v>
      </c>
      <c r="F1643" s="12"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1">
        <f>YEAR(SalesDataTable[[#This Row],[Order Date]])</f>
        <v>2026</v>
      </c>
      <c r="D1644" s="16" t="str">
        <f>"Q"&amp;ROUNDUP(MONTH(SalesDataTable[[#This Row],[Order Date]])/3,0)</f>
        <v>Q3</v>
      </c>
      <c r="E1644" s="11">
        <f>MONTH(SalesDataTable[[#This Row],[Order Date]])</f>
        <v>8</v>
      </c>
      <c r="F1644" s="12"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1">
        <f>YEAR(SalesDataTable[[#This Row],[Order Date]])</f>
        <v>2026</v>
      </c>
      <c r="D1645" s="16" t="str">
        <f>"Q"&amp;ROUNDUP(MONTH(SalesDataTable[[#This Row],[Order Date]])/3,0)</f>
        <v>Q3</v>
      </c>
      <c r="E1645" s="11">
        <f>MONTH(SalesDataTable[[#This Row],[Order Date]])</f>
        <v>8</v>
      </c>
      <c r="F1645" s="12"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1">
        <f>YEAR(SalesDataTable[[#This Row],[Order Date]])</f>
        <v>2026</v>
      </c>
      <c r="D1646" s="16" t="str">
        <f>"Q"&amp;ROUNDUP(MONTH(SalesDataTable[[#This Row],[Order Date]])/3,0)</f>
        <v>Q3</v>
      </c>
      <c r="E1646" s="11">
        <f>MONTH(SalesDataTable[[#This Row],[Order Date]])</f>
        <v>8</v>
      </c>
      <c r="F1646" s="12"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1">
        <f>YEAR(SalesDataTable[[#This Row],[Order Date]])</f>
        <v>2026</v>
      </c>
      <c r="D1647" s="16" t="str">
        <f>"Q"&amp;ROUNDUP(MONTH(SalesDataTable[[#This Row],[Order Date]])/3,0)</f>
        <v>Q3</v>
      </c>
      <c r="E1647" s="11">
        <f>MONTH(SalesDataTable[[#This Row],[Order Date]])</f>
        <v>8</v>
      </c>
      <c r="F1647" s="12"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1">
        <f>YEAR(SalesDataTable[[#This Row],[Order Date]])</f>
        <v>2026</v>
      </c>
      <c r="D1648" s="16" t="str">
        <f>"Q"&amp;ROUNDUP(MONTH(SalesDataTable[[#This Row],[Order Date]])/3,0)</f>
        <v>Q3</v>
      </c>
      <c r="E1648" s="11">
        <f>MONTH(SalesDataTable[[#This Row],[Order Date]])</f>
        <v>8</v>
      </c>
      <c r="F1648" s="12"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1">
        <f>YEAR(SalesDataTable[[#This Row],[Order Date]])</f>
        <v>2026</v>
      </c>
      <c r="D1649" s="16" t="str">
        <f>"Q"&amp;ROUNDUP(MONTH(SalesDataTable[[#This Row],[Order Date]])/3,0)</f>
        <v>Q3</v>
      </c>
      <c r="E1649" s="11">
        <f>MONTH(SalesDataTable[[#This Row],[Order Date]])</f>
        <v>8</v>
      </c>
      <c r="F1649" s="12"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1">
        <f>YEAR(SalesDataTable[[#This Row],[Order Date]])</f>
        <v>2026</v>
      </c>
      <c r="D1650" s="16" t="str">
        <f>"Q"&amp;ROUNDUP(MONTH(SalesDataTable[[#This Row],[Order Date]])/3,0)</f>
        <v>Q3</v>
      </c>
      <c r="E1650" s="11">
        <f>MONTH(SalesDataTable[[#This Row],[Order Date]])</f>
        <v>8</v>
      </c>
      <c r="F1650" s="12"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1">
        <f>YEAR(SalesDataTable[[#This Row],[Order Date]])</f>
        <v>2026</v>
      </c>
      <c r="D1651" s="16" t="str">
        <f>"Q"&amp;ROUNDUP(MONTH(SalesDataTable[[#This Row],[Order Date]])/3,0)</f>
        <v>Q3</v>
      </c>
      <c r="E1651" s="11">
        <f>MONTH(SalesDataTable[[#This Row],[Order Date]])</f>
        <v>8</v>
      </c>
      <c r="F1651" s="12"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1">
        <f>YEAR(SalesDataTable[[#This Row],[Order Date]])</f>
        <v>2026</v>
      </c>
      <c r="D1652" s="16" t="str">
        <f>"Q"&amp;ROUNDUP(MONTH(SalesDataTable[[#This Row],[Order Date]])/3,0)</f>
        <v>Q3</v>
      </c>
      <c r="E1652" s="11">
        <f>MONTH(SalesDataTable[[#This Row],[Order Date]])</f>
        <v>8</v>
      </c>
      <c r="F1652" s="12"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1">
        <f>YEAR(SalesDataTable[[#This Row],[Order Date]])</f>
        <v>2026</v>
      </c>
      <c r="D1653" s="16" t="str">
        <f>"Q"&amp;ROUNDUP(MONTH(SalesDataTable[[#This Row],[Order Date]])/3,0)</f>
        <v>Q3</v>
      </c>
      <c r="E1653" s="11">
        <f>MONTH(SalesDataTable[[#This Row],[Order Date]])</f>
        <v>8</v>
      </c>
      <c r="F1653" s="12"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1">
        <f>YEAR(SalesDataTable[[#This Row],[Order Date]])</f>
        <v>2026</v>
      </c>
      <c r="D1654" s="16" t="str">
        <f>"Q"&amp;ROUNDUP(MONTH(SalesDataTable[[#This Row],[Order Date]])/3,0)</f>
        <v>Q3</v>
      </c>
      <c r="E1654" s="11">
        <f>MONTH(SalesDataTable[[#This Row],[Order Date]])</f>
        <v>8</v>
      </c>
      <c r="F1654" s="12"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1">
        <f>YEAR(SalesDataTable[[#This Row],[Order Date]])</f>
        <v>2026</v>
      </c>
      <c r="D1655" s="16" t="str">
        <f>"Q"&amp;ROUNDUP(MONTH(SalesDataTable[[#This Row],[Order Date]])/3,0)</f>
        <v>Q3</v>
      </c>
      <c r="E1655" s="11">
        <f>MONTH(SalesDataTable[[#This Row],[Order Date]])</f>
        <v>8</v>
      </c>
      <c r="F1655" s="12"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1">
        <f>YEAR(SalesDataTable[[#This Row],[Order Date]])</f>
        <v>2026</v>
      </c>
      <c r="D1656" s="16" t="str">
        <f>"Q"&amp;ROUNDUP(MONTH(SalesDataTable[[#This Row],[Order Date]])/3,0)</f>
        <v>Q3</v>
      </c>
      <c r="E1656" s="11">
        <f>MONTH(SalesDataTable[[#This Row],[Order Date]])</f>
        <v>8</v>
      </c>
      <c r="F1656" s="12"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1">
        <f>YEAR(SalesDataTable[[#This Row],[Order Date]])</f>
        <v>2026</v>
      </c>
      <c r="D1657" s="16" t="str">
        <f>"Q"&amp;ROUNDUP(MONTH(SalesDataTable[[#This Row],[Order Date]])/3,0)</f>
        <v>Q3</v>
      </c>
      <c r="E1657" s="11">
        <f>MONTH(SalesDataTable[[#This Row],[Order Date]])</f>
        <v>8</v>
      </c>
      <c r="F1657" s="12"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1">
        <f>YEAR(SalesDataTable[[#This Row],[Order Date]])</f>
        <v>2026</v>
      </c>
      <c r="D1658" s="16" t="str">
        <f>"Q"&amp;ROUNDUP(MONTH(SalesDataTable[[#This Row],[Order Date]])/3,0)</f>
        <v>Q3</v>
      </c>
      <c r="E1658" s="11">
        <f>MONTH(SalesDataTable[[#This Row],[Order Date]])</f>
        <v>8</v>
      </c>
      <c r="F1658" s="12"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1">
        <f>YEAR(SalesDataTable[[#This Row],[Order Date]])</f>
        <v>2026</v>
      </c>
      <c r="D1659" s="16" t="str">
        <f>"Q"&amp;ROUNDUP(MONTH(SalesDataTable[[#This Row],[Order Date]])/3,0)</f>
        <v>Q3</v>
      </c>
      <c r="E1659" s="11">
        <f>MONTH(SalesDataTable[[#This Row],[Order Date]])</f>
        <v>8</v>
      </c>
      <c r="F1659" s="12"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1">
        <f>YEAR(SalesDataTable[[#This Row],[Order Date]])</f>
        <v>2026</v>
      </c>
      <c r="D1660" s="16" t="str">
        <f>"Q"&amp;ROUNDUP(MONTH(SalesDataTable[[#This Row],[Order Date]])/3,0)</f>
        <v>Q3</v>
      </c>
      <c r="E1660" s="11">
        <f>MONTH(SalesDataTable[[#This Row],[Order Date]])</f>
        <v>8</v>
      </c>
      <c r="F1660" s="12"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1">
        <f>YEAR(SalesDataTable[[#This Row],[Order Date]])</f>
        <v>2026</v>
      </c>
      <c r="D1661" s="16" t="str">
        <f>"Q"&amp;ROUNDUP(MONTH(SalesDataTable[[#This Row],[Order Date]])/3,0)</f>
        <v>Q3</v>
      </c>
      <c r="E1661" s="11">
        <f>MONTH(SalesDataTable[[#This Row],[Order Date]])</f>
        <v>8</v>
      </c>
      <c r="F1661" s="12"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1">
        <f>YEAR(SalesDataTable[[#This Row],[Order Date]])</f>
        <v>2026</v>
      </c>
      <c r="D1662" s="16" t="str">
        <f>"Q"&amp;ROUNDUP(MONTH(SalesDataTable[[#This Row],[Order Date]])/3,0)</f>
        <v>Q3</v>
      </c>
      <c r="E1662" s="11">
        <f>MONTH(SalesDataTable[[#This Row],[Order Date]])</f>
        <v>8</v>
      </c>
      <c r="F1662" s="12"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1">
        <f>YEAR(SalesDataTable[[#This Row],[Order Date]])</f>
        <v>2026</v>
      </c>
      <c r="D1663" s="16" t="str">
        <f>"Q"&amp;ROUNDUP(MONTH(SalesDataTable[[#This Row],[Order Date]])/3,0)</f>
        <v>Q3</v>
      </c>
      <c r="E1663" s="11">
        <f>MONTH(SalesDataTable[[#This Row],[Order Date]])</f>
        <v>8</v>
      </c>
      <c r="F1663" s="12"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1">
        <f>YEAR(SalesDataTable[[#This Row],[Order Date]])</f>
        <v>2026</v>
      </c>
      <c r="D1664" s="16" t="str">
        <f>"Q"&amp;ROUNDUP(MONTH(SalesDataTable[[#This Row],[Order Date]])/3,0)</f>
        <v>Q3</v>
      </c>
      <c r="E1664" s="11">
        <f>MONTH(SalesDataTable[[#This Row],[Order Date]])</f>
        <v>8</v>
      </c>
      <c r="F1664" s="12"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1">
        <f>YEAR(SalesDataTable[[#This Row],[Order Date]])</f>
        <v>2026</v>
      </c>
      <c r="D1665" s="16" t="str">
        <f>"Q"&amp;ROUNDUP(MONTH(SalesDataTable[[#This Row],[Order Date]])/3,0)</f>
        <v>Q3</v>
      </c>
      <c r="E1665" s="11">
        <f>MONTH(SalesDataTable[[#This Row],[Order Date]])</f>
        <v>8</v>
      </c>
      <c r="F1665" s="12"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1">
        <f>YEAR(SalesDataTable[[#This Row],[Order Date]])</f>
        <v>2026</v>
      </c>
      <c r="D1666" s="16" t="str">
        <f>"Q"&amp;ROUNDUP(MONTH(SalesDataTable[[#This Row],[Order Date]])/3,0)</f>
        <v>Q3</v>
      </c>
      <c r="E1666" s="11">
        <f>MONTH(SalesDataTable[[#This Row],[Order Date]])</f>
        <v>8</v>
      </c>
      <c r="F1666" s="12"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1">
        <f>YEAR(SalesDataTable[[#This Row],[Order Date]])</f>
        <v>2026</v>
      </c>
      <c r="D1667" s="16" t="str">
        <f>"Q"&amp;ROUNDUP(MONTH(SalesDataTable[[#This Row],[Order Date]])/3,0)</f>
        <v>Q3</v>
      </c>
      <c r="E1667" s="11">
        <f>MONTH(SalesDataTable[[#This Row],[Order Date]])</f>
        <v>8</v>
      </c>
      <c r="F1667" s="12"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1">
        <f>YEAR(SalesDataTable[[#This Row],[Order Date]])</f>
        <v>2026</v>
      </c>
      <c r="D1668" s="16" t="str">
        <f>"Q"&amp;ROUNDUP(MONTH(SalesDataTable[[#This Row],[Order Date]])/3,0)</f>
        <v>Q3</v>
      </c>
      <c r="E1668" s="11">
        <f>MONTH(SalesDataTable[[#This Row],[Order Date]])</f>
        <v>8</v>
      </c>
      <c r="F1668" s="12"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1">
        <f>YEAR(SalesDataTable[[#This Row],[Order Date]])</f>
        <v>2026</v>
      </c>
      <c r="D1669" s="16" t="str">
        <f>"Q"&amp;ROUNDUP(MONTH(SalesDataTable[[#This Row],[Order Date]])/3,0)</f>
        <v>Q3</v>
      </c>
      <c r="E1669" s="11">
        <f>MONTH(SalesDataTable[[#This Row],[Order Date]])</f>
        <v>8</v>
      </c>
      <c r="F1669" s="12"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1">
        <f>YEAR(SalesDataTable[[#This Row],[Order Date]])</f>
        <v>2026</v>
      </c>
      <c r="D1670" s="16" t="str">
        <f>"Q"&amp;ROUNDUP(MONTH(SalesDataTable[[#This Row],[Order Date]])/3,0)</f>
        <v>Q3</v>
      </c>
      <c r="E1670" s="11">
        <f>MONTH(SalesDataTable[[#This Row],[Order Date]])</f>
        <v>8</v>
      </c>
      <c r="F1670" s="12"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1">
        <f>YEAR(SalesDataTable[[#This Row],[Order Date]])</f>
        <v>2026</v>
      </c>
      <c r="D1671" s="16" t="str">
        <f>"Q"&amp;ROUNDUP(MONTH(SalesDataTable[[#This Row],[Order Date]])/3,0)</f>
        <v>Q3</v>
      </c>
      <c r="E1671" s="11">
        <f>MONTH(SalesDataTable[[#This Row],[Order Date]])</f>
        <v>8</v>
      </c>
      <c r="F1671" s="12"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1">
        <f>YEAR(SalesDataTable[[#This Row],[Order Date]])</f>
        <v>2026</v>
      </c>
      <c r="D1672" s="16" t="str">
        <f>"Q"&amp;ROUNDUP(MONTH(SalesDataTable[[#This Row],[Order Date]])/3,0)</f>
        <v>Q3</v>
      </c>
      <c r="E1672" s="11">
        <f>MONTH(SalesDataTable[[#This Row],[Order Date]])</f>
        <v>8</v>
      </c>
      <c r="F1672" s="12"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1">
        <f>YEAR(SalesDataTable[[#This Row],[Order Date]])</f>
        <v>2026</v>
      </c>
      <c r="D1673" s="16" t="str">
        <f>"Q"&amp;ROUNDUP(MONTH(SalesDataTable[[#This Row],[Order Date]])/3,0)</f>
        <v>Q3</v>
      </c>
      <c r="E1673" s="11">
        <f>MONTH(SalesDataTable[[#This Row],[Order Date]])</f>
        <v>8</v>
      </c>
      <c r="F1673" s="12"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1">
        <f>YEAR(SalesDataTable[[#This Row],[Order Date]])</f>
        <v>2026</v>
      </c>
      <c r="D1674" s="16" t="str">
        <f>"Q"&amp;ROUNDUP(MONTH(SalesDataTable[[#This Row],[Order Date]])/3,0)</f>
        <v>Q3</v>
      </c>
      <c r="E1674" s="11">
        <f>MONTH(SalesDataTable[[#This Row],[Order Date]])</f>
        <v>8</v>
      </c>
      <c r="F1674" s="12"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1">
        <f>YEAR(SalesDataTable[[#This Row],[Order Date]])</f>
        <v>2026</v>
      </c>
      <c r="D1675" s="16" t="str">
        <f>"Q"&amp;ROUNDUP(MONTH(SalesDataTable[[#This Row],[Order Date]])/3,0)</f>
        <v>Q3</v>
      </c>
      <c r="E1675" s="11">
        <f>MONTH(SalesDataTable[[#This Row],[Order Date]])</f>
        <v>8</v>
      </c>
      <c r="F1675" s="12"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1">
        <f>YEAR(SalesDataTable[[#This Row],[Order Date]])</f>
        <v>2026</v>
      </c>
      <c r="D1676" s="16" t="str">
        <f>"Q"&amp;ROUNDUP(MONTH(SalesDataTable[[#This Row],[Order Date]])/3,0)</f>
        <v>Q3</v>
      </c>
      <c r="E1676" s="11">
        <f>MONTH(SalesDataTable[[#This Row],[Order Date]])</f>
        <v>8</v>
      </c>
      <c r="F1676" s="12"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1">
        <f>YEAR(SalesDataTable[[#This Row],[Order Date]])</f>
        <v>2026</v>
      </c>
      <c r="D1677" s="16" t="str">
        <f>"Q"&amp;ROUNDUP(MONTH(SalesDataTable[[#This Row],[Order Date]])/3,0)</f>
        <v>Q3</v>
      </c>
      <c r="E1677" s="11">
        <f>MONTH(SalesDataTable[[#This Row],[Order Date]])</f>
        <v>8</v>
      </c>
      <c r="F1677" s="12"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1">
        <f>YEAR(SalesDataTable[[#This Row],[Order Date]])</f>
        <v>2026</v>
      </c>
      <c r="D1678" s="16" t="str">
        <f>"Q"&amp;ROUNDUP(MONTH(SalesDataTable[[#This Row],[Order Date]])/3,0)</f>
        <v>Q3</v>
      </c>
      <c r="E1678" s="11">
        <f>MONTH(SalesDataTable[[#This Row],[Order Date]])</f>
        <v>8</v>
      </c>
      <c r="F1678" s="12"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1">
        <f>YEAR(SalesDataTable[[#This Row],[Order Date]])</f>
        <v>2026</v>
      </c>
      <c r="D1679" s="16" t="str">
        <f>"Q"&amp;ROUNDUP(MONTH(SalesDataTable[[#This Row],[Order Date]])/3,0)</f>
        <v>Q3</v>
      </c>
      <c r="E1679" s="11">
        <f>MONTH(SalesDataTable[[#This Row],[Order Date]])</f>
        <v>8</v>
      </c>
      <c r="F1679" s="12"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1">
        <f>YEAR(SalesDataTable[[#This Row],[Order Date]])</f>
        <v>2026</v>
      </c>
      <c r="D1680" s="16" t="str">
        <f>"Q"&amp;ROUNDUP(MONTH(SalesDataTable[[#This Row],[Order Date]])/3,0)</f>
        <v>Q3</v>
      </c>
      <c r="E1680" s="11">
        <f>MONTH(SalesDataTable[[#This Row],[Order Date]])</f>
        <v>8</v>
      </c>
      <c r="F1680" s="12"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1">
        <f>YEAR(SalesDataTable[[#This Row],[Order Date]])</f>
        <v>2026</v>
      </c>
      <c r="D1681" s="16" t="str">
        <f>"Q"&amp;ROUNDUP(MONTH(SalesDataTable[[#This Row],[Order Date]])/3,0)</f>
        <v>Q3</v>
      </c>
      <c r="E1681" s="11">
        <f>MONTH(SalesDataTable[[#This Row],[Order Date]])</f>
        <v>8</v>
      </c>
      <c r="F1681" s="12"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1">
        <f>YEAR(SalesDataTable[[#This Row],[Order Date]])</f>
        <v>2026</v>
      </c>
      <c r="D1682" s="16" t="str">
        <f>"Q"&amp;ROUNDUP(MONTH(SalesDataTable[[#This Row],[Order Date]])/3,0)</f>
        <v>Q3</v>
      </c>
      <c r="E1682" s="11">
        <f>MONTH(SalesDataTable[[#This Row],[Order Date]])</f>
        <v>8</v>
      </c>
      <c r="F1682" s="12"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1">
        <f>YEAR(SalesDataTable[[#This Row],[Order Date]])</f>
        <v>2026</v>
      </c>
      <c r="D1683" s="16" t="str">
        <f>"Q"&amp;ROUNDUP(MONTH(SalesDataTable[[#This Row],[Order Date]])/3,0)</f>
        <v>Q3</v>
      </c>
      <c r="E1683" s="11">
        <f>MONTH(SalesDataTable[[#This Row],[Order Date]])</f>
        <v>8</v>
      </c>
      <c r="F1683" s="12"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1">
        <f>YEAR(SalesDataTable[[#This Row],[Order Date]])</f>
        <v>2026</v>
      </c>
      <c r="D1684" s="16" t="str">
        <f>"Q"&amp;ROUNDUP(MONTH(SalesDataTable[[#This Row],[Order Date]])/3,0)</f>
        <v>Q3</v>
      </c>
      <c r="E1684" s="11">
        <f>MONTH(SalesDataTable[[#This Row],[Order Date]])</f>
        <v>8</v>
      </c>
      <c r="F1684" s="12"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1">
        <f>YEAR(SalesDataTable[[#This Row],[Order Date]])</f>
        <v>2026</v>
      </c>
      <c r="D1685" s="16" t="str">
        <f>"Q"&amp;ROUNDUP(MONTH(SalesDataTable[[#This Row],[Order Date]])/3,0)</f>
        <v>Q3</v>
      </c>
      <c r="E1685" s="11">
        <f>MONTH(SalesDataTable[[#This Row],[Order Date]])</f>
        <v>8</v>
      </c>
      <c r="F1685" s="12"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1">
        <f>YEAR(SalesDataTable[[#This Row],[Order Date]])</f>
        <v>2026</v>
      </c>
      <c r="D1686" s="16" t="str">
        <f>"Q"&amp;ROUNDUP(MONTH(SalesDataTable[[#This Row],[Order Date]])/3,0)</f>
        <v>Q3</v>
      </c>
      <c r="E1686" s="11">
        <f>MONTH(SalesDataTable[[#This Row],[Order Date]])</f>
        <v>8</v>
      </c>
      <c r="F1686" s="12"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1">
        <f>YEAR(SalesDataTable[[#This Row],[Order Date]])</f>
        <v>2026</v>
      </c>
      <c r="D1687" s="16" t="str">
        <f>"Q"&amp;ROUNDUP(MONTH(SalesDataTable[[#This Row],[Order Date]])/3,0)</f>
        <v>Q3</v>
      </c>
      <c r="E1687" s="11">
        <f>MONTH(SalesDataTable[[#This Row],[Order Date]])</f>
        <v>8</v>
      </c>
      <c r="F1687" s="12"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1">
        <f>YEAR(SalesDataTable[[#This Row],[Order Date]])</f>
        <v>2026</v>
      </c>
      <c r="D1688" s="16" t="str">
        <f>"Q"&amp;ROUNDUP(MONTH(SalesDataTable[[#This Row],[Order Date]])/3,0)</f>
        <v>Q3</v>
      </c>
      <c r="E1688" s="11">
        <f>MONTH(SalesDataTable[[#This Row],[Order Date]])</f>
        <v>8</v>
      </c>
      <c r="F1688" s="12"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1">
        <f>YEAR(SalesDataTable[[#This Row],[Order Date]])</f>
        <v>2026</v>
      </c>
      <c r="D1689" s="16" t="str">
        <f>"Q"&amp;ROUNDUP(MONTH(SalesDataTable[[#This Row],[Order Date]])/3,0)</f>
        <v>Q3</v>
      </c>
      <c r="E1689" s="11">
        <f>MONTH(SalesDataTable[[#This Row],[Order Date]])</f>
        <v>8</v>
      </c>
      <c r="F1689" s="12"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1">
        <f>YEAR(SalesDataTable[[#This Row],[Order Date]])</f>
        <v>2026</v>
      </c>
      <c r="D1690" s="16" t="str">
        <f>"Q"&amp;ROUNDUP(MONTH(SalesDataTable[[#This Row],[Order Date]])/3,0)</f>
        <v>Q3</v>
      </c>
      <c r="E1690" s="11">
        <f>MONTH(SalesDataTable[[#This Row],[Order Date]])</f>
        <v>8</v>
      </c>
      <c r="F1690" s="12"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1">
        <f>YEAR(SalesDataTable[[#This Row],[Order Date]])</f>
        <v>2026</v>
      </c>
      <c r="D1691" s="16" t="str">
        <f>"Q"&amp;ROUNDUP(MONTH(SalesDataTable[[#This Row],[Order Date]])/3,0)</f>
        <v>Q3</v>
      </c>
      <c r="E1691" s="11">
        <f>MONTH(SalesDataTable[[#This Row],[Order Date]])</f>
        <v>8</v>
      </c>
      <c r="F1691" s="12"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1">
        <f>YEAR(SalesDataTable[[#This Row],[Order Date]])</f>
        <v>2026</v>
      </c>
      <c r="D1692" s="16" t="str">
        <f>"Q"&amp;ROUNDUP(MONTH(SalesDataTable[[#This Row],[Order Date]])/3,0)</f>
        <v>Q3</v>
      </c>
      <c r="E1692" s="11">
        <f>MONTH(SalesDataTable[[#This Row],[Order Date]])</f>
        <v>8</v>
      </c>
      <c r="F1692" s="12"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1">
        <f>YEAR(SalesDataTable[[#This Row],[Order Date]])</f>
        <v>2026</v>
      </c>
      <c r="D1693" s="16" t="str">
        <f>"Q"&amp;ROUNDUP(MONTH(SalesDataTable[[#This Row],[Order Date]])/3,0)</f>
        <v>Q3</v>
      </c>
      <c r="E1693" s="11">
        <f>MONTH(SalesDataTable[[#This Row],[Order Date]])</f>
        <v>8</v>
      </c>
      <c r="F1693" s="12"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1">
        <f>YEAR(SalesDataTable[[#This Row],[Order Date]])</f>
        <v>2026</v>
      </c>
      <c r="D1694" s="16" t="str">
        <f>"Q"&amp;ROUNDUP(MONTH(SalesDataTable[[#This Row],[Order Date]])/3,0)</f>
        <v>Q3</v>
      </c>
      <c r="E1694" s="11">
        <f>MONTH(SalesDataTable[[#This Row],[Order Date]])</f>
        <v>8</v>
      </c>
      <c r="F1694" s="12"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1">
        <f>YEAR(SalesDataTable[[#This Row],[Order Date]])</f>
        <v>2026</v>
      </c>
      <c r="D1695" s="16" t="str">
        <f>"Q"&amp;ROUNDUP(MONTH(SalesDataTable[[#This Row],[Order Date]])/3,0)</f>
        <v>Q3</v>
      </c>
      <c r="E1695" s="11">
        <f>MONTH(SalesDataTable[[#This Row],[Order Date]])</f>
        <v>8</v>
      </c>
      <c r="F1695" s="12"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1">
        <f>YEAR(SalesDataTable[[#This Row],[Order Date]])</f>
        <v>2026</v>
      </c>
      <c r="D1696" s="16" t="str">
        <f>"Q"&amp;ROUNDUP(MONTH(SalesDataTable[[#This Row],[Order Date]])/3,0)</f>
        <v>Q3</v>
      </c>
      <c r="E1696" s="11">
        <f>MONTH(SalesDataTable[[#This Row],[Order Date]])</f>
        <v>8</v>
      </c>
      <c r="F1696" s="12"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1">
        <f>YEAR(SalesDataTable[[#This Row],[Order Date]])</f>
        <v>2026</v>
      </c>
      <c r="D1697" s="16" t="str">
        <f>"Q"&amp;ROUNDUP(MONTH(SalesDataTable[[#This Row],[Order Date]])/3,0)</f>
        <v>Q3</v>
      </c>
      <c r="E1697" s="11">
        <f>MONTH(SalesDataTable[[#This Row],[Order Date]])</f>
        <v>8</v>
      </c>
      <c r="F1697" s="12"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1">
        <f>YEAR(SalesDataTable[[#This Row],[Order Date]])</f>
        <v>2026</v>
      </c>
      <c r="D1698" s="16" t="str">
        <f>"Q"&amp;ROUNDUP(MONTH(SalesDataTable[[#This Row],[Order Date]])/3,0)</f>
        <v>Q3</v>
      </c>
      <c r="E1698" s="11">
        <f>MONTH(SalesDataTable[[#This Row],[Order Date]])</f>
        <v>8</v>
      </c>
      <c r="F1698" s="12"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1">
        <f>YEAR(SalesDataTable[[#This Row],[Order Date]])</f>
        <v>2026</v>
      </c>
      <c r="D1699" s="16" t="str">
        <f>"Q"&amp;ROUNDUP(MONTH(SalesDataTable[[#This Row],[Order Date]])/3,0)</f>
        <v>Q3</v>
      </c>
      <c r="E1699" s="11">
        <f>MONTH(SalesDataTable[[#This Row],[Order Date]])</f>
        <v>8</v>
      </c>
      <c r="F1699" s="12"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1">
        <f>YEAR(SalesDataTable[[#This Row],[Order Date]])</f>
        <v>2026</v>
      </c>
      <c r="D1700" s="16" t="str">
        <f>"Q"&amp;ROUNDUP(MONTH(SalesDataTable[[#This Row],[Order Date]])/3,0)</f>
        <v>Q3</v>
      </c>
      <c r="E1700" s="11">
        <f>MONTH(SalesDataTable[[#This Row],[Order Date]])</f>
        <v>8</v>
      </c>
      <c r="F1700" s="12"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1">
        <f>YEAR(SalesDataTable[[#This Row],[Order Date]])</f>
        <v>2026</v>
      </c>
      <c r="D1701" s="16" t="str">
        <f>"Q"&amp;ROUNDUP(MONTH(SalesDataTable[[#This Row],[Order Date]])/3,0)</f>
        <v>Q3</v>
      </c>
      <c r="E1701" s="11">
        <f>MONTH(SalesDataTable[[#This Row],[Order Date]])</f>
        <v>8</v>
      </c>
      <c r="F1701" s="12"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1">
        <f>YEAR(SalesDataTable[[#This Row],[Order Date]])</f>
        <v>2026</v>
      </c>
      <c r="D1702" s="16" t="str">
        <f>"Q"&amp;ROUNDUP(MONTH(SalesDataTable[[#This Row],[Order Date]])/3,0)</f>
        <v>Q3</v>
      </c>
      <c r="E1702" s="11">
        <f>MONTH(SalesDataTable[[#This Row],[Order Date]])</f>
        <v>8</v>
      </c>
      <c r="F1702" s="12"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1">
        <f>YEAR(SalesDataTable[[#This Row],[Order Date]])</f>
        <v>2026</v>
      </c>
      <c r="D1703" s="16" t="str">
        <f>"Q"&amp;ROUNDUP(MONTH(SalesDataTable[[#This Row],[Order Date]])/3,0)</f>
        <v>Q3</v>
      </c>
      <c r="E1703" s="11">
        <f>MONTH(SalesDataTable[[#This Row],[Order Date]])</f>
        <v>8</v>
      </c>
      <c r="F1703" s="12"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1">
        <f>YEAR(SalesDataTable[[#This Row],[Order Date]])</f>
        <v>2026</v>
      </c>
      <c r="D1704" s="16" t="str">
        <f>"Q"&amp;ROUNDUP(MONTH(SalesDataTable[[#This Row],[Order Date]])/3,0)</f>
        <v>Q3</v>
      </c>
      <c r="E1704" s="11">
        <f>MONTH(SalesDataTable[[#This Row],[Order Date]])</f>
        <v>8</v>
      </c>
      <c r="F1704" s="12"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1">
        <f>YEAR(SalesDataTable[[#This Row],[Order Date]])</f>
        <v>2026</v>
      </c>
      <c r="D1705" s="16" t="str">
        <f>"Q"&amp;ROUNDUP(MONTH(SalesDataTable[[#This Row],[Order Date]])/3,0)</f>
        <v>Q3</v>
      </c>
      <c r="E1705" s="11">
        <f>MONTH(SalesDataTable[[#This Row],[Order Date]])</f>
        <v>8</v>
      </c>
      <c r="F1705" s="12"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1">
        <f>YEAR(SalesDataTable[[#This Row],[Order Date]])</f>
        <v>2026</v>
      </c>
      <c r="D1706" s="16" t="str">
        <f>"Q"&amp;ROUNDUP(MONTH(SalesDataTable[[#This Row],[Order Date]])/3,0)</f>
        <v>Q3</v>
      </c>
      <c r="E1706" s="11">
        <f>MONTH(SalesDataTable[[#This Row],[Order Date]])</f>
        <v>8</v>
      </c>
      <c r="F1706" s="12"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1">
        <f>YEAR(SalesDataTable[[#This Row],[Order Date]])</f>
        <v>2026</v>
      </c>
      <c r="D1707" s="16" t="str">
        <f>"Q"&amp;ROUNDUP(MONTH(SalesDataTable[[#This Row],[Order Date]])/3,0)</f>
        <v>Q3</v>
      </c>
      <c r="E1707" s="11">
        <f>MONTH(SalesDataTable[[#This Row],[Order Date]])</f>
        <v>8</v>
      </c>
      <c r="F1707" s="12"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1">
        <f>YEAR(SalesDataTable[[#This Row],[Order Date]])</f>
        <v>2026</v>
      </c>
      <c r="D1708" s="16" t="str">
        <f>"Q"&amp;ROUNDUP(MONTH(SalesDataTable[[#This Row],[Order Date]])/3,0)</f>
        <v>Q3</v>
      </c>
      <c r="E1708" s="11">
        <f>MONTH(SalesDataTable[[#This Row],[Order Date]])</f>
        <v>8</v>
      </c>
      <c r="F1708" s="12"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1">
        <f>YEAR(SalesDataTable[[#This Row],[Order Date]])</f>
        <v>2026</v>
      </c>
      <c r="D1709" s="16" t="str">
        <f>"Q"&amp;ROUNDUP(MONTH(SalesDataTable[[#This Row],[Order Date]])/3,0)</f>
        <v>Q3</v>
      </c>
      <c r="E1709" s="11">
        <f>MONTH(SalesDataTable[[#This Row],[Order Date]])</f>
        <v>8</v>
      </c>
      <c r="F1709" s="12"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1">
        <f>YEAR(SalesDataTable[[#This Row],[Order Date]])</f>
        <v>2026</v>
      </c>
      <c r="D1710" s="16" t="str">
        <f>"Q"&amp;ROUNDUP(MONTH(SalesDataTable[[#This Row],[Order Date]])/3,0)</f>
        <v>Q3</v>
      </c>
      <c r="E1710" s="11">
        <f>MONTH(SalesDataTable[[#This Row],[Order Date]])</f>
        <v>8</v>
      </c>
      <c r="F1710" s="12"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1">
        <f>YEAR(SalesDataTable[[#This Row],[Order Date]])</f>
        <v>2026</v>
      </c>
      <c r="D1711" s="16" t="str">
        <f>"Q"&amp;ROUNDUP(MONTH(SalesDataTable[[#This Row],[Order Date]])/3,0)</f>
        <v>Q3</v>
      </c>
      <c r="E1711" s="11">
        <f>MONTH(SalesDataTable[[#This Row],[Order Date]])</f>
        <v>8</v>
      </c>
      <c r="F1711" s="12"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1">
        <f>YEAR(SalesDataTable[[#This Row],[Order Date]])</f>
        <v>2026</v>
      </c>
      <c r="D1712" s="16" t="str">
        <f>"Q"&amp;ROUNDUP(MONTH(SalesDataTable[[#This Row],[Order Date]])/3,0)</f>
        <v>Q3</v>
      </c>
      <c r="E1712" s="11">
        <f>MONTH(SalesDataTable[[#This Row],[Order Date]])</f>
        <v>8</v>
      </c>
      <c r="F1712" s="12"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1">
        <f>YEAR(SalesDataTable[[#This Row],[Order Date]])</f>
        <v>2026</v>
      </c>
      <c r="D1713" s="16" t="str">
        <f>"Q"&amp;ROUNDUP(MONTH(SalesDataTable[[#This Row],[Order Date]])/3,0)</f>
        <v>Q3</v>
      </c>
      <c r="E1713" s="11">
        <f>MONTH(SalesDataTable[[#This Row],[Order Date]])</f>
        <v>8</v>
      </c>
      <c r="F1713" s="12"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1">
        <f>YEAR(SalesDataTable[[#This Row],[Order Date]])</f>
        <v>2026</v>
      </c>
      <c r="D1714" s="16" t="str">
        <f>"Q"&amp;ROUNDUP(MONTH(SalesDataTable[[#This Row],[Order Date]])/3,0)</f>
        <v>Q3</v>
      </c>
      <c r="E1714" s="11">
        <f>MONTH(SalesDataTable[[#This Row],[Order Date]])</f>
        <v>8</v>
      </c>
      <c r="F1714" s="12"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1">
        <f>YEAR(SalesDataTable[[#This Row],[Order Date]])</f>
        <v>2026</v>
      </c>
      <c r="D1715" s="16" t="str">
        <f>"Q"&amp;ROUNDUP(MONTH(SalesDataTable[[#This Row],[Order Date]])/3,0)</f>
        <v>Q3</v>
      </c>
      <c r="E1715" s="11">
        <f>MONTH(SalesDataTable[[#This Row],[Order Date]])</f>
        <v>8</v>
      </c>
      <c r="F1715" s="12"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1">
        <f>YEAR(SalesDataTable[[#This Row],[Order Date]])</f>
        <v>2026</v>
      </c>
      <c r="D1716" s="16" t="str">
        <f>"Q"&amp;ROUNDUP(MONTH(SalesDataTable[[#This Row],[Order Date]])/3,0)</f>
        <v>Q3</v>
      </c>
      <c r="E1716" s="11">
        <f>MONTH(SalesDataTable[[#This Row],[Order Date]])</f>
        <v>8</v>
      </c>
      <c r="F1716" s="12"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1">
        <f>YEAR(SalesDataTable[[#This Row],[Order Date]])</f>
        <v>2026</v>
      </c>
      <c r="D1717" s="16" t="str">
        <f>"Q"&amp;ROUNDUP(MONTH(SalesDataTable[[#This Row],[Order Date]])/3,0)</f>
        <v>Q3</v>
      </c>
      <c r="E1717" s="11">
        <f>MONTH(SalesDataTable[[#This Row],[Order Date]])</f>
        <v>8</v>
      </c>
      <c r="F1717" s="12"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1">
        <f>YEAR(SalesDataTable[[#This Row],[Order Date]])</f>
        <v>2026</v>
      </c>
      <c r="D1718" s="16" t="str">
        <f>"Q"&amp;ROUNDUP(MONTH(SalesDataTable[[#This Row],[Order Date]])/3,0)</f>
        <v>Q3</v>
      </c>
      <c r="E1718" s="11">
        <f>MONTH(SalesDataTable[[#This Row],[Order Date]])</f>
        <v>8</v>
      </c>
      <c r="F1718" s="12"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1">
        <f>YEAR(SalesDataTable[[#This Row],[Order Date]])</f>
        <v>2026</v>
      </c>
      <c r="D1719" s="16" t="str">
        <f>"Q"&amp;ROUNDUP(MONTH(SalesDataTable[[#This Row],[Order Date]])/3,0)</f>
        <v>Q3</v>
      </c>
      <c r="E1719" s="11">
        <f>MONTH(SalesDataTable[[#This Row],[Order Date]])</f>
        <v>8</v>
      </c>
      <c r="F1719" s="12"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1">
        <f>YEAR(SalesDataTable[[#This Row],[Order Date]])</f>
        <v>2026</v>
      </c>
      <c r="D1720" s="16" t="str">
        <f>"Q"&amp;ROUNDUP(MONTH(SalesDataTable[[#This Row],[Order Date]])/3,0)</f>
        <v>Q3</v>
      </c>
      <c r="E1720" s="11">
        <f>MONTH(SalesDataTable[[#This Row],[Order Date]])</f>
        <v>8</v>
      </c>
      <c r="F1720" s="12"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1">
        <f>YEAR(SalesDataTable[[#This Row],[Order Date]])</f>
        <v>2026</v>
      </c>
      <c r="D1721" s="16" t="str">
        <f>"Q"&amp;ROUNDUP(MONTH(SalesDataTable[[#This Row],[Order Date]])/3,0)</f>
        <v>Q3</v>
      </c>
      <c r="E1721" s="11">
        <f>MONTH(SalesDataTable[[#This Row],[Order Date]])</f>
        <v>8</v>
      </c>
      <c r="F1721" s="12"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1">
        <f>YEAR(SalesDataTable[[#This Row],[Order Date]])</f>
        <v>2026</v>
      </c>
      <c r="D1722" s="16" t="str">
        <f>"Q"&amp;ROUNDUP(MONTH(SalesDataTable[[#This Row],[Order Date]])/3,0)</f>
        <v>Q3</v>
      </c>
      <c r="E1722" s="11">
        <f>MONTH(SalesDataTable[[#This Row],[Order Date]])</f>
        <v>8</v>
      </c>
      <c r="F1722" s="12"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1">
        <f>YEAR(SalesDataTable[[#This Row],[Order Date]])</f>
        <v>2026</v>
      </c>
      <c r="D1723" s="16" t="str">
        <f>"Q"&amp;ROUNDUP(MONTH(SalesDataTable[[#This Row],[Order Date]])/3,0)</f>
        <v>Q3</v>
      </c>
      <c r="E1723" s="11">
        <f>MONTH(SalesDataTable[[#This Row],[Order Date]])</f>
        <v>8</v>
      </c>
      <c r="F1723" s="12"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1">
        <f>YEAR(SalesDataTable[[#This Row],[Order Date]])</f>
        <v>2026</v>
      </c>
      <c r="D1724" s="16" t="str">
        <f>"Q"&amp;ROUNDUP(MONTH(SalesDataTable[[#This Row],[Order Date]])/3,0)</f>
        <v>Q3</v>
      </c>
      <c r="E1724" s="11">
        <f>MONTH(SalesDataTable[[#This Row],[Order Date]])</f>
        <v>8</v>
      </c>
      <c r="F1724" s="12"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1">
        <f>YEAR(SalesDataTable[[#This Row],[Order Date]])</f>
        <v>2026</v>
      </c>
      <c r="D1725" s="16" t="str">
        <f>"Q"&amp;ROUNDUP(MONTH(SalesDataTable[[#This Row],[Order Date]])/3,0)</f>
        <v>Q3</v>
      </c>
      <c r="E1725" s="11">
        <f>MONTH(SalesDataTable[[#This Row],[Order Date]])</f>
        <v>8</v>
      </c>
      <c r="F1725" s="12"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1">
        <f>YEAR(SalesDataTable[[#This Row],[Order Date]])</f>
        <v>2026</v>
      </c>
      <c r="D1726" s="16" t="str">
        <f>"Q"&amp;ROUNDUP(MONTH(SalesDataTable[[#This Row],[Order Date]])/3,0)</f>
        <v>Q3</v>
      </c>
      <c r="E1726" s="11">
        <f>MONTH(SalesDataTable[[#This Row],[Order Date]])</f>
        <v>8</v>
      </c>
      <c r="F1726" s="12"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1">
        <f>YEAR(SalesDataTable[[#This Row],[Order Date]])</f>
        <v>2026</v>
      </c>
      <c r="D1727" s="16" t="str">
        <f>"Q"&amp;ROUNDUP(MONTH(SalesDataTable[[#This Row],[Order Date]])/3,0)</f>
        <v>Q3</v>
      </c>
      <c r="E1727" s="11">
        <f>MONTH(SalesDataTable[[#This Row],[Order Date]])</f>
        <v>8</v>
      </c>
      <c r="F1727" s="12"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1">
        <f>YEAR(SalesDataTable[[#This Row],[Order Date]])</f>
        <v>2026</v>
      </c>
      <c r="D1728" s="16" t="str">
        <f>"Q"&amp;ROUNDUP(MONTH(SalesDataTable[[#This Row],[Order Date]])/3,0)</f>
        <v>Q3</v>
      </c>
      <c r="E1728" s="11">
        <f>MONTH(SalesDataTable[[#This Row],[Order Date]])</f>
        <v>8</v>
      </c>
      <c r="F1728" s="12"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1">
        <f>YEAR(SalesDataTable[[#This Row],[Order Date]])</f>
        <v>2026</v>
      </c>
      <c r="D1729" s="16" t="str">
        <f>"Q"&amp;ROUNDUP(MONTH(SalesDataTable[[#This Row],[Order Date]])/3,0)</f>
        <v>Q3</v>
      </c>
      <c r="E1729" s="11">
        <f>MONTH(SalesDataTable[[#This Row],[Order Date]])</f>
        <v>8</v>
      </c>
      <c r="F1729" s="12"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1">
        <f>YEAR(SalesDataTable[[#This Row],[Order Date]])</f>
        <v>2026</v>
      </c>
      <c r="D1730" s="16" t="str">
        <f>"Q"&amp;ROUNDUP(MONTH(SalesDataTable[[#This Row],[Order Date]])/3,0)</f>
        <v>Q3</v>
      </c>
      <c r="E1730" s="11">
        <f>MONTH(SalesDataTable[[#This Row],[Order Date]])</f>
        <v>8</v>
      </c>
      <c r="F1730" s="12"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1">
        <f>YEAR(SalesDataTable[[#This Row],[Order Date]])</f>
        <v>2026</v>
      </c>
      <c r="D1731" s="16" t="str">
        <f>"Q"&amp;ROUNDUP(MONTH(SalesDataTable[[#This Row],[Order Date]])/3,0)</f>
        <v>Q3</v>
      </c>
      <c r="E1731" s="11">
        <f>MONTH(SalesDataTable[[#This Row],[Order Date]])</f>
        <v>8</v>
      </c>
      <c r="F1731" s="12"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1">
        <f>YEAR(SalesDataTable[[#This Row],[Order Date]])</f>
        <v>2026</v>
      </c>
      <c r="D1732" s="16" t="str">
        <f>"Q"&amp;ROUNDUP(MONTH(SalesDataTable[[#This Row],[Order Date]])/3,0)</f>
        <v>Q3</v>
      </c>
      <c r="E1732" s="11">
        <f>MONTH(SalesDataTable[[#This Row],[Order Date]])</f>
        <v>8</v>
      </c>
      <c r="F1732" s="12"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1">
        <f>YEAR(SalesDataTable[[#This Row],[Order Date]])</f>
        <v>2026</v>
      </c>
      <c r="D1733" s="16" t="str">
        <f>"Q"&amp;ROUNDUP(MONTH(SalesDataTable[[#This Row],[Order Date]])/3,0)</f>
        <v>Q3</v>
      </c>
      <c r="E1733" s="11">
        <f>MONTH(SalesDataTable[[#This Row],[Order Date]])</f>
        <v>8</v>
      </c>
      <c r="F1733" s="12"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1">
        <f>YEAR(SalesDataTable[[#This Row],[Order Date]])</f>
        <v>2026</v>
      </c>
      <c r="D1734" s="16" t="str">
        <f>"Q"&amp;ROUNDUP(MONTH(SalesDataTable[[#This Row],[Order Date]])/3,0)</f>
        <v>Q3</v>
      </c>
      <c r="E1734" s="11">
        <f>MONTH(SalesDataTable[[#This Row],[Order Date]])</f>
        <v>8</v>
      </c>
      <c r="F1734" s="12"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1">
        <f>YEAR(SalesDataTable[[#This Row],[Order Date]])</f>
        <v>2026</v>
      </c>
      <c r="D1735" s="16" t="str">
        <f>"Q"&amp;ROUNDUP(MONTH(SalesDataTable[[#This Row],[Order Date]])/3,0)</f>
        <v>Q3</v>
      </c>
      <c r="E1735" s="11">
        <f>MONTH(SalesDataTable[[#This Row],[Order Date]])</f>
        <v>8</v>
      </c>
      <c r="F1735" s="12"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1">
        <f>YEAR(SalesDataTable[[#This Row],[Order Date]])</f>
        <v>2026</v>
      </c>
      <c r="D1736" s="16" t="str">
        <f>"Q"&amp;ROUNDUP(MONTH(SalesDataTable[[#This Row],[Order Date]])/3,0)</f>
        <v>Q3</v>
      </c>
      <c r="E1736" s="11">
        <f>MONTH(SalesDataTable[[#This Row],[Order Date]])</f>
        <v>8</v>
      </c>
      <c r="F1736" s="12"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1">
        <f>YEAR(SalesDataTable[[#This Row],[Order Date]])</f>
        <v>2026</v>
      </c>
      <c r="D1737" s="16" t="str">
        <f>"Q"&amp;ROUNDUP(MONTH(SalesDataTable[[#This Row],[Order Date]])/3,0)</f>
        <v>Q3</v>
      </c>
      <c r="E1737" s="11">
        <f>MONTH(SalesDataTable[[#This Row],[Order Date]])</f>
        <v>8</v>
      </c>
      <c r="F1737" s="12"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1">
        <f>YEAR(SalesDataTable[[#This Row],[Order Date]])</f>
        <v>2026</v>
      </c>
      <c r="D1738" s="16" t="str">
        <f>"Q"&amp;ROUNDUP(MONTH(SalesDataTable[[#This Row],[Order Date]])/3,0)</f>
        <v>Q3</v>
      </c>
      <c r="E1738" s="11">
        <f>MONTH(SalesDataTable[[#This Row],[Order Date]])</f>
        <v>8</v>
      </c>
      <c r="F1738" s="12"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1">
        <f>YEAR(SalesDataTable[[#This Row],[Order Date]])</f>
        <v>2026</v>
      </c>
      <c r="D1739" s="16" t="str">
        <f>"Q"&amp;ROUNDUP(MONTH(SalesDataTable[[#This Row],[Order Date]])/3,0)</f>
        <v>Q3</v>
      </c>
      <c r="E1739" s="11">
        <f>MONTH(SalesDataTable[[#This Row],[Order Date]])</f>
        <v>8</v>
      </c>
      <c r="F1739" s="12"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1">
        <f>YEAR(SalesDataTable[[#This Row],[Order Date]])</f>
        <v>2026</v>
      </c>
      <c r="D1740" s="16" t="str">
        <f>"Q"&amp;ROUNDUP(MONTH(SalesDataTable[[#This Row],[Order Date]])/3,0)</f>
        <v>Q3</v>
      </c>
      <c r="E1740" s="11">
        <f>MONTH(SalesDataTable[[#This Row],[Order Date]])</f>
        <v>8</v>
      </c>
      <c r="F1740" s="12"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1">
        <f>YEAR(SalesDataTable[[#This Row],[Order Date]])</f>
        <v>2026</v>
      </c>
      <c r="D1741" s="16" t="str">
        <f>"Q"&amp;ROUNDUP(MONTH(SalesDataTable[[#This Row],[Order Date]])/3,0)</f>
        <v>Q3</v>
      </c>
      <c r="E1741" s="11">
        <f>MONTH(SalesDataTable[[#This Row],[Order Date]])</f>
        <v>8</v>
      </c>
      <c r="F1741" s="12"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1">
        <f>YEAR(SalesDataTable[[#This Row],[Order Date]])</f>
        <v>2026</v>
      </c>
      <c r="D1742" s="16" t="str">
        <f>"Q"&amp;ROUNDUP(MONTH(SalesDataTable[[#This Row],[Order Date]])/3,0)</f>
        <v>Q3</v>
      </c>
      <c r="E1742" s="11">
        <f>MONTH(SalesDataTable[[#This Row],[Order Date]])</f>
        <v>8</v>
      </c>
      <c r="F1742" s="12"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1">
        <f>YEAR(SalesDataTable[[#This Row],[Order Date]])</f>
        <v>2026</v>
      </c>
      <c r="D1743" s="16" t="str">
        <f>"Q"&amp;ROUNDUP(MONTH(SalesDataTable[[#This Row],[Order Date]])/3,0)</f>
        <v>Q3</v>
      </c>
      <c r="E1743" s="11">
        <f>MONTH(SalesDataTable[[#This Row],[Order Date]])</f>
        <v>8</v>
      </c>
      <c r="F1743" s="12"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1">
        <f>YEAR(SalesDataTable[[#This Row],[Order Date]])</f>
        <v>2026</v>
      </c>
      <c r="D1744" s="16" t="str">
        <f>"Q"&amp;ROUNDUP(MONTH(SalesDataTable[[#This Row],[Order Date]])/3,0)</f>
        <v>Q3</v>
      </c>
      <c r="E1744" s="11">
        <f>MONTH(SalesDataTable[[#This Row],[Order Date]])</f>
        <v>8</v>
      </c>
      <c r="F1744" s="12"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1">
        <f>YEAR(SalesDataTable[[#This Row],[Order Date]])</f>
        <v>2026</v>
      </c>
      <c r="D1745" s="16" t="str">
        <f>"Q"&amp;ROUNDUP(MONTH(SalesDataTable[[#This Row],[Order Date]])/3,0)</f>
        <v>Q3</v>
      </c>
      <c r="E1745" s="11">
        <f>MONTH(SalesDataTable[[#This Row],[Order Date]])</f>
        <v>8</v>
      </c>
      <c r="F1745" s="12"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1">
        <f>YEAR(SalesDataTable[[#This Row],[Order Date]])</f>
        <v>2026</v>
      </c>
      <c r="D1746" s="16" t="str">
        <f>"Q"&amp;ROUNDUP(MONTH(SalesDataTable[[#This Row],[Order Date]])/3,0)</f>
        <v>Q3</v>
      </c>
      <c r="E1746" s="11">
        <f>MONTH(SalesDataTable[[#This Row],[Order Date]])</f>
        <v>8</v>
      </c>
      <c r="F1746" s="12"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1">
        <f>YEAR(SalesDataTable[[#This Row],[Order Date]])</f>
        <v>2026</v>
      </c>
      <c r="D1747" s="16" t="str">
        <f>"Q"&amp;ROUNDUP(MONTH(SalesDataTable[[#This Row],[Order Date]])/3,0)</f>
        <v>Q3</v>
      </c>
      <c r="E1747" s="11">
        <f>MONTH(SalesDataTable[[#This Row],[Order Date]])</f>
        <v>8</v>
      </c>
      <c r="F1747" s="12"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1">
        <f>YEAR(SalesDataTable[[#This Row],[Order Date]])</f>
        <v>2026</v>
      </c>
      <c r="D1748" s="16" t="str">
        <f>"Q"&amp;ROUNDUP(MONTH(SalesDataTable[[#This Row],[Order Date]])/3,0)</f>
        <v>Q3</v>
      </c>
      <c r="E1748" s="11">
        <f>MONTH(SalesDataTable[[#This Row],[Order Date]])</f>
        <v>8</v>
      </c>
      <c r="F1748" s="12"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1">
        <f>YEAR(SalesDataTable[[#This Row],[Order Date]])</f>
        <v>2026</v>
      </c>
      <c r="D1749" s="16" t="str">
        <f>"Q"&amp;ROUNDUP(MONTH(SalesDataTable[[#This Row],[Order Date]])/3,0)</f>
        <v>Q3</v>
      </c>
      <c r="E1749" s="11">
        <f>MONTH(SalesDataTable[[#This Row],[Order Date]])</f>
        <v>8</v>
      </c>
      <c r="F1749" s="12"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1">
        <f>YEAR(SalesDataTable[[#This Row],[Order Date]])</f>
        <v>2026</v>
      </c>
      <c r="D1750" s="16" t="str">
        <f>"Q"&amp;ROUNDUP(MONTH(SalesDataTable[[#This Row],[Order Date]])/3,0)</f>
        <v>Q3</v>
      </c>
      <c r="E1750" s="11">
        <f>MONTH(SalesDataTable[[#This Row],[Order Date]])</f>
        <v>8</v>
      </c>
      <c r="F1750" s="12"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1">
        <f>YEAR(SalesDataTable[[#This Row],[Order Date]])</f>
        <v>2026</v>
      </c>
      <c r="D1751" s="16" t="str">
        <f>"Q"&amp;ROUNDUP(MONTH(SalesDataTable[[#This Row],[Order Date]])/3,0)</f>
        <v>Q3</v>
      </c>
      <c r="E1751" s="11">
        <f>MONTH(SalesDataTable[[#This Row],[Order Date]])</f>
        <v>8</v>
      </c>
      <c r="F1751" s="12"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1">
        <f>YEAR(SalesDataTable[[#This Row],[Order Date]])</f>
        <v>2026</v>
      </c>
      <c r="D1752" s="16" t="str">
        <f>"Q"&amp;ROUNDUP(MONTH(SalesDataTable[[#This Row],[Order Date]])/3,0)</f>
        <v>Q3</v>
      </c>
      <c r="E1752" s="11">
        <f>MONTH(SalesDataTable[[#This Row],[Order Date]])</f>
        <v>8</v>
      </c>
      <c r="F1752" s="12"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1">
        <f>YEAR(SalesDataTable[[#This Row],[Order Date]])</f>
        <v>2026</v>
      </c>
      <c r="D1753" s="16" t="str">
        <f>"Q"&amp;ROUNDUP(MONTH(SalesDataTable[[#This Row],[Order Date]])/3,0)</f>
        <v>Q3</v>
      </c>
      <c r="E1753" s="11">
        <f>MONTH(SalesDataTable[[#This Row],[Order Date]])</f>
        <v>8</v>
      </c>
      <c r="F1753" s="12"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1">
        <f>YEAR(SalesDataTable[[#This Row],[Order Date]])</f>
        <v>2026</v>
      </c>
      <c r="D1754" s="16" t="str">
        <f>"Q"&amp;ROUNDUP(MONTH(SalesDataTable[[#This Row],[Order Date]])/3,0)</f>
        <v>Q3</v>
      </c>
      <c r="E1754" s="11">
        <f>MONTH(SalesDataTable[[#This Row],[Order Date]])</f>
        <v>8</v>
      </c>
      <c r="F1754" s="12"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1">
        <f>YEAR(SalesDataTable[[#This Row],[Order Date]])</f>
        <v>2026</v>
      </c>
      <c r="D1755" s="16" t="str">
        <f>"Q"&amp;ROUNDUP(MONTH(SalesDataTable[[#This Row],[Order Date]])/3,0)</f>
        <v>Q3</v>
      </c>
      <c r="E1755" s="11">
        <f>MONTH(SalesDataTable[[#This Row],[Order Date]])</f>
        <v>8</v>
      </c>
      <c r="F1755" s="12"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1">
        <f>YEAR(SalesDataTable[[#This Row],[Order Date]])</f>
        <v>2026</v>
      </c>
      <c r="D1756" s="16" t="str">
        <f>"Q"&amp;ROUNDUP(MONTH(SalesDataTable[[#This Row],[Order Date]])/3,0)</f>
        <v>Q3</v>
      </c>
      <c r="E1756" s="11">
        <f>MONTH(SalesDataTable[[#This Row],[Order Date]])</f>
        <v>8</v>
      </c>
      <c r="F1756" s="12"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1">
        <f>YEAR(SalesDataTable[[#This Row],[Order Date]])</f>
        <v>2026</v>
      </c>
      <c r="D1757" s="16" t="str">
        <f>"Q"&amp;ROUNDUP(MONTH(SalesDataTable[[#This Row],[Order Date]])/3,0)</f>
        <v>Q3</v>
      </c>
      <c r="E1757" s="11">
        <f>MONTH(SalesDataTable[[#This Row],[Order Date]])</f>
        <v>8</v>
      </c>
      <c r="F1757" s="12"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1">
        <f>YEAR(SalesDataTable[[#This Row],[Order Date]])</f>
        <v>2026</v>
      </c>
      <c r="D1758" s="16" t="str">
        <f>"Q"&amp;ROUNDUP(MONTH(SalesDataTable[[#This Row],[Order Date]])/3,0)</f>
        <v>Q3</v>
      </c>
      <c r="E1758" s="11">
        <f>MONTH(SalesDataTable[[#This Row],[Order Date]])</f>
        <v>8</v>
      </c>
      <c r="F1758" s="12"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1">
        <f>YEAR(SalesDataTable[[#This Row],[Order Date]])</f>
        <v>2026</v>
      </c>
      <c r="D1759" s="16" t="str">
        <f>"Q"&amp;ROUNDUP(MONTH(SalesDataTable[[#This Row],[Order Date]])/3,0)</f>
        <v>Q3</v>
      </c>
      <c r="E1759" s="11">
        <f>MONTH(SalesDataTable[[#This Row],[Order Date]])</f>
        <v>8</v>
      </c>
      <c r="F1759" s="12"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1">
        <f>YEAR(SalesDataTable[[#This Row],[Order Date]])</f>
        <v>2026</v>
      </c>
      <c r="D1760" s="16" t="str">
        <f>"Q"&amp;ROUNDUP(MONTH(SalesDataTable[[#This Row],[Order Date]])/3,0)</f>
        <v>Q3</v>
      </c>
      <c r="E1760" s="11">
        <f>MONTH(SalesDataTable[[#This Row],[Order Date]])</f>
        <v>8</v>
      </c>
      <c r="F1760" s="12"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1">
        <f>YEAR(SalesDataTable[[#This Row],[Order Date]])</f>
        <v>2026</v>
      </c>
      <c r="D1761" s="16" t="str">
        <f>"Q"&amp;ROUNDUP(MONTH(SalesDataTable[[#This Row],[Order Date]])/3,0)</f>
        <v>Q3</v>
      </c>
      <c r="E1761" s="11">
        <f>MONTH(SalesDataTable[[#This Row],[Order Date]])</f>
        <v>8</v>
      </c>
      <c r="F1761" s="12"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1">
        <f>YEAR(SalesDataTable[[#This Row],[Order Date]])</f>
        <v>2026</v>
      </c>
      <c r="D1762" s="16" t="str">
        <f>"Q"&amp;ROUNDUP(MONTH(SalesDataTable[[#This Row],[Order Date]])/3,0)</f>
        <v>Q3</v>
      </c>
      <c r="E1762" s="11">
        <f>MONTH(SalesDataTable[[#This Row],[Order Date]])</f>
        <v>8</v>
      </c>
      <c r="F1762" s="12"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1">
        <f>YEAR(SalesDataTable[[#This Row],[Order Date]])</f>
        <v>2026</v>
      </c>
      <c r="D1763" s="16" t="str">
        <f>"Q"&amp;ROUNDUP(MONTH(SalesDataTable[[#This Row],[Order Date]])/3,0)</f>
        <v>Q3</v>
      </c>
      <c r="E1763" s="11">
        <f>MONTH(SalesDataTable[[#This Row],[Order Date]])</f>
        <v>8</v>
      </c>
      <c r="F1763" s="12"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1">
        <f>YEAR(SalesDataTable[[#This Row],[Order Date]])</f>
        <v>2026</v>
      </c>
      <c r="D1764" s="16" t="str">
        <f>"Q"&amp;ROUNDUP(MONTH(SalesDataTable[[#This Row],[Order Date]])/3,0)</f>
        <v>Q3</v>
      </c>
      <c r="E1764" s="11">
        <f>MONTH(SalesDataTable[[#This Row],[Order Date]])</f>
        <v>8</v>
      </c>
      <c r="F1764" s="12"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1">
        <f>YEAR(SalesDataTable[[#This Row],[Order Date]])</f>
        <v>2026</v>
      </c>
      <c r="D1765" s="16" t="str">
        <f>"Q"&amp;ROUNDUP(MONTH(SalesDataTable[[#This Row],[Order Date]])/3,0)</f>
        <v>Q3</v>
      </c>
      <c r="E1765" s="11">
        <f>MONTH(SalesDataTable[[#This Row],[Order Date]])</f>
        <v>8</v>
      </c>
      <c r="F1765" s="12"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1">
        <f>YEAR(SalesDataTable[[#This Row],[Order Date]])</f>
        <v>2026</v>
      </c>
      <c r="D1766" s="16" t="str">
        <f>"Q"&amp;ROUNDUP(MONTH(SalesDataTable[[#This Row],[Order Date]])/3,0)</f>
        <v>Q3</v>
      </c>
      <c r="E1766" s="11">
        <f>MONTH(SalesDataTable[[#This Row],[Order Date]])</f>
        <v>8</v>
      </c>
      <c r="F1766" s="12"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1">
        <f>YEAR(SalesDataTable[[#This Row],[Order Date]])</f>
        <v>2026</v>
      </c>
      <c r="D1767" s="16" t="str">
        <f>"Q"&amp;ROUNDUP(MONTH(SalesDataTable[[#This Row],[Order Date]])/3,0)</f>
        <v>Q3</v>
      </c>
      <c r="E1767" s="11">
        <f>MONTH(SalesDataTable[[#This Row],[Order Date]])</f>
        <v>8</v>
      </c>
      <c r="F1767" s="12"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1">
        <f>YEAR(SalesDataTable[[#This Row],[Order Date]])</f>
        <v>2026</v>
      </c>
      <c r="D1768" s="16" t="str">
        <f>"Q"&amp;ROUNDUP(MONTH(SalesDataTable[[#This Row],[Order Date]])/3,0)</f>
        <v>Q3</v>
      </c>
      <c r="E1768" s="11">
        <f>MONTH(SalesDataTable[[#This Row],[Order Date]])</f>
        <v>8</v>
      </c>
      <c r="F1768" s="12"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1">
        <f>YEAR(SalesDataTable[[#This Row],[Order Date]])</f>
        <v>2026</v>
      </c>
      <c r="D1769" s="16" t="str">
        <f>"Q"&amp;ROUNDUP(MONTH(SalesDataTable[[#This Row],[Order Date]])/3,0)</f>
        <v>Q3</v>
      </c>
      <c r="E1769" s="11">
        <f>MONTH(SalesDataTable[[#This Row],[Order Date]])</f>
        <v>8</v>
      </c>
      <c r="F1769" s="12"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1">
        <f>YEAR(SalesDataTable[[#This Row],[Order Date]])</f>
        <v>2026</v>
      </c>
      <c r="D1770" s="16" t="str">
        <f>"Q"&amp;ROUNDUP(MONTH(SalesDataTable[[#This Row],[Order Date]])/3,0)</f>
        <v>Q3</v>
      </c>
      <c r="E1770" s="11">
        <f>MONTH(SalesDataTable[[#This Row],[Order Date]])</f>
        <v>8</v>
      </c>
      <c r="F1770" s="12"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1">
        <f>YEAR(SalesDataTable[[#This Row],[Order Date]])</f>
        <v>2026</v>
      </c>
      <c r="D1771" s="16" t="str">
        <f>"Q"&amp;ROUNDUP(MONTH(SalesDataTable[[#This Row],[Order Date]])/3,0)</f>
        <v>Q3</v>
      </c>
      <c r="E1771" s="11">
        <f>MONTH(SalesDataTable[[#This Row],[Order Date]])</f>
        <v>8</v>
      </c>
      <c r="F1771" s="12"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1">
        <f>YEAR(SalesDataTable[[#This Row],[Order Date]])</f>
        <v>2026</v>
      </c>
      <c r="D1772" s="16" t="str">
        <f>"Q"&amp;ROUNDUP(MONTH(SalesDataTable[[#This Row],[Order Date]])/3,0)</f>
        <v>Q3</v>
      </c>
      <c r="E1772" s="11">
        <f>MONTH(SalesDataTable[[#This Row],[Order Date]])</f>
        <v>8</v>
      </c>
      <c r="F1772" s="12"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1">
        <f>YEAR(SalesDataTable[[#This Row],[Order Date]])</f>
        <v>2026</v>
      </c>
      <c r="D1773" s="16" t="str">
        <f>"Q"&amp;ROUNDUP(MONTH(SalesDataTable[[#This Row],[Order Date]])/3,0)</f>
        <v>Q3</v>
      </c>
      <c r="E1773" s="11">
        <f>MONTH(SalesDataTable[[#This Row],[Order Date]])</f>
        <v>8</v>
      </c>
      <c r="F1773" s="12"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1">
        <f>YEAR(SalesDataTable[[#This Row],[Order Date]])</f>
        <v>2026</v>
      </c>
      <c r="D1774" s="16" t="str">
        <f>"Q"&amp;ROUNDUP(MONTH(SalesDataTable[[#This Row],[Order Date]])/3,0)</f>
        <v>Q3</v>
      </c>
      <c r="E1774" s="11">
        <f>MONTH(SalesDataTable[[#This Row],[Order Date]])</f>
        <v>8</v>
      </c>
      <c r="F1774" s="12"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1">
        <f>YEAR(SalesDataTable[[#This Row],[Order Date]])</f>
        <v>2026</v>
      </c>
      <c r="D1775" s="16" t="str">
        <f>"Q"&amp;ROUNDUP(MONTH(SalesDataTable[[#This Row],[Order Date]])/3,0)</f>
        <v>Q3</v>
      </c>
      <c r="E1775" s="11">
        <f>MONTH(SalesDataTable[[#This Row],[Order Date]])</f>
        <v>8</v>
      </c>
      <c r="F1775" s="12"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1">
        <f>YEAR(SalesDataTable[[#This Row],[Order Date]])</f>
        <v>2026</v>
      </c>
      <c r="D1776" s="16" t="str">
        <f>"Q"&amp;ROUNDUP(MONTH(SalesDataTable[[#This Row],[Order Date]])/3,0)</f>
        <v>Q3</v>
      </c>
      <c r="E1776" s="11">
        <f>MONTH(SalesDataTable[[#This Row],[Order Date]])</f>
        <v>8</v>
      </c>
      <c r="F1776" s="12"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1">
        <f>YEAR(SalesDataTable[[#This Row],[Order Date]])</f>
        <v>2026</v>
      </c>
      <c r="D1777" s="16" t="str">
        <f>"Q"&amp;ROUNDUP(MONTH(SalesDataTable[[#This Row],[Order Date]])/3,0)</f>
        <v>Q3</v>
      </c>
      <c r="E1777" s="11">
        <f>MONTH(SalesDataTable[[#This Row],[Order Date]])</f>
        <v>8</v>
      </c>
      <c r="F1777" s="12"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1">
        <f>YEAR(SalesDataTable[[#This Row],[Order Date]])</f>
        <v>2026</v>
      </c>
      <c r="D1778" s="16" t="str">
        <f>"Q"&amp;ROUNDUP(MONTH(SalesDataTable[[#This Row],[Order Date]])/3,0)</f>
        <v>Q3</v>
      </c>
      <c r="E1778" s="11">
        <f>MONTH(SalesDataTable[[#This Row],[Order Date]])</f>
        <v>8</v>
      </c>
      <c r="F1778" s="12"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1">
        <f>YEAR(SalesDataTable[[#This Row],[Order Date]])</f>
        <v>2026</v>
      </c>
      <c r="D1779" s="16" t="str">
        <f>"Q"&amp;ROUNDUP(MONTH(SalesDataTable[[#This Row],[Order Date]])/3,0)</f>
        <v>Q3</v>
      </c>
      <c r="E1779" s="11">
        <f>MONTH(SalesDataTable[[#This Row],[Order Date]])</f>
        <v>8</v>
      </c>
      <c r="F1779" s="12"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1">
        <f>YEAR(SalesDataTable[[#This Row],[Order Date]])</f>
        <v>2026</v>
      </c>
      <c r="D1780" s="16" t="str">
        <f>"Q"&amp;ROUNDUP(MONTH(SalesDataTable[[#This Row],[Order Date]])/3,0)</f>
        <v>Q3</v>
      </c>
      <c r="E1780" s="11">
        <f>MONTH(SalesDataTable[[#This Row],[Order Date]])</f>
        <v>8</v>
      </c>
      <c r="F1780" s="12"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1">
        <f>YEAR(SalesDataTable[[#This Row],[Order Date]])</f>
        <v>2026</v>
      </c>
      <c r="D1781" s="16" t="str">
        <f>"Q"&amp;ROUNDUP(MONTH(SalesDataTable[[#This Row],[Order Date]])/3,0)</f>
        <v>Q3</v>
      </c>
      <c r="E1781" s="11">
        <f>MONTH(SalesDataTable[[#This Row],[Order Date]])</f>
        <v>8</v>
      </c>
      <c r="F1781" s="12"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1">
        <f>YEAR(SalesDataTable[[#This Row],[Order Date]])</f>
        <v>2026</v>
      </c>
      <c r="D1782" s="16" t="str">
        <f>"Q"&amp;ROUNDUP(MONTH(SalesDataTable[[#This Row],[Order Date]])/3,0)</f>
        <v>Q3</v>
      </c>
      <c r="E1782" s="11">
        <f>MONTH(SalesDataTable[[#This Row],[Order Date]])</f>
        <v>8</v>
      </c>
      <c r="F1782" s="12"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1">
        <f>YEAR(SalesDataTable[[#This Row],[Order Date]])</f>
        <v>2026</v>
      </c>
      <c r="D1783" s="16" t="str">
        <f>"Q"&amp;ROUNDUP(MONTH(SalesDataTable[[#This Row],[Order Date]])/3,0)</f>
        <v>Q3</v>
      </c>
      <c r="E1783" s="11">
        <f>MONTH(SalesDataTable[[#This Row],[Order Date]])</f>
        <v>8</v>
      </c>
      <c r="F1783" s="12"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1">
        <f>YEAR(SalesDataTable[[#This Row],[Order Date]])</f>
        <v>2026</v>
      </c>
      <c r="D1784" s="16" t="str">
        <f>"Q"&amp;ROUNDUP(MONTH(SalesDataTable[[#This Row],[Order Date]])/3,0)</f>
        <v>Q3</v>
      </c>
      <c r="E1784" s="11">
        <f>MONTH(SalesDataTable[[#This Row],[Order Date]])</f>
        <v>8</v>
      </c>
      <c r="F1784" s="12"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1">
        <f>YEAR(SalesDataTable[[#This Row],[Order Date]])</f>
        <v>2026</v>
      </c>
      <c r="D1785" s="16" t="str">
        <f>"Q"&amp;ROUNDUP(MONTH(SalesDataTable[[#This Row],[Order Date]])/3,0)</f>
        <v>Q3</v>
      </c>
      <c r="E1785" s="11">
        <f>MONTH(SalesDataTable[[#This Row],[Order Date]])</f>
        <v>8</v>
      </c>
      <c r="F1785" s="12"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1">
        <f>YEAR(SalesDataTable[[#This Row],[Order Date]])</f>
        <v>2026</v>
      </c>
      <c r="D1786" s="16" t="str">
        <f>"Q"&amp;ROUNDUP(MONTH(SalesDataTable[[#This Row],[Order Date]])/3,0)</f>
        <v>Q3</v>
      </c>
      <c r="E1786" s="11">
        <f>MONTH(SalesDataTable[[#This Row],[Order Date]])</f>
        <v>8</v>
      </c>
      <c r="F1786" s="12"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1">
        <f>YEAR(SalesDataTable[[#This Row],[Order Date]])</f>
        <v>2026</v>
      </c>
      <c r="D1787" s="16" t="str">
        <f>"Q"&amp;ROUNDUP(MONTH(SalesDataTable[[#This Row],[Order Date]])/3,0)</f>
        <v>Q3</v>
      </c>
      <c r="E1787" s="11">
        <f>MONTH(SalesDataTable[[#This Row],[Order Date]])</f>
        <v>8</v>
      </c>
      <c r="F1787" s="12"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1">
        <f>YEAR(SalesDataTable[[#This Row],[Order Date]])</f>
        <v>2026</v>
      </c>
      <c r="D1788" s="16" t="str">
        <f>"Q"&amp;ROUNDUP(MONTH(SalesDataTable[[#This Row],[Order Date]])/3,0)</f>
        <v>Q3</v>
      </c>
      <c r="E1788" s="11">
        <f>MONTH(SalesDataTable[[#This Row],[Order Date]])</f>
        <v>8</v>
      </c>
      <c r="F1788" s="12"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1">
        <f>YEAR(SalesDataTable[[#This Row],[Order Date]])</f>
        <v>2026</v>
      </c>
      <c r="D1789" s="16" t="str">
        <f>"Q"&amp;ROUNDUP(MONTH(SalesDataTable[[#This Row],[Order Date]])/3,0)</f>
        <v>Q3</v>
      </c>
      <c r="E1789" s="11">
        <f>MONTH(SalesDataTable[[#This Row],[Order Date]])</f>
        <v>8</v>
      </c>
      <c r="F1789" s="12"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1">
        <f>YEAR(SalesDataTable[[#This Row],[Order Date]])</f>
        <v>2026</v>
      </c>
      <c r="D1790" s="16" t="str">
        <f>"Q"&amp;ROUNDUP(MONTH(SalesDataTable[[#This Row],[Order Date]])/3,0)</f>
        <v>Q3</v>
      </c>
      <c r="E1790" s="11">
        <f>MONTH(SalesDataTable[[#This Row],[Order Date]])</f>
        <v>8</v>
      </c>
      <c r="F1790" s="12"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1">
        <f>YEAR(SalesDataTable[[#This Row],[Order Date]])</f>
        <v>2026</v>
      </c>
      <c r="D1791" s="16" t="str">
        <f>"Q"&amp;ROUNDUP(MONTH(SalesDataTable[[#This Row],[Order Date]])/3,0)</f>
        <v>Q3</v>
      </c>
      <c r="E1791" s="11">
        <f>MONTH(SalesDataTable[[#This Row],[Order Date]])</f>
        <v>8</v>
      </c>
      <c r="F1791" s="12"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1">
        <f>YEAR(SalesDataTable[[#This Row],[Order Date]])</f>
        <v>2026</v>
      </c>
      <c r="D1792" s="16" t="str">
        <f>"Q"&amp;ROUNDUP(MONTH(SalesDataTable[[#This Row],[Order Date]])/3,0)</f>
        <v>Q3</v>
      </c>
      <c r="E1792" s="11">
        <f>MONTH(SalesDataTable[[#This Row],[Order Date]])</f>
        <v>8</v>
      </c>
      <c r="F1792" s="12"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1">
        <f>YEAR(SalesDataTable[[#This Row],[Order Date]])</f>
        <v>2026</v>
      </c>
      <c r="D1793" s="16" t="str">
        <f>"Q"&amp;ROUNDUP(MONTH(SalesDataTable[[#This Row],[Order Date]])/3,0)</f>
        <v>Q3</v>
      </c>
      <c r="E1793" s="11">
        <f>MONTH(SalesDataTable[[#This Row],[Order Date]])</f>
        <v>8</v>
      </c>
      <c r="F1793" s="12"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1">
        <f>YEAR(SalesDataTable[[#This Row],[Order Date]])</f>
        <v>2026</v>
      </c>
      <c r="D1794" s="16" t="str">
        <f>"Q"&amp;ROUNDUP(MONTH(SalesDataTable[[#This Row],[Order Date]])/3,0)</f>
        <v>Q3</v>
      </c>
      <c r="E1794" s="11">
        <f>MONTH(SalesDataTable[[#This Row],[Order Date]])</f>
        <v>8</v>
      </c>
      <c r="F1794" s="12"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1">
        <f>YEAR(SalesDataTable[[#This Row],[Order Date]])</f>
        <v>2026</v>
      </c>
      <c r="D1795" s="16" t="str">
        <f>"Q"&amp;ROUNDUP(MONTH(SalesDataTable[[#This Row],[Order Date]])/3,0)</f>
        <v>Q3</v>
      </c>
      <c r="E1795" s="11">
        <f>MONTH(SalesDataTable[[#This Row],[Order Date]])</f>
        <v>8</v>
      </c>
      <c r="F1795" s="12"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1">
        <f>YEAR(SalesDataTable[[#This Row],[Order Date]])</f>
        <v>2026</v>
      </c>
      <c r="D1796" s="16" t="str">
        <f>"Q"&amp;ROUNDUP(MONTH(SalesDataTable[[#This Row],[Order Date]])/3,0)</f>
        <v>Q3</v>
      </c>
      <c r="E1796" s="11">
        <f>MONTH(SalesDataTable[[#This Row],[Order Date]])</f>
        <v>8</v>
      </c>
      <c r="F1796" s="12"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1">
        <f>YEAR(SalesDataTable[[#This Row],[Order Date]])</f>
        <v>2026</v>
      </c>
      <c r="D1797" s="16" t="str">
        <f>"Q"&amp;ROUNDUP(MONTH(SalesDataTable[[#This Row],[Order Date]])/3,0)</f>
        <v>Q3</v>
      </c>
      <c r="E1797" s="11">
        <f>MONTH(SalesDataTable[[#This Row],[Order Date]])</f>
        <v>8</v>
      </c>
      <c r="F1797" s="12"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1">
        <f>YEAR(SalesDataTable[[#This Row],[Order Date]])</f>
        <v>2026</v>
      </c>
      <c r="D1798" s="16" t="str">
        <f>"Q"&amp;ROUNDUP(MONTH(SalesDataTable[[#This Row],[Order Date]])/3,0)</f>
        <v>Q3</v>
      </c>
      <c r="E1798" s="11">
        <f>MONTH(SalesDataTable[[#This Row],[Order Date]])</f>
        <v>8</v>
      </c>
      <c r="F1798" s="12"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1">
        <f>YEAR(SalesDataTable[[#This Row],[Order Date]])</f>
        <v>2026</v>
      </c>
      <c r="D1799" s="16" t="str">
        <f>"Q"&amp;ROUNDUP(MONTH(SalesDataTable[[#This Row],[Order Date]])/3,0)</f>
        <v>Q3</v>
      </c>
      <c r="E1799" s="11">
        <f>MONTH(SalesDataTable[[#This Row],[Order Date]])</f>
        <v>8</v>
      </c>
      <c r="F1799" s="12"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1">
        <f>YEAR(SalesDataTable[[#This Row],[Order Date]])</f>
        <v>2026</v>
      </c>
      <c r="D1800" s="16" t="str">
        <f>"Q"&amp;ROUNDUP(MONTH(SalesDataTable[[#This Row],[Order Date]])/3,0)</f>
        <v>Q3</v>
      </c>
      <c r="E1800" s="11">
        <f>MONTH(SalesDataTable[[#This Row],[Order Date]])</f>
        <v>8</v>
      </c>
      <c r="F1800" s="12"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1">
        <f>YEAR(SalesDataTable[[#This Row],[Order Date]])</f>
        <v>2026</v>
      </c>
      <c r="D1801" s="16" t="str">
        <f>"Q"&amp;ROUNDUP(MONTH(SalesDataTable[[#This Row],[Order Date]])/3,0)</f>
        <v>Q3</v>
      </c>
      <c r="E1801" s="11">
        <f>MONTH(SalesDataTable[[#This Row],[Order Date]])</f>
        <v>9</v>
      </c>
      <c r="F1801" s="12"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1">
        <f>YEAR(SalesDataTable[[#This Row],[Order Date]])</f>
        <v>2026</v>
      </c>
      <c r="D1802" s="16" t="str">
        <f>"Q"&amp;ROUNDUP(MONTH(SalesDataTable[[#This Row],[Order Date]])/3,0)</f>
        <v>Q3</v>
      </c>
      <c r="E1802" s="11">
        <f>MONTH(SalesDataTable[[#This Row],[Order Date]])</f>
        <v>9</v>
      </c>
      <c r="F1802" s="12"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1">
        <f>YEAR(SalesDataTable[[#This Row],[Order Date]])</f>
        <v>2026</v>
      </c>
      <c r="D1803" s="16" t="str">
        <f>"Q"&amp;ROUNDUP(MONTH(SalesDataTable[[#This Row],[Order Date]])/3,0)</f>
        <v>Q3</v>
      </c>
      <c r="E1803" s="11">
        <f>MONTH(SalesDataTable[[#This Row],[Order Date]])</f>
        <v>9</v>
      </c>
      <c r="F1803" s="12"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1">
        <f>YEAR(SalesDataTable[[#This Row],[Order Date]])</f>
        <v>2026</v>
      </c>
      <c r="D1804" s="16" t="str">
        <f>"Q"&amp;ROUNDUP(MONTH(SalesDataTable[[#This Row],[Order Date]])/3,0)</f>
        <v>Q3</v>
      </c>
      <c r="E1804" s="11">
        <f>MONTH(SalesDataTable[[#This Row],[Order Date]])</f>
        <v>9</v>
      </c>
      <c r="F1804" s="12"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1">
        <f>YEAR(SalesDataTable[[#This Row],[Order Date]])</f>
        <v>2026</v>
      </c>
      <c r="D1805" s="16" t="str">
        <f>"Q"&amp;ROUNDUP(MONTH(SalesDataTable[[#This Row],[Order Date]])/3,0)</f>
        <v>Q3</v>
      </c>
      <c r="E1805" s="11">
        <f>MONTH(SalesDataTable[[#This Row],[Order Date]])</f>
        <v>9</v>
      </c>
      <c r="F1805" s="12"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1">
        <f>YEAR(SalesDataTable[[#This Row],[Order Date]])</f>
        <v>2026</v>
      </c>
      <c r="D1806" s="16" t="str">
        <f>"Q"&amp;ROUNDUP(MONTH(SalesDataTable[[#This Row],[Order Date]])/3,0)</f>
        <v>Q3</v>
      </c>
      <c r="E1806" s="11">
        <f>MONTH(SalesDataTable[[#This Row],[Order Date]])</f>
        <v>9</v>
      </c>
      <c r="F1806" s="12"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1">
        <f>YEAR(SalesDataTable[[#This Row],[Order Date]])</f>
        <v>2026</v>
      </c>
      <c r="D1807" s="16" t="str">
        <f>"Q"&amp;ROUNDUP(MONTH(SalesDataTable[[#This Row],[Order Date]])/3,0)</f>
        <v>Q3</v>
      </c>
      <c r="E1807" s="11">
        <f>MONTH(SalesDataTable[[#This Row],[Order Date]])</f>
        <v>9</v>
      </c>
      <c r="F1807" s="12"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1">
        <f>YEAR(SalesDataTable[[#This Row],[Order Date]])</f>
        <v>2026</v>
      </c>
      <c r="D1808" s="16" t="str">
        <f>"Q"&amp;ROUNDUP(MONTH(SalesDataTable[[#This Row],[Order Date]])/3,0)</f>
        <v>Q3</v>
      </c>
      <c r="E1808" s="11">
        <f>MONTH(SalesDataTable[[#This Row],[Order Date]])</f>
        <v>9</v>
      </c>
      <c r="F1808" s="12"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1">
        <f>YEAR(SalesDataTable[[#This Row],[Order Date]])</f>
        <v>2026</v>
      </c>
      <c r="D1809" s="16" t="str">
        <f>"Q"&amp;ROUNDUP(MONTH(SalesDataTable[[#This Row],[Order Date]])/3,0)</f>
        <v>Q3</v>
      </c>
      <c r="E1809" s="11">
        <f>MONTH(SalesDataTable[[#This Row],[Order Date]])</f>
        <v>9</v>
      </c>
      <c r="F1809" s="12"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1">
        <f>YEAR(SalesDataTable[[#This Row],[Order Date]])</f>
        <v>2026</v>
      </c>
      <c r="D1810" s="16" t="str">
        <f>"Q"&amp;ROUNDUP(MONTH(SalesDataTable[[#This Row],[Order Date]])/3,0)</f>
        <v>Q3</v>
      </c>
      <c r="E1810" s="11">
        <f>MONTH(SalesDataTable[[#This Row],[Order Date]])</f>
        <v>9</v>
      </c>
      <c r="F1810" s="12"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1">
        <f>YEAR(SalesDataTable[[#This Row],[Order Date]])</f>
        <v>2026</v>
      </c>
      <c r="D1811" s="16" t="str">
        <f>"Q"&amp;ROUNDUP(MONTH(SalesDataTable[[#This Row],[Order Date]])/3,0)</f>
        <v>Q3</v>
      </c>
      <c r="E1811" s="11">
        <f>MONTH(SalesDataTable[[#This Row],[Order Date]])</f>
        <v>9</v>
      </c>
      <c r="F1811" s="12"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1">
        <f>YEAR(SalesDataTable[[#This Row],[Order Date]])</f>
        <v>2026</v>
      </c>
      <c r="D1812" s="16" t="str">
        <f>"Q"&amp;ROUNDUP(MONTH(SalesDataTable[[#This Row],[Order Date]])/3,0)</f>
        <v>Q3</v>
      </c>
      <c r="E1812" s="11">
        <f>MONTH(SalesDataTable[[#This Row],[Order Date]])</f>
        <v>9</v>
      </c>
      <c r="F1812" s="12"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1">
        <f>YEAR(SalesDataTable[[#This Row],[Order Date]])</f>
        <v>2026</v>
      </c>
      <c r="D1813" s="16" t="str">
        <f>"Q"&amp;ROUNDUP(MONTH(SalesDataTable[[#This Row],[Order Date]])/3,0)</f>
        <v>Q3</v>
      </c>
      <c r="E1813" s="11">
        <f>MONTH(SalesDataTable[[#This Row],[Order Date]])</f>
        <v>9</v>
      </c>
      <c r="F1813" s="12"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1">
        <f>YEAR(SalesDataTable[[#This Row],[Order Date]])</f>
        <v>2026</v>
      </c>
      <c r="D1814" s="16" t="str">
        <f>"Q"&amp;ROUNDUP(MONTH(SalesDataTable[[#This Row],[Order Date]])/3,0)</f>
        <v>Q3</v>
      </c>
      <c r="E1814" s="11">
        <f>MONTH(SalesDataTable[[#This Row],[Order Date]])</f>
        <v>9</v>
      </c>
      <c r="F1814" s="12"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1">
        <f>YEAR(SalesDataTable[[#This Row],[Order Date]])</f>
        <v>2026</v>
      </c>
      <c r="D1815" s="16" t="str">
        <f>"Q"&amp;ROUNDUP(MONTH(SalesDataTable[[#This Row],[Order Date]])/3,0)</f>
        <v>Q3</v>
      </c>
      <c r="E1815" s="11">
        <f>MONTH(SalesDataTable[[#This Row],[Order Date]])</f>
        <v>9</v>
      </c>
      <c r="F1815" s="12"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1">
        <f>YEAR(SalesDataTable[[#This Row],[Order Date]])</f>
        <v>2026</v>
      </c>
      <c r="D1816" s="16" t="str">
        <f>"Q"&amp;ROUNDUP(MONTH(SalesDataTable[[#This Row],[Order Date]])/3,0)</f>
        <v>Q3</v>
      </c>
      <c r="E1816" s="11">
        <f>MONTH(SalesDataTable[[#This Row],[Order Date]])</f>
        <v>9</v>
      </c>
      <c r="F1816" s="12"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1">
        <f>YEAR(SalesDataTable[[#This Row],[Order Date]])</f>
        <v>2026</v>
      </c>
      <c r="D1817" s="16" t="str">
        <f>"Q"&amp;ROUNDUP(MONTH(SalesDataTable[[#This Row],[Order Date]])/3,0)</f>
        <v>Q3</v>
      </c>
      <c r="E1817" s="11">
        <f>MONTH(SalesDataTable[[#This Row],[Order Date]])</f>
        <v>9</v>
      </c>
      <c r="F1817" s="12"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1">
        <f>YEAR(SalesDataTable[[#This Row],[Order Date]])</f>
        <v>2026</v>
      </c>
      <c r="D1818" s="16" t="str">
        <f>"Q"&amp;ROUNDUP(MONTH(SalesDataTable[[#This Row],[Order Date]])/3,0)</f>
        <v>Q3</v>
      </c>
      <c r="E1818" s="11">
        <f>MONTH(SalesDataTable[[#This Row],[Order Date]])</f>
        <v>9</v>
      </c>
      <c r="F1818" s="12"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1">
        <f>YEAR(SalesDataTable[[#This Row],[Order Date]])</f>
        <v>2026</v>
      </c>
      <c r="D1819" s="16" t="str">
        <f>"Q"&amp;ROUNDUP(MONTH(SalesDataTable[[#This Row],[Order Date]])/3,0)</f>
        <v>Q3</v>
      </c>
      <c r="E1819" s="11">
        <f>MONTH(SalesDataTable[[#This Row],[Order Date]])</f>
        <v>9</v>
      </c>
      <c r="F1819" s="12"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1">
        <f>YEAR(SalesDataTable[[#This Row],[Order Date]])</f>
        <v>2026</v>
      </c>
      <c r="D1820" s="16" t="str">
        <f>"Q"&amp;ROUNDUP(MONTH(SalesDataTable[[#This Row],[Order Date]])/3,0)</f>
        <v>Q3</v>
      </c>
      <c r="E1820" s="11">
        <f>MONTH(SalesDataTable[[#This Row],[Order Date]])</f>
        <v>9</v>
      </c>
      <c r="F1820" s="12"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1">
        <f>YEAR(SalesDataTable[[#This Row],[Order Date]])</f>
        <v>2026</v>
      </c>
      <c r="D1821" s="16" t="str">
        <f>"Q"&amp;ROUNDUP(MONTH(SalesDataTable[[#This Row],[Order Date]])/3,0)</f>
        <v>Q3</v>
      </c>
      <c r="E1821" s="11">
        <f>MONTH(SalesDataTable[[#This Row],[Order Date]])</f>
        <v>9</v>
      </c>
      <c r="F1821" s="12"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1">
        <f>YEAR(SalesDataTable[[#This Row],[Order Date]])</f>
        <v>2026</v>
      </c>
      <c r="D1822" s="16" t="str">
        <f>"Q"&amp;ROUNDUP(MONTH(SalesDataTable[[#This Row],[Order Date]])/3,0)</f>
        <v>Q3</v>
      </c>
      <c r="E1822" s="11">
        <f>MONTH(SalesDataTable[[#This Row],[Order Date]])</f>
        <v>9</v>
      </c>
      <c r="F1822" s="12"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1">
        <f>YEAR(SalesDataTable[[#This Row],[Order Date]])</f>
        <v>2026</v>
      </c>
      <c r="D1823" s="16" t="str">
        <f>"Q"&amp;ROUNDUP(MONTH(SalesDataTable[[#This Row],[Order Date]])/3,0)</f>
        <v>Q3</v>
      </c>
      <c r="E1823" s="11">
        <f>MONTH(SalesDataTable[[#This Row],[Order Date]])</f>
        <v>9</v>
      </c>
      <c r="F1823" s="12"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1">
        <f>YEAR(SalesDataTable[[#This Row],[Order Date]])</f>
        <v>2026</v>
      </c>
      <c r="D1824" s="16" t="str">
        <f>"Q"&amp;ROUNDUP(MONTH(SalesDataTable[[#This Row],[Order Date]])/3,0)</f>
        <v>Q3</v>
      </c>
      <c r="E1824" s="11">
        <f>MONTH(SalesDataTable[[#This Row],[Order Date]])</f>
        <v>9</v>
      </c>
      <c r="F1824" s="12"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1">
        <f>YEAR(SalesDataTable[[#This Row],[Order Date]])</f>
        <v>2026</v>
      </c>
      <c r="D1825" s="16" t="str">
        <f>"Q"&amp;ROUNDUP(MONTH(SalesDataTable[[#This Row],[Order Date]])/3,0)</f>
        <v>Q3</v>
      </c>
      <c r="E1825" s="11">
        <f>MONTH(SalesDataTable[[#This Row],[Order Date]])</f>
        <v>9</v>
      </c>
      <c r="F1825" s="12"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1">
        <f>YEAR(SalesDataTable[[#This Row],[Order Date]])</f>
        <v>2026</v>
      </c>
      <c r="D1826" s="16" t="str">
        <f>"Q"&amp;ROUNDUP(MONTH(SalesDataTable[[#This Row],[Order Date]])/3,0)</f>
        <v>Q3</v>
      </c>
      <c r="E1826" s="11">
        <f>MONTH(SalesDataTable[[#This Row],[Order Date]])</f>
        <v>9</v>
      </c>
      <c r="F1826" s="12"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1">
        <f>YEAR(SalesDataTable[[#This Row],[Order Date]])</f>
        <v>2026</v>
      </c>
      <c r="D1827" s="16" t="str">
        <f>"Q"&amp;ROUNDUP(MONTH(SalesDataTable[[#This Row],[Order Date]])/3,0)</f>
        <v>Q3</v>
      </c>
      <c r="E1827" s="11">
        <f>MONTH(SalesDataTable[[#This Row],[Order Date]])</f>
        <v>9</v>
      </c>
      <c r="F1827" s="12"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1">
        <f>YEAR(SalesDataTable[[#This Row],[Order Date]])</f>
        <v>2026</v>
      </c>
      <c r="D1828" s="16" t="str">
        <f>"Q"&amp;ROUNDUP(MONTH(SalesDataTable[[#This Row],[Order Date]])/3,0)</f>
        <v>Q3</v>
      </c>
      <c r="E1828" s="11">
        <f>MONTH(SalesDataTable[[#This Row],[Order Date]])</f>
        <v>9</v>
      </c>
      <c r="F1828" s="12"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1">
        <f>YEAR(SalesDataTable[[#This Row],[Order Date]])</f>
        <v>2026</v>
      </c>
      <c r="D1829" s="16" t="str">
        <f>"Q"&amp;ROUNDUP(MONTH(SalesDataTable[[#This Row],[Order Date]])/3,0)</f>
        <v>Q3</v>
      </c>
      <c r="E1829" s="11">
        <f>MONTH(SalesDataTable[[#This Row],[Order Date]])</f>
        <v>9</v>
      </c>
      <c r="F1829" s="12"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1">
        <f>YEAR(SalesDataTable[[#This Row],[Order Date]])</f>
        <v>2026</v>
      </c>
      <c r="D1830" s="16" t="str">
        <f>"Q"&amp;ROUNDUP(MONTH(SalesDataTable[[#This Row],[Order Date]])/3,0)</f>
        <v>Q3</v>
      </c>
      <c r="E1830" s="11">
        <f>MONTH(SalesDataTable[[#This Row],[Order Date]])</f>
        <v>9</v>
      </c>
      <c r="F1830" s="12"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1">
        <f>YEAR(SalesDataTable[[#This Row],[Order Date]])</f>
        <v>2026</v>
      </c>
      <c r="D1831" s="16" t="str">
        <f>"Q"&amp;ROUNDUP(MONTH(SalesDataTable[[#This Row],[Order Date]])/3,0)</f>
        <v>Q3</v>
      </c>
      <c r="E1831" s="11">
        <f>MONTH(SalesDataTable[[#This Row],[Order Date]])</f>
        <v>9</v>
      </c>
      <c r="F1831" s="12"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1">
        <f>YEAR(SalesDataTable[[#This Row],[Order Date]])</f>
        <v>2026</v>
      </c>
      <c r="D1832" s="16" t="str">
        <f>"Q"&amp;ROUNDUP(MONTH(SalesDataTable[[#This Row],[Order Date]])/3,0)</f>
        <v>Q3</v>
      </c>
      <c r="E1832" s="11">
        <f>MONTH(SalesDataTable[[#This Row],[Order Date]])</f>
        <v>9</v>
      </c>
      <c r="F1832" s="12"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1">
        <f>YEAR(SalesDataTable[[#This Row],[Order Date]])</f>
        <v>2026</v>
      </c>
      <c r="D1833" s="16" t="str">
        <f>"Q"&amp;ROUNDUP(MONTH(SalesDataTable[[#This Row],[Order Date]])/3,0)</f>
        <v>Q3</v>
      </c>
      <c r="E1833" s="11">
        <f>MONTH(SalesDataTable[[#This Row],[Order Date]])</f>
        <v>9</v>
      </c>
      <c r="F1833" s="12"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1">
        <f>YEAR(SalesDataTable[[#This Row],[Order Date]])</f>
        <v>2026</v>
      </c>
      <c r="D1834" s="16" t="str">
        <f>"Q"&amp;ROUNDUP(MONTH(SalesDataTable[[#This Row],[Order Date]])/3,0)</f>
        <v>Q3</v>
      </c>
      <c r="E1834" s="11">
        <f>MONTH(SalesDataTable[[#This Row],[Order Date]])</f>
        <v>9</v>
      </c>
      <c r="F1834" s="12"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1">
        <f>YEAR(SalesDataTable[[#This Row],[Order Date]])</f>
        <v>2026</v>
      </c>
      <c r="D1835" s="16" t="str">
        <f>"Q"&amp;ROUNDUP(MONTH(SalesDataTable[[#This Row],[Order Date]])/3,0)</f>
        <v>Q3</v>
      </c>
      <c r="E1835" s="11">
        <f>MONTH(SalesDataTable[[#This Row],[Order Date]])</f>
        <v>9</v>
      </c>
      <c r="F1835" s="12"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1">
        <f>YEAR(SalesDataTable[[#This Row],[Order Date]])</f>
        <v>2026</v>
      </c>
      <c r="D1836" s="16" t="str">
        <f>"Q"&amp;ROUNDUP(MONTH(SalesDataTable[[#This Row],[Order Date]])/3,0)</f>
        <v>Q3</v>
      </c>
      <c r="E1836" s="11">
        <f>MONTH(SalesDataTable[[#This Row],[Order Date]])</f>
        <v>9</v>
      </c>
      <c r="F1836" s="12"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1">
        <f>YEAR(SalesDataTable[[#This Row],[Order Date]])</f>
        <v>2026</v>
      </c>
      <c r="D1837" s="16" t="str">
        <f>"Q"&amp;ROUNDUP(MONTH(SalesDataTable[[#This Row],[Order Date]])/3,0)</f>
        <v>Q3</v>
      </c>
      <c r="E1837" s="11">
        <f>MONTH(SalesDataTable[[#This Row],[Order Date]])</f>
        <v>9</v>
      </c>
      <c r="F1837" s="12"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1">
        <f>YEAR(SalesDataTable[[#This Row],[Order Date]])</f>
        <v>2026</v>
      </c>
      <c r="D1838" s="16" t="str">
        <f>"Q"&amp;ROUNDUP(MONTH(SalesDataTable[[#This Row],[Order Date]])/3,0)</f>
        <v>Q3</v>
      </c>
      <c r="E1838" s="11">
        <f>MONTH(SalesDataTable[[#This Row],[Order Date]])</f>
        <v>9</v>
      </c>
      <c r="F1838" s="12"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1">
        <f>YEAR(SalesDataTable[[#This Row],[Order Date]])</f>
        <v>2026</v>
      </c>
      <c r="D1839" s="16" t="str">
        <f>"Q"&amp;ROUNDUP(MONTH(SalesDataTable[[#This Row],[Order Date]])/3,0)</f>
        <v>Q3</v>
      </c>
      <c r="E1839" s="11">
        <f>MONTH(SalesDataTable[[#This Row],[Order Date]])</f>
        <v>9</v>
      </c>
      <c r="F1839" s="12"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1">
        <f>YEAR(SalesDataTable[[#This Row],[Order Date]])</f>
        <v>2026</v>
      </c>
      <c r="D1840" s="16" t="str">
        <f>"Q"&amp;ROUNDUP(MONTH(SalesDataTable[[#This Row],[Order Date]])/3,0)</f>
        <v>Q3</v>
      </c>
      <c r="E1840" s="11">
        <f>MONTH(SalesDataTable[[#This Row],[Order Date]])</f>
        <v>9</v>
      </c>
      <c r="F1840" s="12"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1">
        <f>YEAR(SalesDataTable[[#This Row],[Order Date]])</f>
        <v>2026</v>
      </c>
      <c r="D1841" s="16" t="str">
        <f>"Q"&amp;ROUNDUP(MONTH(SalesDataTable[[#This Row],[Order Date]])/3,0)</f>
        <v>Q3</v>
      </c>
      <c r="E1841" s="11">
        <f>MONTH(SalesDataTable[[#This Row],[Order Date]])</f>
        <v>9</v>
      </c>
      <c r="F1841" s="12"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1">
        <f>YEAR(SalesDataTable[[#This Row],[Order Date]])</f>
        <v>2026</v>
      </c>
      <c r="D1842" s="16" t="str">
        <f>"Q"&amp;ROUNDUP(MONTH(SalesDataTable[[#This Row],[Order Date]])/3,0)</f>
        <v>Q3</v>
      </c>
      <c r="E1842" s="11">
        <f>MONTH(SalesDataTable[[#This Row],[Order Date]])</f>
        <v>9</v>
      </c>
      <c r="F1842" s="12"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1">
        <f>YEAR(SalesDataTable[[#This Row],[Order Date]])</f>
        <v>2026</v>
      </c>
      <c r="D1843" s="16" t="str">
        <f>"Q"&amp;ROUNDUP(MONTH(SalesDataTable[[#This Row],[Order Date]])/3,0)</f>
        <v>Q3</v>
      </c>
      <c r="E1843" s="11">
        <f>MONTH(SalesDataTable[[#This Row],[Order Date]])</f>
        <v>9</v>
      </c>
      <c r="F1843" s="12"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1">
        <f>YEAR(SalesDataTable[[#This Row],[Order Date]])</f>
        <v>2026</v>
      </c>
      <c r="D1844" s="16" t="str">
        <f>"Q"&amp;ROUNDUP(MONTH(SalesDataTable[[#This Row],[Order Date]])/3,0)</f>
        <v>Q3</v>
      </c>
      <c r="E1844" s="11">
        <f>MONTH(SalesDataTable[[#This Row],[Order Date]])</f>
        <v>9</v>
      </c>
      <c r="F1844" s="12"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1">
        <f>YEAR(SalesDataTable[[#This Row],[Order Date]])</f>
        <v>2026</v>
      </c>
      <c r="D1845" s="16" t="str">
        <f>"Q"&amp;ROUNDUP(MONTH(SalesDataTable[[#This Row],[Order Date]])/3,0)</f>
        <v>Q3</v>
      </c>
      <c r="E1845" s="11">
        <f>MONTH(SalesDataTable[[#This Row],[Order Date]])</f>
        <v>9</v>
      </c>
      <c r="F1845" s="12"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1">
        <f>YEAR(SalesDataTable[[#This Row],[Order Date]])</f>
        <v>2026</v>
      </c>
      <c r="D1846" s="16" t="str">
        <f>"Q"&amp;ROUNDUP(MONTH(SalesDataTable[[#This Row],[Order Date]])/3,0)</f>
        <v>Q3</v>
      </c>
      <c r="E1846" s="11">
        <f>MONTH(SalesDataTable[[#This Row],[Order Date]])</f>
        <v>9</v>
      </c>
      <c r="F1846" s="12"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1">
        <f>YEAR(SalesDataTable[[#This Row],[Order Date]])</f>
        <v>2026</v>
      </c>
      <c r="D1847" s="16" t="str">
        <f>"Q"&amp;ROUNDUP(MONTH(SalesDataTable[[#This Row],[Order Date]])/3,0)</f>
        <v>Q3</v>
      </c>
      <c r="E1847" s="11">
        <f>MONTH(SalesDataTable[[#This Row],[Order Date]])</f>
        <v>9</v>
      </c>
      <c r="F1847" s="12"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1">
        <f>YEAR(SalesDataTable[[#This Row],[Order Date]])</f>
        <v>2026</v>
      </c>
      <c r="D1848" s="16" t="str">
        <f>"Q"&amp;ROUNDUP(MONTH(SalesDataTable[[#This Row],[Order Date]])/3,0)</f>
        <v>Q3</v>
      </c>
      <c r="E1848" s="11">
        <f>MONTH(SalesDataTable[[#This Row],[Order Date]])</f>
        <v>9</v>
      </c>
      <c r="F1848" s="12"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1">
        <f>YEAR(SalesDataTable[[#This Row],[Order Date]])</f>
        <v>2026</v>
      </c>
      <c r="D1849" s="16" t="str">
        <f>"Q"&amp;ROUNDUP(MONTH(SalesDataTable[[#This Row],[Order Date]])/3,0)</f>
        <v>Q3</v>
      </c>
      <c r="E1849" s="11">
        <f>MONTH(SalesDataTable[[#This Row],[Order Date]])</f>
        <v>9</v>
      </c>
      <c r="F1849" s="12"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1">
        <f>YEAR(SalesDataTable[[#This Row],[Order Date]])</f>
        <v>2026</v>
      </c>
      <c r="D1850" s="16" t="str">
        <f>"Q"&amp;ROUNDUP(MONTH(SalesDataTable[[#This Row],[Order Date]])/3,0)</f>
        <v>Q3</v>
      </c>
      <c r="E1850" s="11">
        <f>MONTH(SalesDataTable[[#This Row],[Order Date]])</f>
        <v>9</v>
      </c>
      <c r="F1850" s="12"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1">
        <f>YEAR(SalesDataTable[[#This Row],[Order Date]])</f>
        <v>2026</v>
      </c>
      <c r="D1851" s="16" t="str">
        <f>"Q"&amp;ROUNDUP(MONTH(SalesDataTable[[#This Row],[Order Date]])/3,0)</f>
        <v>Q3</v>
      </c>
      <c r="E1851" s="11">
        <f>MONTH(SalesDataTable[[#This Row],[Order Date]])</f>
        <v>9</v>
      </c>
      <c r="F1851" s="12"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1">
        <f>YEAR(SalesDataTable[[#This Row],[Order Date]])</f>
        <v>2026</v>
      </c>
      <c r="D1852" s="16" t="str">
        <f>"Q"&amp;ROUNDUP(MONTH(SalesDataTable[[#This Row],[Order Date]])/3,0)</f>
        <v>Q3</v>
      </c>
      <c r="E1852" s="11">
        <f>MONTH(SalesDataTable[[#This Row],[Order Date]])</f>
        <v>9</v>
      </c>
      <c r="F1852" s="12"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1">
        <f>YEAR(SalesDataTable[[#This Row],[Order Date]])</f>
        <v>2026</v>
      </c>
      <c r="D1853" s="16" t="str">
        <f>"Q"&amp;ROUNDUP(MONTH(SalesDataTable[[#This Row],[Order Date]])/3,0)</f>
        <v>Q3</v>
      </c>
      <c r="E1853" s="11">
        <f>MONTH(SalesDataTable[[#This Row],[Order Date]])</f>
        <v>9</v>
      </c>
      <c r="F1853" s="12"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1">
        <f>YEAR(SalesDataTable[[#This Row],[Order Date]])</f>
        <v>2026</v>
      </c>
      <c r="D1854" s="16" t="str">
        <f>"Q"&amp;ROUNDUP(MONTH(SalesDataTable[[#This Row],[Order Date]])/3,0)</f>
        <v>Q3</v>
      </c>
      <c r="E1854" s="11">
        <f>MONTH(SalesDataTable[[#This Row],[Order Date]])</f>
        <v>9</v>
      </c>
      <c r="F1854" s="12"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1">
        <f>YEAR(SalesDataTable[[#This Row],[Order Date]])</f>
        <v>2026</v>
      </c>
      <c r="D1855" s="16" t="str">
        <f>"Q"&amp;ROUNDUP(MONTH(SalesDataTable[[#This Row],[Order Date]])/3,0)</f>
        <v>Q3</v>
      </c>
      <c r="E1855" s="11">
        <f>MONTH(SalesDataTable[[#This Row],[Order Date]])</f>
        <v>9</v>
      </c>
      <c r="F1855" s="12"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1">
        <f>YEAR(SalesDataTable[[#This Row],[Order Date]])</f>
        <v>2026</v>
      </c>
      <c r="D1856" s="16" t="str">
        <f>"Q"&amp;ROUNDUP(MONTH(SalesDataTable[[#This Row],[Order Date]])/3,0)</f>
        <v>Q3</v>
      </c>
      <c r="E1856" s="11">
        <f>MONTH(SalesDataTable[[#This Row],[Order Date]])</f>
        <v>9</v>
      </c>
      <c r="F1856" s="12"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1">
        <f>YEAR(SalesDataTable[[#This Row],[Order Date]])</f>
        <v>2026</v>
      </c>
      <c r="D1857" s="16" t="str">
        <f>"Q"&amp;ROUNDUP(MONTH(SalesDataTable[[#This Row],[Order Date]])/3,0)</f>
        <v>Q3</v>
      </c>
      <c r="E1857" s="11">
        <f>MONTH(SalesDataTable[[#This Row],[Order Date]])</f>
        <v>9</v>
      </c>
      <c r="F1857" s="12"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1">
        <f>YEAR(SalesDataTable[[#This Row],[Order Date]])</f>
        <v>2026</v>
      </c>
      <c r="D1858" s="16" t="str">
        <f>"Q"&amp;ROUNDUP(MONTH(SalesDataTable[[#This Row],[Order Date]])/3,0)</f>
        <v>Q3</v>
      </c>
      <c r="E1858" s="11">
        <f>MONTH(SalesDataTable[[#This Row],[Order Date]])</f>
        <v>9</v>
      </c>
      <c r="F1858" s="12"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1">
        <f>YEAR(SalesDataTable[[#This Row],[Order Date]])</f>
        <v>2026</v>
      </c>
      <c r="D1859" s="16" t="str">
        <f>"Q"&amp;ROUNDUP(MONTH(SalesDataTable[[#This Row],[Order Date]])/3,0)</f>
        <v>Q3</v>
      </c>
      <c r="E1859" s="11">
        <f>MONTH(SalesDataTable[[#This Row],[Order Date]])</f>
        <v>9</v>
      </c>
      <c r="F1859" s="12"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1">
        <f>YEAR(SalesDataTable[[#This Row],[Order Date]])</f>
        <v>2026</v>
      </c>
      <c r="D1860" s="16" t="str">
        <f>"Q"&amp;ROUNDUP(MONTH(SalesDataTable[[#This Row],[Order Date]])/3,0)</f>
        <v>Q3</v>
      </c>
      <c r="E1860" s="11">
        <f>MONTH(SalesDataTable[[#This Row],[Order Date]])</f>
        <v>9</v>
      </c>
      <c r="F1860" s="12"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1">
        <f>YEAR(SalesDataTable[[#This Row],[Order Date]])</f>
        <v>2026</v>
      </c>
      <c r="D1861" s="16" t="str">
        <f>"Q"&amp;ROUNDUP(MONTH(SalesDataTable[[#This Row],[Order Date]])/3,0)</f>
        <v>Q3</v>
      </c>
      <c r="E1861" s="11">
        <f>MONTH(SalesDataTable[[#This Row],[Order Date]])</f>
        <v>9</v>
      </c>
      <c r="F1861" s="12"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1">
        <f>YEAR(SalesDataTable[[#This Row],[Order Date]])</f>
        <v>2026</v>
      </c>
      <c r="D1862" s="16" t="str">
        <f>"Q"&amp;ROUNDUP(MONTH(SalesDataTable[[#This Row],[Order Date]])/3,0)</f>
        <v>Q3</v>
      </c>
      <c r="E1862" s="11">
        <f>MONTH(SalesDataTable[[#This Row],[Order Date]])</f>
        <v>9</v>
      </c>
      <c r="F1862" s="12"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1">
        <f>YEAR(SalesDataTable[[#This Row],[Order Date]])</f>
        <v>2026</v>
      </c>
      <c r="D1863" s="16" t="str">
        <f>"Q"&amp;ROUNDUP(MONTH(SalesDataTable[[#This Row],[Order Date]])/3,0)</f>
        <v>Q3</v>
      </c>
      <c r="E1863" s="11">
        <f>MONTH(SalesDataTable[[#This Row],[Order Date]])</f>
        <v>9</v>
      </c>
      <c r="F1863" s="12"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1">
        <f>YEAR(SalesDataTable[[#This Row],[Order Date]])</f>
        <v>2026</v>
      </c>
      <c r="D1864" s="16" t="str">
        <f>"Q"&amp;ROUNDUP(MONTH(SalesDataTable[[#This Row],[Order Date]])/3,0)</f>
        <v>Q3</v>
      </c>
      <c r="E1864" s="11">
        <f>MONTH(SalesDataTable[[#This Row],[Order Date]])</f>
        <v>9</v>
      </c>
      <c r="F1864" s="12"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1">
        <f>YEAR(SalesDataTable[[#This Row],[Order Date]])</f>
        <v>2026</v>
      </c>
      <c r="D1865" s="16" t="str">
        <f>"Q"&amp;ROUNDUP(MONTH(SalesDataTable[[#This Row],[Order Date]])/3,0)</f>
        <v>Q3</v>
      </c>
      <c r="E1865" s="11">
        <f>MONTH(SalesDataTable[[#This Row],[Order Date]])</f>
        <v>9</v>
      </c>
      <c r="F1865" s="12"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1">
        <f>YEAR(SalesDataTable[[#This Row],[Order Date]])</f>
        <v>2026</v>
      </c>
      <c r="D1866" s="16" t="str">
        <f>"Q"&amp;ROUNDUP(MONTH(SalesDataTable[[#This Row],[Order Date]])/3,0)</f>
        <v>Q3</v>
      </c>
      <c r="E1866" s="11">
        <f>MONTH(SalesDataTable[[#This Row],[Order Date]])</f>
        <v>9</v>
      </c>
      <c r="F1866" s="12"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1">
        <f>YEAR(SalesDataTable[[#This Row],[Order Date]])</f>
        <v>2026</v>
      </c>
      <c r="D1867" s="16" t="str">
        <f>"Q"&amp;ROUNDUP(MONTH(SalesDataTable[[#This Row],[Order Date]])/3,0)</f>
        <v>Q3</v>
      </c>
      <c r="E1867" s="11">
        <f>MONTH(SalesDataTable[[#This Row],[Order Date]])</f>
        <v>9</v>
      </c>
      <c r="F1867" s="12"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1">
        <f>YEAR(SalesDataTable[[#This Row],[Order Date]])</f>
        <v>2026</v>
      </c>
      <c r="D1868" s="16" t="str">
        <f>"Q"&amp;ROUNDUP(MONTH(SalesDataTable[[#This Row],[Order Date]])/3,0)</f>
        <v>Q3</v>
      </c>
      <c r="E1868" s="11">
        <f>MONTH(SalesDataTable[[#This Row],[Order Date]])</f>
        <v>9</v>
      </c>
      <c r="F1868" s="12"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1">
        <f>YEAR(SalesDataTable[[#This Row],[Order Date]])</f>
        <v>2026</v>
      </c>
      <c r="D1869" s="16" t="str">
        <f>"Q"&amp;ROUNDUP(MONTH(SalesDataTable[[#This Row],[Order Date]])/3,0)</f>
        <v>Q3</v>
      </c>
      <c r="E1869" s="11">
        <f>MONTH(SalesDataTable[[#This Row],[Order Date]])</f>
        <v>9</v>
      </c>
      <c r="F1869" s="12"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1">
        <f>YEAR(SalesDataTable[[#This Row],[Order Date]])</f>
        <v>2026</v>
      </c>
      <c r="D1870" s="16" t="str">
        <f>"Q"&amp;ROUNDUP(MONTH(SalesDataTable[[#This Row],[Order Date]])/3,0)</f>
        <v>Q3</v>
      </c>
      <c r="E1870" s="11">
        <f>MONTH(SalesDataTable[[#This Row],[Order Date]])</f>
        <v>9</v>
      </c>
      <c r="F1870" s="12"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1">
        <f>YEAR(SalesDataTable[[#This Row],[Order Date]])</f>
        <v>2026</v>
      </c>
      <c r="D1871" s="16" t="str">
        <f>"Q"&amp;ROUNDUP(MONTH(SalesDataTable[[#This Row],[Order Date]])/3,0)</f>
        <v>Q3</v>
      </c>
      <c r="E1871" s="11">
        <f>MONTH(SalesDataTable[[#This Row],[Order Date]])</f>
        <v>9</v>
      </c>
      <c r="F1871" s="12"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1">
        <f>YEAR(SalesDataTable[[#This Row],[Order Date]])</f>
        <v>2026</v>
      </c>
      <c r="D1872" s="16" t="str">
        <f>"Q"&amp;ROUNDUP(MONTH(SalesDataTable[[#This Row],[Order Date]])/3,0)</f>
        <v>Q3</v>
      </c>
      <c r="E1872" s="11">
        <f>MONTH(SalesDataTable[[#This Row],[Order Date]])</f>
        <v>9</v>
      </c>
      <c r="F1872" s="12"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1">
        <f>YEAR(SalesDataTable[[#This Row],[Order Date]])</f>
        <v>2026</v>
      </c>
      <c r="D1873" s="16" t="str">
        <f>"Q"&amp;ROUNDUP(MONTH(SalesDataTable[[#This Row],[Order Date]])/3,0)</f>
        <v>Q3</v>
      </c>
      <c r="E1873" s="11">
        <f>MONTH(SalesDataTable[[#This Row],[Order Date]])</f>
        <v>9</v>
      </c>
      <c r="F1873" s="12"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1">
        <f>YEAR(SalesDataTable[[#This Row],[Order Date]])</f>
        <v>2026</v>
      </c>
      <c r="D1874" s="16" t="str">
        <f>"Q"&amp;ROUNDUP(MONTH(SalesDataTable[[#This Row],[Order Date]])/3,0)</f>
        <v>Q3</v>
      </c>
      <c r="E1874" s="11">
        <f>MONTH(SalesDataTable[[#This Row],[Order Date]])</f>
        <v>9</v>
      </c>
      <c r="F1874" s="12"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1">
        <f>YEAR(SalesDataTable[[#This Row],[Order Date]])</f>
        <v>2026</v>
      </c>
      <c r="D1875" s="16" t="str">
        <f>"Q"&amp;ROUNDUP(MONTH(SalesDataTable[[#This Row],[Order Date]])/3,0)</f>
        <v>Q3</v>
      </c>
      <c r="E1875" s="11">
        <f>MONTH(SalesDataTable[[#This Row],[Order Date]])</f>
        <v>9</v>
      </c>
      <c r="F1875" s="12"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1">
        <f>YEAR(SalesDataTable[[#This Row],[Order Date]])</f>
        <v>2026</v>
      </c>
      <c r="D1876" s="16" t="str">
        <f>"Q"&amp;ROUNDUP(MONTH(SalesDataTable[[#This Row],[Order Date]])/3,0)</f>
        <v>Q3</v>
      </c>
      <c r="E1876" s="11">
        <f>MONTH(SalesDataTable[[#This Row],[Order Date]])</f>
        <v>9</v>
      </c>
      <c r="F1876" s="12"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1">
        <f>YEAR(SalesDataTable[[#This Row],[Order Date]])</f>
        <v>2026</v>
      </c>
      <c r="D1877" s="16" t="str">
        <f>"Q"&amp;ROUNDUP(MONTH(SalesDataTable[[#This Row],[Order Date]])/3,0)</f>
        <v>Q3</v>
      </c>
      <c r="E1877" s="11">
        <f>MONTH(SalesDataTable[[#This Row],[Order Date]])</f>
        <v>9</v>
      </c>
      <c r="F1877" s="12"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1">
        <f>YEAR(SalesDataTable[[#This Row],[Order Date]])</f>
        <v>2026</v>
      </c>
      <c r="D1878" s="16" t="str">
        <f>"Q"&amp;ROUNDUP(MONTH(SalesDataTable[[#This Row],[Order Date]])/3,0)</f>
        <v>Q3</v>
      </c>
      <c r="E1878" s="11">
        <f>MONTH(SalesDataTable[[#This Row],[Order Date]])</f>
        <v>9</v>
      </c>
      <c r="F1878" s="12"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1">
        <f>YEAR(SalesDataTable[[#This Row],[Order Date]])</f>
        <v>2026</v>
      </c>
      <c r="D1879" s="16" t="str">
        <f>"Q"&amp;ROUNDUP(MONTH(SalesDataTable[[#This Row],[Order Date]])/3,0)</f>
        <v>Q3</v>
      </c>
      <c r="E1879" s="11">
        <f>MONTH(SalesDataTable[[#This Row],[Order Date]])</f>
        <v>9</v>
      </c>
      <c r="F1879" s="12"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1">
        <f>YEAR(SalesDataTable[[#This Row],[Order Date]])</f>
        <v>2026</v>
      </c>
      <c r="D1880" s="16" t="str">
        <f>"Q"&amp;ROUNDUP(MONTH(SalesDataTable[[#This Row],[Order Date]])/3,0)</f>
        <v>Q3</v>
      </c>
      <c r="E1880" s="11">
        <f>MONTH(SalesDataTable[[#This Row],[Order Date]])</f>
        <v>9</v>
      </c>
      <c r="F1880" s="12"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1">
        <f>YEAR(SalesDataTable[[#This Row],[Order Date]])</f>
        <v>2026</v>
      </c>
      <c r="D1881" s="16" t="str">
        <f>"Q"&amp;ROUNDUP(MONTH(SalesDataTable[[#This Row],[Order Date]])/3,0)</f>
        <v>Q3</v>
      </c>
      <c r="E1881" s="11">
        <f>MONTH(SalesDataTable[[#This Row],[Order Date]])</f>
        <v>9</v>
      </c>
      <c r="F1881" s="12"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1">
        <f>YEAR(SalesDataTable[[#This Row],[Order Date]])</f>
        <v>2026</v>
      </c>
      <c r="D1882" s="16" t="str">
        <f>"Q"&amp;ROUNDUP(MONTH(SalesDataTable[[#This Row],[Order Date]])/3,0)</f>
        <v>Q3</v>
      </c>
      <c r="E1882" s="11">
        <f>MONTH(SalesDataTable[[#This Row],[Order Date]])</f>
        <v>9</v>
      </c>
      <c r="F1882" s="12"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1">
        <f>YEAR(SalesDataTable[[#This Row],[Order Date]])</f>
        <v>2026</v>
      </c>
      <c r="D1883" s="16" t="str">
        <f>"Q"&amp;ROUNDUP(MONTH(SalesDataTable[[#This Row],[Order Date]])/3,0)</f>
        <v>Q3</v>
      </c>
      <c r="E1883" s="11">
        <f>MONTH(SalesDataTable[[#This Row],[Order Date]])</f>
        <v>9</v>
      </c>
      <c r="F1883" s="12"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1">
        <f>YEAR(SalesDataTable[[#This Row],[Order Date]])</f>
        <v>2026</v>
      </c>
      <c r="D1884" s="16" t="str">
        <f>"Q"&amp;ROUNDUP(MONTH(SalesDataTable[[#This Row],[Order Date]])/3,0)</f>
        <v>Q3</v>
      </c>
      <c r="E1884" s="11">
        <f>MONTH(SalesDataTable[[#This Row],[Order Date]])</f>
        <v>9</v>
      </c>
      <c r="F1884" s="12"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1">
        <f>YEAR(SalesDataTable[[#This Row],[Order Date]])</f>
        <v>2026</v>
      </c>
      <c r="D1885" s="16" t="str">
        <f>"Q"&amp;ROUNDUP(MONTH(SalesDataTable[[#This Row],[Order Date]])/3,0)</f>
        <v>Q3</v>
      </c>
      <c r="E1885" s="11">
        <f>MONTH(SalesDataTable[[#This Row],[Order Date]])</f>
        <v>9</v>
      </c>
      <c r="F1885" s="12"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1">
        <f>YEAR(SalesDataTable[[#This Row],[Order Date]])</f>
        <v>2026</v>
      </c>
      <c r="D1886" s="16" t="str">
        <f>"Q"&amp;ROUNDUP(MONTH(SalesDataTable[[#This Row],[Order Date]])/3,0)</f>
        <v>Q3</v>
      </c>
      <c r="E1886" s="11">
        <f>MONTH(SalesDataTable[[#This Row],[Order Date]])</f>
        <v>9</v>
      </c>
      <c r="F1886" s="12"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1">
        <f>YEAR(SalesDataTable[[#This Row],[Order Date]])</f>
        <v>2026</v>
      </c>
      <c r="D1887" s="16" t="str">
        <f>"Q"&amp;ROUNDUP(MONTH(SalesDataTable[[#This Row],[Order Date]])/3,0)</f>
        <v>Q3</v>
      </c>
      <c r="E1887" s="11">
        <f>MONTH(SalesDataTable[[#This Row],[Order Date]])</f>
        <v>9</v>
      </c>
      <c r="F1887" s="12"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1">
        <f>YEAR(SalesDataTable[[#This Row],[Order Date]])</f>
        <v>2026</v>
      </c>
      <c r="D1888" s="16" t="str">
        <f>"Q"&amp;ROUNDUP(MONTH(SalesDataTable[[#This Row],[Order Date]])/3,0)</f>
        <v>Q3</v>
      </c>
      <c r="E1888" s="11">
        <f>MONTH(SalesDataTable[[#This Row],[Order Date]])</f>
        <v>9</v>
      </c>
      <c r="F1888" s="12"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1">
        <f>YEAR(SalesDataTable[[#This Row],[Order Date]])</f>
        <v>2026</v>
      </c>
      <c r="D1889" s="16" t="str">
        <f>"Q"&amp;ROUNDUP(MONTH(SalesDataTable[[#This Row],[Order Date]])/3,0)</f>
        <v>Q3</v>
      </c>
      <c r="E1889" s="11">
        <f>MONTH(SalesDataTable[[#This Row],[Order Date]])</f>
        <v>9</v>
      </c>
      <c r="F1889" s="12"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1">
        <f>YEAR(SalesDataTable[[#This Row],[Order Date]])</f>
        <v>2026</v>
      </c>
      <c r="D1890" s="16" t="str">
        <f>"Q"&amp;ROUNDUP(MONTH(SalesDataTable[[#This Row],[Order Date]])/3,0)</f>
        <v>Q3</v>
      </c>
      <c r="E1890" s="11">
        <f>MONTH(SalesDataTable[[#This Row],[Order Date]])</f>
        <v>9</v>
      </c>
      <c r="F1890" s="12"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1">
        <f>YEAR(SalesDataTable[[#This Row],[Order Date]])</f>
        <v>2026</v>
      </c>
      <c r="D1891" s="16" t="str">
        <f>"Q"&amp;ROUNDUP(MONTH(SalesDataTable[[#This Row],[Order Date]])/3,0)</f>
        <v>Q3</v>
      </c>
      <c r="E1891" s="11">
        <f>MONTH(SalesDataTable[[#This Row],[Order Date]])</f>
        <v>9</v>
      </c>
      <c r="F1891" s="12"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1">
        <f>YEAR(SalesDataTable[[#This Row],[Order Date]])</f>
        <v>2026</v>
      </c>
      <c r="D1892" s="16" t="str">
        <f>"Q"&amp;ROUNDUP(MONTH(SalesDataTable[[#This Row],[Order Date]])/3,0)</f>
        <v>Q3</v>
      </c>
      <c r="E1892" s="11">
        <f>MONTH(SalesDataTable[[#This Row],[Order Date]])</f>
        <v>9</v>
      </c>
      <c r="F1892" s="12"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1">
        <f>YEAR(SalesDataTable[[#This Row],[Order Date]])</f>
        <v>2026</v>
      </c>
      <c r="D1893" s="16" t="str">
        <f>"Q"&amp;ROUNDUP(MONTH(SalesDataTable[[#This Row],[Order Date]])/3,0)</f>
        <v>Q3</v>
      </c>
      <c r="E1893" s="11">
        <f>MONTH(SalesDataTable[[#This Row],[Order Date]])</f>
        <v>9</v>
      </c>
      <c r="F1893" s="12"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1">
        <f>YEAR(SalesDataTable[[#This Row],[Order Date]])</f>
        <v>2026</v>
      </c>
      <c r="D1894" s="16" t="str">
        <f>"Q"&amp;ROUNDUP(MONTH(SalesDataTable[[#This Row],[Order Date]])/3,0)</f>
        <v>Q3</v>
      </c>
      <c r="E1894" s="11">
        <f>MONTH(SalesDataTable[[#This Row],[Order Date]])</f>
        <v>9</v>
      </c>
      <c r="F1894" s="12"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1">
        <f>YEAR(SalesDataTable[[#This Row],[Order Date]])</f>
        <v>2026</v>
      </c>
      <c r="D1895" s="16" t="str">
        <f>"Q"&amp;ROUNDUP(MONTH(SalesDataTable[[#This Row],[Order Date]])/3,0)</f>
        <v>Q3</v>
      </c>
      <c r="E1895" s="11">
        <f>MONTH(SalesDataTable[[#This Row],[Order Date]])</f>
        <v>9</v>
      </c>
      <c r="F1895" s="12"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1">
        <f>YEAR(SalesDataTable[[#This Row],[Order Date]])</f>
        <v>2026</v>
      </c>
      <c r="D1896" s="16" t="str">
        <f>"Q"&amp;ROUNDUP(MONTH(SalesDataTable[[#This Row],[Order Date]])/3,0)</f>
        <v>Q3</v>
      </c>
      <c r="E1896" s="11">
        <f>MONTH(SalesDataTable[[#This Row],[Order Date]])</f>
        <v>9</v>
      </c>
      <c r="F1896" s="12"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1">
        <f>YEAR(SalesDataTable[[#This Row],[Order Date]])</f>
        <v>2026</v>
      </c>
      <c r="D1897" s="16" t="str">
        <f>"Q"&amp;ROUNDUP(MONTH(SalesDataTable[[#This Row],[Order Date]])/3,0)</f>
        <v>Q3</v>
      </c>
      <c r="E1897" s="11">
        <f>MONTH(SalesDataTable[[#This Row],[Order Date]])</f>
        <v>9</v>
      </c>
      <c r="F1897" s="12"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1">
        <f>YEAR(SalesDataTable[[#This Row],[Order Date]])</f>
        <v>2026</v>
      </c>
      <c r="D1898" s="16" t="str">
        <f>"Q"&amp;ROUNDUP(MONTH(SalesDataTable[[#This Row],[Order Date]])/3,0)</f>
        <v>Q3</v>
      </c>
      <c r="E1898" s="11">
        <f>MONTH(SalesDataTable[[#This Row],[Order Date]])</f>
        <v>9</v>
      </c>
      <c r="F1898" s="12"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1">
        <f>YEAR(SalesDataTable[[#This Row],[Order Date]])</f>
        <v>2026</v>
      </c>
      <c r="D1899" s="16" t="str">
        <f>"Q"&amp;ROUNDUP(MONTH(SalesDataTable[[#This Row],[Order Date]])/3,0)</f>
        <v>Q3</v>
      </c>
      <c r="E1899" s="11">
        <f>MONTH(SalesDataTable[[#This Row],[Order Date]])</f>
        <v>9</v>
      </c>
      <c r="F1899" s="12"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1">
        <f>YEAR(SalesDataTable[[#This Row],[Order Date]])</f>
        <v>2026</v>
      </c>
      <c r="D1900" s="16" t="str">
        <f>"Q"&amp;ROUNDUP(MONTH(SalesDataTable[[#This Row],[Order Date]])/3,0)</f>
        <v>Q3</v>
      </c>
      <c r="E1900" s="11">
        <f>MONTH(SalesDataTable[[#This Row],[Order Date]])</f>
        <v>9</v>
      </c>
      <c r="F1900" s="12"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1">
        <f>YEAR(SalesDataTable[[#This Row],[Order Date]])</f>
        <v>2026</v>
      </c>
      <c r="D1901" s="16" t="str">
        <f>"Q"&amp;ROUNDUP(MONTH(SalesDataTable[[#This Row],[Order Date]])/3,0)</f>
        <v>Q3</v>
      </c>
      <c r="E1901" s="11">
        <f>MONTH(SalesDataTable[[#This Row],[Order Date]])</f>
        <v>9</v>
      </c>
      <c r="F1901" s="12"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1">
        <f>YEAR(SalesDataTable[[#This Row],[Order Date]])</f>
        <v>2026</v>
      </c>
      <c r="D1902" s="16" t="str">
        <f>"Q"&amp;ROUNDUP(MONTH(SalesDataTable[[#This Row],[Order Date]])/3,0)</f>
        <v>Q3</v>
      </c>
      <c r="E1902" s="11">
        <f>MONTH(SalesDataTable[[#This Row],[Order Date]])</f>
        <v>9</v>
      </c>
      <c r="F1902" s="12"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1">
        <f>YEAR(SalesDataTable[[#This Row],[Order Date]])</f>
        <v>2026</v>
      </c>
      <c r="D1903" s="16" t="str">
        <f>"Q"&amp;ROUNDUP(MONTH(SalesDataTable[[#This Row],[Order Date]])/3,0)</f>
        <v>Q3</v>
      </c>
      <c r="E1903" s="11">
        <f>MONTH(SalesDataTable[[#This Row],[Order Date]])</f>
        <v>9</v>
      </c>
      <c r="F1903" s="12"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1">
        <f>YEAR(SalesDataTable[[#This Row],[Order Date]])</f>
        <v>2026</v>
      </c>
      <c r="D1904" s="16" t="str">
        <f>"Q"&amp;ROUNDUP(MONTH(SalesDataTable[[#This Row],[Order Date]])/3,0)</f>
        <v>Q3</v>
      </c>
      <c r="E1904" s="11">
        <f>MONTH(SalesDataTable[[#This Row],[Order Date]])</f>
        <v>9</v>
      </c>
      <c r="F1904" s="12"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1">
        <f>YEAR(SalesDataTable[[#This Row],[Order Date]])</f>
        <v>2026</v>
      </c>
      <c r="D1905" s="16" t="str">
        <f>"Q"&amp;ROUNDUP(MONTH(SalesDataTable[[#This Row],[Order Date]])/3,0)</f>
        <v>Q3</v>
      </c>
      <c r="E1905" s="11">
        <f>MONTH(SalesDataTable[[#This Row],[Order Date]])</f>
        <v>9</v>
      </c>
      <c r="F1905" s="12"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1">
        <f>YEAR(SalesDataTable[[#This Row],[Order Date]])</f>
        <v>2026</v>
      </c>
      <c r="D1906" s="16" t="str">
        <f>"Q"&amp;ROUNDUP(MONTH(SalesDataTable[[#This Row],[Order Date]])/3,0)</f>
        <v>Q3</v>
      </c>
      <c r="E1906" s="11">
        <f>MONTH(SalesDataTable[[#This Row],[Order Date]])</f>
        <v>9</v>
      </c>
      <c r="F1906" s="12"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1">
        <f>YEAR(SalesDataTable[[#This Row],[Order Date]])</f>
        <v>2026</v>
      </c>
      <c r="D1907" s="16" t="str">
        <f>"Q"&amp;ROUNDUP(MONTH(SalesDataTable[[#This Row],[Order Date]])/3,0)</f>
        <v>Q3</v>
      </c>
      <c r="E1907" s="11">
        <f>MONTH(SalesDataTable[[#This Row],[Order Date]])</f>
        <v>9</v>
      </c>
      <c r="F1907" s="12"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1">
        <f>YEAR(SalesDataTable[[#This Row],[Order Date]])</f>
        <v>2026</v>
      </c>
      <c r="D1908" s="16" t="str">
        <f>"Q"&amp;ROUNDUP(MONTH(SalesDataTable[[#This Row],[Order Date]])/3,0)</f>
        <v>Q3</v>
      </c>
      <c r="E1908" s="11">
        <f>MONTH(SalesDataTable[[#This Row],[Order Date]])</f>
        <v>9</v>
      </c>
      <c r="F1908" s="12"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1">
        <f>YEAR(SalesDataTable[[#This Row],[Order Date]])</f>
        <v>2026</v>
      </c>
      <c r="D1909" s="16" t="str">
        <f>"Q"&amp;ROUNDUP(MONTH(SalesDataTable[[#This Row],[Order Date]])/3,0)</f>
        <v>Q3</v>
      </c>
      <c r="E1909" s="11">
        <f>MONTH(SalesDataTable[[#This Row],[Order Date]])</f>
        <v>9</v>
      </c>
      <c r="F1909" s="12"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1">
        <f>YEAR(SalesDataTable[[#This Row],[Order Date]])</f>
        <v>2026</v>
      </c>
      <c r="D1910" s="16" t="str">
        <f>"Q"&amp;ROUNDUP(MONTH(SalesDataTable[[#This Row],[Order Date]])/3,0)</f>
        <v>Q3</v>
      </c>
      <c r="E1910" s="11">
        <f>MONTH(SalesDataTable[[#This Row],[Order Date]])</f>
        <v>9</v>
      </c>
      <c r="F1910" s="12"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1">
        <f>YEAR(SalesDataTable[[#This Row],[Order Date]])</f>
        <v>2026</v>
      </c>
      <c r="D1911" s="16" t="str">
        <f>"Q"&amp;ROUNDUP(MONTH(SalesDataTable[[#This Row],[Order Date]])/3,0)</f>
        <v>Q3</v>
      </c>
      <c r="E1911" s="11">
        <f>MONTH(SalesDataTable[[#This Row],[Order Date]])</f>
        <v>9</v>
      </c>
      <c r="F1911" s="12"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1">
        <f>YEAR(SalesDataTable[[#This Row],[Order Date]])</f>
        <v>2026</v>
      </c>
      <c r="D1912" s="16" t="str">
        <f>"Q"&amp;ROUNDUP(MONTH(SalesDataTable[[#This Row],[Order Date]])/3,0)</f>
        <v>Q3</v>
      </c>
      <c r="E1912" s="11">
        <f>MONTH(SalesDataTable[[#This Row],[Order Date]])</f>
        <v>9</v>
      </c>
      <c r="F1912" s="12"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1">
        <f>YEAR(SalesDataTable[[#This Row],[Order Date]])</f>
        <v>2026</v>
      </c>
      <c r="D1913" s="16" t="str">
        <f>"Q"&amp;ROUNDUP(MONTH(SalesDataTable[[#This Row],[Order Date]])/3,0)</f>
        <v>Q3</v>
      </c>
      <c r="E1913" s="11">
        <f>MONTH(SalesDataTable[[#This Row],[Order Date]])</f>
        <v>9</v>
      </c>
      <c r="F1913" s="12"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1">
        <f>YEAR(SalesDataTable[[#This Row],[Order Date]])</f>
        <v>2026</v>
      </c>
      <c r="D1914" s="16" t="str">
        <f>"Q"&amp;ROUNDUP(MONTH(SalesDataTable[[#This Row],[Order Date]])/3,0)</f>
        <v>Q3</v>
      </c>
      <c r="E1914" s="11">
        <f>MONTH(SalesDataTable[[#This Row],[Order Date]])</f>
        <v>9</v>
      </c>
      <c r="F1914" s="12"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1">
        <f>YEAR(SalesDataTable[[#This Row],[Order Date]])</f>
        <v>2026</v>
      </c>
      <c r="D1915" s="16" t="str">
        <f>"Q"&amp;ROUNDUP(MONTH(SalesDataTable[[#This Row],[Order Date]])/3,0)</f>
        <v>Q3</v>
      </c>
      <c r="E1915" s="11">
        <f>MONTH(SalesDataTable[[#This Row],[Order Date]])</f>
        <v>9</v>
      </c>
      <c r="F1915" s="12"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1">
        <f>YEAR(SalesDataTable[[#This Row],[Order Date]])</f>
        <v>2026</v>
      </c>
      <c r="D1916" s="16" t="str">
        <f>"Q"&amp;ROUNDUP(MONTH(SalesDataTable[[#This Row],[Order Date]])/3,0)</f>
        <v>Q3</v>
      </c>
      <c r="E1916" s="11">
        <f>MONTH(SalesDataTable[[#This Row],[Order Date]])</f>
        <v>9</v>
      </c>
      <c r="F1916" s="12"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1">
        <f>YEAR(SalesDataTable[[#This Row],[Order Date]])</f>
        <v>2026</v>
      </c>
      <c r="D1917" s="16" t="str">
        <f>"Q"&amp;ROUNDUP(MONTH(SalesDataTable[[#This Row],[Order Date]])/3,0)</f>
        <v>Q3</v>
      </c>
      <c r="E1917" s="11">
        <f>MONTH(SalesDataTable[[#This Row],[Order Date]])</f>
        <v>9</v>
      </c>
      <c r="F1917" s="12"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1">
        <f>YEAR(SalesDataTable[[#This Row],[Order Date]])</f>
        <v>2026</v>
      </c>
      <c r="D1918" s="16" t="str">
        <f>"Q"&amp;ROUNDUP(MONTH(SalesDataTable[[#This Row],[Order Date]])/3,0)</f>
        <v>Q3</v>
      </c>
      <c r="E1918" s="11">
        <f>MONTH(SalesDataTable[[#This Row],[Order Date]])</f>
        <v>9</v>
      </c>
      <c r="F1918" s="12"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1">
        <f>YEAR(SalesDataTable[[#This Row],[Order Date]])</f>
        <v>2026</v>
      </c>
      <c r="D1919" s="16" t="str">
        <f>"Q"&amp;ROUNDUP(MONTH(SalesDataTable[[#This Row],[Order Date]])/3,0)</f>
        <v>Q3</v>
      </c>
      <c r="E1919" s="11">
        <f>MONTH(SalesDataTable[[#This Row],[Order Date]])</f>
        <v>9</v>
      </c>
      <c r="F1919" s="12"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1">
        <f>YEAR(SalesDataTable[[#This Row],[Order Date]])</f>
        <v>2026</v>
      </c>
      <c r="D1920" s="16" t="str">
        <f>"Q"&amp;ROUNDUP(MONTH(SalesDataTable[[#This Row],[Order Date]])/3,0)</f>
        <v>Q3</v>
      </c>
      <c r="E1920" s="11">
        <f>MONTH(SalesDataTable[[#This Row],[Order Date]])</f>
        <v>9</v>
      </c>
      <c r="F1920" s="12"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1">
        <f>YEAR(SalesDataTable[[#This Row],[Order Date]])</f>
        <v>2026</v>
      </c>
      <c r="D1921" s="16" t="str">
        <f>"Q"&amp;ROUNDUP(MONTH(SalesDataTable[[#This Row],[Order Date]])/3,0)</f>
        <v>Q3</v>
      </c>
      <c r="E1921" s="11">
        <f>MONTH(SalesDataTable[[#This Row],[Order Date]])</f>
        <v>9</v>
      </c>
      <c r="F1921" s="12"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1">
        <f>YEAR(SalesDataTable[[#This Row],[Order Date]])</f>
        <v>2026</v>
      </c>
      <c r="D1922" s="16" t="str">
        <f>"Q"&amp;ROUNDUP(MONTH(SalesDataTable[[#This Row],[Order Date]])/3,0)</f>
        <v>Q3</v>
      </c>
      <c r="E1922" s="11">
        <f>MONTH(SalesDataTable[[#This Row],[Order Date]])</f>
        <v>9</v>
      </c>
      <c r="F1922" s="12"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1">
        <f>YEAR(SalesDataTable[[#This Row],[Order Date]])</f>
        <v>2026</v>
      </c>
      <c r="D1923" s="16" t="str">
        <f>"Q"&amp;ROUNDUP(MONTH(SalesDataTable[[#This Row],[Order Date]])/3,0)</f>
        <v>Q3</v>
      </c>
      <c r="E1923" s="11">
        <f>MONTH(SalesDataTable[[#This Row],[Order Date]])</f>
        <v>9</v>
      </c>
      <c r="F1923" s="12"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1">
        <f>YEAR(SalesDataTable[[#This Row],[Order Date]])</f>
        <v>2026</v>
      </c>
      <c r="D1924" s="16" t="str">
        <f>"Q"&amp;ROUNDUP(MONTH(SalesDataTable[[#This Row],[Order Date]])/3,0)</f>
        <v>Q3</v>
      </c>
      <c r="E1924" s="11">
        <f>MONTH(SalesDataTable[[#This Row],[Order Date]])</f>
        <v>9</v>
      </c>
      <c r="F1924" s="12"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1">
        <f>YEAR(SalesDataTable[[#This Row],[Order Date]])</f>
        <v>2026</v>
      </c>
      <c r="D1925" s="16" t="str">
        <f>"Q"&amp;ROUNDUP(MONTH(SalesDataTable[[#This Row],[Order Date]])/3,0)</f>
        <v>Q3</v>
      </c>
      <c r="E1925" s="11">
        <f>MONTH(SalesDataTable[[#This Row],[Order Date]])</f>
        <v>9</v>
      </c>
      <c r="F1925" s="12"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1">
        <f>YEAR(SalesDataTable[[#This Row],[Order Date]])</f>
        <v>2026</v>
      </c>
      <c r="D1926" s="16" t="str">
        <f>"Q"&amp;ROUNDUP(MONTH(SalesDataTable[[#This Row],[Order Date]])/3,0)</f>
        <v>Q3</v>
      </c>
      <c r="E1926" s="11">
        <f>MONTH(SalesDataTable[[#This Row],[Order Date]])</f>
        <v>9</v>
      </c>
      <c r="F1926" s="12"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1">
        <f>YEAR(SalesDataTable[[#This Row],[Order Date]])</f>
        <v>2026</v>
      </c>
      <c r="D1927" s="16" t="str">
        <f>"Q"&amp;ROUNDUP(MONTH(SalesDataTable[[#This Row],[Order Date]])/3,0)</f>
        <v>Q3</v>
      </c>
      <c r="E1927" s="11">
        <f>MONTH(SalesDataTable[[#This Row],[Order Date]])</f>
        <v>9</v>
      </c>
      <c r="F1927" s="12"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1">
        <f>YEAR(SalesDataTable[[#This Row],[Order Date]])</f>
        <v>2026</v>
      </c>
      <c r="D1928" s="16" t="str">
        <f>"Q"&amp;ROUNDUP(MONTH(SalesDataTable[[#This Row],[Order Date]])/3,0)</f>
        <v>Q3</v>
      </c>
      <c r="E1928" s="11">
        <f>MONTH(SalesDataTable[[#This Row],[Order Date]])</f>
        <v>9</v>
      </c>
      <c r="F1928" s="12"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1">
        <f>YEAR(SalesDataTable[[#This Row],[Order Date]])</f>
        <v>2026</v>
      </c>
      <c r="D1929" s="16" t="str">
        <f>"Q"&amp;ROUNDUP(MONTH(SalesDataTable[[#This Row],[Order Date]])/3,0)</f>
        <v>Q3</v>
      </c>
      <c r="E1929" s="11">
        <f>MONTH(SalesDataTable[[#This Row],[Order Date]])</f>
        <v>9</v>
      </c>
      <c r="F1929" s="12"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1">
        <f>YEAR(SalesDataTable[[#This Row],[Order Date]])</f>
        <v>2026</v>
      </c>
      <c r="D1930" s="16" t="str">
        <f>"Q"&amp;ROUNDUP(MONTH(SalesDataTable[[#This Row],[Order Date]])/3,0)</f>
        <v>Q3</v>
      </c>
      <c r="E1930" s="11">
        <f>MONTH(SalesDataTable[[#This Row],[Order Date]])</f>
        <v>9</v>
      </c>
      <c r="F1930" s="12"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1">
        <f>YEAR(SalesDataTable[[#This Row],[Order Date]])</f>
        <v>2026</v>
      </c>
      <c r="D1931" s="16" t="str">
        <f>"Q"&amp;ROUNDUP(MONTH(SalesDataTable[[#This Row],[Order Date]])/3,0)</f>
        <v>Q3</v>
      </c>
      <c r="E1931" s="11">
        <f>MONTH(SalesDataTable[[#This Row],[Order Date]])</f>
        <v>9</v>
      </c>
      <c r="F1931" s="12"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1">
        <f>YEAR(SalesDataTable[[#This Row],[Order Date]])</f>
        <v>2026</v>
      </c>
      <c r="D1932" s="16" t="str">
        <f>"Q"&amp;ROUNDUP(MONTH(SalesDataTable[[#This Row],[Order Date]])/3,0)</f>
        <v>Q3</v>
      </c>
      <c r="E1932" s="11">
        <f>MONTH(SalesDataTable[[#This Row],[Order Date]])</f>
        <v>9</v>
      </c>
      <c r="F1932" s="12"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1">
        <f>YEAR(SalesDataTable[[#This Row],[Order Date]])</f>
        <v>2026</v>
      </c>
      <c r="D1933" s="16" t="str">
        <f>"Q"&amp;ROUNDUP(MONTH(SalesDataTable[[#This Row],[Order Date]])/3,0)</f>
        <v>Q3</v>
      </c>
      <c r="E1933" s="11">
        <f>MONTH(SalesDataTable[[#This Row],[Order Date]])</f>
        <v>9</v>
      </c>
      <c r="F1933" s="12"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1">
        <f>YEAR(SalesDataTable[[#This Row],[Order Date]])</f>
        <v>2026</v>
      </c>
      <c r="D1934" s="16" t="str">
        <f>"Q"&amp;ROUNDUP(MONTH(SalesDataTable[[#This Row],[Order Date]])/3,0)</f>
        <v>Q3</v>
      </c>
      <c r="E1934" s="11">
        <f>MONTH(SalesDataTable[[#This Row],[Order Date]])</f>
        <v>9</v>
      </c>
      <c r="F1934" s="12"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1">
        <f>YEAR(SalesDataTable[[#This Row],[Order Date]])</f>
        <v>2026</v>
      </c>
      <c r="D1935" s="16" t="str">
        <f>"Q"&amp;ROUNDUP(MONTH(SalesDataTable[[#This Row],[Order Date]])/3,0)</f>
        <v>Q3</v>
      </c>
      <c r="E1935" s="11">
        <f>MONTH(SalesDataTable[[#This Row],[Order Date]])</f>
        <v>9</v>
      </c>
      <c r="F1935" s="12"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1">
        <f>YEAR(SalesDataTable[[#This Row],[Order Date]])</f>
        <v>2026</v>
      </c>
      <c r="D1936" s="16" t="str">
        <f>"Q"&amp;ROUNDUP(MONTH(SalesDataTable[[#This Row],[Order Date]])/3,0)</f>
        <v>Q3</v>
      </c>
      <c r="E1936" s="11">
        <f>MONTH(SalesDataTable[[#This Row],[Order Date]])</f>
        <v>9</v>
      </c>
      <c r="F1936" s="12"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1">
        <f>YEAR(SalesDataTable[[#This Row],[Order Date]])</f>
        <v>2026</v>
      </c>
      <c r="D1937" s="16" t="str">
        <f>"Q"&amp;ROUNDUP(MONTH(SalesDataTable[[#This Row],[Order Date]])/3,0)</f>
        <v>Q3</v>
      </c>
      <c r="E1937" s="11">
        <f>MONTH(SalesDataTable[[#This Row],[Order Date]])</f>
        <v>9</v>
      </c>
      <c r="F1937" s="12"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1">
        <f>YEAR(SalesDataTable[[#This Row],[Order Date]])</f>
        <v>2026</v>
      </c>
      <c r="D1938" s="16" t="str">
        <f>"Q"&amp;ROUNDUP(MONTH(SalesDataTable[[#This Row],[Order Date]])/3,0)</f>
        <v>Q3</v>
      </c>
      <c r="E1938" s="11">
        <f>MONTH(SalesDataTable[[#This Row],[Order Date]])</f>
        <v>9</v>
      </c>
      <c r="F1938" s="12"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1">
        <f>YEAR(SalesDataTable[[#This Row],[Order Date]])</f>
        <v>2026</v>
      </c>
      <c r="D1939" s="16" t="str">
        <f>"Q"&amp;ROUNDUP(MONTH(SalesDataTable[[#This Row],[Order Date]])/3,0)</f>
        <v>Q3</v>
      </c>
      <c r="E1939" s="11">
        <f>MONTH(SalesDataTable[[#This Row],[Order Date]])</f>
        <v>9</v>
      </c>
      <c r="F1939" s="12"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1">
        <f>YEAR(SalesDataTable[[#This Row],[Order Date]])</f>
        <v>2026</v>
      </c>
      <c r="D1940" s="16" t="str">
        <f>"Q"&amp;ROUNDUP(MONTH(SalesDataTable[[#This Row],[Order Date]])/3,0)</f>
        <v>Q3</v>
      </c>
      <c r="E1940" s="11">
        <f>MONTH(SalesDataTable[[#This Row],[Order Date]])</f>
        <v>9</v>
      </c>
      <c r="F1940" s="12"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1">
        <f>YEAR(SalesDataTable[[#This Row],[Order Date]])</f>
        <v>2026</v>
      </c>
      <c r="D1941" s="16" t="str">
        <f>"Q"&amp;ROUNDUP(MONTH(SalesDataTable[[#This Row],[Order Date]])/3,0)</f>
        <v>Q3</v>
      </c>
      <c r="E1941" s="11">
        <f>MONTH(SalesDataTable[[#This Row],[Order Date]])</f>
        <v>9</v>
      </c>
      <c r="F1941" s="12"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1">
        <f>YEAR(SalesDataTable[[#This Row],[Order Date]])</f>
        <v>2026</v>
      </c>
      <c r="D1942" s="16" t="str">
        <f>"Q"&amp;ROUNDUP(MONTH(SalesDataTable[[#This Row],[Order Date]])/3,0)</f>
        <v>Q3</v>
      </c>
      <c r="E1942" s="11">
        <f>MONTH(SalesDataTable[[#This Row],[Order Date]])</f>
        <v>9</v>
      </c>
      <c r="F1942" s="12"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1">
        <f>YEAR(SalesDataTable[[#This Row],[Order Date]])</f>
        <v>2026</v>
      </c>
      <c r="D1943" s="16" t="str">
        <f>"Q"&amp;ROUNDUP(MONTH(SalesDataTable[[#This Row],[Order Date]])/3,0)</f>
        <v>Q3</v>
      </c>
      <c r="E1943" s="11">
        <f>MONTH(SalesDataTable[[#This Row],[Order Date]])</f>
        <v>9</v>
      </c>
      <c r="F1943" s="12"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1">
        <f>YEAR(SalesDataTable[[#This Row],[Order Date]])</f>
        <v>2026</v>
      </c>
      <c r="D1944" s="16" t="str">
        <f>"Q"&amp;ROUNDUP(MONTH(SalesDataTable[[#This Row],[Order Date]])/3,0)</f>
        <v>Q3</v>
      </c>
      <c r="E1944" s="11">
        <f>MONTH(SalesDataTable[[#This Row],[Order Date]])</f>
        <v>9</v>
      </c>
      <c r="F1944" s="12"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1">
        <f>YEAR(SalesDataTable[[#This Row],[Order Date]])</f>
        <v>2026</v>
      </c>
      <c r="D1945" s="16" t="str">
        <f>"Q"&amp;ROUNDUP(MONTH(SalesDataTable[[#This Row],[Order Date]])/3,0)</f>
        <v>Q3</v>
      </c>
      <c r="E1945" s="11">
        <f>MONTH(SalesDataTable[[#This Row],[Order Date]])</f>
        <v>9</v>
      </c>
      <c r="F1945" s="12"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1">
        <f>YEAR(SalesDataTable[[#This Row],[Order Date]])</f>
        <v>2026</v>
      </c>
      <c r="D1946" s="16" t="str">
        <f>"Q"&amp;ROUNDUP(MONTH(SalesDataTable[[#This Row],[Order Date]])/3,0)</f>
        <v>Q3</v>
      </c>
      <c r="E1946" s="11">
        <f>MONTH(SalesDataTable[[#This Row],[Order Date]])</f>
        <v>9</v>
      </c>
      <c r="F1946" s="12"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1">
        <f>YEAR(SalesDataTable[[#This Row],[Order Date]])</f>
        <v>2026</v>
      </c>
      <c r="D1947" s="16" t="str">
        <f>"Q"&amp;ROUNDUP(MONTH(SalesDataTable[[#This Row],[Order Date]])/3,0)</f>
        <v>Q3</v>
      </c>
      <c r="E1947" s="11">
        <f>MONTH(SalesDataTable[[#This Row],[Order Date]])</f>
        <v>9</v>
      </c>
      <c r="F1947" s="12"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1">
        <f>YEAR(SalesDataTable[[#This Row],[Order Date]])</f>
        <v>2026</v>
      </c>
      <c r="D1948" s="16" t="str">
        <f>"Q"&amp;ROUNDUP(MONTH(SalesDataTable[[#This Row],[Order Date]])/3,0)</f>
        <v>Q3</v>
      </c>
      <c r="E1948" s="11">
        <f>MONTH(SalesDataTable[[#This Row],[Order Date]])</f>
        <v>9</v>
      </c>
      <c r="F1948" s="12"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1">
        <f>YEAR(SalesDataTable[[#This Row],[Order Date]])</f>
        <v>2026</v>
      </c>
      <c r="D1949" s="16" t="str">
        <f>"Q"&amp;ROUNDUP(MONTH(SalesDataTable[[#This Row],[Order Date]])/3,0)</f>
        <v>Q3</v>
      </c>
      <c r="E1949" s="11">
        <f>MONTH(SalesDataTable[[#This Row],[Order Date]])</f>
        <v>9</v>
      </c>
      <c r="F1949" s="12"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1">
        <f>YEAR(SalesDataTable[[#This Row],[Order Date]])</f>
        <v>2026</v>
      </c>
      <c r="D1950" s="16" t="str">
        <f>"Q"&amp;ROUNDUP(MONTH(SalesDataTable[[#This Row],[Order Date]])/3,0)</f>
        <v>Q3</v>
      </c>
      <c r="E1950" s="11">
        <f>MONTH(SalesDataTable[[#This Row],[Order Date]])</f>
        <v>9</v>
      </c>
      <c r="F1950" s="12"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1">
        <f>YEAR(SalesDataTable[[#This Row],[Order Date]])</f>
        <v>2026</v>
      </c>
      <c r="D1951" s="16" t="str">
        <f>"Q"&amp;ROUNDUP(MONTH(SalesDataTable[[#This Row],[Order Date]])/3,0)</f>
        <v>Q3</v>
      </c>
      <c r="E1951" s="11">
        <f>MONTH(SalesDataTable[[#This Row],[Order Date]])</f>
        <v>9</v>
      </c>
      <c r="F1951" s="12"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1">
        <f>YEAR(SalesDataTable[[#This Row],[Order Date]])</f>
        <v>2026</v>
      </c>
      <c r="D1952" s="16" t="str">
        <f>"Q"&amp;ROUNDUP(MONTH(SalesDataTable[[#This Row],[Order Date]])/3,0)</f>
        <v>Q3</v>
      </c>
      <c r="E1952" s="11">
        <f>MONTH(SalesDataTable[[#This Row],[Order Date]])</f>
        <v>9</v>
      </c>
      <c r="F1952" s="12"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1">
        <f>YEAR(SalesDataTable[[#This Row],[Order Date]])</f>
        <v>2026</v>
      </c>
      <c r="D1953" s="16" t="str">
        <f>"Q"&amp;ROUNDUP(MONTH(SalesDataTable[[#This Row],[Order Date]])/3,0)</f>
        <v>Q3</v>
      </c>
      <c r="E1953" s="11">
        <f>MONTH(SalesDataTable[[#This Row],[Order Date]])</f>
        <v>9</v>
      </c>
      <c r="F1953" s="12"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1">
        <f>YEAR(SalesDataTable[[#This Row],[Order Date]])</f>
        <v>2026</v>
      </c>
      <c r="D1954" s="16" t="str">
        <f>"Q"&amp;ROUNDUP(MONTH(SalesDataTable[[#This Row],[Order Date]])/3,0)</f>
        <v>Q3</v>
      </c>
      <c r="E1954" s="11">
        <f>MONTH(SalesDataTable[[#This Row],[Order Date]])</f>
        <v>9</v>
      </c>
      <c r="F1954" s="12"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1">
        <f>YEAR(SalesDataTable[[#This Row],[Order Date]])</f>
        <v>2026</v>
      </c>
      <c r="D1955" s="16" t="str">
        <f>"Q"&amp;ROUNDUP(MONTH(SalesDataTable[[#This Row],[Order Date]])/3,0)</f>
        <v>Q3</v>
      </c>
      <c r="E1955" s="11">
        <f>MONTH(SalesDataTable[[#This Row],[Order Date]])</f>
        <v>9</v>
      </c>
      <c r="F1955" s="12"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1">
        <f>YEAR(SalesDataTable[[#This Row],[Order Date]])</f>
        <v>2026</v>
      </c>
      <c r="D1956" s="16" t="str">
        <f>"Q"&amp;ROUNDUP(MONTH(SalesDataTable[[#This Row],[Order Date]])/3,0)</f>
        <v>Q3</v>
      </c>
      <c r="E1956" s="11">
        <f>MONTH(SalesDataTable[[#This Row],[Order Date]])</f>
        <v>9</v>
      </c>
      <c r="F1956" s="12"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1">
        <f>YEAR(SalesDataTable[[#This Row],[Order Date]])</f>
        <v>2026</v>
      </c>
      <c r="D1957" s="16" t="str">
        <f>"Q"&amp;ROUNDUP(MONTH(SalesDataTable[[#This Row],[Order Date]])/3,0)</f>
        <v>Q3</v>
      </c>
      <c r="E1957" s="11">
        <f>MONTH(SalesDataTable[[#This Row],[Order Date]])</f>
        <v>9</v>
      </c>
      <c r="F1957" s="12"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1">
        <f>YEAR(SalesDataTable[[#This Row],[Order Date]])</f>
        <v>2026</v>
      </c>
      <c r="D1958" s="16" t="str">
        <f>"Q"&amp;ROUNDUP(MONTH(SalesDataTable[[#This Row],[Order Date]])/3,0)</f>
        <v>Q3</v>
      </c>
      <c r="E1958" s="11">
        <f>MONTH(SalesDataTable[[#This Row],[Order Date]])</f>
        <v>9</v>
      </c>
      <c r="F1958" s="12"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1">
        <f>YEAR(SalesDataTable[[#This Row],[Order Date]])</f>
        <v>2026</v>
      </c>
      <c r="D1959" s="16" t="str">
        <f>"Q"&amp;ROUNDUP(MONTH(SalesDataTable[[#This Row],[Order Date]])/3,0)</f>
        <v>Q3</v>
      </c>
      <c r="E1959" s="11">
        <f>MONTH(SalesDataTable[[#This Row],[Order Date]])</f>
        <v>9</v>
      </c>
      <c r="F1959" s="12"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1">
        <f>YEAR(SalesDataTable[[#This Row],[Order Date]])</f>
        <v>2026</v>
      </c>
      <c r="D1960" s="16" t="str">
        <f>"Q"&amp;ROUNDUP(MONTH(SalesDataTable[[#This Row],[Order Date]])/3,0)</f>
        <v>Q3</v>
      </c>
      <c r="E1960" s="11">
        <f>MONTH(SalesDataTable[[#This Row],[Order Date]])</f>
        <v>9</v>
      </c>
      <c r="F1960" s="12"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1">
        <f>YEAR(SalesDataTable[[#This Row],[Order Date]])</f>
        <v>2026</v>
      </c>
      <c r="D1961" s="16" t="str">
        <f>"Q"&amp;ROUNDUP(MONTH(SalesDataTable[[#This Row],[Order Date]])/3,0)</f>
        <v>Q3</v>
      </c>
      <c r="E1961" s="11">
        <f>MONTH(SalesDataTable[[#This Row],[Order Date]])</f>
        <v>9</v>
      </c>
      <c r="F1961" s="12"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1">
        <f>YEAR(SalesDataTable[[#This Row],[Order Date]])</f>
        <v>2026</v>
      </c>
      <c r="D1962" s="16" t="str">
        <f>"Q"&amp;ROUNDUP(MONTH(SalesDataTable[[#This Row],[Order Date]])/3,0)</f>
        <v>Q3</v>
      </c>
      <c r="E1962" s="11">
        <f>MONTH(SalesDataTable[[#This Row],[Order Date]])</f>
        <v>9</v>
      </c>
      <c r="F1962" s="12"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1">
        <f>YEAR(SalesDataTable[[#This Row],[Order Date]])</f>
        <v>2026</v>
      </c>
      <c r="D1963" s="16" t="str">
        <f>"Q"&amp;ROUNDUP(MONTH(SalesDataTable[[#This Row],[Order Date]])/3,0)</f>
        <v>Q3</v>
      </c>
      <c r="E1963" s="11">
        <f>MONTH(SalesDataTable[[#This Row],[Order Date]])</f>
        <v>9</v>
      </c>
      <c r="F1963" s="12"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1">
        <f>YEAR(SalesDataTable[[#This Row],[Order Date]])</f>
        <v>2026</v>
      </c>
      <c r="D1964" s="16" t="str">
        <f>"Q"&amp;ROUNDUP(MONTH(SalesDataTable[[#This Row],[Order Date]])/3,0)</f>
        <v>Q3</v>
      </c>
      <c r="E1964" s="11">
        <f>MONTH(SalesDataTable[[#This Row],[Order Date]])</f>
        <v>9</v>
      </c>
      <c r="F1964" s="12"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1">
        <f>YEAR(SalesDataTable[[#This Row],[Order Date]])</f>
        <v>2026</v>
      </c>
      <c r="D1965" s="16" t="str">
        <f>"Q"&amp;ROUNDUP(MONTH(SalesDataTable[[#This Row],[Order Date]])/3,0)</f>
        <v>Q3</v>
      </c>
      <c r="E1965" s="11">
        <f>MONTH(SalesDataTable[[#This Row],[Order Date]])</f>
        <v>9</v>
      </c>
      <c r="F1965" s="12"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1">
        <f>YEAR(SalesDataTable[[#This Row],[Order Date]])</f>
        <v>2026</v>
      </c>
      <c r="D1966" s="16" t="str">
        <f>"Q"&amp;ROUNDUP(MONTH(SalesDataTable[[#This Row],[Order Date]])/3,0)</f>
        <v>Q3</v>
      </c>
      <c r="E1966" s="11">
        <f>MONTH(SalesDataTable[[#This Row],[Order Date]])</f>
        <v>9</v>
      </c>
      <c r="F1966" s="12"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1">
        <f>YEAR(SalesDataTable[[#This Row],[Order Date]])</f>
        <v>2026</v>
      </c>
      <c r="D1967" s="16" t="str">
        <f>"Q"&amp;ROUNDUP(MONTH(SalesDataTable[[#This Row],[Order Date]])/3,0)</f>
        <v>Q3</v>
      </c>
      <c r="E1967" s="11">
        <f>MONTH(SalesDataTable[[#This Row],[Order Date]])</f>
        <v>9</v>
      </c>
      <c r="F1967" s="12"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1">
        <f>YEAR(SalesDataTable[[#This Row],[Order Date]])</f>
        <v>2026</v>
      </c>
      <c r="D1968" s="16" t="str">
        <f>"Q"&amp;ROUNDUP(MONTH(SalesDataTable[[#This Row],[Order Date]])/3,0)</f>
        <v>Q3</v>
      </c>
      <c r="E1968" s="11">
        <f>MONTH(SalesDataTable[[#This Row],[Order Date]])</f>
        <v>9</v>
      </c>
      <c r="F1968" s="12"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1">
        <f>YEAR(SalesDataTable[[#This Row],[Order Date]])</f>
        <v>2026</v>
      </c>
      <c r="D1969" s="16" t="str">
        <f>"Q"&amp;ROUNDUP(MONTH(SalesDataTable[[#This Row],[Order Date]])/3,0)</f>
        <v>Q3</v>
      </c>
      <c r="E1969" s="11">
        <f>MONTH(SalesDataTable[[#This Row],[Order Date]])</f>
        <v>9</v>
      </c>
      <c r="F1969" s="12"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1">
        <f>YEAR(SalesDataTable[[#This Row],[Order Date]])</f>
        <v>2026</v>
      </c>
      <c r="D1970" s="16" t="str">
        <f>"Q"&amp;ROUNDUP(MONTH(SalesDataTable[[#This Row],[Order Date]])/3,0)</f>
        <v>Q3</v>
      </c>
      <c r="E1970" s="11">
        <f>MONTH(SalesDataTable[[#This Row],[Order Date]])</f>
        <v>9</v>
      </c>
      <c r="F1970" s="12"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1">
        <f>YEAR(SalesDataTable[[#This Row],[Order Date]])</f>
        <v>2026</v>
      </c>
      <c r="D1971" s="16" t="str">
        <f>"Q"&amp;ROUNDUP(MONTH(SalesDataTable[[#This Row],[Order Date]])/3,0)</f>
        <v>Q3</v>
      </c>
      <c r="E1971" s="11">
        <f>MONTH(SalesDataTable[[#This Row],[Order Date]])</f>
        <v>9</v>
      </c>
      <c r="F1971" s="12"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1">
        <f>YEAR(SalesDataTable[[#This Row],[Order Date]])</f>
        <v>2026</v>
      </c>
      <c r="D1972" s="16" t="str">
        <f>"Q"&amp;ROUNDUP(MONTH(SalesDataTable[[#This Row],[Order Date]])/3,0)</f>
        <v>Q3</v>
      </c>
      <c r="E1972" s="11">
        <f>MONTH(SalesDataTable[[#This Row],[Order Date]])</f>
        <v>9</v>
      </c>
      <c r="F1972" s="12"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1">
        <f>YEAR(SalesDataTable[[#This Row],[Order Date]])</f>
        <v>2026</v>
      </c>
      <c r="D1973" s="16" t="str">
        <f>"Q"&amp;ROUNDUP(MONTH(SalesDataTable[[#This Row],[Order Date]])/3,0)</f>
        <v>Q3</v>
      </c>
      <c r="E1973" s="11">
        <f>MONTH(SalesDataTable[[#This Row],[Order Date]])</f>
        <v>9</v>
      </c>
      <c r="F1973" s="12"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1">
        <f>YEAR(SalesDataTable[[#This Row],[Order Date]])</f>
        <v>2026</v>
      </c>
      <c r="D1974" s="16" t="str">
        <f>"Q"&amp;ROUNDUP(MONTH(SalesDataTable[[#This Row],[Order Date]])/3,0)</f>
        <v>Q3</v>
      </c>
      <c r="E1974" s="11">
        <f>MONTH(SalesDataTable[[#This Row],[Order Date]])</f>
        <v>9</v>
      </c>
      <c r="F1974" s="12"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1">
        <f>YEAR(SalesDataTable[[#This Row],[Order Date]])</f>
        <v>2026</v>
      </c>
      <c r="D1975" s="16" t="str">
        <f>"Q"&amp;ROUNDUP(MONTH(SalesDataTable[[#This Row],[Order Date]])/3,0)</f>
        <v>Q3</v>
      </c>
      <c r="E1975" s="11">
        <f>MONTH(SalesDataTable[[#This Row],[Order Date]])</f>
        <v>9</v>
      </c>
      <c r="F1975" s="12"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1">
        <f>YEAR(SalesDataTable[[#This Row],[Order Date]])</f>
        <v>2026</v>
      </c>
      <c r="D1976" s="16" t="str">
        <f>"Q"&amp;ROUNDUP(MONTH(SalesDataTable[[#This Row],[Order Date]])/3,0)</f>
        <v>Q3</v>
      </c>
      <c r="E1976" s="11">
        <f>MONTH(SalesDataTable[[#This Row],[Order Date]])</f>
        <v>9</v>
      </c>
      <c r="F1976" s="12"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1">
        <f>YEAR(SalesDataTable[[#This Row],[Order Date]])</f>
        <v>2026</v>
      </c>
      <c r="D1977" s="16" t="str">
        <f>"Q"&amp;ROUNDUP(MONTH(SalesDataTable[[#This Row],[Order Date]])/3,0)</f>
        <v>Q3</v>
      </c>
      <c r="E1977" s="11">
        <f>MONTH(SalesDataTable[[#This Row],[Order Date]])</f>
        <v>9</v>
      </c>
      <c r="F1977" s="12"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1">
        <f>YEAR(SalesDataTable[[#This Row],[Order Date]])</f>
        <v>2026</v>
      </c>
      <c r="D1978" s="16" t="str">
        <f>"Q"&amp;ROUNDUP(MONTH(SalesDataTable[[#This Row],[Order Date]])/3,0)</f>
        <v>Q3</v>
      </c>
      <c r="E1978" s="11">
        <f>MONTH(SalesDataTable[[#This Row],[Order Date]])</f>
        <v>9</v>
      </c>
      <c r="F1978" s="12"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1">
        <f>YEAR(SalesDataTable[[#This Row],[Order Date]])</f>
        <v>2026</v>
      </c>
      <c r="D1979" s="16" t="str">
        <f>"Q"&amp;ROUNDUP(MONTH(SalesDataTable[[#This Row],[Order Date]])/3,0)</f>
        <v>Q3</v>
      </c>
      <c r="E1979" s="11">
        <f>MONTH(SalesDataTable[[#This Row],[Order Date]])</f>
        <v>9</v>
      </c>
      <c r="F1979" s="12"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1">
        <f>YEAR(SalesDataTable[[#This Row],[Order Date]])</f>
        <v>2026</v>
      </c>
      <c r="D1980" s="16" t="str">
        <f>"Q"&amp;ROUNDUP(MONTH(SalesDataTable[[#This Row],[Order Date]])/3,0)</f>
        <v>Q3</v>
      </c>
      <c r="E1980" s="11">
        <f>MONTH(SalesDataTable[[#This Row],[Order Date]])</f>
        <v>9</v>
      </c>
      <c r="F1980" s="12"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1">
        <f>YEAR(SalesDataTable[[#This Row],[Order Date]])</f>
        <v>2026</v>
      </c>
      <c r="D1981" s="16" t="str">
        <f>"Q"&amp;ROUNDUP(MONTH(SalesDataTable[[#This Row],[Order Date]])/3,0)</f>
        <v>Q3</v>
      </c>
      <c r="E1981" s="11">
        <f>MONTH(SalesDataTable[[#This Row],[Order Date]])</f>
        <v>9</v>
      </c>
      <c r="F1981" s="12"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1">
        <f>YEAR(SalesDataTable[[#This Row],[Order Date]])</f>
        <v>2026</v>
      </c>
      <c r="D1982" s="16" t="str">
        <f>"Q"&amp;ROUNDUP(MONTH(SalesDataTable[[#This Row],[Order Date]])/3,0)</f>
        <v>Q3</v>
      </c>
      <c r="E1982" s="11">
        <f>MONTH(SalesDataTable[[#This Row],[Order Date]])</f>
        <v>9</v>
      </c>
      <c r="F1982" s="12"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1">
        <f>YEAR(SalesDataTable[[#This Row],[Order Date]])</f>
        <v>2026</v>
      </c>
      <c r="D1983" s="16" t="str">
        <f>"Q"&amp;ROUNDUP(MONTH(SalesDataTable[[#This Row],[Order Date]])/3,0)</f>
        <v>Q3</v>
      </c>
      <c r="E1983" s="11">
        <f>MONTH(SalesDataTable[[#This Row],[Order Date]])</f>
        <v>9</v>
      </c>
      <c r="F1983" s="12"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1">
        <f>YEAR(SalesDataTable[[#This Row],[Order Date]])</f>
        <v>2026</v>
      </c>
      <c r="D1984" s="16" t="str">
        <f>"Q"&amp;ROUNDUP(MONTH(SalesDataTable[[#This Row],[Order Date]])/3,0)</f>
        <v>Q3</v>
      </c>
      <c r="E1984" s="11">
        <f>MONTH(SalesDataTable[[#This Row],[Order Date]])</f>
        <v>9</v>
      </c>
      <c r="F1984" s="12"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1">
        <f>YEAR(SalesDataTable[[#This Row],[Order Date]])</f>
        <v>2026</v>
      </c>
      <c r="D1985" s="16" t="str">
        <f>"Q"&amp;ROUNDUP(MONTH(SalesDataTable[[#This Row],[Order Date]])/3,0)</f>
        <v>Q3</v>
      </c>
      <c r="E1985" s="11">
        <f>MONTH(SalesDataTable[[#This Row],[Order Date]])</f>
        <v>9</v>
      </c>
      <c r="F1985" s="12"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1">
        <f>YEAR(SalesDataTable[[#This Row],[Order Date]])</f>
        <v>2026</v>
      </c>
      <c r="D1986" s="16" t="str">
        <f>"Q"&amp;ROUNDUP(MONTH(SalesDataTable[[#This Row],[Order Date]])/3,0)</f>
        <v>Q3</v>
      </c>
      <c r="E1986" s="11">
        <f>MONTH(SalesDataTable[[#This Row],[Order Date]])</f>
        <v>9</v>
      </c>
      <c r="F1986" s="12"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1">
        <f>YEAR(SalesDataTable[[#This Row],[Order Date]])</f>
        <v>2026</v>
      </c>
      <c r="D1987" s="16" t="str">
        <f>"Q"&amp;ROUNDUP(MONTH(SalesDataTable[[#This Row],[Order Date]])/3,0)</f>
        <v>Q3</v>
      </c>
      <c r="E1987" s="11">
        <f>MONTH(SalesDataTable[[#This Row],[Order Date]])</f>
        <v>9</v>
      </c>
      <c r="F1987" s="12"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1">
        <f>YEAR(SalesDataTable[[#This Row],[Order Date]])</f>
        <v>2026</v>
      </c>
      <c r="D1988" s="16" t="str">
        <f>"Q"&amp;ROUNDUP(MONTH(SalesDataTable[[#This Row],[Order Date]])/3,0)</f>
        <v>Q3</v>
      </c>
      <c r="E1988" s="11">
        <f>MONTH(SalesDataTable[[#This Row],[Order Date]])</f>
        <v>9</v>
      </c>
      <c r="F1988" s="12"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1">
        <f>YEAR(SalesDataTable[[#This Row],[Order Date]])</f>
        <v>2026</v>
      </c>
      <c r="D1989" s="16" t="str">
        <f>"Q"&amp;ROUNDUP(MONTH(SalesDataTable[[#This Row],[Order Date]])/3,0)</f>
        <v>Q3</v>
      </c>
      <c r="E1989" s="11">
        <f>MONTH(SalesDataTable[[#This Row],[Order Date]])</f>
        <v>9</v>
      </c>
      <c r="F1989" s="12"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1">
        <f>YEAR(SalesDataTable[[#This Row],[Order Date]])</f>
        <v>2026</v>
      </c>
      <c r="D1990" s="16" t="str">
        <f>"Q"&amp;ROUNDUP(MONTH(SalesDataTable[[#This Row],[Order Date]])/3,0)</f>
        <v>Q3</v>
      </c>
      <c r="E1990" s="11">
        <f>MONTH(SalesDataTable[[#This Row],[Order Date]])</f>
        <v>9</v>
      </c>
      <c r="F1990" s="12"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1">
        <f>YEAR(SalesDataTable[[#This Row],[Order Date]])</f>
        <v>2026</v>
      </c>
      <c r="D1991" s="16" t="str">
        <f>"Q"&amp;ROUNDUP(MONTH(SalesDataTable[[#This Row],[Order Date]])/3,0)</f>
        <v>Q3</v>
      </c>
      <c r="E1991" s="11">
        <f>MONTH(SalesDataTable[[#This Row],[Order Date]])</f>
        <v>9</v>
      </c>
      <c r="F1991" s="12"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1">
        <f>YEAR(SalesDataTable[[#This Row],[Order Date]])</f>
        <v>2026</v>
      </c>
      <c r="D1992" s="16" t="str">
        <f>"Q"&amp;ROUNDUP(MONTH(SalesDataTable[[#This Row],[Order Date]])/3,0)</f>
        <v>Q3</v>
      </c>
      <c r="E1992" s="11">
        <f>MONTH(SalesDataTable[[#This Row],[Order Date]])</f>
        <v>9</v>
      </c>
      <c r="F1992" s="12"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1">
        <f>YEAR(SalesDataTable[[#This Row],[Order Date]])</f>
        <v>2026</v>
      </c>
      <c r="D1993" s="16" t="str">
        <f>"Q"&amp;ROUNDUP(MONTH(SalesDataTable[[#This Row],[Order Date]])/3,0)</f>
        <v>Q3</v>
      </c>
      <c r="E1993" s="11">
        <f>MONTH(SalesDataTable[[#This Row],[Order Date]])</f>
        <v>9</v>
      </c>
      <c r="F1993" s="12"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1">
        <f>YEAR(SalesDataTable[[#This Row],[Order Date]])</f>
        <v>2026</v>
      </c>
      <c r="D1994" s="16" t="str">
        <f>"Q"&amp;ROUNDUP(MONTH(SalesDataTable[[#This Row],[Order Date]])/3,0)</f>
        <v>Q3</v>
      </c>
      <c r="E1994" s="11">
        <f>MONTH(SalesDataTable[[#This Row],[Order Date]])</f>
        <v>9</v>
      </c>
      <c r="F1994" s="12"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1">
        <f>YEAR(SalesDataTable[[#This Row],[Order Date]])</f>
        <v>2026</v>
      </c>
      <c r="D1995" s="16" t="str">
        <f>"Q"&amp;ROUNDUP(MONTH(SalesDataTable[[#This Row],[Order Date]])/3,0)</f>
        <v>Q3</v>
      </c>
      <c r="E1995" s="11">
        <f>MONTH(SalesDataTable[[#This Row],[Order Date]])</f>
        <v>9</v>
      </c>
      <c r="F1995" s="12"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1">
        <f>YEAR(SalesDataTable[[#This Row],[Order Date]])</f>
        <v>2026</v>
      </c>
      <c r="D1996" s="16" t="str">
        <f>"Q"&amp;ROUNDUP(MONTH(SalesDataTable[[#This Row],[Order Date]])/3,0)</f>
        <v>Q3</v>
      </c>
      <c r="E1996" s="11">
        <f>MONTH(SalesDataTable[[#This Row],[Order Date]])</f>
        <v>9</v>
      </c>
      <c r="F1996" s="12"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1">
        <f>YEAR(SalesDataTable[[#This Row],[Order Date]])</f>
        <v>2026</v>
      </c>
      <c r="D1997" s="16" t="str">
        <f>"Q"&amp;ROUNDUP(MONTH(SalesDataTable[[#This Row],[Order Date]])/3,0)</f>
        <v>Q3</v>
      </c>
      <c r="E1997" s="11">
        <f>MONTH(SalesDataTable[[#This Row],[Order Date]])</f>
        <v>9</v>
      </c>
      <c r="F1997" s="12"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1">
        <f>YEAR(SalesDataTable[[#This Row],[Order Date]])</f>
        <v>2026</v>
      </c>
      <c r="D1998" s="16" t="str">
        <f>"Q"&amp;ROUNDUP(MONTH(SalesDataTable[[#This Row],[Order Date]])/3,0)</f>
        <v>Q3</v>
      </c>
      <c r="E1998" s="11">
        <f>MONTH(SalesDataTable[[#This Row],[Order Date]])</f>
        <v>9</v>
      </c>
      <c r="F1998" s="12"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1">
        <f>YEAR(SalesDataTable[[#This Row],[Order Date]])</f>
        <v>2026</v>
      </c>
      <c r="D1999" s="16" t="str">
        <f>"Q"&amp;ROUNDUP(MONTH(SalesDataTable[[#This Row],[Order Date]])/3,0)</f>
        <v>Q3</v>
      </c>
      <c r="E1999" s="11">
        <f>MONTH(SalesDataTable[[#This Row],[Order Date]])</f>
        <v>9</v>
      </c>
      <c r="F1999" s="12"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1">
        <f>YEAR(SalesDataTable[[#This Row],[Order Date]])</f>
        <v>2026</v>
      </c>
      <c r="D2000" s="16" t="str">
        <f>"Q"&amp;ROUNDUP(MONTH(SalesDataTable[[#This Row],[Order Date]])/3,0)</f>
        <v>Q3</v>
      </c>
      <c r="E2000" s="11">
        <f>MONTH(SalesDataTable[[#This Row],[Order Date]])</f>
        <v>9</v>
      </c>
      <c r="F2000" s="12"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1">
        <f>YEAR(SalesDataTable[[#This Row],[Order Date]])</f>
        <v>2026</v>
      </c>
      <c r="D2001" s="16" t="str">
        <f>"Q"&amp;ROUNDUP(MONTH(SalesDataTable[[#This Row],[Order Date]])/3,0)</f>
        <v>Q3</v>
      </c>
      <c r="E2001" s="11">
        <f>MONTH(SalesDataTable[[#This Row],[Order Date]])</f>
        <v>9</v>
      </c>
      <c r="F2001" s="12"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1">
        <f>YEAR(SalesDataTable[[#This Row],[Order Date]])</f>
        <v>2026</v>
      </c>
      <c r="D2002" s="16" t="str">
        <f>"Q"&amp;ROUNDUP(MONTH(SalesDataTable[[#This Row],[Order Date]])/3,0)</f>
        <v>Q3</v>
      </c>
      <c r="E2002" s="11">
        <f>MONTH(SalesDataTable[[#This Row],[Order Date]])</f>
        <v>9</v>
      </c>
      <c r="F2002" s="12"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1">
        <f>YEAR(SalesDataTable[[#This Row],[Order Date]])</f>
        <v>2026</v>
      </c>
      <c r="D2003" s="16" t="str">
        <f>"Q"&amp;ROUNDUP(MONTH(SalesDataTable[[#This Row],[Order Date]])/3,0)</f>
        <v>Q3</v>
      </c>
      <c r="E2003" s="11">
        <f>MONTH(SalesDataTable[[#This Row],[Order Date]])</f>
        <v>9</v>
      </c>
      <c r="F2003" s="12"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1">
        <f>YEAR(SalesDataTable[[#This Row],[Order Date]])</f>
        <v>2026</v>
      </c>
      <c r="D2004" s="16" t="str">
        <f>"Q"&amp;ROUNDUP(MONTH(SalesDataTable[[#This Row],[Order Date]])/3,0)</f>
        <v>Q3</v>
      </c>
      <c r="E2004" s="11">
        <f>MONTH(SalesDataTable[[#This Row],[Order Date]])</f>
        <v>9</v>
      </c>
      <c r="F2004" s="12"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1">
        <f>YEAR(SalesDataTable[[#This Row],[Order Date]])</f>
        <v>2026</v>
      </c>
      <c r="D2005" s="16" t="str">
        <f>"Q"&amp;ROUNDUP(MONTH(SalesDataTable[[#This Row],[Order Date]])/3,0)</f>
        <v>Q3</v>
      </c>
      <c r="E2005" s="11">
        <f>MONTH(SalesDataTable[[#This Row],[Order Date]])</f>
        <v>9</v>
      </c>
      <c r="F2005" s="12"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1">
        <f>YEAR(SalesDataTable[[#This Row],[Order Date]])</f>
        <v>2026</v>
      </c>
      <c r="D2006" s="16" t="str">
        <f>"Q"&amp;ROUNDUP(MONTH(SalesDataTable[[#This Row],[Order Date]])/3,0)</f>
        <v>Q3</v>
      </c>
      <c r="E2006" s="11">
        <f>MONTH(SalesDataTable[[#This Row],[Order Date]])</f>
        <v>9</v>
      </c>
      <c r="F2006" s="12"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1">
        <f>YEAR(SalesDataTable[[#This Row],[Order Date]])</f>
        <v>2026</v>
      </c>
      <c r="D2007" s="16" t="str">
        <f>"Q"&amp;ROUNDUP(MONTH(SalesDataTable[[#This Row],[Order Date]])/3,0)</f>
        <v>Q3</v>
      </c>
      <c r="E2007" s="11">
        <f>MONTH(SalesDataTable[[#This Row],[Order Date]])</f>
        <v>9</v>
      </c>
      <c r="F2007" s="12"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1">
        <f>YEAR(SalesDataTable[[#This Row],[Order Date]])</f>
        <v>2026</v>
      </c>
      <c r="D2008" s="16" t="str">
        <f>"Q"&amp;ROUNDUP(MONTH(SalesDataTable[[#This Row],[Order Date]])/3,0)</f>
        <v>Q3</v>
      </c>
      <c r="E2008" s="11">
        <f>MONTH(SalesDataTable[[#This Row],[Order Date]])</f>
        <v>9</v>
      </c>
      <c r="F2008" s="12"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1">
        <f>YEAR(SalesDataTable[[#This Row],[Order Date]])</f>
        <v>2026</v>
      </c>
      <c r="D2009" s="16" t="str">
        <f>"Q"&amp;ROUNDUP(MONTH(SalesDataTable[[#This Row],[Order Date]])/3,0)</f>
        <v>Q3</v>
      </c>
      <c r="E2009" s="11">
        <f>MONTH(SalesDataTable[[#This Row],[Order Date]])</f>
        <v>9</v>
      </c>
      <c r="F2009" s="12"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1">
        <f>YEAR(SalesDataTable[[#This Row],[Order Date]])</f>
        <v>2026</v>
      </c>
      <c r="D2010" s="16" t="str">
        <f>"Q"&amp;ROUNDUP(MONTH(SalesDataTable[[#This Row],[Order Date]])/3,0)</f>
        <v>Q3</v>
      </c>
      <c r="E2010" s="11">
        <f>MONTH(SalesDataTable[[#This Row],[Order Date]])</f>
        <v>9</v>
      </c>
      <c r="F2010" s="12"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1">
        <f>YEAR(SalesDataTable[[#This Row],[Order Date]])</f>
        <v>2026</v>
      </c>
      <c r="D2011" s="16" t="str">
        <f>"Q"&amp;ROUNDUP(MONTH(SalesDataTable[[#This Row],[Order Date]])/3,0)</f>
        <v>Q3</v>
      </c>
      <c r="E2011" s="11">
        <f>MONTH(SalesDataTable[[#This Row],[Order Date]])</f>
        <v>9</v>
      </c>
      <c r="F2011" s="12"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1">
        <f>YEAR(SalesDataTable[[#This Row],[Order Date]])</f>
        <v>2026</v>
      </c>
      <c r="D2012" s="16" t="str">
        <f>"Q"&amp;ROUNDUP(MONTH(SalesDataTable[[#This Row],[Order Date]])/3,0)</f>
        <v>Q3</v>
      </c>
      <c r="E2012" s="11">
        <f>MONTH(SalesDataTable[[#This Row],[Order Date]])</f>
        <v>9</v>
      </c>
      <c r="F2012" s="12"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1">
        <f>YEAR(SalesDataTable[[#This Row],[Order Date]])</f>
        <v>2026</v>
      </c>
      <c r="D2013" s="16" t="str">
        <f>"Q"&amp;ROUNDUP(MONTH(SalesDataTable[[#This Row],[Order Date]])/3,0)</f>
        <v>Q3</v>
      </c>
      <c r="E2013" s="11">
        <f>MONTH(SalesDataTable[[#This Row],[Order Date]])</f>
        <v>9</v>
      </c>
      <c r="F2013" s="12"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1">
        <f>YEAR(SalesDataTable[[#This Row],[Order Date]])</f>
        <v>2026</v>
      </c>
      <c r="D2014" s="16" t="str">
        <f>"Q"&amp;ROUNDUP(MONTH(SalesDataTable[[#This Row],[Order Date]])/3,0)</f>
        <v>Q3</v>
      </c>
      <c r="E2014" s="11">
        <f>MONTH(SalesDataTable[[#This Row],[Order Date]])</f>
        <v>9</v>
      </c>
      <c r="F2014" s="12"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1">
        <f>YEAR(SalesDataTable[[#This Row],[Order Date]])</f>
        <v>2026</v>
      </c>
      <c r="D2015" s="16" t="str">
        <f>"Q"&amp;ROUNDUP(MONTH(SalesDataTable[[#This Row],[Order Date]])/3,0)</f>
        <v>Q3</v>
      </c>
      <c r="E2015" s="11">
        <f>MONTH(SalesDataTable[[#This Row],[Order Date]])</f>
        <v>9</v>
      </c>
      <c r="F2015" s="12"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1">
        <f>YEAR(SalesDataTable[[#This Row],[Order Date]])</f>
        <v>2026</v>
      </c>
      <c r="D2016" s="16" t="str">
        <f>"Q"&amp;ROUNDUP(MONTH(SalesDataTable[[#This Row],[Order Date]])/3,0)</f>
        <v>Q3</v>
      </c>
      <c r="E2016" s="11">
        <f>MONTH(SalesDataTable[[#This Row],[Order Date]])</f>
        <v>9</v>
      </c>
      <c r="F2016" s="12"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1">
        <f>YEAR(SalesDataTable[[#This Row],[Order Date]])</f>
        <v>2026</v>
      </c>
      <c r="D2017" s="16" t="str">
        <f>"Q"&amp;ROUNDUP(MONTH(SalesDataTable[[#This Row],[Order Date]])/3,0)</f>
        <v>Q3</v>
      </c>
      <c r="E2017" s="11">
        <f>MONTH(SalesDataTable[[#This Row],[Order Date]])</f>
        <v>9</v>
      </c>
      <c r="F2017" s="12"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1">
        <f>YEAR(SalesDataTable[[#This Row],[Order Date]])</f>
        <v>2026</v>
      </c>
      <c r="D2018" s="16" t="str">
        <f>"Q"&amp;ROUNDUP(MONTH(SalesDataTable[[#This Row],[Order Date]])/3,0)</f>
        <v>Q3</v>
      </c>
      <c r="E2018" s="11">
        <f>MONTH(SalesDataTable[[#This Row],[Order Date]])</f>
        <v>9</v>
      </c>
      <c r="F2018" s="12"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1">
        <f>YEAR(SalesDataTable[[#This Row],[Order Date]])</f>
        <v>2026</v>
      </c>
      <c r="D2019" s="16" t="str">
        <f>"Q"&amp;ROUNDUP(MONTH(SalesDataTable[[#This Row],[Order Date]])/3,0)</f>
        <v>Q3</v>
      </c>
      <c r="E2019" s="11">
        <f>MONTH(SalesDataTable[[#This Row],[Order Date]])</f>
        <v>9</v>
      </c>
      <c r="F2019" s="12"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1">
        <f>YEAR(SalesDataTable[[#This Row],[Order Date]])</f>
        <v>2026</v>
      </c>
      <c r="D2020" s="16" t="str">
        <f>"Q"&amp;ROUNDUP(MONTH(SalesDataTable[[#This Row],[Order Date]])/3,0)</f>
        <v>Q3</v>
      </c>
      <c r="E2020" s="11">
        <f>MONTH(SalesDataTable[[#This Row],[Order Date]])</f>
        <v>9</v>
      </c>
      <c r="F2020" s="12"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1">
        <f>YEAR(SalesDataTable[[#This Row],[Order Date]])</f>
        <v>2026</v>
      </c>
      <c r="D2021" s="16" t="str">
        <f>"Q"&amp;ROUNDUP(MONTH(SalesDataTable[[#This Row],[Order Date]])/3,0)</f>
        <v>Q3</v>
      </c>
      <c r="E2021" s="11">
        <f>MONTH(SalesDataTable[[#This Row],[Order Date]])</f>
        <v>9</v>
      </c>
      <c r="F2021" s="12"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1">
        <f>YEAR(SalesDataTable[[#This Row],[Order Date]])</f>
        <v>2026</v>
      </c>
      <c r="D2022" s="16" t="str">
        <f>"Q"&amp;ROUNDUP(MONTH(SalesDataTable[[#This Row],[Order Date]])/3,0)</f>
        <v>Q3</v>
      </c>
      <c r="E2022" s="11">
        <f>MONTH(SalesDataTable[[#This Row],[Order Date]])</f>
        <v>9</v>
      </c>
      <c r="F2022" s="12"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1">
        <f>YEAR(SalesDataTable[[#This Row],[Order Date]])</f>
        <v>2026</v>
      </c>
      <c r="D2023" s="16" t="str">
        <f>"Q"&amp;ROUNDUP(MONTH(SalesDataTable[[#This Row],[Order Date]])/3,0)</f>
        <v>Q3</v>
      </c>
      <c r="E2023" s="11">
        <f>MONTH(SalesDataTable[[#This Row],[Order Date]])</f>
        <v>9</v>
      </c>
      <c r="F2023" s="12"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1">
        <f>YEAR(SalesDataTable[[#This Row],[Order Date]])</f>
        <v>2026</v>
      </c>
      <c r="D2024" s="16" t="str">
        <f>"Q"&amp;ROUNDUP(MONTH(SalesDataTable[[#This Row],[Order Date]])/3,0)</f>
        <v>Q3</v>
      </c>
      <c r="E2024" s="11">
        <f>MONTH(SalesDataTable[[#This Row],[Order Date]])</f>
        <v>9</v>
      </c>
      <c r="F2024" s="12"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1">
        <f>YEAR(SalesDataTable[[#This Row],[Order Date]])</f>
        <v>2026</v>
      </c>
      <c r="D2025" s="16" t="str">
        <f>"Q"&amp;ROUNDUP(MONTH(SalesDataTable[[#This Row],[Order Date]])/3,0)</f>
        <v>Q3</v>
      </c>
      <c r="E2025" s="11">
        <f>MONTH(SalesDataTable[[#This Row],[Order Date]])</f>
        <v>9</v>
      </c>
      <c r="F2025" s="12"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1">
        <f>YEAR(SalesDataTable[[#This Row],[Order Date]])</f>
        <v>2026</v>
      </c>
      <c r="D2026" s="16" t="str">
        <f>"Q"&amp;ROUNDUP(MONTH(SalesDataTable[[#This Row],[Order Date]])/3,0)</f>
        <v>Q3</v>
      </c>
      <c r="E2026" s="11">
        <f>MONTH(SalesDataTable[[#This Row],[Order Date]])</f>
        <v>9</v>
      </c>
      <c r="F2026" s="12"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1">
        <f>YEAR(SalesDataTable[[#This Row],[Order Date]])</f>
        <v>2026</v>
      </c>
      <c r="D2027" s="16" t="str">
        <f>"Q"&amp;ROUNDUP(MONTH(SalesDataTable[[#This Row],[Order Date]])/3,0)</f>
        <v>Q3</v>
      </c>
      <c r="E2027" s="11">
        <f>MONTH(SalesDataTable[[#This Row],[Order Date]])</f>
        <v>9</v>
      </c>
      <c r="F2027" s="12"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1">
        <f>YEAR(SalesDataTable[[#This Row],[Order Date]])</f>
        <v>2026</v>
      </c>
      <c r="D2028" s="16" t="str">
        <f>"Q"&amp;ROUNDUP(MONTH(SalesDataTable[[#This Row],[Order Date]])/3,0)</f>
        <v>Q3</v>
      </c>
      <c r="E2028" s="11">
        <f>MONTH(SalesDataTable[[#This Row],[Order Date]])</f>
        <v>9</v>
      </c>
      <c r="F2028" s="12"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1">
        <f>YEAR(SalesDataTable[[#This Row],[Order Date]])</f>
        <v>2026</v>
      </c>
      <c r="D2029" s="16" t="str">
        <f>"Q"&amp;ROUNDUP(MONTH(SalesDataTable[[#This Row],[Order Date]])/3,0)</f>
        <v>Q3</v>
      </c>
      <c r="E2029" s="11">
        <f>MONTH(SalesDataTable[[#This Row],[Order Date]])</f>
        <v>9</v>
      </c>
      <c r="F2029" s="12"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1">
        <f>YEAR(SalesDataTable[[#This Row],[Order Date]])</f>
        <v>2026</v>
      </c>
      <c r="D2030" s="16" t="str">
        <f>"Q"&amp;ROUNDUP(MONTH(SalesDataTable[[#This Row],[Order Date]])/3,0)</f>
        <v>Q4</v>
      </c>
      <c r="E2030" s="11">
        <f>MONTH(SalesDataTable[[#This Row],[Order Date]])</f>
        <v>10</v>
      </c>
      <c r="F2030" s="12"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1">
        <f>YEAR(SalesDataTable[[#This Row],[Order Date]])</f>
        <v>2026</v>
      </c>
      <c r="D2031" s="16" t="str">
        <f>"Q"&amp;ROUNDUP(MONTH(SalesDataTable[[#This Row],[Order Date]])/3,0)</f>
        <v>Q4</v>
      </c>
      <c r="E2031" s="11">
        <f>MONTH(SalesDataTable[[#This Row],[Order Date]])</f>
        <v>10</v>
      </c>
      <c r="F2031" s="12"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1">
        <f>YEAR(SalesDataTable[[#This Row],[Order Date]])</f>
        <v>2026</v>
      </c>
      <c r="D2032" s="16" t="str">
        <f>"Q"&amp;ROUNDUP(MONTH(SalesDataTable[[#This Row],[Order Date]])/3,0)</f>
        <v>Q4</v>
      </c>
      <c r="E2032" s="11">
        <f>MONTH(SalesDataTable[[#This Row],[Order Date]])</f>
        <v>10</v>
      </c>
      <c r="F2032" s="12"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1">
        <f>YEAR(SalesDataTable[[#This Row],[Order Date]])</f>
        <v>2026</v>
      </c>
      <c r="D2033" s="16" t="str">
        <f>"Q"&amp;ROUNDUP(MONTH(SalesDataTable[[#This Row],[Order Date]])/3,0)</f>
        <v>Q4</v>
      </c>
      <c r="E2033" s="11">
        <f>MONTH(SalesDataTable[[#This Row],[Order Date]])</f>
        <v>10</v>
      </c>
      <c r="F2033" s="12"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1">
        <f>YEAR(SalesDataTable[[#This Row],[Order Date]])</f>
        <v>2026</v>
      </c>
      <c r="D2034" s="16" t="str">
        <f>"Q"&amp;ROUNDUP(MONTH(SalesDataTable[[#This Row],[Order Date]])/3,0)</f>
        <v>Q4</v>
      </c>
      <c r="E2034" s="11">
        <f>MONTH(SalesDataTable[[#This Row],[Order Date]])</f>
        <v>10</v>
      </c>
      <c r="F2034" s="12"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1">
        <f>YEAR(SalesDataTable[[#This Row],[Order Date]])</f>
        <v>2026</v>
      </c>
      <c r="D2035" s="16" t="str">
        <f>"Q"&amp;ROUNDUP(MONTH(SalesDataTable[[#This Row],[Order Date]])/3,0)</f>
        <v>Q4</v>
      </c>
      <c r="E2035" s="11">
        <f>MONTH(SalesDataTable[[#This Row],[Order Date]])</f>
        <v>10</v>
      </c>
      <c r="F2035" s="12"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1">
        <f>YEAR(SalesDataTable[[#This Row],[Order Date]])</f>
        <v>2026</v>
      </c>
      <c r="D2036" s="16" t="str">
        <f>"Q"&amp;ROUNDUP(MONTH(SalesDataTable[[#This Row],[Order Date]])/3,0)</f>
        <v>Q4</v>
      </c>
      <c r="E2036" s="11">
        <f>MONTH(SalesDataTable[[#This Row],[Order Date]])</f>
        <v>10</v>
      </c>
      <c r="F2036" s="12"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1">
        <f>YEAR(SalesDataTable[[#This Row],[Order Date]])</f>
        <v>2026</v>
      </c>
      <c r="D2037" s="16" t="str">
        <f>"Q"&amp;ROUNDUP(MONTH(SalesDataTable[[#This Row],[Order Date]])/3,0)</f>
        <v>Q4</v>
      </c>
      <c r="E2037" s="11">
        <f>MONTH(SalesDataTable[[#This Row],[Order Date]])</f>
        <v>10</v>
      </c>
      <c r="F2037" s="12"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1">
        <f>YEAR(SalesDataTable[[#This Row],[Order Date]])</f>
        <v>2026</v>
      </c>
      <c r="D2038" s="16" t="str">
        <f>"Q"&amp;ROUNDUP(MONTH(SalesDataTable[[#This Row],[Order Date]])/3,0)</f>
        <v>Q4</v>
      </c>
      <c r="E2038" s="11">
        <f>MONTH(SalesDataTable[[#This Row],[Order Date]])</f>
        <v>10</v>
      </c>
      <c r="F2038" s="12"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1">
        <f>YEAR(SalesDataTable[[#This Row],[Order Date]])</f>
        <v>2026</v>
      </c>
      <c r="D2039" s="16" t="str">
        <f>"Q"&amp;ROUNDUP(MONTH(SalesDataTable[[#This Row],[Order Date]])/3,0)</f>
        <v>Q4</v>
      </c>
      <c r="E2039" s="11">
        <f>MONTH(SalesDataTable[[#This Row],[Order Date]])</f>
        <v>10</v>
      </c>
      <c r="F2039" s="12"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1">
        <f>YEAR(SalesDataTable[[#This Row],[Order Date]])</f>
        <v>2026</v>
      </c>
      <c r="D2040" s="16" t="str">
        <f>"Q"&amp;ROUNDUP(MONTH(SalesDataTable[[#This Row],[Order Date]])/3,0)</f>
        <v>Q4</v>
      </c>
      <c r="E2040" s="11">
        <f>MONTH(SalesDataTable[[#This Row],[Order Date]])</f>
        <v>10</v>
      </c>
      <c r="F2040" s="12"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1">
        <f>YEAR(SalesDataTable[[#This Row],[Order Date]])</f>
        <v>2026</v>
      </c>
      <c r="D2041" s="16" t="str">
        <f>"Q"&amp;ROUNDUP(MONTH(SalesDataTable[[#This Row],[Order Date]])/3,0)</f>
        <v>Q4</v>
      </c>
      <c r="E2041" s="11">
        <f>MONTH(SalesDataTable[[#This Row],[Order Date]])</f>
        <v>10</v>
      </c>
      <c r="F2041" s="12"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1">
        <f>YEAR(SalesDataTable[[#This Row],[Order Date]])</f>
        <v>2026</v>
      </c>
      <c r="D2042" s="16" t="str">
        <f>"Q"&amp;ROUNDUP(MONTH(SalesDataTable[[#This Row],[Order Date]])/3,0)</f>
        <v>Q4</v>
      </c>
      <c r="E2042" s="11">
        <f>MONTH(SalesDataTable[[#This Row],[Order Date]])</f>
        <v>10</v>
      </c>
      <c r="F2042" s="12"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1">
        <f>YEAR(SalesDataTable[[#This Row],[Order Date]])</f>
        <v>2026</v>
      </c>
      <c r="D2043" s="16" t="str">
        <f>"Q"&amp;ROUNDUP(MONTH(SalesDataTable[[#This Row],[Order Date]])/3,0)</f>
        <v>Q4</v>
      </c>
      <c r="E2043" s="11">
        <f>MONTH(SalesDataTable[[#This Row],[Order Date]])</f>
        <v>10</v>
      </c>
      <c r="F2043" s="12"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1">
        <f>YEAR(SalesDataTable[[#This Row],[Order Date]])</f>
        <v>2026</v>
      </c>
      <c r="D2044" s="16" t="str">
        <f>"Q"&amp;ROUNDUP(MONTH(SalesDataTable[[#This Row],[Order Date]])/3,0)</f>
        <v>Q4</v>
      </c>
      <c r="E2044" s="11">
        <f>MONTH(SalesDataTable[[#This Row],[Order Date]])</f>
        <v>10</v>
      </c>
      <c r="F2044" s="12"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1">
        <f>YEAR(SalesDataTable[[#This Row],[Order Date]])</f>
        <v>2026</v>
      </c>
      <c r="D2045" s="16" t="str">
        <f>"Q"&amp;ROUNDUP(MONTH(SalesDataTable[[#This Row],[Order Date]])/3,0)</f>
        <v>Q4</v>
      </c>
      <c r="E2045" s="11">
        <f>MONTH(SalesDataTable[[#This Row],[Order Date]])</f>
        <v>10</v>
      </c>
      <c r="F2045" s="12"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1">
        <f>YEAR(SalesDataTable[[#This Row],[Order Date]])</f>
        <v>2026</v>
      </c>
      <c r="D2046" s="16" t="str">
        <f>"Q"&amp;ROUNDUP(MONTH(SalesDataTable[[#This Row],[Order Date]])/3,0)</f>
        <v>Q4</v>
      </c>
      <c r="E2046" s="11">
        <f>MONTH(SalesDataTable[[#This Row],[Order Date]])</f>
        <v>10</v>
      </c>
      <c r="F2046" s="12"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1">
        <f>YEAR(SalesDataTable[[#This Row],[Order Date]])</f>
        <v>2026</v>
      </c>
      <c r="D2047" s="16" t="str">
        <f>"Q"&amp;ROUNDUP(MONTH(SalesDataTable[[#This Row],[Order Date]])/3,0)</f>
        <v>Q4</v>
      </c>
      <c r="E2047" s="11">
        <f>MONTH(SalesDataTable[[#This Row],[Order Date]])</f>
        <v>10</v>
      </c>
      <c r="F2047" s="12"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1">
        <f>YEAR(SalesDataTable[[#This Row],[Order Date]])</f>
        <v>2026</v>
      </c>
      <c r="D2048" s="16" t="str">
        <f>"Q"&amp;ROUNDUP(MONTH(SalesDataTable[[#This Row],[Order Date]])/3,0)</f>
        <v>Q4</v>
      </c>
      <c r="E2048" s="11">
        <f>MONTH(SalesDataTable[[#This Row],[Order Date]])</f>
        <v>10</v>
      </c>
      <c r="F2048" s="12"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1">
        <f>YEAR(SalesDataTable[[#This Row],[Order Date]])</f>
        <v>2026</v>
      </c>
      <c r="D2049" s="16" t="str">
        <f>"Q"&amp;ROUNDUP(MONTH(SalesDataTable[[#This Row],[Order Date]])/3,0)</f>
        <v>Q4</v>
      </c>
      <c r="E2049" s="11">
        <f>MONTH(SalesDataTable[[#This Row],[Order Date]])</f>
        <v>10</v>
      </c>
      <c r="F2049" s="12"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1">
        <f>YEAR(SalesDataTable[[#This Row],[Order Date]])</f>
        <v>2026</v>
      </c>
      <c r="D2050" s="16" t="str">
        <f>"Q"&amp;ROUNDUP(MONTH(SalesDataTable[[#This Row],[Order Date]])/3,0)</f>
        <v>Q4</v>
      </c>
      <c r="E2050" s="11">
        <f>MONTH(SalesDataTable[[#This Row],[Order Date]])</f>
        <v>10</v>
      </c>
      <c r="F2050" s="12"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1">
        <f>YEAR(SalesDataTable[[#This Row],[Order Date]])</f>
        <v>2026</v>
      </c>
      <c r="D2051" s="16" t="str">
        <f>"Q"&amp;ROUNDUP(MONTH(SalesDataTable[[#This Row],[Order Date]])/3,0)</f>
        <v>Q4</v>
      </c>
      <c r="E2051" s="11">
        <f>MONTH(SalesDataTable[[#This Row],[Order Date]])</f>
        <v>10</v>
      </c>
      <c r="F2051" s="12"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1">
        <f>YEAR(SalesDataTable[[#This Row],[Order Date]])</f>
        <v>2026</v>
      </c>
      <c r="D2052" s="16" t="str">
        <f>"Q"&amp;ROUNDUP(MONTH(SalesDataTable[[#This Row],[Order Date]])/3,0)</f>
        <v>Q4</v>
      </c>
      <c r="E2052" s="11">
        <f>MONTH(SalesDataTable[[#This Row],[Order Date]])</f>
        <v>10</v>
      </c>
      <c r="F2052" s="12"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1">
        <f>YEAR(SalesDataTable[[#This Row],[Order Date]])</f>
        <v>2026</v>
      </c>
      <c r="D2053" s="16" t="str">
        <f>"Q"&amp;ROUNDUP(MONTH(SalesDataTable[[#This Row],[Order Date]])/3,0)</f>
        <v>Q4</v>
      </c>
      <c r="E2053" s="11">
        <f>MONTH(SalesDataTable[[#This Row],[Order Date]])</f>
        <v>10</v>
      </c>
      <c r="F2053" s="12"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1">
        <f>YEAR(SalesDataTable[[#This Row],[Order Date]])</f>
        <v>2026</v>
      </c>
      <c r="D2054" s="16" t="str">
        <f>"Q"&amp;ROUNDUP(MONTH(SalesDataTable[[#This Row],[Order Date]])/3,0)</f>
        <v>Q4</v>
      </c>
      <c r="E2054" s="11">
        <f>MONTH(SalesDataTable[[#This Row],[Order Date]])</f>
        <v>10</v>
      </c>
      <c r="F2054" s="12"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1">
        <f>YEAR(SalesDataTable[[#This Row],[Order Date]])</f>
        <v>2026</v>
      </c>
      <c r="D2055" s="16" t="str">
        <f>"Q"&amp;ROUNDUP(MONTH(SalesDataTable[[#This Row],[Order Date]])/3,0)</f>
        <v>Q4</v>
      </c>
      <c r="E2055" s="11">
        <f>MONTH(SalesDataTable[[#This Row],[Order Date]])</f>
        <v>10</v>
      </c>
      <c r="F2055" s="12"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1">
        <f>YEAR(SalesDataTable[[#This Row],[Order Date]])</f>
        <v>2026</v>
      </c>
      <c r="D2056" s="16" t="str">
        <f>"Q"&amp;ROUNDUP(MONTH(SalesDataTable[[#This Row],[Order Date]])/3,0)</f>
        <v>Q4</v>
      </c>
      <c r="E2056" s="11">
        <f>MONTH(SalesDataTable[[#This Row],[Order Date]])</f>
        <v>10</v>
      </c>
      <c r="F2056" s="12"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1">
        <f>YEAR(SalesDataTable[[#This Row],[Order Date]])</f>
        <v>2026</v>
      </c>
      <c r="D2057" s="16" t="str">
        <f>"Q"&amp;ROUNDUP(MONTH(SalesDataTable[[#This Row],[Order Date]])/3,0)</f>
        <v>Q4</v>
      </c>
      <c r="E2057" s="11">
        <f>MONTH(SalesDataTable[[#This Row],[Order Date]])</f>
        <v>10</v>
      </c>
      <c r="F2057" s="12"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1">
        <f>YEAR(SalesDataTable[[#This Row],[Order Date]])</f>
        <v>2026</v>
      </c>
      <c r="D2058" s="16" t="str">
        <f>"Q"&amp;ROUNDUP(MONTH(SalesDataTable[[#This Row],[Order Date]])/3,0)</f>
        <v>Q4</v>
      </c>
      <c r="E2058" s="11">
        <f>MONTH(SalesDataTable[[#This Row],[Order Date]])</f>
        <v>10</v>
      </c>
      <c r="F2058" s="12"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1">
        <f>YEAR(SalesDataTable[[#This Row],[Order Date]])</f>
        <v>2026</v>
      </c>
      <c r="D2059" s="16" t="str">
        <f>"Q"&amp;ROUNDUP(MONTH(SalesDataTable[[#This Row],[Order Date]])/3,0)</f>
        <v>Q4</v>
      </c>
      <c r="E2059" s="11">
        <f>MONTH(SalesDataTable[[#This Row],[Order Date]])</f>
        <v>10</v>
      </c>
      <c r="F2059" s="12"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1">
        <f>YEAR(SalesDataTable[[#This Row],[Order Date]])</f>
        <v>2026</v>
      </c>
      <c r="D2060" s="16" t="str">
        <f>"Q"&amp;ROUNDUP(MONTH(SalesDataTable[[#This Row],[Order Date]])/3,0)</f>
        <v>Q4</v>
      </c>
      <c r="E2060" s="11">
        <f>MONTH(SalesDataTable[[#This Row],[Order Date]])</f>
        <v>10</v>
      </c>
      <c r="F2060" s="12"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1">
        <f>YEAR(SalesDataTable[[#This Row],[Order Date]])</f>
        <v>2026</v>
      </c>
      <c r="D2061" s="16" t="str">
        <f>"Q"&amp;ROUNDUP(MONTH(SalesDataTable[[#This Row],[Order Date]])/3,0)</f>
        <v>Q4</v>
      </c>
      <c r="E2061" s="11">
        <f>MONTH(SalesDataTable[[#This Row],[Order Date]])</f>
        <v>10</v>
      </c>
      <c r="F2061" s="12"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1">
        <f>YEAR(SalesDataTable[[#This Row],[Order Date]])</f>
        <v>2026</v>
      </c>
      <c r="D2062" s="16" t="str">
        <f>"Q"&amp;ROUNDUP(MONTH(SalesDataTable[[#This Row],[Order Date]])/3,0)</f>
        <v>Q4</v>
      </c>
      <c r="E2062" s="11">
        <f>MONTH(SalesDataTable[[#This Row],[Order Date]])</f>
        <v>10</v>
      </c>
      <c r="F2062" s="12"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1">
        <f>YEAR(SalesDataTable[[#This Row],[Order Date]])</f>
        <v>2026</v>
      </c>
      <c r="D2063" s="16" t="str">
        <f>"Q"&amp;ROUNDUP(MONTH(SalesDataTable[[#This Row],[Order Date]])/3,0)</f>
        <v>Q4</v>
      </c>
      <c r="E2063" s="11">
        <f>MONTH(SalesDataTable[[#This Row],[Order Date]])</f>
        <v>10</v>
      </c>
      <c r="F2063" s="12"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1">
        <f>YEAR(SalesDataTable[[#This Row],[Order Date]])</f>
        <v>2026</v>
      </c>
      <c r="D2064" s="16" t="str">
        <f>"Q"&amp;ROUNDUP(MONTH(SalesDataTable[[#This Row],[Order Date]])/3,0)</f>
        <v>Q4</v>
      </c>
      <c r="E2064" s="11">
        <f>MONTH(SalesDataTable[[#This Row],[Order Date]])</f>
        <v>10</v>
      </c>
      <c r="F2064" s="12"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1">
        <f>YEAR(SalesDataTable[[#This Row],[Order Date]])</f>
        <v>2026</v>
      </c>
      <c r="D2065" s="16" t="str">
        <f>"Q"&amp;ROUNDUP(MONTH(SalesDataTable[[#This Row],[Order Date]])/3,0)</f>
        <v>Q4</v>
      </c>
      <c r="E2065" s="11">
        <f>MONTH(SalesDataTable[[#This Row],[Order Date]])</f>
        <v>10</v>
      </c>
      <c r="F2065" s="12"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1">
        <f>YEAR(SalesDataTable[[#This Row],[Order Date]])</f>
        <v>2026</v>
      </c>
      <c r="D2066" s="16" t="str">
        <f>"Q"&amp;ROUNDUP(MONTH(SalesDataTable[[#This Row],[Order Date]])/3,0)</f>
        <v>Q4</v>
      </c>
      <c r="E2066" s="11">
        <f>MONTH(SalesDataTable[[#This Row],[Order Date]])</f>
        <v>10</v>
      </c>
      <c r="F2066" s="12"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1">
        <f>YEAR(SalesDataTable[[#This Row],[Order Date]])</f>
        <v>2026</v>
      </c>
      <c r="D2067" s="16" t="str">
        <f>"Q"&amp;ROUNDUP(MONTH(SalesDataTable[[#This Row],[Order Date]])/3,0)</f>
        <v>Q4</v>
      </c>
      <c r="E2067" s="11">
        <f>MONTH(SalesDataTable[[#This Row],[Order Date]])</f>
        <v>10</v>
      </c>
      <c r="F2067" s="12"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1">
        <f>YEAR(SalesDataTable[[#This Row],[Order Date]])</f>
        <v>2026</v>
      </c>
      <c r="D2068" s="16" t="str">
        <f>"Q"&amp;ROUNDUP(MONTH(SalesDataTable[[#This Row],[Order Date]])/3,0)</f>
        <v>Q4</v>
      </c>
      <c r="E2068" s="11">
        <f>MONTH(SalesDataTable[[#This Row],[Order Date]])</f>
        <v>10</v>
      </c>
      <c r="F2068" s="12"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1">
        <f>YEAR(SalesDataTable[[#This Row],[Order Date]])</f>
        <v>2026</v>
      </c>
      <c r="D2069" s="16" t="str">
        <f>"Q"&amp;ROUNDUP(MONTH(SalesDataTable[[#This Row],[Order Date]])/3,0)</f>
        <v>Q4</v>
      </c>
      <c r="E2069" s="11">
        <f>MONTH(SalesDataTable[[#This Row],[Order Date]])</f>
        <v>10</v>
      </c>
      <c r="F2069" s="12"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1">
        <f>YEAR(SalesDataTable[[#This Row],[Order Date]])</f>
        <v>2026</v>
      </c>
      <c r="D2070" s="16" t="str">
        <f>"Q"&amp;ROUNDUP(MONTH(SalesDataTable[[#This Row],[Order Date]])/3,0)</f>
        <v>Q4</v>
      </c>
      <c r="E2070" s="11">
        <f>MONTH(SalesDataTable[[#This Row],[Order Date]])</f>
        <v>10</v>
      </c>
      <c r="F2070" s="12"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1">
        <f>YEAR(SalesDataTable[[#This Row],[Order Date]])</f>
        <v>2026</v>
      </c>
      <c r="D2071" s="16" t="str">
        <f>"Q"&amp;ROUNDUP(MONTH(SalesDataTable[[#This Row],[Order Date]])/3,0)</f>
        <v>Q4</v>
      </c>
      <c r="E2071" s="11">
        <f>MONTH(SalesDataTable[[#This Row],[Order Date]])</f>
        <v>10</v>
      </c>
      <c r="F2071" s="12"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1">
        <f>YEAR(SalesDataTable[[#This Row],[Order Date]])</f>
        <v>2026</v>
      </c>
      <c r="D2072" s="16" t="str">
        <f>"Q"&amp;ROUNDUP(MONTH(SalesDataTable[[#This Row],[Order Date]])/3,0)</f>
        <v>Q4</v>
      </c>
      <c r="E2072" s="11">
        <f>MONTH(SalesDataTable[[#This Row],[Order Date]])</f>
        <v>10</v>
      </c>
      <c r="F2072" s="12"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1">
        <f>YEAR(SalesDataTable[[#This Row],[Order Date]])</f>
        <v>2026</v>
      </c>
      <c r="D2073" s="16" t="str">
        <f>"Q"&amp;ROUNDUP(MONTH(SalesDataTable[[#This Row],[Order Date]])/3,0)</f>
        <v>Q4</v>
      </c>
      <c r="E2073" s="11">
        <f>MONTH(SalesDataTable[[#This Row],[Order Date]])</f>
        <v>10</v>
      </c>
      <c r="F2073" s="12"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1">
        <f>YEAR(SalesDataTable[[#This Row],[Order Date]])</f>
        <v>2026</v>
      </c>
      <c r="D2074" s="16" t="str">
        <f>"Q"&amp;ROUNDUP(MONTH(SalesDataTable[[#This Row],[Order Date]])/3,0)</f>
        <v>Q4</v>
      </c>
      <c r="E2074" s="11">
        <f>MONTH(SalesDataTable[[#This Row],[Order Date]])</f>
        <v>10</v>
      </c>
      <c r="F2074" s="12"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1">
        <f>YEAR(SalesDataTable[[#This Row],[Order Date]])</f>
        <v>2026</v>
      </c>
      <c r="D2075" s="16" t="str">
        <f>"Q"&amp;ROUNDUP(MONTH(SalesDataTable[[#This Row],[Order Date]])/3,0)</f>
        <v>Q4</v>
      </c>
      <c r="E2075" s="11">
        <f>MONTH(SalesDataTable[[#This Row],[Order Date]])</f>
        <v>10</v>
      </c>
      <c r="F2075" s="12"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1">
        <f>YEAR(SalesDataTable[[#This Row],[Order Date]])</f>
        <v>2026</v>
      </c>
      <c r="D2076" s="16" t="str">
        <f>"Q"&amp;ROUNDUP(MONTH(SalesDataTable[[#This Row],[Order Date]])/3,0)</f>
        <v>Q4</v>
      </c>
      <c r="E2076" s="11">
        <f>MONTH(SalesDataTable[[#This Row],[Order Date]])</f>
        <v>10</v>
      </c>
      <c r="F2076" s="12"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1">
        <f>YEAR(SalesDataTable[[#This Row],[Order Date]])</f>
        <v>2026</v>
      </c>
      <c r="D2077" s="16" t="str">
        <f>"Q"&amp;ROUNDUP(MONTH(SalesDataTable[[#This Row],[Order Date]])/3,0)</f>
        <v>Q4</v>
      </c>
      <c r="E2077" s="11">
        <f>MONTH(SalesDataTable[[#This Row],[Order Date]])</f>
        <v>10</v>
      </c>
      <c r="F2077" s="12"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1">
        <f>YEAR(SalesDataTable[[#This Row],[Order Date]])</f>
        <v>2026</v>
      </c>
      <c r="D2078" s="16" t="str">
        <f>"Q"&amp;ROUNDUP(MONTH(SalesDataTable[[#This Row],[Order Date]])/3,0)</f>
        <v>Q4</v>
      </c>
      <c r="E2078" s="11">
        <f>MONTH(SalesDataTable[[#This Row],[Order Date]])</f>
        <v>10</v>
      </c>
      <c r="F2078" s="12"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1">
        <f>YEAR(SalesDataTable[[#This Row],[Order Date]])</f>
        <v>2026</v>
      </c>
      <c r="D2079" s="16" t="str">
        <f>"Q"&amp;ROUNDUP(MONTH(SalesDataTable[[#This Row],[Order Date]])/3,0)</f>
        <v>Q4</v>
      </c>
      <c r="E2079" s="11">
        <f>MONTH(SalesDataTable[[#This Row],[Order Date]])</f>
        <v>10</v>
      </c>
      <c r="F2079" s="12"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1">
        <f>YEAR(SalesDataTable[[#This Row],[Order Date]])</f>
        <v>2026</v>
      </c>
      <c r="D2080" s="16" t="str">
        <f>"Q"&amp;ROUNDUP(MONTH(SalesDataTable[[#This Row],[Order Date]])/3,0)</f>
        <v>Q4</v>
      </c>
      <c r="E2080" s="11">
        <f>MONTH(SalesDataTable[[#This Row],[Order Date]])</f>
        <v>10</v>
      </c>
      <c r="F2080" s="12"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1">
        <f>YEAR(SalesDataTable[[#This Row],[Order Date]])</f>
        <v>2026</v>
      </c>
      <c r="D2081" s="16" t="str">
        <f>"Q"&amp;ROUNDUP(MONTH(SalesDataTable[[#This Row],[Order Date]])/3,0)</f>
        <v>Q4</v>
      </c>
      <c r="E2081" s="11">
        <f>MONTH(SalesDataTable[[#This Row],[Order Date]])</f>
        <v>10</v>
      </c>
      <c r="F2081" s="12"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1">
        <f>YEAR(SalesDataTable[[#This Row],[Order Date]])</f>
        <v>2026</v>
      </c>
      <c r="D2082" s="16" t="str">
        <f>"Q"&amp;ROUNDUP(MONTH(SalesDataTable[[#This Row],[Order Date]])/3,0)</f>
        <v>Q4</v>
      </c>
      <c r="E2082" s="11">
        <f>MONTH(SalesDataTable[[#This Row],[Order Date]])</f>
        <v>10</v>
      </c>
      <c r="F2082" s="12"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1">
        <f>YEAR(SalesDataTable[[#This Row],[Order Date]])</f>
        <v>2026</v>
      </c>
      <c r="D2083" s="16" t="str">
        <f>"Q"&amp;ROUNDUP(MONTH(SalesDataTable[[#This Row],[Order Date]])/3,0)</f>
        <v>Q4</v>
      </c>
      <c r="E2083" s="11">
        <f>MONTH(SalesDataTable[[#This Row],[Order Date]])</f>
        <v>10</v>
      </c>
      <c r="F2083" s="12"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1">
        <f>YEAR(SalesDataTable[[#This Row],[Order Date]])</f>
        <v>2026</v>
      </c>
      <c r="D2084" s="16" t="str">
        <f>"Q"&amp;ROUNDUP(MONTH(SalesDataTable[[#This Row],[Order Date]])/3,0)</f>
        <v>Q4</v>
      </c>
      <c r="E2084" s="11">
        <f>MONTH(SalesDataTable[[#This Row],[Order Date]])</f>
        <v>10</v>
      </c>
      <c r="F2084" s="12"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1">
        <f>YEAR(SalesDataTable[[#This Row],[Order Date]])</f>
        <v>2026</v>
      </c>
      <c r="D2085" s="16" t="str">
        <f>"Q"&amp;ROUNDUP(MONTH(SalesDataTable[[#This Row],[Order Date]])/3,0)</f>
        <v>Q4</v>
      </c>
      <c r="E2085" s="11">
        <f>MONTH(SalesDataTable[[#This Row],[Order Date]])</f>
        <v>10</v>
      </c>
      <c r="F2085" s="12"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1">
        <f>YEAR(SalesDataTable[[#This Row],[Order Date]])</f>
        <v>2026</v>
      </c>
      <c r="D2086" s="16" t="str">
        <f>"Q"&amp;ROUNDUP(MONTH(SalesDataTable[[#This Row],[Order Date]])/3,0)</f>
        <v>Q4</v>
      </c>
      <c r="E2086" s="11">
        <f>MONTH(SalesDataTable[[#This Row],[Order Date]])</f>
        <v>10</v>
      </c>
      <c r="F2086" s="12"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1">
        <f>YEAR(SalesDataTable[[#This Row],[Order Date]])</f>
        <v>2026</v>
      </c>
      <c r="D2087" s="16" t="str">
        <f>"Q"&amp;ROUNDUP(MONTH(SalesDataTable[[#This Row],[Order Date]])/3,0)</f>
        <v>Q4</v>
      </c>
      <c r="E2087" s="11">
        <f>MONTH(SalesDataTable[[#This Row],[Order Date]])</f>
        <v>10</v>
      </c>
      <c r="F2087" s="12"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1">
        <f>YEAR(SalesDataTable[[#This Row],[Order Date]])</f>
        <v>2026</v>
      </c>
      <c r="D2088" s="16" t="str">
        <f>"Q"&amp;ROUNDUP(MONTH(SalesDataTable[[#This Row],[Order Date]])/3,0)</f>
        <v>Q4</v>
      </c>
      <c r="E2088" s="11">
        <f>MONTH(SalesDataTable[[#This Row],[Order Date]])</f>
        <v>10</v>
      </c>
      <c r="F2088" s="12"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1">
        <f>YEAR(SalesDataTable[[#This Row],[Order Date]])</f>
        <v>2026</v>
      </c>
      <c r="D2089" s="16" t="str">
        <f>"Q"&amp;ROUNDUP(MONTH(SalesDataTable[[#This Row],[Order Date]])/3,0)</f>
        <v>Q4</v>
      </c>
      <c r="E2089" s="11">
        <f>MONTH(SalesDataTable[[#This Row],[Order Date]])</f>
        <v>10</v>
      </c>
      <c r="F2089" s="12"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1">
        <f>YEAR(SalesDataTable[[#This Row],[Order Date]])</f>
        <v>2026</v>
      </c>
      <c r="D2090" s="16" t="str">
        <f>"Q"&amp;ROUNDUP(MONTH(SalesDataTable[[#This Row],[Order Date]])/3,0)</f>
        <v>Q4</v>
      </c>
      <c r="E2090" s="11">
        <f>MONTH(SalesDataTable[[#This Row],[Order Date]])</f>
        <v>10</v>
      </c>
      <c r="F2090" s="12"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1">
        <f>YEAR(SalesDataTable[[#This Row],[Order Date]])</f>
        <v>2026</v>
      </c>
      <c r="D2091" s="16" t="str">
        <f>"Q"&amp;ROUNDUP(MONTH(SalesDataTable[[#This Row],[Order Date]])/3,0)</f>
        <v>Q4</v>
      </c>
      <c r="E2091" s="11">
        <f>MONTH(SalesDataTable[[#This Row],[Order Date]])</f>
        <v>10</v>
      </c>
      <c r="F2091" s="12"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1">
        <f>YEAR(SalesDataTable[[#This Row],[Order Date]])</f>
        <v>2026</v>
      </c>
      <c r="D2092" s="16" t="str">
        <f>"Q"&amp;ROUNDUP(MONTH(SalesDataTable[[#This Row],[Order Date]])/3,0)</f>
        <v>Q4</v>
      </c>
      <c r="E2092" s="11">
        <f>MONTH(SalesDataTable[[#This Row],[Order Date]])</f>
        <v>10</v>
      </c>
      <c r="F2092" s="12"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1">
        <f>YEAR(SalesDataTable[[#This Row],[Order Date]])</f>
        <v>2026</v>
      </c>
      <c r="D2093" s="16" t="str">
        <f>"Q"&amp;ROUNDUP(MONTH(SalesDataTable[[#This Row],[Order Date]])/3,0)</f>
        <v>Q4</v>
      </c>
      <c r="E2093" s="11">
        <f>MONTH(SalesDataTable[[#This Row],[Order Date]])</f>
        <v>10</v>
      </c>
      <c r="F2093" s="12"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1">
        <f>YEAR(SalesDataTable[[#This Row],[Order Date]])</f>
        <v>2026</v>
      </c>
      <c r="D2094" s="16" t="str">
        <f>"Q"&amp;ROUNDUP(MONTH(SalesDataTable[[#This Row],[Order Date]])/3,0)</f>
        <v>Q4</v>
      </c>
      <c r="E2094" s="11">
        <f>MONTH(SalesDataTable[[#This Row],[Order Date]])</f>
        <v>10</v>
      </c>
      <c r="F2094" s="12"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1">
        <f>YEAR(SalesDataTable[[#This Row],[Order Date]])</f>
        <v>2026</v>
      </c>
      <c r="D2095" s="16" t="str">
        <f>"Q"&amp;ROUNDUP(MONTH(SalesDataTable[[#This Row],[Order Date]])/3,0)</f>
        <v>Q4</v>
      </c>
      <c r="E2095" s="11">
        <f>MONTH(SalesDataTable[[#This Row],[Order Date]])</f>
        <v>10</v>
      </c>
      <c r="F2095" s="12"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1">
        <f>YEAR(SalesDataTable[[#This Row],[Order Date]])</f>
        <v>2026</v>
      </c>
      <c r="D2096" s="16" t="str">
        <f>"Q"&amp;ROUNDUP(MONTH(SalesDataTable[[#This Row],[Order Date]])/3,0)</f>
        <v>Q4</v>
      </c>
      <c r="E2096" s="11">
        <f>MONTH(SalesDataTable[[#This Row],[Order Date]])</f>
        <v>10</v>
      </c>
      <c r="F2096" s="12"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1">
        <f>YEAR(SalesDataTable[[#This Row],[Order Date]])</f>
        <v>2026</v>
      </c>
      <c r="D2097" s="16" t="str">
        <f>"Q"&amp;ROUNDUP(MONTH(SalesDataTable[[#This Row],[Order Date]])/3,0)</f>
        <v>Q4</v>
      </c>
      <c r="E2097" s="11">
        <f>MONTH(SalesDataTable[[#This Row],[Order Date]])</f>
        <v>10</v>
      </c>
      <c r="F2097" s="12"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1">
        <f>YEAR(SalesDataTable[[#This Row],[Order Date]])</f>
        <v>2026</v>
      </c>
      <c r="D2098" s="16" t="str">
        <f>"Q"&amp;ROUNDUP(MONTH(SalesDataTable[[#This Row],[Order Date]])/3,0)</f>
        <v>Q4</v>
      </c>
      <c r="E2098" s="11">
        <f>MONTH(SalesDataTable[[#This Row],[Order Date]])</f>
        <v>10</v>
      </c>
      <c r="F2098" s="12"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1">
        <f>YEAR(SalesDataTable[[#This Row],[Order Date]])</f>
        <v>2026</v>
      </c>
      <c r="D2099" s="16" t="str">
        <f>"Q"&amp;ROUNDUP(MONTH(SalesDataTable[[#This Row],[Order Date]])/3,0)</f>
        <v>Q4</v>
      </c>
      <c r="E2099" s="11">
        <f>MONTH(SalesDataTable[[#This Row],[Order Date]])</f>
        <v>10</v>
      </c>
      <c r="F2099" s="12"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1">
        <f>YEAR(SalesDataTable[[#This Row],[Order Date]])</f>
        <v>2026</v>
      </c>
      <c r="D2100" s="16" t="str">
        <f>"Q"&amp;ROUNDUP(MONTH(SalesDataTable[[#This Row],[Order Date]])/3,0)</f>
        <v>Q4</v>
      </c>
      <c r="E2100" s="11">
        <f>MONTH(SalesDataTable[[#This Row],[Order Date]])</f>
        <v>10</v>
      </c>
      <c r="F2100" s="12"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1">
        <f>YEAR(SalesDataTable[[#This Row],[Order Date]])</f>
        <v>2026</v>
      </c>
      <c r="D2101" s="16" t="str">
        <f>"Q"&amp;ROUNDUP(MONTH(SalesDataTable[[#This Row],[Order Date]])/3,0)</f>
        <v>Q4</v>
      </c>
      <c r="E2101" s="11">
        <f>MONTH(SalesDataTable[[#This Row],[Order Date]])</f>
        <v>10</v>
      </c>
      <c r="F2101" s="12"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1">
        <f>YEAR(SalesDataTable[[#This Row],[Order Date]])</f>
        <v>2026</v>
      </c>
      <c r="D2102" s="16" t="str">
        <f>"Q"&amp;ROUNDUP(MONTH(SalesDataTable[[#This Row],[Order Date]])/3,0)</f>
        <v>Q4</v>
      </c>
      <c r="E2102" s="11">
        <f>MONTH(SalesDataTable[[#This Row],[Order Date]])</f>
        <v>10</v>
      </c>
      <c r="F2102" s="12"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1">
        <f>YEAR(SalesDataTable[[#This Row],[Order Date]])</f>
        <v>2026</v>
      </c>
      <c r="D2103" s="16" t="str">
        <f>"Q"&amp;ROUNDUP(MONTH(SalesDataTable[[#This Row],[Order Date]])/3,0)</f>
        <v>Q4</v>
      </c>
      <c r="E2103" s="11">
        <f>MONTH(SalesDataTable[[#This Row],[Order Date]])</f>
        <v>10</v>
      </c>
      <c r="F2103" s="12"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1">
        <f>YEAR(SalesDataTable[[#This Row],[Order Date]])</f>
        <v>2026</v>
      </c>
      <c r="D2104" s="16" t="str">
        <f>"Q"&amp;ROUNDUP(MONTH(SalesDataTable[[#This Row],[Order Date]])/3,0)</f>
        <v>Q4</v>
      </c>
      <c r="E2104" s="11">
        <f>MONTH(SalesDataTable[[#This Row],[Order Date]])</f>
        <v>10</v>
      </c>
      <c r="F2104" s="12"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1">
        <f>YEAR(SalesDataTable[[#This Row],[Order Date]])</f>
        <v>2026</v>
      </c>
      <c r="D2105" s="16" t="str">
        <f>"Q"&amp;ROUNDUP(MONTH(SalesDataTable[[#This Row],[Order Date]])/3,0)</f>
        <v>Q4</v>
      </c>
      <c r="E2105" s="11">
        <f>MONTH(SalesDataTable[[#This Row],[Order Date]])</f>
        <v>10</v>
      </c>
      <c r="F2105" s="12"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1">
        <f>YEAR(SalesDataTable[[#This Row],[Order Date]])</f>
        <v>2026</v>
      </c>
      <c r="D2106" s="16" t="str">
        <f>"Q"&amp;ROUNDUP(MONTH(SalesDataTable[[#This Row],[Order Date]])/3,0)</f>
        <v>Q4</v>
      </c>
      <c r="E2106" s="11">
        <f>MONTH(SalesDataTable[[#This Row],[Order Date]])</f>
        <v>10</v>
      </c>
      <c r="F2106" s="12"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1">
        <f>YEAR(SalesDataTable[[#This Row],[Order Date]])</f>
        <v>2026</v>
      </c>
      <c r="D2107" s="16" t="str">
        <f>"Q"&amp;ROUNDUP(MONTH(SalesDataTable[[#This Row],[Order Date]])/3,0)</f>
        <v>Q4</v>
      </c>
      <c r="E2107" s="11">
        <f>MONTH(SalesDataTable[[#This Row],[Order Date]])</f>
        <v>10</v>
      </c>
      <c r="F2107" s="12"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1">
        <f>YEAR(SalesDataTable[[#This Row],[Order Date]])</f>
        <v>2026</v>
      </c>
      <c r="D2108" s="16" t="str">
        <f>"Q"&amp;ROUNDUP(MONTH(SalesDataTable[[#This Row],[Order Date]])/3,0)</f>
        <v>Q4</v>
      </c>
      <c r="E2108" s="11">
        <f>MONTH(SalesDataTable[[#This Row],[Order Date]])</f>
        <v>10</v>
      </c>
      <c r="F2108" s="12"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1">
        <f>YEAR(SalesDataTable[[#This Row],[Order Date]])</f>
        <v>2026</v>
      </c>
      <c r="D2109" s="16" t="str">
        <f>"Q"&amp;ROUNDUP(MONTH(SalesDataTable[[#This Row],[Order Date]])/3,0)</f>
        <v>Q4</v>
      </c>
      <c r="E2109" s="11">
        <f>MONTH(SalesDataTable[[#This Row],[Order Date]])</f>
        <v>10</v>
      </c>
      <c r="F2109" s="12"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1">
        <f>YEAR(SalesDataTable[[#This Row],[Order Date]])</f>
        <v>2026</v>
      </c>
      <c r="D2110" s="16" t="str">
        <f>"Q"&amp;ROUNDUP(MONTH(SalesDataTable[[#This Row],[Order Date]])/3,0)</f>
        <v>Q4</v>
      </c>
      <c r="E2110" s="11">
        <f>MONTH(SalesDataTable[[#This Row],[Order Date]])</f>
        <v>10</v>
      </c>
      <c r="F2110" s="12"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1">
        <f>YEAR(SalesDataTable[[#This Row],[Order Date]])</f>
        <v>2026</v>
      </c>
      <c r="D2111" s="16" t="str">
        <f>"Q"&amp;ROUNDUP(MONTH(SalesDataTable[[#This Row],[Order Date]])/3,0)</f>
        <v>Q4</v>
      </c>
      <c r="E2111" s="11">
        <f>MONTH(SalesDataTable[[#This Row],[Order Date]])</f>
        <v>10</v>
      </c>
      <c r="F2111" s="12"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1">
        <f>YEAR(SalesDataTable[[#This Row],[Order Date]])</f>
        <v>2026</v>
      </c>
      <c r="D2112" s="16" t="str">
        <f>"Q"&amp;ROUNDUP(MONTH(SalesDataTable[[#This Row],[Order Date]])/3,0)</f>
        <v>Q4</v>
      </c>
      <c r="E2112" s="11">
        <f>MONTH(SalesDataTable[[#This Row],[Order Date]])</f>
        <v>10</v>
      </c>
      <c r="F2112" s="12"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1">
        <f>YEAR(SalesDataTable[[#This Row],[Order Date]])</f>
        <v>2026</v>
      </c>
      <c r="D2113" s="16" t="str">
        <f>"Q"&amp;ROUNDUP(MONTH(SalesDataTable[[#This Row],[Order Date]])/3,0)</f>
        <v>Q4</v>
      </c>
      <c r="E2113" s="11">
        <f>MONTH(SalesDataTable[[#This Row],[Order Date]])</f>
        <v>10</v>
      </c>
      <c r="F2113" s="12"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1">
        <f>YEAR(SalesDataTable[[#This Row],[Order Date]])</f>
        <v>2026</v>
      </c>
      <c r="D2114" s="16" t="str">
        <f>"Q"&amp;ROUNDUP(MONTH(SalesDataTable[[#This Row],[Order Date]])/3,0)</f>
        <v>Q4</v>
      </c>
      <c r="E2114" s="11">
        <f>MONTH(SalesDataTable[[#This Row],[Order Date]])</f>
        <v>10</v>
      </c>
      <c r="F2114" s="12"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1">
        <f>YEAR(SalesDataTable[[#This Row],[Order Date]])</f>
        <v>2026</v>
      </c>
      <c r="D2115" s="16" t="str">
        <f>"Q"&amp;ROUNDUP(MONTH(SalesDataTable[[#This Row],[Order Date]])/3,0)</f>
        <v>Q4</v>
      </c>
      <c r="E2115" s="11">
        <f>MONTH(SalesDataTable[[#This Row],[Order Date]])</f>
        <v>10</v>
      </c>
      <c r="F2115" s="12"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1">
        <f>YEAR(SalesDataTable[[#This Row],[Order Date]])</f>
        <v>2026</v>
      </c>
      <c r="D2116" s="16" t="str">
        <f>"Q"&amp;ROUNDUP(MONTH(SalesDataTable[[#This Row],[Order Date]])/3,0)</f>
        <v>Q4</v>
      </c>
      <c r="E2116" s="11">
        <f>MONTH(SalesDataTable[[#This Row],[Order Date]])</f>
        <v>10</v>
      </c>
      <c r="F2116" s="12"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1">
        <f>YEAR(SalesDataTable[[#This Row],[Order Date]])</f>
        <v>2026</v>
      </c>
      <c r="D2117" s="16" t="str">
        <f>"Q"&amp;ROUNDUP(MONTH(SalesDataTable[[#This Row],[Order Date]])/3,0)</f>
        <v>Q4</v>
      </c>
      <c r="E2117" s="11">
        <f>MONTH(SalesDataTable[[#This Row],[Order Date]])</f>
        <v>10</v>
      </c>
      <c r="F2117" s="12"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1">
        <f>YEAR(SalesDataTable[[#This Row],[Order Date]])</f>
        <v>2026</v>
      </c>
      <c r="D2118" s="16" t="str">
        <f>"Q"&amp;ROUNDUP(MONTH(SalesDataTable[[#This Row],[Order Date]])/3,0)</f>
        <v>Q4</v>
      </c>
      <c r="E2118" s="11">
        <f>MONTH(SalesDataTable[[#This Row],[Order Date]])</f>
        <v>10</v>
      </c>
      <c r="F2118" s="12"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1">
        <f>YEAR(SalesDataTable[[#This Row],[Order Date]])</f>
        <v>2026</v>
      </c>
      <c r="D2119" s="16" t="str">
        <f>"Q"&amp;ROUNDUP(MONTH(SalesDataTable[[#This Row],[Order Date]])/3,0)</f>
        <v>Q4</v>
      </c>
      <c r="E2119" s="11">
        <f>MONTH(SalesDataTable[[#This Row],[Order Date]])</f>
        <v>10</v>
      </c>
      <c r="F2119" s="12"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1">
        <f>YEAR(SalesDataTable[[#This Row],[Order Date]])</f>
        <v>2026</v>
      </c>
      <c r="D2120" s="16" t="str">
        <f>"Q"&amp;ROUNDUP(MONTH(SalesDataTable[[#This Row],[Order Date]])/3,0)</f>
        <v>Q4</v>
      </c>
      <c r="E2120" s="11">
        <f>MONTH(SalesDataTable[[#This Row],[Order Date]])</f>
        <v>10</v>
      </c>
      <c r="F2120" s="12"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1">
        <f>YEAR(SalesDataTable[[#This Row],[Order Date]])</f>
        <v>2026</v>
      </c>
      <c r="D2121" s="16" t="str">
        <f>"Q"&amp;ROUNDUP(MONTH(SalesDataTable[[#This Row],[Order Date]])/3,0)</f>
        <v>Q4</v>
      </c>
      <c r="E2121" s="11">
        <f>MONTH(SalesDataTable[[#This Row],[Order Date]])</f>
        <v>10</v>
      </c>
      <c r="F2121" s="12"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1">
        <f>YEAR(SalesDataTable[[#This Row],[Order Date]])</f>
        <v>2026</v>
      </c>
      <c r="D2122" s="16" t="str">
        <f>"Q"&amp;ROUNDUP(MONTH(SalesDataTable[[#This Row],[Order Date]])/3,0)</f>
        <v>Q4</v>
      </c>
      <c r="E2122" s="11">
        <f>MONTH(SalesDataTable[[#This Row],[Order Date]])</f>
        <v>10</v>
      </c>
      <c r="F2122" s="12"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1">
        <f>YEAR(SalesDataTable[[#This Row],[Order Date]])</f>
        <v>2026</v>
      </c>
      <c r="D2123" s="16" t="str">
        <f>"Q"&amp;ROUNDUP(MONTH(SalesDataTable[[#This Row],[Order Date]])/3,0)</f>
        <v>Q4</v>
      </c>
      <c r="E2123" s="11">
        <f>MONTH(SalesDataTable[[#This Row],[Order Date]])</f>
        <v>10</v>
      </c>
      <c r="F2123" s="12"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1">
        <f>YEAR(SalesDataTable[[#This Row],[Order Date]])</f>
        <v>2026</v>
      </c>
      <c r="D2124" s="16" t="str">
        <f>"Q"&amp;ROUNDUP(MONTH(SalesDataTable[[#This Row],[Order Date]])/3,0)</f>
        <v>Q4</v>
      </c>
      <c r="E2124" s="11">
        <f>MONTH(SalesDataTable[[#This Row],[Order Date]])</f>
        <v>10</v>
      </c>
      <c r="F2124" s="12"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1">
        <f>YEAR(SalesDataTable[[#This Row],[Order Date]])</f>
        <v>2026</v>
      </c>
      <c r="D2125" s="16" t="str">
        <f>"Q"&amp;ROUNDUP(MONTH(SalesDataTable[[#This Row],[Order Date]])/3,0)</f>
        <v>Q4</v>
      </c>
      <c r="E2125" s="11">
        <f>MONTH(SalesDataTable[[#This Row],[Order Date]])</f>
        <v>10</v>
      </c>
      <c r="F2125" s="12"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1">
        <f>YEAR(SalesDataTable[[#This Row],[Order Date]])</f>
        <v>2026</v>
      </c>
      <c r="D2126" s="16" t="str">
        <f>"Q"&amp;ROUNDUP(MONTH(SalesDataTable[[#This Row],[Order Date]])/3,0)</f>
        <v>Q4</v>
      </c>
      <c r="E2126" s="11">
        <f>MONTH(SalesDataTable[[#This Row],[Order Date]])</f>
        <v>10</v>
      </c>
      <c r="F2126" s="12"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1">
        <f>YEAR(SalesDataTable[[#This Row],[Order Date]])</f>
        <v>2026</v>
      </c>
      <c r="D2127" s="16" t="str">
        <f>"Q"&amp;ROUNDUP(MONTH(SalesDataTable[[#This Row],[Order Date]])/3,0)</f>
        <v>Q4</v>
      </c>
      <c r="E2127" s="11">
        <f>MONTH(SalesDataTable[[#This Row],[Order Date]])</f>
        <v>10</v>
      </c>
      <c r="F2127" s="12"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1">
        <f>YEAR(SalesDataTable[[#This Row],[Order Date]])</f>
        <v>2026</v>
      </c>
      <c r="D2128" s="16" t="str">
        <f>"Q"&amp;ROUNDUP(MONTH(SalesDataTable[[#This Row],[Order Date]])/3,0)</f>
        <v>Q4</v>
      </c>
      <c r="E2128" s="11">
        <f>MONTH(SalesDataTable[[#This Row],[Order Date]])</f>
        <v>10</v>
      </c>
      <c r="F2128" s="12"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1">
        <f>YEAR(SalesDataTable[[#This Row],[Order Date]])</f>
        <v>2026</v>
      </c>
      <c r="D2129" s="16" t="str">
        <f>"Q"&amp;ROUNDUP(MONTH(SalesDataTable[[#This Row],[Order Date]])/3,0)</f>
        <v>Q4</v>
      </c>
      <c r="E2129" s="11">
        <f>MONTH(SalesDataTable[[#This Row],[Order Date]])</f>
        <v>10</v>
      </c>
      <c r="F2129" s="12"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1">
        <f>YEAR(SalesDataTable[[#This Row],[Order Date]])</f>
        <v>2026</v>
      </c>
      <c r="D2130" s="16" t="str">
        <f>"Q"&amp;ROUNDUP(MONTH(SalesDataTable[[#This Row],[Order Date]])/3,0)</f>
        <v>Q4</v>
      </c>
      <c r="E2130" s="11">
        <f>MONTH(SalesDataTable[[#This Row],[Order Date]])</f>
        <v>10</v>
      </c>
      <c r="F2130" s="12"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1">
        <f>YEAR(SalesDataTable[[#This Row],[Order Date]])</f>
        <v>2026</v>
      </c>
      <c r="D2131" s="16" t="str">
        <f>"Q"&amp;ROUNDUP(MONTH(SalesDataTable[[#This Row],[Order Date]])/3,0)</f>
        <v>Q4</v>
      </c>
      <c r="E2131" s="11">
        <f>MONTH(SalesDataTable[[#This Row],[Order Date]])</f>
        <v>10</v>
      </c>
      <c r="F2131" s="12"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1">
        <f>YEAR(SalesDataTable[[#This Row],[Order Date]])</f>
        <v>2026</v>
      </c>
      <c r="D2132" s="16" t="str">
        <f>"Q"&amp;ROUNDUP(MONTH(SalesDataTable[[#This Row],[Order Date]])/3,0)</f>
        <v>Q4</v>
      </c>
      <c r="E2132" s="11">
        <f>MONTH(SalesDataTable[[#This Row],[Order Date]])</f>
        <v>10</v>
      </c>
      <c r="F2132" s="12"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1">
        <f>YEAR(SalesDataTable[[#This Row],[Order Date]])</f>
        <v>2026</v>
      </c>
      <c r="D2133" s="16" t="str">
        <f>"Q"&amp;ROUNDUP(MONTH(SalesDataTable[[#This Row],[Order Date]])/3,0)</f>
        <v>Q4</v>
      </c>
      <c r="E2133" s="11">
        <f>MONTH(SalesDataTable[[#This Row],[Order Date]])</f>
        <v>10</v>
      </c>
      <c r="F2133" s="12"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1">
        <f>YEAR(SalesDataTable[[#This Row],[Order Date]])</f>
        <v>2026</v>
      </c>
      <c r="D2134" s="16" t="str">
        <f>"Q"&amp;ROUNDUP(MONTH(SalesDataTable[[#This Row],[Order Date]])/3,0)</f>
        <v>Q4</v>
      </c>
      <c r="E2134" s="11">
        <f>MONTH(SalesDataTable[[#This Row],[Order Date]])</f>
        <v>10</v>
      </c>
      <c r="F2134" s="12"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1">
        <f>YEAR(SalesDataTable[[#This Row],[Order Date]])</f>
        <v>2026</v>
      </c>
      <c r="D2135" s="16" t="str">
        <f>"Q"&amp;ROUNDUP(MONTH(SalesDataTable[[#This Row],[Order Date]])/3,0)</f>
        <v>Q4</v>
      </c>
      <c r="E2135" s="11">
        <f>MONTH(SalesDataTable[[#This Row],[Order Date]])</f>
        <v>10</v>
      </c>
      <c r="F2135" s="12"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1">
        <f>YEAR(SalesDataTable[[#This Row],[Order Date]])</f>
        <v>2026</v>
      </c>
      <c r="D2136" s="16" t="str">
        <f>"Q"&amp;ROUNDUP(MONTH(SalesDataTable[[#This Row],[Order Date]])/3,0)</f>
        <v>Q4</v>
      </c>
      <c r="E2136" s="11">
        <f>MONTH(SalesDataTable[[#This Row],[Order Date]])</f>
        <v>10</v>
      </c>
      <c r="F2136" s="12"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1">
        <f>YEAR(SalesDataTable[[#This Row],[Order Date]])</f>
        <v>2026</v>
      </c>
      <c r="D2137" s="16" t="str">
        <f>"Q"&amp;ROUNDUP(MONTH(SalesDataTable[[#This Row],[Order Date]])/3,0)</f>
        <v>Q4</v>
      </c>
      <c r="E2137" s="11">
        <f>MONTH(SalesDataTable[[#This Row],[Order Date]])</f>
        <v>10</v>
      </c>
      <c r="F2137" s="12"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1">
        <f>YEAR(SalesDataTable[[#This Row],[Order Date]])</f>
        <v>2026</v>
      </c>
      <c r="D2138" s="16" t="str">
        <f>"Q"&amp;ROUNDUP(MONTH(SalesDataTable[[#This Row],[Order Date]])/3,0)</f>
        <v>Q4</v>
      </c>
      <c r="E2138" s="11">
        <f>MONTH(SalesDataTable[[#This Row],[Order Date]])</f>
        <v>10</v>
      </c>
      <c r="F2138" s="12"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1">
        <f>YEAR(SalesDataTable[[#This Row],[Order Date]])</f>
        <v>2026</v>
      </c>
      <c r="D2139" s="16" t="str">
        <f>"Q"&amp;ROUNDUP(MONTH(SalesDataTable[[#This Row],[Order Date]])/3,0)</f>
        <v>Q4</v>
      </c>
      <c r="E2139" s="11">
        <f>MONTH(SalesDataTable[[#This Row],[Order Date]])</f>
        <v>10</v>
      </c>
      <c r="F2139" s="12"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1">
        <f>YEAR(SalesDataTable[[#This Row],[Order Date]])</f>
        <v>2026</v>
      </c>
      <c r="D2140" s="16" t="str">
        <f>"Q"&amp;ROUNDUP(MONTH(SalesDataTable[[#This Row],[Order Date]])/3,0)</f>
        <v>Q4</v>
      </c>
      <c r="E2140" s="11">
        <f>MONTH(SalesDataTable[[#This Row],[Order Date]])</f>
        <v>10</v>
      </c>
      <c r="F2140" s="12"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1">
        <f>YEAR(SalesDataTable[[#This Row],[Order Date]])</f>
        <v>2026</v>
      </c>
      <c r="D2141" s="16" t="str">
        <f>"Q"&amp;ROUNDUP(MONTH(SalesDataTable[[#This Row],[Order Date]])/3,0)</f>
        <v>Q4</v>
      </c>
      <c r="E2141" s="11">
        <f>MONTH(SalesDataTable[[#This Row],[Order Date]])</f>
        <v>10</v>
      </c>
      <c r="F2141" s="12"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1">
        <f>YEAR(SalesDataTable[[#This Row],[Order Date]])</f>
        <v>2026</v>
      </c>
      <c r="D2142" s="16" t="str">
        <f>"Q"&amp;ROUNDUP(MONTH(SalesDataTable[[#This Row],[Order Date]])/3,0)</f>
        <v>Q4</v>
      </c>
      <c r="E2142" s="11">
        <f>MONTH(SalesDataTable[[#This Row],[Order Date]])</f>
        <v>10</v>
      </c>
      <c r="F2142" s="12"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1">
        <f>YEAR(SalesDataTable[[#This Row],[Order Date]])</f>
        <v>2026</v>
      </c>
      <c r="D2143" s="16" t="str">
        <f>"Q"&amp;ROUNDUP(MONTH(SalesDataTable[[#This Row],[Order Date]])/3,0)</f>
        <v>Q4</v>
      </c>
      <c r="E2143" s="11">
        <f>MONTH(SalesDataTable[[#This Row],[Order Date]])</f>
        <v>10</v>
      </c>
      <c r="F2143" s="12"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1">
        <f>YEAR(SalesDataTable[[#This Row],[Order Date]])</f>
        <v>2026</v>
      </c>
      <c r="D2144" s="16" t="str">
        <f>"Q"&amp;ROUNDUP(MONTH(SalesDataTable[[#This Row],[Order Date]])/3,0)</f>
        <v>Q4</v>
      </c>
      <c r="E2144" s="11">
        <f>MONTH(SalesDataTable[[#This Row],[Order Date]])</f>
        <v>10</v>
      </c>
      <c r="F2144" s="12"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1">
        <f>YEAR(SalesDataTable[[#This Row],[Order Date]])</f>
        <v>2026</v>
      </c>
      <c r="D2145" s="16" t="str">
        <f>"Q"&amp;ROUNDUP(MONTH(SalesDataTable[[#This Row],[Order Date]])/3,0)</f>
        <v>Q4</v>
      </c>
      <c r="E2145" s="11">
        <f>MONTH(SalesDataTable[[#This Row],[Order Date]])</f>
        <v>10</v>
      </c>
      <c r="F2145" s="12"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1">
        <f>YEAR(SalesDataTable[[#This Row],[Order Date]])</f>
        <v>2026</v>
      </c>
      <c r="D2146" s="16" t="str">
        <f>"Q"&amp;ROUNDUP(MONTH(SalesDataTable[[#This Row],[Order Date]])/3,0)</f>
        <v>Q4</v>
      </c>
      <c r="E2146" s="11">
        <f>MONTH(SalesDataTable[[#This Row],[Order Date]])</f>
        <v>10</v>
      </c>
      <c r="F2146" s="12"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1">
        <f>YEAR(SalesDataTable[[#This Row],[Order Date]])</f>
        <v>2026</v>
      </c>
      <c r="D2147" s="16" t="str">
        <f>"Q"&amp;ROUNDUP(MONTH(SalesDataTable[[#This Row],[Order Date]])/3,0)</f>
        <v>Q4</v>
      </c>
      <c r="E2147" s="11">
        <f>MONTH(SalesDataTable[[#This Row],[Order Date]])</f>
        <v>10</v>
      </c>
      <c r="F2147" s="12"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1">
        <f>YEAR(SalesDataTable[[#This Row],[Order Date]])</f>
        <v>2026</v>
      </c>
      <c r="D2148" s="16" t="str">
        <f>"Q"&amp;ROUNDUP(MONTH(SalesDataTable[[#This Row],[Order Date]])/3,0)</f>
        <v>Q4</v>
      </c>
      <c r="E2148" s="11">
        <f>MONTH(SalesDataTable[[#This Row],[Order Date]])</f>
        <v>10</v>
      </c>
      <c r="F2148" s="12"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1">
        <f>YEAR(SalesDataTable[[#This Row],[Order Date]])</f>
        <v>2026</v>
      </c>
      <c r="D2149" s="16" t="str">
        <f>"Q"&amp;ROUNDUP(MONTH(SalesDataTable[[#This Row],[Order Date]])/3,0)</f>
        <v>Q4</v>
      </c>
      <c r="E2149" s="11">
        <f>MONTH(SalesDataTable[[#This Row],[Order Date]])</f>
        <v>10</v>
      </c>
      <c r="F2149" s="12"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1">
        <f>YEAR(SalesDataTable[[#This Row],[Order Date]])</f>
        <v>2026</v>
      </c>
      <c r="D2150" s="16" t="str">
        <f>"Q"&amp;ROUNDUP(MONTH(SalesDataTable[[#This Row],[Order Date]])/3,0)</f>
        <v>Q4</v>
      </c>
      <c r="E2150" s="11">
        <f>MONTH(SalesDataTable[[#This Row],[Order Date]])</f>
        <v>10</v>
      </c>
      <c r="F2150" s="12"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1">
        <f>YEAR(SalesDataTable[[#This Row],[Order Date]])</f>
        <v>2026</v>
      </c>
      <c r="D2151" s="16" t="str">
        <f>"Q"&amp;ROUNDUP(MONTH(SalesDataTable[[#This Row],[Order Date]])/3,0)</f>
        <v>Q4</v>
      </c>
      <c r="E2151" s="11">
        <f>MONTH(SalesDataTable[[#This Row],[Order Date]])</f>
        <v>10</v>
      </c>
      <c r="F2151" s="12"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1">
        <f>YEAR(SalesDataTable[[#This Row],[Order Date]])</f>
        <v>2026</v>
      </c>
      <c r="D2152" s="16" t="str">
        <f>"Q"&amp;ROUNDUP(MONTH(SalesDataTable[[#This Row],[Order Date]])/3,0)</f>
        <v>Q4</v>
      </c>
      <c r="E2152" s="11">
        <f>MONTH(SalesDataTable[[#This Row],[Order Date]])</f>
        <v>10</v>
      </c>
      <c r="F2152" s="12"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1">
        <f>YEAR(SalesDataTable[[#This Row],[Order Date]])</f>
        <v>2026</v>
      </c>
      <c r="D2153" s="16" t="str">
        <f>"Q"&amp;ROUNDUP(MONTH(SalesDataTable[[#This Row],[Order Date]])/3,0)</f>
        <v>Q4</v>
      </c>
      <c r="E2153" s="11">
        <f>MONTH(SalesDataTable[[#This Row],[Order Date]])</f>
        <v>10</v>
      </c>
      <c r="F2153" s="12"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1">
        <f>YEAR(SalesDataTable[[#This Row],[Order Date]])</f>
        <v>2026</v>
      </c>
      <c r="D2154" s="16" t="str">
        <f>"Q"&amp;ROUNDUP(MONTH(SalesDataTable[[#This Row],[Order Date]])/3,0)</f>
        <v>Q4</v>
      </c>
      <c r="E2154" s="11">
        <f>MONTH(SalesDataTable[[#This Row],[Order Date]])</f>
        <v>10</v>
      </c>
      <c r="F2154" s="12"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1">
        <f>YEAR(SalesDataTable[[#This Row],[Order Date]])</f>
        <v>2026</v>
      </c>
      <c r="D2155" s="16" t="str">
        <f>"Q"&amp;ROUNDUP(MONTH(SalesDataTable[[#This Row],[Order Date]])/3,0)</f>
        <v>Q4</v>
      </c>
      <c r="E2155" s="11">
        <f>MONTH(SalesDataTable[[#This Row],[Order Date]])</f>
        <v>10</v>
      </c>
      <c r="F2155" s="12"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1">
        <f>YEAR(SalesDataTable[[#This Row],[Order Date]])</f>
        <v>2026</v>
      </c>
      <c r="D2156" s="16" t="str">
        <f>"Q"&amp;ROUNDUP(MONTH(SalesDataTable[[#This Row],[Order Date]])/3,0)</f>
        <v>Q4</v>
      </c>
      <c r="E2156" s="11">
        <f>MONTH(SalesDataTable[[#This Row],[Order Date]])</f>
        <v>10</v>
      </c>
      <c r="F2156" s="12"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1">
        <f>YEAR(SalesDataTable[[#This Row],[Order Date]])</f>
        <v>2026</v>
      </c>
      <c r="D2157" s="16" t="str">
        <f>"Q"&amp;ROUNDUP(MONTH(SalesDataTable[[#This Row],[Order Date]])/3,0)</f>
        <v>Q4</v>
      </c>
      <c r="E2157" s="11">
        <f>MONTH(SalesDataTable[[#This Row],[Order Date]])</f>
        <v>10</v>
      </c>
      <c r="F2157" s="12"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1">
        <f>YEAR(SalesDataTable[[#This Row],[Order Date]])</f>
        <v>2026</v>
      </c>
      <c r="D2158" s="16" t="str">
        <f>"Q"&amp;ROUNDUP(MONTH(SalesDataTable[[#This Row],[Order Date]])/3,0)</f>
        <v>Q4</v>
      </c>
      <c r="E2158" s="11">
        <f>MONTH(SalesDataTable[[#This Row],[Order Date]])</f>
        <v>10</v>
      </c>
      <c r="F2158" s="12"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1">
        <f>YEAR(SalesDataTable[[#This Row],[Order Date]])</f>
        <v>2026</v>
      </c>
      <c r="D2159" s="16" t="str">
        <f>"Q"&amp;ROUNDUP(MONTH(SalesDataTable[[#This Row],[Order Date]])/3,0)</f>
        <v>Q4</v>
      </c>
      <c r="E2159" s="11">
        <f>MONTH(SalesDataTable[[#This Row],[Order Date]])</f>
        <v>10</v>
      </c>
      <c r="F2159" s="12"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1">
        <f>YEAR(SalesDataTable[[#This Row],[Order Date]])</f>
        <v>2026</v>
      </c>
      <c r="D2160" s="16" t="str">
        <f>"Q"&amp;ROUNDUP(MONTH(SalesDataTable[[#This Row],[Order Date]])/3,0)</f>
        <v>Q4</v>
      </c>
      <c r="E2160" s="11">
        <f>MONTH(SalesDataTable[[#This Row],[Order Date]])</f>
        <v>10</v>
      </c>
      <c r="F2160" s="12"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1">
        <f>YEAR(SalesDataTable[[#This Row],[Order Date]])</f>
        <v>2026</v>
      </c>
      <c r="D2161" s="16" t="str">
        <f>"Q"&amp;ROUNDUP(MONTH(SalesDataTable[[#This Row],[Order Date]])/3,0)</f>
        <v>Q4</v>
      </c>
      <c r="E2161" s="11">
        <f>MONTH(SalesDataTable[[#This Row],[Order Date]])</f>
        <v>10</v>
      </c>
      <c r="F2161" s="12"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1">
        <f>YEAR(SalesDataTable[[#This Row],[Order Date]])</f>
        <v>2026</v>
      </c>
      <c r="D2162" s="16" t="str">
        <f>"Q"&amp;ROUNDUP(MONTH(SalesDataTable[[#This Row],[Order Date]])/3,0)</f>
        <v>Q4</v>
      </c>
      <c r="E2162" s="11">
        <f>MONTH(SalesDataTable[[#This Row],[Order Date]])</f>
        <v>10</v>
      </c>
      <c r="F2162" s="12"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1">
        <f>YEAR(SalesDataTable[[#This Row],[Order Date]])</f>
        <v>2026</v>
      </c>
      <c r="D2163" s="16" t="str">
        <f>"Q"&amp;ROUNDUP(MONTH(SalesDataTable[[#This Row],[Order Date]])/3,0)</f>
        <v>Q4</v>
      </c>
      <c r="E2163" s="11">
        <f>MONTH(SalesDataTable[[#This Row],[Order Date]])</f>
        <v>10</v>
      </c>
      <c r="F2163" s="12"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1">
        <f>YEAR(SalesDataTable[[#This Row],[Order Date]])</f>
        <v>2026</v>
      </c>
      <c r="D2164" s="16" t="str">
        <f>"Q"&amp;ROUNDUP(MONTH(SalesDataTable[[#This Row],[Order Date]])/3,0)</f>
        <v>Q4</v>
      </c>
      <c r="E2164" s="11">
        <f>MONTH(SalesDataTable[[#This Row],[Order Date]])</f>
        <v>10</v>
      </c>
      <c r="F2164" s="12"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1">
        <f>YEAR(SalesDataTable[[#This Row],[Order Date]])</f>
        <v>2026</v>
      </c>
      <c r="D2165" s="16" t="str">
        <f>"Q"&amp;ROUNDUP(MONTH(SalesDataTable[[#This Row],[Order Date]])/3,0)</f>
        <v>Q4</v>
      </c>
      <c r="E2165" s="11">
        <f>MONTH(SalesDataTable[[#This Row],[Order Date]])</f>
        <v>10</v>
      </c>
      <c r="F2165" s="12"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1">
        <f>YEAR(SalesDataTable[[#This Row],[Order Date]])</f>
        <v>2026</v>
      </c>
      <c r="D2166" s="16" t="str">
        <f>"Q"&amp;ROUNDUP(MONTH(SalesDataTable[[#This Row],[Order Date]])/3,0)</f>
        <v>Q4</v>
      </c>
      <c r="E2166" s="11">
        <f>MONTH(SalesDataTable[[#This Row],[Order Date]])</f>
        <v>10</v>
      </c>
      <c r="F2166" s="12"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1">
        <f>YEAR(SalesDataTable[[#This Row],[Order Date]])</f>
        <v>2026</v>
      </c>
      <c r="D2167" s="16" t="str">
        <f>"Q"&amp;ROUNDUP(MONTH(SalesDataTable[[#This Row],[Order Date]])/3,0)</f>
        <v>Q4</v>
      </c>
      <c r="E2167" s="11">
        <f>MONTH(SalesDataTable[[#This Row],[Order Date]])</f>
        <v>10</v>
      </c>
      <c r="F2167" s="12"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1">
        <f>YEAR(SalesDataTable[[#This Row],[Order Date]])</f>
        <v>2026</v>
      </c>
      <c r="D2168" s="16" t="str">
        <f>"Q"&amp;ROUNDUP(MONTH(SalesDataTable[[#This Row],[Order Date]])/3,0)</f>
        <v>Q4</v>
      </c>
      <c r="E2168" s="11">
        <f>MONTH(SalesDataTable[[#This Row],[Order Date]])</f>
        <v>10</v>
      </c>
      <c r="F2168" s="12"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1">
        <f>YEAR(SalesDataTable[[#This Row],[Order Date]])</f>
        <v>2026</v>
      </c>
      <c r="D2169" s="16" t="str">
        <f>"Q"&amp;ROUNDUP(MONTH(SalesDataTable[[#This Row],[Order Date]])/3,0)</f>
        <v>Q4</v>
      </c>
      <c r="E2169" s="11">
        <f>MONTH(SalesDataTable[[#This Row],[Order Date]])</f>
        <v>10</v>
      </c>
      <c r="F2169" s="12"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1">
        <f>YEAR(SalesDataTable[[#This Row],[Order Date]])</f>
        <v>2026</v>
      </c>
      <c r="D2170" s="16" t="str">
        <f>"Q"&amp;ROUNDUP(MONTH(SalesDataTable[[#This Row],[Order Date]])/3,0)</f>
        <v>Q4</v>
      </c>
      <c r="E2170" s="11">
        <f>MONTH(SalesDataTable[[#This Row],[Order Date]])</f>
        <v>10</v>
      </c>
      <c r="F2170" s="12"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1">
        <f>YEAR(SalesDataTable[[#This Row],[Order Date]])</f>
        <v>2026</v>
      </c>
      <c r="D2171" s="16" t="str">
        <f>"Q"&amp;ROUNDUP(MONTH(SalesDataTable[[#This Row],[Order Date]])/3,0)</f>
        <v>Q4</v>
      </c>
      <c r="E2171" s="11">
        <f>MONTH(SalesDataTable[[#This Row],[Order Date]])</f>
        <v>10</v>
      </c>
      <c r="F2171" s="12"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1">
        <f>YEAR(SalesDataTable[[#This Row],[Order Date]])</f>
        <v>2026</v>
      </c>
      <c r="D2172" s="16" t="str">
        <f>"Q"&amp;ROUNDUP(MONTH(SalesDataTable[[#This Row],[Order Date]])/3,0)</f>
        <v>Q4</v>
      </c>
      <c r="E2172" s="11">
        <f>MONTH(SalesDataTable[[#This Row],[Order Date]])</f>
        <v>10</v>
      </c>
      <c r="F2172" s="12"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1">
        <f>YEAR(SalesDataTable[[#This Row],[Order Date]])</f>
        <v>2026</v>
      </c>
      <c r="D2173" s="16" t="str">
        <f>"Q"&amp;ROUNDUP(MONTH(SalesDataTable[[#This Row],[Order Date]])/3,0)</f>
        <v>Q4</v>
      </c>
      <c r="E2173" s="11">
        <f>MONTH(SalesDataTable[[#This Row],[Order Date]])</f>
        <v>10</v>
      </c>
      <c r="F2173" s="12"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1">
        <f>YEAR(SalesDataTable[[#This Row],[Order Date]])</f>
        <v>2026</v>
      </c>
      <c r="D2174" s="16" t="str">
        <f>"Q"&amp;ROUNDUP(MONTH(SalesDataTable[[#This Row],[Order Date]])/3,0)</f>
        <v>Q4</v>
      </c>
      <c r="E2174" s="11">
        <f>MONTH(SalesDataTable[[#This Row],[Order Date]])</f>
        <v>10</v>
      </c>
      <c r="F2174" s="12"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1">
        <f>YEAR(SalesDataTable[[#This Row],[Order Date]])</f>
        <v>2026</v>
      </c>
      <c r="D2175" s="16" t="str">
        <f>"Q"&amp;ROUNDUP(MONTH(SalesDataTable[[#This Row],[Order Date]])/3,0)</f>
        <v>Q4</v>
      </c>
      <c r="E2175" s="11">
        <f>MONTH(SalesDataTable[[#This Row],[Order Date]])</f>
        <v>10</v>
      </c>
      <c r="F2175" s="12"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1">
        <f>YEAR(SalesDataTable[[#This Row],[Order Date]])</f>
        <v>2026</v>
      </c>
      <c r="D2176" s="16" t="str">
        <f>"Q"&amp;ROUNDUP(MONTH(SalesDataTable[[#This Row],[Order Date]])/3,0)</f>
        <v>Q4</v>
      </c>
      <c r="E2176" s="11">
        <f>MONTH(SalesDataTable[[#This Row],[Order Date]])</f>
        <v>10</v>
      </c>
      <c r="F2176" s="12"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1">
        <f>YEAR(SalesDataTable[[#This Row],[Order Date]])</f>
        <v>2026</v>
      </c>
      <c r="D2177" s="16" t="str">
        <f>"Q"&amp;ROUNDUP(MONTH(SalesDataTable[[#This Row],[Order Date]])/3,0)</f>
        <v>Q4</v>
      </c>
      <c r="E2177" s="11">
        <f>MONTH(SalesDataTable[[#This Row],[Order Date]])</f>
        <v>10</v>
      </c>
      <c r="F2177" s="12"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1">
        <f>YEAR(SalesDataTable[[#This Row],[Order Date]])</f>
        <v>2026</v>
      </c>
      <c r="D2178" s="16" t="str">
        <f>"Q"&amp;ROUNDUP(MONTH(SalesDataTable[[#This Row],[Order Date]])/3,0)</f>
        <v>Q4</v>
      </c>
      <c r="E2178" s="11">
        <f>MONTH(SalesDataTable[[#This Row],[Order Date]])</f>
        <v>10</v>
      </c>
      <c r="F2178" s="12"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1">
        <f>YEAR(SalesDataTable[[#This Row],[Order Date]])</f>
        <v>2026</v>
      </c>
      <c r="D2179" s="16" t="str">
        <f>"Q"&amp;ROUNDUP(MONTH(SalesDataTable[[#This Row],[Order Date]])/3,0)</f>
        <v>Q4</v>
      </c>
      <c r="E2179" s="11">
        <f>MONTH(SalesDataTable[[#This Row],[Order Date]])</f>
        <v>10</v>
      </c>
      <c r="F2179" s="12"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1">
        <f>YEAR(SalesDataTable[[#This Row],[Order Date]])</f>
        <v>2026</v>
      </c>
      <c r="D2180" s="16" t="str">
        <f>"Q"&amp;ROUNDUP(MONTH(SalesDataTable[[#This Row],[Order Date]])/3,0)</f>
        <v>Q4</v>
      </c>
      <c r="E2180" s="11">
        <f>MONTH(SalesDataTable[[#This Row],[Order Date]])</f>
        <v>10</v>
      </c>
      <c r="F2180" s="12"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1">
        <f>YEAR(SalesDataTable[[#This Row],[Order Date]])</f>
        <v>2026</v>
      </c>
      <c r="D2181" s="16" t="str">
        <f>"Q"&amp;ROUNDUP(MONTH(SalesDataTable[[#This Row],[Order Date]])/3,0)</f>
        <v>Q4</v>
      </c>
      <c r="E2181" s="11">
        <f>MONTH(SalesDataTable[[#This Row],[Order Date]])</f>
        <v>10</v>
      </c>
      <c r="F2181" s="12"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1">
        <f>YEAR(SalesDataTable[[#This Row],[Order Date]])</f>
        <v>2026</v>
      </c>
      <c r="D2182" s="16" t="str">
        <f>"Q"&amp;ROUNDUP(MONTH(SalesDataTable[[#This Row],[Order Date]])/3,0)</f>
        <v>Q4</v>
      </c>
      <c r="E2182" s="11">
        <f>MONTH(SalesDataTable[[#This Row],[Order Date]])</f>
        <v>10</v>
      </c>
      <c r="F2182" s="12"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1">
        <f>YEAR(SalesDataTable[[#This Row],[Order Date]])</f>
        <v>2026</v>
      </c>
      <c r="D2183" s="16" t="str">
        <f>"Q"&amp;ROUNDUP(MONTH(SalesDataTable[[#This Row],[Order Date]])/3,0)</f>
        <v>Q4</v>
      </c>
      <c r="E2183" s="11">
        <f>MONTH(SalesDataTable[[#This Row],[Order Date]])</f>
        <v>10</v>
      </c>
      <c r="F2183" s="12"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1">
        <f>YEAR(SalesDataTable[[#This Row],[Order Date]])</f>
        <v>2026</v>
      </c>
      <c r="D2184" s="16" t="str">
        <f>"Q"&amp;ROUNDUP(MONTH(SalesDataTable[[#This Row],[Order Date]])/3,0)</f>
        <v>Q4</v>
      </c>
      <c r="E2184" s="11">
        <f>MONTH(SalesDataTable[[#This Row],[Order Date]])</f>
        <v>10</v>
      </c>
      <c r="F2184" s="12"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1">
        <f>YEAR(SalesDataTable[[#This Row],[Order Date]])</f>
        <v>2026</v>
      </c>
      <c r="D2185" s="16" t="str">
        <f>"Q"&amp;ROUNDUP(MONTH(SalesDataTable[[#This Row],[Order Date]])/3,0)</f>
        <v>Q4</v>
      </c>
      <c r="E2185" s="11">
        <f>MONTH(SalesDataTable[[#This Row],[Order Date]])</f>
        <v>10</v>
      </c>
      <c r="F2185" s="12"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1">
        <f>YEAR(SalesDataTable[[#This Row],[Order Date]])</f>
        <v>2026</v>
      </c>
      <c r="D2186" s="16" t="str">
        <f>"Q"&amp;ROUNDUP(MONTH(SalesDataTable[[#This Row],[Order Date]])/3,0)</f>
        <v>Q4</v>
      </c>
      <c r="E2186" s="11">
        <f>MONTH(SalesDataTable[[#This Row],[Order Date]])</f>
        <v>10</v>
      </c>
      <c r="F2186" s="12"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1">
        <f>YEAR(SalesDataTable[[#This Row],[Order Date]])</f>
        <v>2026</v>
      </c>
      <c r="D2187" s="16" t="str">
        <f>"Q"&amp;ROUNDUP(MONTH(SalesDataTable[[#This Row],[Order Date]])/3,0)</f>
        <v>Q4</v>
      </c>
      <c r="E2187" s="11">
        <f>MONTH(SalesDataTable[[#This Row],[Order Date]])</f>
        <v>10</v>
      </c>
      <c r="F2187" s="12"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1">
        <f>YEAR(SalesDataTable[[#This Row],[Order Date]])</f>
        <v>2026</v>
      </c>
      <c r="D2188" s="16" t="str">
        <f>"Q"&amp;ROUNDUP(MONTH(SalesDataTable[[#This Row],[Order Date]])/3,0)</f>
        <v>Q4</v>
      </c>
      <c r="E2188" s="11">
        <f>MONTH(SalesDataTable[[#This Row],[Order Date]])</f>
        <v>10</v>
      </c>
      <c r="F2188" s="12"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1">
        <f>YEAR(SalesDataTable[[#This Row],[Order Date]])</f>
        <v>2026</v>
      </c>
      <c r="D2189" s="16" t="str">
        <f>"Q"&amp;ROUNDUP(MONTH(SalesDataTable[[#This Row],[Order Date]])/3,0)</f>
        <v>Q4</v>
      </c>
      <c r="E2189" s="11">
        <f>MONTH(SalesDataTable[[#This Row],[Order Date]])</f>
        <v>10</v>
      </c>
      <c r="F2189" s="12"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1">
        <f>YEAR(SalesDataTable[[#This Row],[Order Date]])</f>
        <v>2026</v>
      </c>
      <c r="D2190" s="16" t="str">
        <f>"Q"&amp;ROUNDUP(MONTH(SalesDataTable[[#This Row],[Order Date]])/3,0)</f>
        <v>Q4</v>
      </c>
      <c r="E2190" s="11">
        <f>MONTH(SalesDataTable[[#This Row],[Order Date]])</f>
        <v>10</v>
      </c>
      <c r="F2190" s="12"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1">
        <f>YEAR(SalesDataTable[[#This Row],[Order Date]])</f>
        <v>2026</v>
      </c>
      <c r="D2191" s="16" t="str">
        <f>"Q"&amp;ROUNDUP(MONTH(SalesDataTable[[#This Row],[Order Date]])/3,0)</f>
        <v>Q4</v>
      </c>
      <c r="E2191" s="11">
        <f>MONTH(SalesDataTable[[#This Row],[Order Date]])</f>
        <v>10</v>
      </c>
      <c r="F2191" s="12"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1">
        <f>YEAR(SalesDataTable[[#This Row],[Order Date]])</f>
        <v>2026</v>
      </c>
      <c r="D2192" s="16" t="str">
        <f>"Q"&amp;ROUNDUP(MONTH(SalesDataTable[[#This Row],[Order Date]])/3,0)</f>
        <v>Q4</v>
      </c>
      <c r="E2192" s="11">
        <f>MONTH(SalesDataTable[[#This Row],[Order Date]])</f>
        <v>10</v>
      </c>
      <c r="F2192" s="12"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1">
        <f>YEAR(SalesDataTable[[#This Row],[Order Date]])</f>
        <v>2026</v>
      </c>
      <c r="D2193" s="16" t="str">
        <f>"Q"&amp;ROUNDUP(MONTH(SalesDataTable[[#This Row],[Order Date]])/3,0)</f>
        <v>Q4</v>
      </c>
      <c r="E2193" s="11">
        <f>MONTH(SalesDataTable[[#This Row],[Order Date]])</f>
        <v>10</v>
      </c>
      <c r="F2193" s="12"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1">
        <f>YEAR(SalesDataTable[[#This Row],[Order Date]])</f>
        <v>2026</v>
      </c>
      <c r="D2194" s="16" t="str">
        <f>"Q"&amp;ROUNDUP(MONTH(SalesDataTable[[#This Row],[Order Date]])/3,0)</f>
        <v>Q4</v>
      </c>
      <c r="E2194" s="11">
        <f>MONTH(SalesDataTable[[#This Row],[Order Date]])</f>
        <v>10</v>
      </c>
      <c r="F2194" s="12"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1">
        <f>YEAR(SalesDataTable[[#This Row],[Order Date]])</f>
        <v>2026</v>
      </c>
      <c r="D2195" s="16" t="str">
        <f>"Q"&amp;ROUNDUP(MONTH(SalesDataTable[[#This Row],[Order Date]])/3,0)</f>
        <v>Q4</v>
      </c>
      <c r="E2195" s="11">
        <f>MONTH(SalesDataTable[[#This Row],[Order Date]])</f>
        <v>10</v>
      </c>
      <c r="F2195" s="12"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1">
        <f>YEAR(SalesDataTable[[#This Row],[Order Date]])</f>
        <v>2026</v>
      </c>
      <c r="D2196" s="16" t="str">
        <f>"Q"&amp;ROUNDUP(MONTH(SalesDataTable[[#This Row],[Order Date]])/3,0)</f>
        <v>Q4</v>
      </c>
      <c r="E2196" s="11">
        <f>MONTH(SalesDataTable[[#This Row],[Order Date]])</f>
        <v>10</v>
      </c>
      <c r="F2196" s="12"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1">
        <f>YEAR(SalesDataTable[[#This Row],[Order Date]])</f>
        <v>2026</v>
      </c>
      <c r="D2197" s="16" t="str">
        <f>"Q"&amp;ROUNDUP(MONTH(SalesDataTable[[#This Row],[Order Date]])/3,0)</f>
        <v>Q4</v>
      </c>
      <c r="E2197" s="11">
        <f>MONTH(SalesDataTable[[#This Row],[Order Date]])</f>
        <v>10</v>
      </c>
      <c r="F2197" s="12"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1">
        <f>YEAR(SalesDataTable[[#This Row],[Order Date]])</f>
        <v>2026</v>
      </c>
      <c r="D2198" s="16" t="str">
        <f>"Q"&amp;ROUNDUP(MONTH(SalesDataTable[[#This Row],[Order Date]])/3,0)</f>
        <v>Q4</v>
      </c>
      <c r="E2198" s="11">
        <f>MONTH(SalesDataTable[[#This Row],[Order Date]])</f>
        <v>10</v>
      </c>
      <c r="F2198" s="12"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1">
        <f>YEAR(SalesDataTable[[#This Row],[Order Date]])</f>
        <v>2026</v>
      </c>
      <c r="D2199" s="16" t="str">
        <f>"Q"&amp;ROUNDUP(MONTH(SalesDataTable[[#This Row],[Order Date]])/3,0)</f>
        <v>Q4</v>
      </c>
      <c r="E2199" s="11">
        <f>MONTH(SalesDataTable[[#This Row],[Order Date]])</f>
        <v>10</v>
      </c>
      <c r="F2199" s="12"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1">
        <f>YEAR(SalesDataTable[[#This Row],[Order Date]])</f>
        <v>2026</v>
      </c>
      <c r="D2200" s="16" t="str">
        <f>"Q"&amp;ROUNDUP(MONTH(SalesDataTable[[#This Row],[Order Date]])/3,0)</f>
        <v>Q4</v>
      </c>
      <c r="E2200" s="11">
        <f>MONTH(SalesDataTable[[#This Row],[Order Date]])</f>
        <v>10</v>
      </c>
      <c r="F2200" s="12"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1">
        <f>YEAR(SalesDataTable[[#This Row],[Order Date]])</f>
        <v>2026</v>
      </c>
      <c r="D2201" s="16" t="str">
        <f>"Q"&amp;ROUNDUP(MONTH(SalesDataTable[[#This Row],[Order Date]])/3,0)</f>
        <v>Q4</v>
      </c>
      <c r="E2201" s="11">
        <f>MONTH(SalesDataTable[[#This Row],[Order Date]])</f>
        <v>10</v>
      </c>
      <c r="F2201" s="12"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1">
        <f>YEAR(SalesDataTable[[#This Row],[Order Date]])</f>
        <v>2026</v>
      </c>
      <c r="D2202" s="16" t="str">
        <f>"Q"&amp;ROUNDUP(MONTH(SalesDataTable[[#This Row],[Order Date]])/3,0)</f>
        <v>Q4</v>
      </c>
      <c r="E2202" s="11">
        <f>MONTH(SalesDataTable[[#This Row],[Order Date]])</f>
        <v>10</v>
      </c>
      <c r="F2202" s="12"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1">
        <f>YEAR(SalesDataTable[[#This Row],[Order Date]])</f>
        <v>2026</v>
      </c>
      <c r="D2203" s="16" t="str">
        <f>"Q"&amp;ROUNDUP(MONTH(SalesDataTable[[#This Row],[Order Date]])/3,0)</f>
        <v>Q4</v>
      </c>
      <c r="E2203" s="11">
        <f>MONTH(SalesDataTable[[#This Row],[Order Date]])</f>
        <v>10</v>
      </c>
      <c r="F2203" s="12"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1">
        <f>YEAR(SalesDataTable[[#This Row],[Order Date]])</f>
        <v>2026</v>
      </c>
      <c r="D2204" s="16" t="str">
        <f>"Q"&amp;ROUNDUP(MONTH(SalesDataTable[[#This Row],[Order Date]])/3,0)</f>
        <v>Q4</v>
      </c>
      <c r="E2204" s="11">
        <f>MONTH(SalesDataTable[[#This Row],[Order Date]])</f>
        <v>10</v>
      </c>
      <c r="F2204" s="12"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1">
        <f>YEAR(SalesDataTable[[#This Row],[Order Date]])</f>
        <v>2026</v>
      </c>
      <c r="D2205" s="16" t="str">
        <f>"Q"&amp;ROUNDUP(MONTH(SalesDataTable[[#This Row],[Order Date]])/3,0)</f>
        <v>Q4</v>
      </c>
      <c r="E2205" s="11">
        <f>MONTH(SalesDataTable[[#This Row],[Order Date]])</f>
        <v>10</v>
      </c>
      <c r="F2205" s="12"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1">
        <f>YEAR(SalesDataTable[[#This Row],[Order Date]])</f>
        <v>2026</v>
      </c>
      <c r="D2206" s="16" t="str">
        <f>"Q"&amp;ROUNDUP(MONTH(SalesDataTable[[#This Row],[Order Date]])/3,0)</f>
        <v>Q4</v>
      </c>
      <c r="E2206" s="11">
        <f>MONTH(SalesDataTable[[#This Row],[Order Date]])</f>
        <v>10</v>
      </c>
      <c r="F2206" s="12"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1">
        <f>YEAR(SalesDataTable[[#This Row],[Order Date]])</f>
        <v>2026</v>
      </c>
      <c r="D2207" s="16" t="str">
        <f>"Q"&amp;ROUNDUP(MONTH(SalesDataTable[[#This Row],[Order Date]])/3,0)</f>
        <v>Q4</v>
      </c>
      <c r="E2207" s="11">
        <f>MONTH(SalesDataTable[[#This Row],[Order Date]])</f>
        <v>10</v>
      </c>
      <c r="F2207" s="12"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1">
        <f>YEAR(SalesDataTable[[#This Row],[Order Date]])</f>
        <v>2026</v>
      </c>
      <c r="D2208" s="16" t="str">
        <f>"Q"&amp;ROUNDUP(MONTH(SalesDataTable[[#This Row],[Order Date]])/3,0)</f>
        <v>Q4</v>
      </c>
      <c r="E2208" s="11">
        <f>MONTH(SalesDataTable[[#This Row],[Order Date]])</f>
        <v>10</v>
      </c>
      <c r="F2208" s="12"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1">
        <f>YEAR(SalesDataTable[[#This Row],[Order Date]])</f>
        <v>2026</v>
      </c>
      <c r="D2209" s="16" t="str">
        <f>"Q"&amp;ROUNDUP(MONTH(SalesDataTable[[#This Row],[Order Date]])/3,0)</f>
        <v>Q4</v>
      </c>
      <c r="E2209" s="11">
        <f>MONTH(SalesDataTable[[#This Row],[Order Date]])</f>
        <v>10</v>
      </c>
      <c r="F2209" s="12"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1">
        <f>YEAR(SalesDataTable[[#This Row],[Order Date]])</f>
        <v>2026</v>
      </c>
      <c r="D2210" s="16" t="str">
        <f>"Q"&amp;ROUNDUP(MONTH(SalesDataTable[[#This Row],[Order Date]])/3,0)</f>
        <v>Q4</v>
      </c>
      <c r="E2210" s="11">
        <f>MONTH(SalesDataTable[[#This Row],[Order Date]])</f>
        <v>10</v>
      </c>
      <c r="F2210" s="12"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1">
        <f>YEAR(SalesDataTable[[#This Row],[Order Date]])</f>
        <v>2026</v>
      </c>
      <c r="D2211" s="16" t="str">
        <f>"Q"&amp;ROUNDUP(MONTH(SalesDataTable[[#This Row],[Order Date]])/3,0)</f>
        <v>Q4</v>
      </c>
      <c r="E2211" s="11">
        <f>MONTH(SalesDataTable[[#This Row],[Order Date]])</f>
        <v>10</v>
      </c>
      <c r="F2211" s="12"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1">
        <f>YEAR(SalesDataTable[[#This Row],[Order Date]])</f>
        <v>2026</v>
      </c>
      <c r="D2212" s="16" t="str">
        <f>"Q"&amp;ROUNDUP(MONTH(SalesDataTable[[#This Row],[Order Date]])/3,0)</f>
        <v>Q4</v>
      </c>
      <c r="E2212" s="11">
        <f>MONTH(SalesDataTable[[#This Row],[Order Date]])</f>
        <v>10</v>
      </c>
      <c r="F2212" s="12"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1">
        <f>YEAR(SalesDataTable[[#This Row],[Order Date]])</f>
        <v>2026</v>
      </c>
      <c r="D2213" s="16" t="str">
        <f>"Q"&amp;ROUNDUP(MONTH(SalesDataTable[[#This Row],[Order Date]])/3,0)</f>
        <v>Q4</v>
      </c>
      <c r="E2213" s="11">
        <f>MONTH(SalesDataTable[[#This Row],[Order Date]])</f>
        <v>10</v>
      </c>
      <c r="F2213" s="12"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1">
        <f>YEAR(SalesDataTable[[#This Row],[Order Date]])</f>
        <v>2026</v>
      </c>
      <c r="D2214" s="16" t="str">
        <f>"Q"&amp;ROUNDUP(MONTH(SalesDataTable[[#This Row],[Order Date]])/3,0)</f>
        <v>Q4</v>
      </c>
      <c r="E2214" s="11">
        <f>MONTH(SalesDataTable[[#This Row],[Order Date]])</f>
        <v>10</v>
      </c>
      <c r="F2214" s="12"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1">
        <f>YEAR(SalesDataTable[[#This Row],[Order Date]])</f>
        <v>2026</v>
      </c>
      <c r="D2215" s="16" t="str">
        <f>"Q"&amp;ROUNDUP(MONTH(SalesDataTable[[#This Row],[Order Date]])/3,0)</f>
        <v>Q4</v>
      </c>
      <c r="E2215" s="11">
        <f>MONTH(SalesDataTable[[#This Row],[Order Date]])</f>
        <v>10</v>
      </c>
      <c r="F2215" s="12"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1">
        <f>YEAR(SalesDataTable[[#This Row],[Order Date]])</f>
        <v>2026</v>
      </c>
      <c r="D2216" s="16" t="str">
        <f>"Q"&amp;ROUNDUP(MONTH(SalesDataTable[[#This Row],[Order Date]])/3,0)</f>
        <v>Q4</v>
      </c>
      <c r="E2216" s="11">
        <f>MONTH(SalesDataTable[[#This Row],[Order Date]])</f>
        <v>10</v>
      </c>
      <c r="F2216" s="12"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1">
        <f>YEAR(SalesDataTable[[#This Row],[Order Date]])</f>
        <v>2026</v>
      </c>
      <c r="D2217" s="16" t="str">
        <f>"Q"&amp;ROUNDUP(MONTH(SalesDataTable[[#This Row],[Order Date]])/3,0)</f>
        <v>Q4</v>
      </c>
      <c r="E2217" s="11">
        <f>MONTH(SalesDataTable[[#This Row],[Order Date]])</f>
        <v>10</v>
      </c>
      <c r="F2217" s="12"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1">
        <f>YEAR(SalesDataTable[[#This Row],[Order Date]])</f>
        <v>2026</v>
      </c>
      <c r="D2218" s="16" t="str">
        <f>"Q"&amp;ROUNDUP(MONTH(SalesDataTable[[#This Row],[Order Date]])/3,0)</f>
        <v>Q4</v>
      </c>
      <c r="E2218" s="11">
        <f>MONTH(SalesDataTable[[#This Row],[Order Date]])</f>
        <v>10</v>
      </c>
      <c r="F2218" s="12"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1">
        <f>YEAR(SalesDataTable[[#This Row],[Order Date]])</f>
        <v>2026</v>
      </c>
      <c r="D2219" s="16" t="str">
        <f>"Q"&amp;ROUNDUP(MONTH(SalesDataTable[[#This Row],[Order Date]])/3,0)</f>
        <v>Q4</v>
      </c>
      <c r="E2219" s="11">
        <f>MONTH(SalesDataTable[[#This Row],[Order Date]])</f>
        <v>10</v>
      </c>
      <c r="F2219" s="12"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1">
        <f>YEAR(SalesDataTable[[#This Row],[Order Date]])</f>
        <v>2026</v>
      </c>
      <c r="D2220" s="16" t="str">
        <f>"Q"&amp;ROUNDUP(MONTH(SalesDataTable[[#This Row],[Order Date]])/3,0)</f>
        <v>Q4</v>
      </c>
      <c r="E2220" s="11">
        <f>MONTH(SalesDataTable[[#This Row],[Order Date]])</f>
        <v>10</v>
      </c>
      <c r="F2220" s="12"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1">
        <f>YEAR(SalesDataTable[[#This Row],[Order Date]])</f>
        <v>2026</v>
      </c>
      <c r="D2221" s="16" t="str">
        <f>"Q"&amp;ROUNDUP(MONTH(SalesDataTable[[#This Row],[Order Date]])/3,0)</f>
        <v>Q4</v>
      </c>
      <c r="E2221" s="11">
        <f>MONTH(SalesDataTable[[#This Row],[Order Date]])</f>
        <v>10</v>
      </c>
      <c r="F2221" s="12"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1">
        <f>YEAR(SalesDataTable[[#This Row],[Order Date]])</f>
        <v>2026</v>
      </c>
      <c r="D2222" s="16" t="str">
        <f>"Q"&amp;ROUNDUP(MONTH(SalesDataTable[[#This Row],[Order Date]])/3,0)</f>
        <v>Q4</v>
      </c>
      <c r="E2222" s="11">
        <f>MONTH(SalesDataTable[[#This Row],[Order Date]])</f>
        <v>10</v>
      </c>
      <c r="F2222" s="12"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1">
        <f>YEAR(SalesDataTable[[#This Row],[Order Date]])</f>
        <v>2026</v>
      </c>
      <c r="D2223" s="16" t="str">
        <f>"Q"&amp;ROUNDUP(MONTH(SalesDataTable[[#This Row],[Order Date]])/3,0)</f>
        <v>Q4</v>
      </c>
      <c r="E2223" s="11">
        <f>MONTH(SalesDataTable[[#This Row],[Order Date]])</f>
        <v>10</v>
      </c>
      <c r="F2223" s="12"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1">
        <f>YEAR(SalesDataTable[[#This Row],[Order Date]])</f>
        <v>2026</v>
      </c>
      <c r="D2224" s="16" t="str">
        <f>"Q"&amp;ROUNDUP(MONTH(SalesDataTable[[#This Row],[Order Date]])/3,0)</f>
        <v>Q4</v>
      </c>
      <c r="E2224" s="11">
        <f>MONTH(SalesDataTable[[#This Row],[Order Date]])</f>
        <v>10</v>
      </c>
      <c r="F2224" s="12"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1">
        <f>YEAR(SalesDataTable[[#This Row],[Order Date]])</f>
        <v>2026</v>
      </c>
      <c r="D2225" s="16" t="str">
        <f>"Q"&amp;ROUNDUP(MONTH(SalesDataTable[[#This Row],[Order Date]])/3,0)</f>
        <v>Q4</v>
      </c>
      <c r="E2225" s="11">
        <f>MONTH(SalesDataTable[[#This Row],[Order Date]])</f>
        <v>10</v>
      </c>
      <c r="F2225" s="12"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1">
        <f>YEAR(SalesDataTable[[#This Row],[Order Date]])</f>
        <v>2026</v>
      </c>
      <c r="D2226" s="16" t="str">
        <f>"Q"&amp;ROUNDUP(MONTH(SalesDataTable[[#This Row],[Order Date]])/3,0)</f>
        <v>Q4</v>
      </c>
      <c r="E2226" s="11">
        <f>MONTH(SalesDataTable[[#This Row],[Order Date]])</f>
        <v>10</v>
      </c>
      <c r="F2226" s="12"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1">
        <f>YEAR(SalesDataTable[[#This Row],[Order Date]])</f>
        <v>2026</v>
      </c>
      <c r="D2227" s="16" t="str">
        <f>"Q"&amp;ROUNDUP(MONTH(SalesDataTable[[#This Row],[Order Date]])/3,0)</f>
        <v>Q4</v>
      </c>
      <c r="E2227" s="11">
        <f>MONTH(SalesDataTable[[#This Row],[Order Date]])</f>
        <v>10</v>
      </c>
      <c r="F2227" s="12"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1">
        <f>YEAR(SalesDataTable[[#This Row],[Order Date]])</f>
        <v>2026</v>
      </c>
      <c r="D2228" s="16" t="str">
        <f>"Q"&amp;ROUNDUP(MONTH(SalesDataTable[[#This Row],[Order Date]])/3,0)</f>
        <v>Q4</v>
      </c>
      <c r="E2228" s="11">
        <f>MONTH(SalesDataTable[[#This Row],[Order Date]])</f>
        <v>10</v>
      </c>
      <c r="F2228" s="12"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1">
        <f>YEAR(SalesDataTable[[#This Row],[Order Date]])</f>
        <v>2026</v>
      </c>
      <c r="D2229" s="16" t="str">
        <f>"Q"&amp;ROUNDUP(MONTH(SalesDataTable[[#This Row],[Order Date]])/3,0)</f>
        <v>Q4</v>
      </c>
      <c r="E2229" s="11">
        <f>MONTH(SalesDataTable[[#This Row],[Order Date]])</f>
        <v>10</v>
      </c>
      <c r="F2229" s="12"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1">
        <f>YEAR(SalesDataTable[[#This Row],[Order Date]])</f>
        <v>2026</v>
      </c>
      <c r="D2230" s="16" t="str">
        <f>"Q"&amp;ROUNDUP(MONTH(SalesDataTable[[#This Row],[Order Date]])/3,0)</f>
        <v>Q4</v>
      </c>
      <c r="E2230" s="11">
        <f>MONTH(SalesDataTable[[#This Row],[Order Date]])</f>
        <v>10</v>
      </c>
      <c r="F2230" s="12"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1">
        <f>YEAR(SalesDataTable[[#This Row],[Order Date]])</f>
        <v>2026</v>
      </c>
      <c r="D2231" s="16" t="str">
        <f>"Q"&amp;ROUNDUP(MONTH(SalesDataTable[[#This Row],[Order Date]])/3,0)</f>
        <v>Q4</v>
      </c>
      <c r="E2231" s="11">
        <f>MONTH(SalesDataTable[[#This Row],[Order Date]])</f>
        <v>10</v>
      </c>
      <c r="F2231" s="12"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1">
        <f>YEAR(SalesDataTable[[#This Row],[Order Date]])</f>
        <v>2026</v>
      </c>
      <c r="D2232" s="16" t="str">
        <f>"Q"&amp;ROUNDUP(MONTH(SalesDataTable[[#This Row],[Order Date]])/3,0)</f>
        <v>Q4</v>
      </c>
      <c r="E2232" s="11">
        <f>MONTH(SalesDataTable[[#This Row],[Order Date]])</f>
        <v>10</v>
      </c>
      <c r="F2232" s="12"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1">
        <f>YEAR(SalesDataTable[[#This Row],[Order Date]])</f>
        <v>2026</v>
      </c>
      <c r="D2233" s="16" t="str">
        <f>"Q"&amp;ROUNDUP(MONTH(SalesDataTable[[#This Row],[Order Date]])/3,0)</f>
        <v>Q4</v>
      </c>
      <c r="E2233" s="11">
        <f>MONTH(SalesDataTable[[#This Row],[Order Date]])</f>
        <v>10</v>
      </c>
      <c r="F2233" s="12"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1">
        <f>YEAR(SalesDataTable[[#This Row],[Order Date]])</f>
        <v>2026</v>
      </c>
      <c r="D2234" s="16" t="str">
        <f>"Q"&amp;ROUNDUP(MONTH(SalesDataTable[[#This Row],[Order Date]])/3,0)</f>
        <v>Q4</v>
      </c>
      <c r="E2234" s="11">
        <f>MONTH(SalesDataTable[[#This Row],[Order Date]])</f>
        <v>10</v>
      </c>
      <c r="F2234" s="12"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1">
        <f>YEAR(SalesDataTable[[#This Row],[Order Date]])</f>
        <v>2026</v>
      </c>
      <c r="D2235" s="16" t="str">
        <f>"Q"&amp;ROUNDUP(MONTH(SalesDataTable[[#This Row],[Order Date]])/3,0)</f>
        <v>Q4</v>
      </c>
      <c r="E2235" s="11">
        <f>MONTH(SalesDataTable[[#This Row],[Order Date]])</f>
        <v>11</v>
      </c>
      <c r="F2235" s="12"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1">
        <f>YEAR(SalesDataTable[[#This Row],[Order Date]])</f>
        <v>2026</v>
      </c>
      <c r="D2236" s="16" t="str">
        <f>"Q"&amp;ROUNDUP(MONTH(SalesDataTable[[#This Row],[Order Date]])/3,0)</f>
        <v>Q4</v>
      </c>
      <c r="E2236" s="11">
        <f>MONTH(SalesDataTable[[#This Row],[Order Date]])</f>
        <v>11</v>
      </c>
      <c r="F2236" s="12"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1">
        <f>YEAR(SalesDataTable[[#This Row],[Order Date]])</f>
        <v>2026</v>
      </c>
      <c r="D2237" s="16" t="str">
        <f>"Q"&amp;ROUNDUP(MONTH(SalesDataTable[[#This Row],[Order Date]])/3,0)</f>
        <v>Q4</v>
      </c>
      <c r="E2237" s="11">
        <f>MONTH(SalesDataTable[[#This Row],[Order Date]])</f>
        <v>11</v>
      </c>
      <c r="F2237" s="12"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1">
        <f>YEAR(SalesDataTable[[#This Row],[Order Date]])</f>
        <v>2026</v>
      </c>
      <c r="D2238" s="16" t="str">
        <f>"Q"&amp;ROUNDUP(MONTH(SalesDataTable[[#This Row],[Order Date]])/3,0)</f>
        <v>Q4</v>
      </c>
      <c r="E2238" s="11">
        <f>MONTH(SalesDataTable[[#This Row],[Order Date]])</f>
        <v>11</v>
      </c>
      <c r="F2238" s="12"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1">
        <f>YEAR(SalesDataTable[[#This Row],[Order Date]])</f>
        <v>2026</v>
      </c>
      <c r="D2239" s="16" t="str">
        <f>"Q"&amp;ROUNDUP(MONTH(SalesDataTable[[#This Row],[Order Date]])/3,0)</f>
        <v>Q4</v>
      </c>
      <c r="E2239" s="11">
        <f>MONTH(SalesDataTable[[#This Row],[Order Date]])</f>
        <v>11</v>
      </c>
      <c r="F2239" s="12"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1">
        <f>YEAR(SalesDataTable[[#This Row],[Order Date]])</f>
        <v>2026</v>
      </c>
      <c r="D2240" s="16" t="str">
        <f>"Q"&amp;ROUNDUP(MONTH(SalesDataTable[[#This Row],[Order Date]])/3,0)</f>
        <v>Q4</v>
      </c>
      <c r="E2240" s="11">
        <f>MONTH(SalesDataTable[[#This Row],[Order Date]])</f>
        <v>11</v>
      </c>
      <c r="F2240" s="12"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1">
        <f>YEAR(SalesDataTable[[#This Row],[Order Date]])</f>
        <v>2026</v>
      </c>
      <c r="D2241" s="16" t="str">
        <f>"Q"&amp;ROUNDUP(MONTH(SalesDataTable[[#This Row],[Order Date]])/3,0)</f>
        <v>Q4</v>
      </c>
      <c r="E2241" s="11">
        <f>MONTH(SalesDataTable[[#This Row],[Order Date]])</f>
        <v>11</v>
      </c>
      <c r="F2241" s="12"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1">
        <f>YEAR(SalesDataTable[[#This Row],[Order Date]])</f>
        <v>2026</v>
      </c>
      <c r="D2242" s="16" t="str">
        <f>"Q"&amp;ROUNDUP(MONTH(SalesDataTable[[#This Row],[Order Date]])/3,0)</f>
        <v>Q4</v>
      </c>
      <c r="E2242" s="11">
        <f>MONTH(SalesDataTable[[#This Row],[Order Date]])</f>
        <v>11</v>
      </c>
      <c r="F2242" s="12"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1">
        <f>YEAR(SalesDataTable[[#This Row],[Order Date]])</f>
        <v>2026</v>
      </c>
      <c r="D2243" s="16" t="str">
        <f>"Q"&amp;ROUNDUP(MONTH(SalesDataTable[[#This Row],[Order Date]])/3,0)</f>
        <v>Q4</v>
      </c>
      <c r="E2243" s="11">
        <f>MONTH(SalesDataTable[[#This Row],[Order Date]])</f>
        <v>11</v>
      </c>
      <c r="F2243" s="12"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1">
        <f>YEAR(SalesDataTable[[#This Row],[Order Date]])</f>
        <v>2026</v>
      </c>
      <c r="D2244" s="16" t="str">
        <f>"Q"&amp;ROUNDUP(MONTH(SalesDataTable[[#This Row],[Order Date]])/3,0)</f>
        <v>Q4</v>
      </c>
      <c r="E2244" s="11">
        <f>MONTH(SalesDataTable[[#This Row],[Order Date]])</f>
        <v>11</v>
      </c>
      <c r="F2244" s="12"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1">
        <f>YEAR(SalesDataTable[[#This Row],[Order Date]])</f>
        <v>2026</v>
      </c>
      <c r="D2245" s="16" t="str">
        <f>"Q"&amp;ROUNDUP(MONTH(SalesDataTable[[#This Row],[Order Date]])/3,0)</f>
        <v>Q4</v>
      </c>
      <c r="E2245" s="11">
        <f>MONTH(SalesDataTable[[#This Row],[Order Date]])</f>
        <v>11</v>
      </c>
      <c r="F2245" s="12"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1">
        <f>YEAR(SalesDataTable[[#This Row],[Order Date]])</f>
        <v>2026</v>
      </c>
      <c r="D2246" s="16" t="str">
        <f>"Q"&amp;ROUNDUP(MONTH(SalesDataTable[[#This Row],[Order Date]])/3,0)</f>
        <v>Q4</v>
      </c>
      <c r="E2246" s="11">
        <f>MONTH(SalesDataTable[[#This Row],[Order Date]])</f>
        <v>11</v>
      </c>
      <c r="F2246" s="12"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1">
        <f>YEAR(SalesDataTable[[#This Row],[Order Date]])</f>
        <v>2026</v>
      </c>
      <c r="D2247" s="16" t="str">
        <f>"Q"&amp;ROUNDUP(MONTH(SalesDataTable[[#This Row],[Order Date]])/3,0)</f>
        <v>Q4</v>
      </c>
      <c r="E2247" s="11">
        <f>MONTH(SalesDataTable[[#This Row],[Order Date]])</f>
        <v>11</v>
      </c>
      <c r="F2247" s="12"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1">
        <f>YEAR(SalesDataTable[[#This Row],[Order Date]])</f>
        <v>2026</v>
      </c>
      <c r="D2248" s="16" t="str">
        <f>"Q"&amp;ROUNDUP(MONTH(SalesDataTable[[#This Row],[Order Date]])/3,0)</f>
        <v>Q4</v>
      </c>
      <c r="E2248" s="11">
        <f>MONTH(SalesDataTable[[#This Row],[Order Date]])</f>
        <v>11</v>
      </c>
      <c r="F2248" s="12"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1">
        <f>YEAR(SalesDataTable[[#This Row],[Order Date]])</f>
        <v>2026</v>
      </c>
      <c r="D2249" s="16" t="str">
        <f>"Q"&amp;ROUNDUP(MONTH(SalesDataTable[[#This Row],[Order Date]])/3,0)</f>
        <v>Q4</v>
      </c>
      <c r="E2249" s="11">
        <f>MONTH(SalesDataTable[[#This Row],[Order Date]])</f>
        <v>11</v>
      </c>
      <c r="F2249" s="12"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1">
        <f>YEAR(SalesDataTable[[#This Row],[Order Date]])</f>
        <v>2026</v>
      </c>
      <c r="D2250" s="16" t="str">
        <f>"Q"&amp;ROUNDUP(MONTH(SalesDataTable[[#This Row],[Order Date]])/3,0)</f>
        <v>Q4</v>
      </c>
      <c r="E2250" s="11">
        <f>MONTH(SalesDataTable[[#This Row],[Order Date]])</f>
        <v>11</v>
      </c>
      <c r="F2250" s="12"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1">
        <f>YEAR(SalesDataTable[[#This Row],[Order Date]])</f>
        <v>2026</v>
      </c>
      <c r="D2251" s="16" t="str">
        <f>"Q"&amp;ROUNDUP(MONTH(SalesDataTable[[#This Row],[Order Date]])/3,0)</f>
        <v>Q4</v>
      </c>
      <c r="E2251" s="11">
        <f>MONTH(SalesDataTable[[#This Row],[Order Date]])</f>
        <v>11</v>
      </c>
      <c r="F2251" s="12"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1">
        <f>YEAR(SalesDataTable[[#This Row],[Order Date]])</f>
        <v>2026</v>
      </c>
      <c r="D2252" s="16" t="str">
        <f>"Q"&amp;ROUNDUP(MONTH(SalesDataTable[[#This Row],[Order Date]])/3,0)</f>
        <v>Q4</v>
      </c>
      <c r="E2252" s="11">
        <f>MONTH(SalesDataTable[[#This Row],[Order Date]])</f>
        <v>11</v>
      </c>
      <c r="F2252" s="12"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1">
        <f>YEAR(SalesDataTable[[#This Row],[Order Date]])</f>
        <v>2026</v>
      </c>
      <c r="D2253" s="16" t="str">
        <f>"Q"&amp;ROUNDUP(MONTH(SalesDataTable[[#This Row],[Order Date]])/3,0)</f>
        <v>Q4</v>
      </c>
      <c r="E2253" s="11">
        <f>MONTH(SalesDataTable[[#This Row],[Order Date]])</f>
        <v>11</v>
      </c>
      <c r="F2253" s="12"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1">
        <f>YEAR(SalesDataTable[[#This Row],[Order Date]])</f>
        <v>2026</v>
      </c>
      <c r="D2254" s="16" t="str">
        <f>"Q"&amp;ROUNDUP(MONTH(SalesDataTable[[#This Row],[Order Date]])/3,0)</f>
        <v>Q4</v>
      </c>
      <c r="E2254" s="11">
        <f>MONTH(SalesDataTable[[#This Row],[Order Date]])</f>
        <v>11</v>
      </c>
      <c r="F2254" s="12"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1">
        <f>YEAR(SalesDataTable[[#This Row],[Order Date]])</f>
        <v>2026</v>
      </c>
      <c r="D2255" s="16" t="str">
        <f>"Q"&amp;ROUNDUP(MONTH(SalesDataTable[[#This Row],[Order Date]])/3,0)</f>
        <v>Q4</v>
      </c>
      <c r="E2255" s="11">
        <f>MONTH(SalesDataTable[[#This Row],[Order Date]])</f>
        <v>11</v>
      </c>
      <c r="F2255" s="12"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1">
        <f>YEAR(SalesDataTable[[#This Row],[Order Date]])</f>
        <v>2026</v>
      </c>
      <c r="D2256" s="16" t="str">
        <f>"Q"&amp;ROUNDUP(MONTH(SalesDataTable[[#This Row],[Order Date]])/3,0)</f>
        <v>Q4</v>
      </c>
      <c r="E2256" s="11">
        <f>MONTH(SalesDataTable[[#This Row],[Order Date]])</f>
        <v>11</v>
      </c>
      <c r="F2256" s="12"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1">
        <f>YEAR(SalesDataTable[[#This Row],[Order Date]])</f>
        <v>2026</v>
      </c>
      <c r="D2257" s="16" t="str">
        <f>"Q"&amp;ROUNDUP(MONTH(SalesDataTable[[#This Row],[Order Date]])/3,0)</f>
        <v>Q4</v>
      </c>
      <c r="E2257" s="11">
        <f>MONTH(SalesDataTable[[#This Row],[Order Date]])</f>
        <v>11</v>
      </c>
      <c r="F2257" s="12"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1">
        <f>YEAR(SalesDataTable[[#This Row],[Order Date]])</f>
        <v>2026</v>
      </c>
      <c r="D2258" s="16" t="str">
        <f>"Q"&amp;ROUNDUP(MONTH(SalesDataTable[[#This Row],[Order Date]])/3,0)</f>
        <v>Q4</v>
      </c>
      <c r="E2258" s="11">
        <f>MONTH(SalesDataTable[[#This Row],[Order Date]])</f>
        <v>11</v>
      </c>
      <c r="F2258" s="12"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1">
        <f>YEAR(SalesDataTable[[#This Row],[Order Date]])</f>
        <v>2026</v>
      </c>
      <c r="D2259" s="16" t="str">
        <f>"Q"&amp;ROUNDUP(MONTH(SalesDataTable[[#This Row],[Order Date]])/3,0)</f>
        <v>Q4</v>
      </c>
      <c r="E2259" s="11">
        <f>MONTH(SalesDataTable[[#This Row],[Order Date]])</f>
        <v>11</v>
      </c>
      <c r="F2259" s="12"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1">
        <f>YEAR(SalesDataTable[[#This Row],[Order Date]])</f>
        <v>2026</v>
      </c>
      <c r="D2260" s="16" t="str">
        <f>"Q"&amp;ROUNDUP(MONTH(SalesDataTable[[#This Row],[Order Date]])/3,0)</f>
        <v>Q4</v>
      </c>
      <c r="E2260" s="11">
        <f>MONTH(SalesDataTable[[#This Row],[Order Date]])</f>
        <v>11</v>
      </c>
      <c r="F2260" s="12"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1">
        <f>YEAR(SalesDataTable[[#This Row],[Order Date]])</f>
        <v>2026</v>
      </c>
      <c r="D2261" s="16" t="str">
        <f>"Q"&amp;ROUNDUP(MONTH(SalesDataTable[[#This Row],[Order Date]])/3,0)</f>
        <v>Q4</v>
      </c>
      <c r="E2261" s="11">
        <f>MONTH(SalesDataTable[[#This Row],[Order Date]])</f>
        <v>11</v>
      </c>
      <c r="F2261" s="12"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1">
        <f>YEAR(SalesDataTable[[#This Row],[Order Date]])</f>
        <v>2026</v>
      </c>
      <c r="D2262" s="16" t="str">
        <f>"Q"&amp;ROUNDUP(MONTH(SalesDataTable[[#This Row],[Order Date]])/3,0)</f>
        <v>Q4</v>
      </c>
      <c r="E2262" s="11">
        <f>MONTH(SalesDataTable[[#This Row],[Order Date]])</f>
        <v>11</v>
      </c>
      <c r="F2262" s="12"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1">
        <f>YEAR(SalesDataTable[[#This Row],[Order Date]])</f>
        <v>2026</v>
      </c>
      <c r="D2263" s="16" t="str">
        <f>"Q"&amp;ROUNDUP(MONTH(SalesDataTable[[#This Row],[Order Date]])/3,0)</f>
        <v>Q4</v>
      </c>
      <c r="E2263" s="11">
        <f>MONTH(SalesDataTable[[#This Row],[Order Date]])</f>
        <v>11</v>
      </c>
      <c r="F2263" s="12"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1">
        <f>YEAR(SalesDataTable[[#This Row],[Order Date]])</f>
        <v>2026</v>
      </c>
      <c r="D2264" s="16" t="str">
        <f>"Q"&amp;ROUNDUP(MONTH(SalesDataTable[[#This Row],[Order Date]])/3,0)</f>
        <v>Q4</v>
      </c>
      <c r="E2264" s="11">
        <f>MONTH(SalesDataTable[[#This Row],[Order Date]])</f>
        <v>11</v>
      </c>
      <c r="F2264" s="12"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1">
        <f>YEAR(SalesDataTable[[#This Row],[Order Date]])</f>
        <v>2026</v>
      </c>
      <c r="D2265" s="16" t="str">
        <f>"Q"&amp;ROUNDUP(MONTH(SalesDataTable[[#This Row],[Order Date]])/3,0)</f>
        <v>Q4</v>
      </c>
      <c r="E2265" s="11">
        <f>MONTH(SalesDataTable[[#This Row],[Order Date]])</f>
        <v>11</v>
      </c>
      <c r="F2265" s="12"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1">
        <f>YEAR(SalesDataTable[[#This Row],[Order Date]])</f>
        <v>2026</v>
      </c>
      <c r="D2266" s="16" t="str">
        <f>"Q"&amp;ROUNDUP(MONTH(SalesDataTable[[#This Row],[Order Date]])/3,0)</f>
        <v>Q4</v>
      </c>
      <c r="E2266" s="11">
        <f>MONTH(SalesDataTable[[#This Row],[Order Date]])</f>
        <v>11</v>
      </c>
      <c r="F2266" s="12"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1">
        <f>YEAR(SalesDataTable[[#This Row],[Order Date]])</f>
        <v>2026</v>
      </c>
      <c r="D2267" s="16" t="str">
        <f>"Q"&amp;ROUNDUP(MONTH(SalesDataTable[[#This Row],[Order Date]])/3,0)</f>
        <v>Q4</v>
      </c>
      <c r="E2267" s="11">
        <f>MONTH(SalesDataTable[[#This Row],[Order Date]])</f>
        <v>11</v>
      </c>
      <c r="F2267" s="12"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1">
        <f>YEAR(SalesDataTable[[#This Row],[Order Date]])</f>
        <v>2026</v>
      </c>
      <c r="D2268" s="16" t="str">
        <f>"Q"&amp;ROUNDUP(MONTH(SalesDataTable[[#This Row],[Order Date]])/3,0)</f>
        <v>Q4</v>
      </c>
      <c r="E2268" s="11">
        <f>MONTH(SalesDataTable[[#This Row],[Order Date]])</f>
        <v>11</v>
      </c>
      <c r="F2268" s="12"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1">
        <f>YEAR(SalesDataTable[[#This Row],[Order Date]])</f>
        <v>2026</v>
      </c>
      <c r="D2269" s="16" t="str">
        <f>"Q"&amp;ROUNDUP(MONTH(SalesDataTable[[#This Row],[Order Date]])/3,0)</f>
        <v>Q4</v>
      </c>
      <c r="E2269" s="11">
        <f>MONTH(SalesDataTable[[#This Row],[Order Date]])</f>
        <v>11</v>
      </c>
      <c r="F2269" s="12"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1">
        <f>YEAR(SalesDataTable[[#This Row],[Order Date]])</f>
        <v>2026</v>
      </c>
      <c r="D2270" s="16" t="str">
        <f>"Q"&amp;ROUNDUP(MONTH(SalesDataTable[[#This Row],[Order Date]])/3,0)</f>
        <v>Q4</v>
      </c>
      <c r="E2270" s="11">
        <f>MONTH(SalesDataTable[[#This Row],[Order Date]])</f>
        <v>11</v>
      </c>
      <c r="F2270" s="12"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1">
        <f>YEAR(SalesDataTable[[#This Row],[Order Date]])</f>
        <v>2026</v>
      </c>
      <c r="D2271" s="16" t="str">
        <f>"Q"&amp;ROUNDUP(MONTH(SalesDataTable[[#This Row],[Order Date]])/3,0)</f>
        <v>Q4</v>
      </c>
      <c r="E2271" s="11">
        <f>MONTH(SalesDataTable[[#This Row],[Order Date]])</f>
        <v>11</v>
      </c>
      <c r="F2271" s="12"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1">
        <f>YEAR(SalesDataTable[[#This Row],[Order Date]])</f>
        <v>2026</v>
      </c>
      <c r="D2272" s="16" t="str">
        <f>"Q"&amp;ROUNDUP(MONTH(SalesDataTable[[#This Row],[Order Date]])/3,0)</f>
        <v>Q4</v>
      </c>
      <c r="E2272" s="11">
        <f>MONTH(SalesDataTable[[#This Row],[Order Date]])</f>
        <v>11</v>
      </c>
      <c r="F2272" s="12"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1">
        <f>YEAR(SalesDataTable[[#This Row],[Order Date]])</f>
        <v>2026</v>
      </c>
      <c r="D2273" s="16" t="str">
        <f>"Q"&amp;ROUNDUP(MONTH(SalesDataTable[[#This Row],[Order Date]])/3,0)</f>
        <v>Q4</v>
      </c>
      <c r="E2273" s="11">
        <f>MONTH(SalesDataTable[[#This Row],[Order Date]])</f>
        <v>11</v>
      </c>
      <c r="F2273" s="12"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1">
        <f>YEAR(SalesDataTable[[#This Row],[Order Date]])</f>
        <v>2026</v>
      </c>
      <c r="D2274" s="16" t="str">
        <f>"Q"&amp;ROUNDUP(MONTH(SalesDataTable[[#This Row],[Order Date]])/3,0)</f>
        <v>Q4</v>
      </c>
      <c r="E2274" s="11">
        <f>MONTH(SalesDataTable[[#This Row],[Order Date]])</f>
        <v>11</v>
      </c>
      <c r="F2274" s="12"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1">
        <f>YEAR(SalesDataTable[[#This Row],[Order Date]])</f>
        <v>2026</v>
      </c>
      <c r="D2275" s="16" t="str">
        <f>"Q"&amp;ROUNDUP(MONTH(SalesDataTable[[#This Row],[Order Date]])/3,0)</f>
        <v>Q4</v>
      </c>
      <c r="E2275" s="11">
        <f>MONTH(SalesDataTable[[#This Row],[Order Date]])</f>
        <v>11</v>
      </c>
      <c r="F2275" s="12"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1">
        <f>YEAR(SalesDataTable[[#This Row],[Order Date]])</f>
        <v>2026</v>
      </c>
      <c r="D2276" s="16" t="str">
        <f>"Q"&amp;ROUNDUP(MONTH(SalesDataTable[[#This Row],[Order Date]])/3,0)</f>
        <v>Q4</v>
      </c>
      <c r="E2276" s="11">
        <f>MONTH(SalesDataTable[[#This Row],[Order Date]])</f>
        <v>11</v>
      </c>
      <c r="F2276" s="12"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1">
        <f>YEAR(SalesDataTable[[#This Row],[Order Date]])</f>
        <v>2026</v>
      </c>
      <c r="D2277" s="16" t="str">
        <f>"Q"&amp;ROUNDUP(MONTH(SalesDataTable[[#This Row],[Order Date]])/3,0)</f>
        <v>Q4</v>
      </c>
      <c r="E2277" s="11">
        <f>MONTH(SalesDataTable[[#This Row],[Order Date]])</f>
        <v>11</v>
      </c>
      <c r="F2277" s="12"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1">
        <f>YEAR(SalesDataTable[[#This Row],[Order Date]])</f>
        <v>2026</v>
      </c>
      <c r="D2278" s="16" t="str">
        <f>"Q"&amp;ROUNDUP(MONTH(SalesDataTable[[#This Row],[Order Date]])/3,0)</f>
        <v>Q4</v>
      </c>
      <c r="E2278" s="11">
        <f>MONTH(SalesDataTable[[#This Row],[Order Date]])</f>
        <v>11</v>
      </c>
      <c r="F2278" s="12"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1">
        <f>YEAR(SalesDataTable[[#This Row],[Order Date]])</f>
        <v>2026</v>
      </c>
      <c r="D2279" s="16" t="str">
        <f>"Q"&amp;ROUNDUP(MONTH(SalesDataTable[[#This Row],[Order Date]])/3,0)</f>
        <v>Q4</v>
      </c>
      <c r="E2279" s="11">
        <f>MONTH(SalesDataTable[[#This Row],[Order Date]])</f>
        <v>11</v>
      </c>
      <c r="F2279" s="12"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1">
        <f>YEAR(SalesDataTable[[#This Row],[Order Date]])</f>
        <v>2026</v>
      </c>
      <c r="D2280" s="16" t="str">
        <f>"Q"&amp;ROUNDUP(MONTH(SalesDataTable[[#This Row],[Order Date]])/3,0)</f>
        <v>Q4</v>
      </c>
      <c r="E2280" s="11">
        <f>MONTH(SalesDataTable[[#This Row],[Order Date]])</f>
        <v>11</v>
      </c>
      <c r="F2280" s="12"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1">
        <f>YEAR(SalesDataTable[[#This Row],[Order Date]])</f>
        <v>2026</v>
      </c>
      <c r="D2281" s="16" t="str">
        <f>"Q"&amp;ROUNDUP(MONTH(SalesDataTable[[#This Row],[Order Date]])/3,0)</f>
        <v>Q4</v>
      </c>
      <c r="E2281" s="11">
        <f>MONTH(SalesDataTable[[#This Row],[Order Date]])</f>
        <v>11</v>
      </c>
      <c r="F2281" s="12"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1">
        <f>YEAR(SalesDataTable[[#This Row],[Order Date]])</f>
        <v>2026</v>
      </c>
      <c r="D2282" s="16" t="str">
        <f>"Q"&amp;ROUNDUP(MONTH(SalesDataTable[[#This Row],[Order Date]])/3,0)</f>
        <v>Q4</v>
      </c>
      <c r="E2282" s="11">
        <f>MONTH(SalesDataTable[[#This Row],[Order Date]])</f>
        <v>11</v>
      </c>
      <c r="F2282" s="12"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1">
        <f>YEAR(SalesDataTable[[#This Row],[Order Date]])</f>
        <v>2026</v>
      </c>
      <c r="D2283" s="16" t="str">
        <f>"Q"&amp;ROUNDUP(MONTH(SalesDataTable[[#This Row],[Order Date]])/3,0)</f>
        <v>Q4</v>
      </c>
      <c r="E2283" s="11">
        <f>MONTH(SalesDataTable[[#This Row],[Order Date]])</f>
        <v>11</v>
      </c>
      <c r="F2283" s="12"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1">
        <f>YEAR(SalesDataTable[[#This Row],[Order Date]])</f>
        <v>2026</v>
      </c>
      <c r="D2284" s="16" t="str">
        <f>"Q"&amp;ROUNDUP(MONTH(SalesDataTable[[#This Row],[Order Date]])/3,0)</f>
        <v>Q4</v>
      </c>
      <c r="E2284" s="11">
        <f>MONTH(SalesDataTable[[#This Row],[Order Date]])</f>
        <v>11</v>
      </c>
      <c r="F2284" s="12"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1">
        <f>YEAR(SalesDataTable[[#This Row],[Order Date]])</f>
        <v>2026</v>
      </c>
      <c r="D2285" s="16" t="str">
        <f>"Q"&amp;ROUNDUP(MONTH(SalesDataTable[[#This Row],[Order Date]])/3,0)</f>
        <v>Q4</v>
      </c>
      <c r="E2285" s="11">
        <f>MONTH(SalesDataTable[[#This Row],[Order Date]])</f>
        <v>11</v>
      </c>
      <c r="F2285" s="12"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1">
        <f>YEAR(SalesDataTable[[#This Row],[Order Date]])</f>
        <v>2026</v>
      </c>
      <c r="D2286" s="16" t="str">
        <f>"Q"&amp;ROUNDUP(MONTH(SalesDataTable[[#This Row],[Order Date]])/3,0)</f>
        <v>Q4</v>
      </c>
      <c r="E2286" s="11">
        <f>MONTH(SalesDataTable[[#This Row],[Order Date]])</f>
        <v>11</v>
      </c>
      <c r="F2286" s="12"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1">
        <f>YEAR(SalesDataTable[[#This Row],[Order Date]])</f>
        <v>2026</v>
      </c>
      <c r="D2287" s="16" t="str">
        <f>"Q"&amp;ROUNDUP(MONTH(SalesDataTable[[#This Row],[Order Date]])/3,0)</f>
        <v>Q4</v>
      </c>
      <c r="E2287" s="11">
        <f>MONTH(SalesDataTable[[#This Row],[Order Date]])</f>
        <v>11</v>
      </c>
      <c r="F2287" s="12"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1">
        <f>YEAR(SalesDataTable[[#This Row],[Order Date]])</f>
        <v>2026</v>
      </c>
      <c r="D2288" s="16" t="str">
        <f>"Q"&amp;ROUNDUP(MONTH(SalesDataTable[[#This Row],[Order Date]])/3,0)</f>
        <v>Q4</v>
      </c>
      <c r="E2288" s="11">
        <f>MONTH(SalesDataTable[[#This Row],[Order Date]])</f>
        <v>11</v>
      </c>
      <c r="F2288" s="12"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1">
        <f>YEAR(SalesDataTable[[#This Row],[Order Date]])</f>
        <v>2026</v>
      </c>
      <c r="D2289" s="16" t="str">
        <f>"Q"&amp;ROUNDUP(MONTH(SalesDataTable[[#This Row],[Order Date]])/3,0)</f>
        <v>Q4</v>
      </c>
      <c r="E2289" s="11">
        <f>MONTH(SalesDataTable[[#This Row],[Order Date]])</f>
        <v>11</v>
      </c>
      <c r="F2289" s="12"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1">
        <f>YEAR(SalesDataTable[[#This Row],[Order Date]])</f>
        <v>2026</v>
      </c>
      <c r="D2290" s="16" t="str">
        <f>"Q"&amp;ROUNDUP(MONTH(SalesDataTable[[#This Row],[Order Date]])/3,0)</f>
        <v>Q4</v>
      </c>
      <c r="E2290" s="11">
        <f>MONTH(SalesDataTable[[#This Row],[Order Date]])</f>
        <v>11</v>
      </c>
      <c r="F2290" s="12"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1">
        <f>YEAR(SalesDataTable[[#This Row],[Order Date]])</f>
        <v>2026</v>
      </c>
      <c r="D2291" s="16" t="str">
        <f>"Q"&amp;ROUNDUP(MONTH(SalesDataTable[[#This Row],[Order Date]])/3,0)</f>
        <v>Q4</v>
      </c>
      <c r="E2291" s="11">
        <f>MONTH(SalesDataTable[[#This Row],[Order Date]])</f>
        <v>11</v>
      </c>
      <c r="F2291" s="12"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1">
        <f>YEAR(SalesDataTable[[#This Row],[Order Date]])</f>
        <v>2026</v>
      </c>
      <c r="D2292" s="16" t="str">
        <f>"Q"&amp;ROUNDUP(MONTH(SalesDataTable[[#This Row],[Order Date]])/3,0)</f>
        <v>Q4</v>
      </c>
      <c r="E2292" s="11">
        <f>MONTH(SalesDataTable[[#This Row],[Order Date]])</f>
        <v>11</v>
      </c>
      <c r="F2292" s="12"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1">
        <f>YEAR(SalesDataTable[[#This Row],[Order Date]])</f>
        <v>2026</v>
      </c>
      <c r="D2293" s="16" t="str">
        <f>"Q"&amp;ROUNDUP(MONTH(SalesDataTable[[#This Row],[Order Date]])/3,0)</f>
        <v>Q4</v>
      </c>
      <c r="E2293" s="11">
        <f>MONTH(SalesDataTable[[#This Row],[Order Date]])</f>
        <v>11</v>
      </c>
      <c r="F2293" s="12"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1">
        <f>YEAR(SalesDataTable[[#This Row],[Order Date]])</f>
        <v>2026</v>
      </c>
      <c r="D2294" s="16" t="str">
        <f>"Q"&amp;ROUNDUP(MONTH(SalesDataTable[[#This Row],[Order Date]])/3,0)</f>
        <v>Q4</v>
      </c>
      <c r="E2294" s="11">
        <f>MONTH(SalesDataTable[[#This Row],[Order Date]])</f>
        <v>11</v>
      </c>
      <c r="F2294" s="12"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1">
        <f>YEAR(SalesDataTable[[#This Row],[Order Date]])</f>
        <v>2026</v>
      </c>
      <c r="D2295" s="16" t="str">
        <f>"Q"&amp;ROUNDUP(MONTH(SalesDataTable[[#This Row],[Order Date]])/3,0)</f>
        <v>Q4</v>
      </c>
      <c r="E2295" s="11">
        <f>MONTH(SalesDataTable[[#This Row],[Order Date]])</f>
        <v>11</v>
      </c>
      <c r="F2295" s="12"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1">
        <f>YEAR(SalesDataTable[[#This Row],[Order Date]])</f>
        <v>2026</v>
      </c>
      <c r="D2296" s="16" t="str">
        <f>"Q"&amp;ROUNDUP(MONTH(SalesDataTable[[#This Row],[Order Date]])/3,0)</f>
        <v>Q4</v>
      </c>
      <c r="E2296" s="11">
        <f>MONTH(SalesDataTable[[#This Row],[Order Date]])</f>
        <v>11</v>
      </c>
      <c r="F2296" s="12"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1">
        <f>YEAR(SalesDataTable[[#This Row],[Order Date]])</f>
        <v>2026</v>
      </c>
      <c r="D2297" s="16" t="str">
        <f>"Q"&amp;ROUNDUP(MONTH(SalesDataTable[[#This Row],[Order Date]])/3,0)</f>
        <v>Q4</v>
      </c>
      <c r="E2297" s="11">
        <f>MONTH(SalesDataTable[[#This Row],[Order Date]])</f>
        <v>11</v>
      </c>
      <c r="F2297" s="12"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1">
        <f>YEAR(SalesDataTable[[#This Row],[Order Date]])</f>
        <v>2026</v>
      </c>
      <c r="D2298" s="16" t="str">
        <f>"Q"&amp;ROUNDUP(MONTH(SalesDataTable[[#This Row],[Order Date]])/3,0)</f>
        <v>Q4</v>
      </c>
      <c r="E2298" s="11">
        <f>MONTH(SalesDataTable[[#This Row],[Order Date]])</f>
        <v>11</v>
      </c>
      <c r="F2298" s="12"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1">
        <f>YEAR(SalesDataTable[[#This Row],[Order Date]])</f>
        <v>2026</v>
      </c>
      <c r="D2299" s="16" t="str">
        <f>"Q"&amp;ROUNDUP(MONTH(SalesDataTable[[#This Row],[Order Date]])/3,0)</f>
        <v>Q4</v>
      </c>
      <c r="E2299" s="11">
        <f>MONTH(SalesDataTable[[#This Row],[Order Date]])</f>
        <v>11</v>
      </c>
      <c r="F2299" s="12"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1">
        <f>YEAR(SalesDataTable[[#This Row],[Order Date]])</f>
        <v>2026</v>
      </c>
      <c r="D2300" s="16" t="str">
        <f>"Q"&amp;ROUNDUP(MONTH(SalesDataTable[[#This Row],[Order Date]])/3,0)</f>
        <v>Q4</v>
      </c>
      <c r="E2300" s="11">
        <f>MONTH(SalesDataTable[[#This Row],[Order Date]])</f>
        <v>11</v>
      </c>
      <c r="F2300" s="12"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1">
        <f>YEAR(SalesDataTable[[#This Row],[Order Date]])</f>
        <v>2026</v>
      </c>
      <c r="D2301" s="16" t="str">
        <f>"Q"&amp;ROUNDUP(MONTH(SalesDataTable[[#This Row],[Order Date]])/3,0)</f>
        <v>Q4</v>
      </c>
      <c r="E2301" s="11">
        <f>MONTH(SalesDataTable[[#This Row],[Order Date]])</f>
        <v>11</v>
      </c>
      <c r="F2301" s="12"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1">
        <f>YEAR(SalesDataTable[[#This Row],[Order Date]])</f>
        <v>2026</v>
      </c>
      <c r="D2302" s="16" t="str">
        <f>"Q"&amp;ROUNDUP(MONTH(SalesDataTable[[#This Row],[Order Date]])/3,0)</f>
        <v>Q4</v>
      </c>
      <c r="E2302" s="11">
        <f>MONTH(SalesDataTable[[#This Row],[Order Date]])</f>
        <v>11</v>
      </c>
      <c r="F2302" s="12"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1">
        <f>YEAR(SalesDataTable[[#This Row],[Order Date]])</f>
        <v>2026</v>
      </c>
      <c r="D2303" s="16" t="str">
        <f>"Q"&amp;ROUNDUP(MONTH(SalesDataTable[[#This Row],[Order Date]])/3,0)</f>
        <v>Q4</v>
      </c>
      <c r="E2303" s="11">
        <f>MONTH(SalesDataTable[[#This Row],[Order Date]])</f>
        <v>11</v>
      </c>
      <c r="F2303" s="12"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1">
        <f>YEAR(SalesDataTable[[#This Row],[Order Date]])</f>
        <v>2026</v>
      </c>
      <c r="D2304" s="16" t="str">
        <f>"Q"&amp;ROUNDUP(MONTH(SalesDataTable[[#This Row],[Order Date]])/3,0)</f>
        <v>Q4</v>
      </c>
      <c r="E2304" s="11">
        <f>MONTH(SalesDataTable[[#This Row],[Order Date]])</f>
        <v>11</v>
      </c>
      <c r="F2304" s="12"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1">
        <f>YEAR(SalesDataTable[[#This Row],[Order Date]])</f>
        <v>2026</v>
      </c>
      <c r="D2305" s="16" t="str">
        <f>"Q"&amp;ROUNDUP(MONTH(SalesDataTable[[#This Row],[Order Date]])/3,0)</f>
        <v>Q4</v>
      </c>
      <c r="E2305" s="11">
        <f>MONTH(SalesDataTable[[#This Row],[Order Date]])</f>
        <v>11</v>
      </c>
      <c r="F2305" s="12"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1">
        <f>YEAR(SalesDataTable[[#This Row],[Order Date]])</f>
        <v>2026</v>
      </c>
      <c r="D2306" s="16" t="str">
        <f>"Q"&amp;ROUNDUP(MONTH(SalesDataTable[[#This Row],[Order Date]])/3,0)</f>
        <v>Q4</v>
      </c>
      <c r="E2306" s="11">
        <f>MONTH(SalesDataTable[[#This Row],[Order Date]])</f>
        <v>11</v>
      </c>
      <c r="F2306" s="12"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1">
        <f>YEAR(SalesDataTable[[#This Row],[Order Date]])</f>
        <v>2026</v>
      </c>
      <c r="D2307" s="16" t="str">
        <f>"Q"&amp;ROUNDUP(MONTH(SalesDataTable[[#This Row],[Order Date]])/3,0)</f>
        <v>Q4</v>
      </c>
      <c r="E2307" s="11">
        <f>MONTH(SalesDataTable[[#This Row],[Order Date]])</f>
        <v>11</v>
      </c>
      <c r="F2307" s="12"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1">
        <f>YEAR(SalesDataTable[[#This Row],[Order Date]])</f>
        <v>2026</v>
      </c>
      <c r="D2308" s="16" t="str">
        <f>"Q"&amp;ROUNDUP(MONTH(SalesDataTable[[#This Row],[Order Date]])/3,0)</f>
        <v>Q4</v>
      </c>
      <c r="E2308" s="11">
        <f>MONTH(SalesDataTable[[#This Row],[Order Date]])</f>
        <v>11</v>
      </c>
      <c r="F2308" s="12"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1">
        <f>YEAR(SalesDataTable[[#This Row],[Order Date]])</f>
        <v>2026</v>
      </c>
      <c r="D2309" s="16" t="str">
        <f>"Q"&amp;ROUNDUP(MONTH(SalesDataTable[[#This Row],[Order Date]])/3,0)</f>
        <v>Q4</v>
      </c>
      <c r="E2309" s="11">
        <f>MONTH(SalesDataTable[[#This Row],[Order Date]])</f>
        <v>11</v>
      </c>
      <c r="F2309" s="12"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1">
        <f>YEAR(SalesDataTable[[#This Row],[Order Date]])</f>
        <v>2026</v>
      </c>
      <c r="D2310" s="16" t="str">
        <f>"Q"&amp;ROUNDUP(MONTH(SalesDataTable[[#This Row],[Order Date]])/3,0)</f>
        <v>Q4</v>
      </c>
      <c r="E2310" s="11">
        <f>MONTH(SalesDataTable[[#This Row],[Order Date]])</f>
        <v>11</v>
      </c>
      <c r="F2310" s="12"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1">
        <f>YEAR(SalesDataTable[[#This Row],[Order Date]])</f>
        <v>2026</v>
      </c>
      <c r="D2311" s="16" t="str">
        <f>"Q"&amp;ROUNDUP(MONTH(SalesDataTable[[#This Row],[Order Date]])/3,0)</f>
        <v>Q4</v>
      </c>
      <c r="E2311" s="11">
        <f>MONTH(SalesDataTable[[#This Row],[Order Date]])</f>
        <v>11</v>
      </c>
      <c r="F2311" s="12"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1">
        <f>YEAR(SalesDataTable[[#This Row],[Order Date]])</f>
        <v>2026</v>
      </c>
      <c r="D2312" s="16" t="str">
        <f>"Q"&amp;ROUNDUP(MONTH(SalesDataTable[[#This Row],[Order Date]])/3,0)</f>
        <v>Q4</v>
      </c>
      <c r="E2312" s="11">
        <f>MONTH(SalesDataTable[[#This Row],[Order Date]])</f>
        <v>11</v>
      </c>
      <c r="F2312" s="12"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1">
        <f>YEAR(SalesDataTable[[#This Row],[Order Date]])</f>
        <v>2026</v>
      </c>
      <c r="D2313" s="16" t="str">
        <f>"Q"&amp;ROUNDUP(MONTH(SalesDataTable[[#This Row],[Order Date]])/3,0)</f>
        <v>Q4</v>
      </c>
      <c r="E2313" s="11">
        <f>MONTH(SalesDataTable[[#This Row],[Order Date]])</f>
        <v>11</v>
      </c>
      <c r="F2313" s="12"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1">
        <f>YEAR(SalesDataTable[[#This Row],[Order Date]])</f>
        <v>2026</v>
      </c>
      <c r="D2314" s="16" t="str">
        <f>"Q"&amp;ROUNDUP(MONTH(SalesDataTable[[#This Row],[Order Date]])/3,0)</f>
        <v>Q4</v>
      </c>
      <c r="E2314" s="11">
        <f>MONTH(SalesDataTable[[#This Row],[Order Date]])</f>
        <v>11</v>
      </c>
      <c r="F2314" s="12"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1">
        <f>YEAR(SalesDataTable[[#This Row],[Order Date]])</f>
        <v>2026</v>
      </c>
      <c r="D2315" s="16" t="str">
        <f>"Q"&amp;ROUNDUP(MONTH(SalesDataTable[[#This Row],[Order Date]])/3,0)</f>
        <v>Q4</v>
      </c>
      <c r="E2315" s="11">
        <f>MONTH(SalesDataTable[[#This Row],[Order Date]])</f>
        <v>11</v>
      </c>
      <c r="F2315" s="12"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1">
        <f>YEAR(SalesDataTable[[#This Row],[Order Date]])</f>
        <v>2026</v>
      </c>
      <c r="D2316" s="16" t="str">
        <f>"Q"&amp;ROUNDUP(MONTH(SalesDataTable[[#This Row],[Order Date]])/3,0)</f>
        <v>Q4</v>
      </c>
      <c r="E2316" s="11">
        <f>MONTH(SalesDataTable[[#This Row],[Order Date]])</f>
        <v>11</v>
      </c>
      <c r="F2316" s="12"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1">
        <f>YEAR(SalesDataTable[[#This Row],[Order Date]])</f>
        <v>2026</v>
      </c>
      <c r="D2317" s="16" t="str">
        <f>"Q"&amp;ROUNDUP(MONTH(SalesDataTable[[#This Row],[Order Date]])/3,0)</f>
        <v>Q4</v>
      </c>
      <c r="E2317" s="11">
        <f>MONTH(SalesDataTable[[#This Row],[Order Date]])</f>
        <v>11</v>
      </c>
      <c r="F2317" s="12"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1">
        <f>YEAR(SalesDataTable[[#This Row],[Order Date]])</f>
        <v>2026</v>
      </c>
      <c r="D2318" s="16" t="str">
        <f>"Q"&amp;ROUNDUP(MONTH(SalesDataTable[[#This Row],[Order Date]])/3,0)</f>
        <v>Q4</v>
      </c>
      <c r="E2318" s="11">
        <f>MONTH(SalesDataTable[[#This Row],[Order Date]])</f>
        <v>11</v>
      </c>
      <c r="F2318" s="12"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1">
        <f>YEAR(SalesDataTable[[#This Row],[Order Date]])</f>
        <v>2026</v>
      </c>
      <c r="D2319" s="16" t="str">
        <f>"Q"&amp;ROUNDUP(MONTH(SalesDataTable[[#This Row],[Order Date]])/3,0)</f>
        <v>Q4</v>
      </c>
      <c r="E2319" s="11">
        <f>MONTH(SalesDataTable[[#This Row],[Order Date]])</f>
        <v>11</v>
      </c>
      <c r="F2319" s="12"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1">
        <f>YEAR(SalesDataTable[[#This Row],[Order Date]])</f>
        <v>2026</v>
      </c>
      <c r="D2320" s="16" t="str">
        <f>"Q"&amp;ROUNDUP(MONTH(SalesDataTable[[#This Row],[Order Date]])/3,0)</f>
        <v>Q4</v>
      </c>
      <c r="E2320" s="11">
        <f>MONTH(SalesDataTable[[#This Row],[Order Date]])</f>
        <v>11</v>
      </c>
      <c r="F2320" s="12"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1">
        <f>YEAR(SalesDataTable[[#This Row],[Order Date]])</f>
        <v>2026</v>
      </c>
      <c r="D2321" s="16" t="str">
        <f>"Q"&amp;ROUNDUP(MONTH(SalesDataTable[[#This Row],[Order Date]])/3,0)</f>
        <v>Q4</v>
      </c>
      <c r="E2321" s="11">
        <f>MONTH(SalesDataTable[[#This Row],[Order Date]])</f>
        <v>11</v>
      </c>
      <c r="F2321" s="12"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1">
        <f>YEAR(SalesDataTable[[#This Row],[Order Date]])</f>
        <v>2026</v>
      </c>
      <c r="D2322" s="16" t="str">
        <f>"Q"&amp;ROUNDUP(MONTH(SalesDataTable[[#This Row],[Order Date]])/3,0)</f>
        <v>Q4</v>
      </c>
      <c r="E2322" s="11">
        <f>MONTH(SalesDataTable[[#This Row],[Order Date]])</f>
        <v>11</v>
      </c>
      <c r="F2322" s="12"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1">
        <f>YEAR(SalesDataTable[[#This Row],[Order Date]])</f>
        <v>2026</v>
      </c>
      <c r="D2323" s="16" t="str">
        <f>"Q"&amp;ROUNDUP(MONTH(SalesDataTable[[#This Row],[Order Date]])/3,0)</f>
        <v>Q4</v>
      </c>
      <c r="E2323" s="11">
        <f>MONTH(SalesDataTable[[#This Row],[Order Date]])</f>
        <v>11</v>
      </c>
      <c r="F2323" s="12"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1">
        <f>YEAR(SalesDataTable[[#This Row],[Order Date]])</f>
        <v>2026</v>
      </c>
      <c r="D2324" s="16" t="str">
        <f>"Q"&amp;ROUNDUP(MONTH(SalesDataTable[[#This Row],[Order Date]])/3,0)</f>
        <v>Q4</v>
      </c>
      <c r="E2324" s="11">
        <f>MONTH(SalesDataTable[[#This Row],[Order Date]])</f>
        <v>11</v>
      </c>
      <c r="F2324" s="12"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1">
        <f>YEAR(SalesDataTable[[#This Row],[Order Date]])</f>
        <v>2026</v>
      </c>
      <c r="D2325" s="16" t="str">
        <f>"Q"&amp;ROUNDUP(MONTH(SalesDataTable[[#This Row],[Order Date]])/3,0)</f>
        <v>Q4</v>
      </c>
      <c r="E2325" s="11">
        <f>MONTH(SalesDataTable[[#This Row],[Order Date]])</f>
        <v>11</v>
      </c>
      <c r="F2325" s="12"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1">
        <f>YEAR(SalesDataTable[[#This Row],[Order Date]])</f>
        <v>2026</v>
      </c>
      <c r="D2326" s="16" t="str">
        <f>"Q"&amp;ROUNDUP(MONTH(SalesDataTable[[#This Row],[Order Date]])/3,0)</f>
        <v>Q4</v>
      </c>
      <c r="E2326" s="11">
        <f>MONTH(SalesDataTable[[#This Row],[Order Date]])</f>
        <v>11</v>
      </c>
      <c r="F2326" s="12"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1">
        <f>YEAR(SalesDataTable[[#This Row],[Order Date]])</f>
        <v>2026</v>
      </c>
      <c r="D2327" s="16" t="str">
        <f>"Q"&amp;ROUNDUP(MONTH(SalesDataTable[[#This Row],[Order Date]])/3,0)</f>
        <v>Q4</v>
      </c>
      <c r="E2327" s="11">
        <f>MONTH(SalesDataTable[[#This Row],[Order Date]])</f>
        <v>11</v>
      </c>
      <c r="F2327" s="12"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1">
        <f>YEAR(SalesDataTable[[#This Row],[Order Date]])</f>
        <v>2026</v>
      </c>
      <c r="D2328" s="16" t="str">
        <f>"Q"&amp;ROUNDUP(MONTH(SalesDataTable[[#This Row],[Order Date]])/3,0)</f>
        <v>Q4</v>
      </c>
      <c r="E2328" s="11">
        <f>MONTH(SalesDataTable[[#This Row],[Order Date]])</f>
        <v>11</v>
      </c>
      <c r="F2328" s="12"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1">
        <f>YEAR(SalesDataTable[[#This Row],[Order Date]])</f>
        <v>2026</v>
      </c>
      <c r="D2329" s="16" t="str">
        <f>"Q"&amp;ROUNDUP(MONTH(SalesDataTable[[#This Row],[Order Date]])/3,0)</f>
        <v>Q4</v>
      </c>
      <c r="E2329" s="11">
        <f>MONTH(SalesDataTable[[#This Row],[Order Date]])</f>
        <v>11</v>
      </c>
      <c r="F2329" s="12"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1">
        <f>YEAR(SalesDataTable[[#This Row],[Order Date]])</f>
        <v>2026</v>
      </c>
      <c r="D2330" s="16" t="str">
        <f>"Q"&amp;ROUNDUP(MONTH(SalesDataTable[[#This Row],[Order Date]])/3,0)</f>
        <v>Q4</v>
      </c>
      <c r="E2330" s="11">
        <f>MONTH(SalesDataTable[[#This Row],[Order Date]])</f>
        <v>11</v>
      </c>
      <c r="F2330" s="12"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1">
        <f>YEAR(SalesDataTable[[#This Row],[Order Date]])</f>
        <v>2026</v>
      </c>
      <c r="D2331" s="16" t="str">
        <f>"Q"&amp;ROUNDUP(MONTH(SalesDataTable[[#This Row],[Order Date]])/3,0)</f>
        <v>Q4</v>
      </c>
      <c r="E2331" s="11">
        <f>MONTH(SalesDataTable[[#This Row],[Order Date]])</f>
        <v>11</v>
      </c>
      <c r="F2331" s="12"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1">
        <f>YEAR(SalesDataTable[[#This Row],[Order Date]])</f>
        <v>2026</v>
      </c>
      <c r="D2332" s="16" t="str">
        <f>"Q"&amp;ROUNDUP(MONTH(SalesDataTable[[#This Row],[Order Date]])/3,0)</f>
        <v>Q4</v>
      </c>
      <c r="E2332" s="11">
        <f>MONTH(SalesDataTable[[#This Row],[Order Date]])</f>
        <v>11</v>
      </c>
      <c r="F2332" s="12"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1">
        <f>YEAR(SalesDataTable[[#This Row],[Order Date]])</f>
        <v>2026</v>
      </c>
      <c r="D2333" s="16" t="str">
        <f>"Q"&amp;ROUNDUP(MONTH(SalesDataTable[[#This Row],[Order Date]])/3,0)</f>
        <v>Q4</v>
      </c>
      <c r="E2333" s="11">
        <f>MONTH(SalesDataTable[[#This Row],[Order Date]])</f>
        <v>11</v>
      </c>
      <c r="F2333" s="12"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1">
        <f>YEAR(SalesDataTable[[#This Row],[Order Date]])</f>
        <v>2026</v>
      </c>
      <c r="D2334" s="16" t="str">
        <f>"Q"&amp;ROUNDUP(MONTH(SalesDataTable[[#This Row],[Order Date]])/3,0)</f>
        <v>Q4</v>
      </c>
      <c r="E2334" s="11">
        <f>MONTH(SalesDataTable[[#This Row],[Order Date]])</f>
        <v>11</v>
      </c>
      <c r="F2334" s="12"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1">
        <f>YEAR(SalesDataTable[[#This Row],[Order Date]])</f>
        <v>2026</v>
      </c>
      <c r="D2335" s="16" t="str">
        <f>"Q"&amp;ROUNDUP(MONTH(SalesDataTable[[#This Row],[Order Date]])/3,0)</f>
        <v>Q4</v>
      </c>
      <c r="E2335" s="11">
        <f>MONTH(SalesDataTable[[#This Row],[Order Date]])</f>
        <v>11</v>
      </c>
      <c r="F2335" s="12"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1">
        <f>YEAR(SalesDataTable[[#This Row],[Order Date]])</f>
        <v>2026</v>
      </c>
      <c r="D2336" s="16" t="str">
        <f>"Q"&amp;ROUNDUP(MONTH(SalesDataTable[[#This Row],[Order Date]])/3,0)</f>
        <v>Q4</v>
      </c>
      <c r="E2336" s="11">
        <f>MONTH(SalesDataTable[[#This Row],[Order Date]])</f>
        <v>11</v>
      </c>
      <c r="F2336" s="12"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1">
        <f>YEAR(SalesDataTable[[#This Row],[Order Date]])</f>
        <v>2026</v>
      </c>
      <c r="D2337" s="16" t="str">
        <f>"Q"&amp;ROUNDUP(MONTH(SalesDataTable[[#This Row],[Order Date]])/3,0)</f>
        <v>Q4</v>
      </c>
      <c r="E2337" s="11">
        <f>MONTH(SalesDataTable[[#This Row],[Order Date]])</f>
        <v>11</v>
      </c>
      <c r="F2337" s="12"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1">
        <f>YEAR(SalesDataTable[[#This Row],[Order Date]])</f>
        <v>2026</v>
      </c>
      <c r="D2338" s="16" t="str">
        <f>"Q"&amp;ROUNDUP(MONTH(SalesDataTable[[#This Row],[Order Date]])/3,0)</f>
        <v>Q4</v>
      </c>
      <c r="E2338" s="11">
        <f>MONTH(SalesDataTable[[#This Row],[Order Date]])</f>
        <v>11</v>
      </c>
      <c r="F2338" s="12"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1">
        <f>YEAR(SalesDataTable[[#This Row],[Order Date]])</f>
        <v>2026</v>
      </c>
      <c r="D2339" s="16" t="str">
        <f>"Q"&amp;ROUNDUP(MONTH(SalesDataTable[[#This Row],[Order Date]])/3,0)</f>
        <v>Q4</v>
      </c>
      <c r="E2339" s="11">
        <f>MONTH(SalesDataTable[[#This Row],[Order Date]])</f>
        <v>11</v>
      </c>
      <c r="F2339" s="12"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1">
        <f>YEAR(SalesDataTable[[#This Row],[Order Date]])</f>
        <v>2026</v>
      </c>
      <c r="D2340" s="16" t="str">
        <f>"Q"&amp;ROUNDUP(MONTH(SalesDataTable[[#This Row],[Order Date]])/3,0)</f>
        <v>Q4</v>
      </c>
      <c r="E2340" s="11">
        <f>MONTH(SalesDataTable[[#This Row],[Order Date]])</f>
        <v>11</v>
      </c>
      <c r="F2340" s="12"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1">
        <f>YEAR(SalesDataTable[[#This Row],[Order Date]])</f>
        <v>2026</v>
      </c>
      <c r="D2341" s="16" t="str">
        <f>"Q"&amp;ROUNDUP(MONTH(SalesDataTable[[#This Row],[Order Date]])/3,0)</f>
        <v>Q4</v>
      </c>
      <c r="E2341" s="11">
        <f>MONTH(SalesDataTable[[#This Row],[Order Date]])</f>
        <v>11</v>
      </c>
      <c r="F2341" s="12"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1">
        <f>YEAR(SalesDataTable[[#This Row],[Order Date]])</f>
        <v>2026</v>
      </c>
      <c r="D2342" s="16" t="str">
        <f>"Q"&amp;ROUNDUP(MONTH(SalesDataTable[[#This Row],[Order Date]])/3,0)</f>
        <v>Q4</v>
      </c>
      <c r="E2342" s="11">
        <f>MONTH(SalesDataTable[[#This Row],[Order Date]])</f>
        <v>11</v>
      </c>
      <c r="F2342" s="12"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1">
        <f>YEAR(SalesDataTable[[#This Row],[Order Date]])</f>
        <v>2026</v>
      </c>
      <c r="D2343" s="16" t="str">
        <f>"Q"&amp;ROUNDUP(MONTH(SalesDataTable[[#This Row],[Order Date]])/3,0)</f>
        <v>Q4</v>
      </c>
      <c r="E2343" s="11">
        <f>MONTH(SalesDataTable[[#This Row],[Order Date]])</f>
        <v>11</v>
      </c>
      <c r="F2343" s="12"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1">
        <f>YEAR(SalesDataTable[[#This Row],[Order Date]])</f>
        <v>2026</v>
      </c>
      <c r="D2344" s="16" t="str">
        <f>"Q"&amp;ROUNDUP(MONTH(SalesDataTable[[#This Row],[Order Date]])/3,0)</f>
        <v>Q4</v>
      </c>
      <c r="E2344" s="11">
        <f>MONTH(SalesDataTable[[#This Row],[Order Date]])</f>
        <v>11</v>
      </c>
      <c r="F2344" s="12"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1">
        <f>YEAR(SalesDataTable[[#This Row],[Order Date]])</f>
        <v>2026</v>
      </c>
      <c r="D2345" s="16" t="str">
        <f>"Q"&amp;ROUNDUP(MONTH(SalesDataTable[[#This Row],[Order Date]])/3,0)</f>
        <v>Q4</v>
      </c>
      <c r="E2345" s="11">
        <f>MONTH(SalesDataTable[[#This Row],[Order Date]])</f>
        <v>11</v>
      </c>
      <c r="F2345" s="12"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1">
        <f>YEAR(SalesDataTable[[#This Row],[Order Date]])</f>
        <v>2026</v>
      </c>
      <c r="D2346" s="16" t="str">
        <f>"Q"&amp;ROUNDUP(MONTH(SalesDataTable[[#This Row],[Order Date]])/3,0)</f>
        <v>Q4</v>
      </c>
      <c r="E2346" s="11">
        <f>MONTH(SalesDataTable[[#This Row],[Order Date]])</f>
        <v>11</v>
      </c>
      <c r="F2346" s="12"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1">
        <f>YEAR(SalesDataTable[[#This Row],[Order Date]])</f>
        <v>2026</v>
      </c>
      <c r="D2347" s="16" t="str">
        <f>"Q"&amp;ROUNDUP(MONTH(SalesDataTable[[#This Row],[Order Date]])/3,0)</f>
        <v>Q4</v>
      </c>
      <c r="E2347" s="11">
        <f>MONTH(SalesDataTable[[#This Row],[Order Date]])</f>
        <v>11</v>
      </c>
      <c r="F2347" s="12"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1">
        <f>YEAR(SalesDataTable[[#This Row],[Order Date]])</f>
        <v>2026</v>
      </c>
      <c r="D2348" s="16" t="str">
        <f>"Q"&amp;ROUNDUP(MONTH(SalesDataTable[[#This Row],[Order Date]])/3,0)</f>
        <v>Q4</v>
      </c>
      <c r="E2348" s="11">
        <f>MONTH(SalesDataTable[[#This Row],[Order Date]])</f>
        <v>11</v>
      </c>
      <c r="F2348" s="12"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1">
        <f>YEAR(SalesDataTable[[#This Row],[Order Date]])</f>
        <v>2026</v>
      </c>
      <c r="D2349" s="16" t="str">
        <f>"Q"&amp;ROUNDUP(MONTH(SalesDataTable[[#This Row],[Order Date]])/3,0)</f>
        <v>Q4</v>
      </c>
      <c r="E2349" s="11">
        <f>MONTH(SalesDataTable[[#This Row],[Order Date]])</f>
        <v>11</v>
      </c>
      <c r="F2349" s="12"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1">
        <f>YEAR(SalesDataTable[[#This Row],[Order Date]])</f>
        <v>2026</v>
      </c>
      <c r="D2350" s="16" t="str">
        <f>"Q"&amp;ROUNDUP(MONTH(SalesDataTable[[#This Row],[Order Date]])/3,0)</f>
        <v>Q4</v>
      </c>
      <c r="E2350" s="11">
        <f>MONTH(SalesDataTable[[#This Row],[Order Date]])</f>
        <v>11</v>
      </c>
      <c r="F2350" s="12"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1">
        <f>YEAR(SalesDataTable[[#This Row],[Order Date]])</f>
        <v>2026</v>
      </c>
      <c r="D2351" s="16" t="str">
        <f>"Q"&amp;ROUNDUP(MONTH(SalesDataTable[[#This Row],[Order Date]])/3,0)</f>
        <v>Q4</v>
      </c>
      <c r="E2351" s="11">
        <f>MONTH(SalesDataTable[[#This Row],[Order Date]])</f>
        <v>11</v>
      </c>
      <c r="F2351" s="12"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1">
        <f>YEAR(SalesDataTable[[#This Row],[Order Date]])</f>
        <v>2026</v>
      </c>
      <c r="D2352" s="16" t="str">
        <f>"Q"&amp;ROUNDUP(MONTH(SalesDataTable[[#This Row],[Order Date]])/3,0)</f>
        <v>Q4</v>
      </c>
      <c r="E2352" s="11">
        <f>MONTH(SalesDataTable[[#This Row],[Order Date]])</f>
        <v>11</v>
      </c>
      <c r="F2352" s="12"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1">
        <f>YEAR(SalesDataTable[[#This Row],[Order Date]])</f>
        <v>2026</v>
      </c>
      <c r="D2353" s="16" t="str">
        <f>"Q"&amp;ROUNDUP(MONTH(SalesDataTable[[#This Row],[Order Date]])/3,0)</f>
        <v>Q4</v>
      </c>
      <c r="E2353" s="11">
        <f>MONTH(SalesDataTable[[#This Row],[Order Date]])</f>
        <v>11</v>
      </c>
      <c r="F2353" s="12"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1">
        <f>YEAR(SalesDataTable[[#This Row],[Order Date]])</f>
        <v>2026</v>
      </c>
      <c r="D2354" s="16" t="str">
        <f>"Q"&amp;ROUNDUP(MONTH(SalesDataTable[[#This Row],[Order Date]])/3,0)</f>
        <v>Q4</v>
      </c>
      <c r="E2354" s="11">
        <f>MONTH(SalesDataTable[[#This Row],[Order Date]])</f>
        <v>11</v>
      </c>
      <c r="F2354" s="12"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1">
        <f>YEAR(SalesDataTable[[#This Row],[Order Date]])</f>
        <v>2026</v>
      </c>
      <c r="D2355" s="16" t="str">
        <f>"Q"&amp;ROUNDUP(MONTH(SalesDataTable[[#This Row],[Order Date]])/3,0)</f>
        <v>Q4</v>
      </c>
      <c r="E2355" s="11">
        <f>MONTH(SalesDataTable[[#This Row],[Order Date]])</f>
        <v>11</v>
      </c>
      <c r="F2355" s="12"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1">
        <f>YEAR(SalesDataTable[[#This Row],[Order Date]])</f>
        <v>2026</v>
      </c>
      <c r="D2356" s="16" t="str">
        <f>"Q"&amp;ROUNDUP(MONTH(SalesDataTable[[#This Row],[Order Date]])/3,0)</f>
        <v>Q4</v>
      </c>
      <c r="E2356" s="11">
        <f>MONTH(SalesDataTable[[#This Row],[Order Date]])</f>
        <v>11</v>
      </c>
      <c r="F2356" s="12"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1">
        <f>YEAR(SalesDataTable[[#This Row],[Order Date]])</f>
        <v>2026</v>
      </c>
      <c r="D2357" s="16" t="str">
        <f>"Q"&amp;ROUNDUP(MONTH(SalesDataTable[[#This Row],[Order Date]])/3,0)</f>
        <v>Q4</v>
      </c>
      <c r="E2357" s="11">
        <f>MONTH(SalesDataTable[[#This Row],[Order Date]])</f>
        <v>11</v>
      </c>
      <c r="F2357" s="12"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1">
        <f>YEAR(SalesDataTable[[#This Row],[Order Date]])</f>
        <v>2026</v>
      </c>
      <c r="D2358" s="16" t="str">
        <f>"Q"&amp;ROUNDUP(MONTH(SalesDataTable[[#This Row],[Order Date]])/3,0)</f>
        <v>Q4</v>
      </c>
      <c r="E2358" s="11">
        <f>MONTH(SalesDataTable[[#This Row],[Order Date]])</f>
        <v>11</v>
      </c>
      <c r="F2358" s="12"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1">
        <f>YEAR(SalesDataTable[[#This Row],[Order Date]])</f>
        <v>2026</v>
      </c>
      <c r="D2359" s="16" t="str">
        <f>"Q"&amp;ROUNDUP(MONTH(SalesDataTable[[#This Row],[Order Date]])/3,0)</f>
        <v>Q4</v>
      </c>
      <c r="E2359" s="11">
        <f>MONTH(SalesDataTable[[#This Row],[Order Date]])</f>
        <v>11</v>
      </c>
      <c r="F2359" s="12"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1">
        <f>YEAR(SalesDataTable[[#This Row],[Order Date]])</f>
        <v>2026</v>
      </c>
      <c r="D2360" s="16" t="str">
        <f>"Q"&amp;ROUNDUP(MONTH(SalesDataTable[[#This Row],[Order Date]])/3,0)</f>
        <v>Q4</v>
      </c>
      <c r="E2360" s="11">
        <f>MONTH(SalesDataTable[[#This Row],[Order Date]])</f>
        <v>11</v>
      </c>
      <c r="F2360" s="12"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1">
        <f>YEAR(SalesDataTable[[#This Row],[Order Date]])</f>
        <v>2026</v>
      </c>
      <c r="D2361" s="16" t="str">
        <f>"Q"&amp;ROUNDUP(MONTH(SalesDataTable[[#This Row],[Order Date]])/3,0)</f>
        <v>Q4</v>
      </c>
      <c r="E2361" s="11">
        <f>MONTH(SalesDataTable[[#This Row],[Order Date]])</f>
        <v>11</v>
      </c>
      <c r="F2361" s="12"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1">
        <f>YEAR(SalesDataTable[[#This Row],[Order Date]])</f>
        <v>2026</v>
      </c>
      <c r="D2362" s="16" t="str">
        <f>"Q"&amp;ROUNDUP(MONTH(SalesDataTable[[#This Row],[Order Date]])/3,0)</f>
        <v>Q4</v>
      </c>
      <c r="E2362" s="11">
        <f>MONTH(SalesDataTable[[#This Row],[Order Date]])</f>
        <v>11</v>
      </c>
      <c r="F2362" s="12"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1">
        <f>YEAR(SalesDataTable[[#This Row],[Order Date]])</f>
        <v>2026</v>
      </c>
      <c r="D2363" s="16" t="str">
        <f>"Q"&amp;ROUNDUP(MONTH(SalesDataTable[[#This Row],[Order Date]])/3,0)</f>
        <v>Q4</v>
      </c>
      <c r="E2363" s="11">
        <f>MONTH(SalesDataTable[[#This Row],[Order Date]])</f>
        <v>11</v>
      </c>
      <c r="F2363" s="12"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1">
        <f>YEAR(SalesDataTable[[#This Row],[Order Date]])</f>
        <v>2026</v>
      </c>
      <c r="D2364" s="16" t="str">
        <f>"Q"&amp;ROUNDUP(MONTH(SalesDataTable[[#This Row],[Order Date]])/3,0)</f>
        <v>Q4</v>
      </c>
      <c r="E2364" s="11">
        <f>MONTH(SalesDataTable[[#This Row],[Order Date]])</f>
        <v>11</v>
      </c>
      <c r="F2364" s="12"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1">
        <f>YEAR(SalesDataTable[[#This Row],[Order Date]])</f>
        <v>2026</v>
      </c>
      <c r="D2365" s="16" t="str">
        <f>"Q"&amp;ROUNDUP(MONTH(SalesDataTable[[#This Row],[Order Date]])/3,0)</f>
        <v>Q4</v>
      </c>
      <c r="E2365" s="11">
        <f>MONTH(SalesDataTable[[#This Row],[Order Date]])</f>
        <v>11</v>
      </c>
      <c r="F2365" s="12"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1">
        <f>YEAR(SalesDataTable[[#This Row],[Order Date]])</f>
        <v>2026</v>
      </c>
      <c r="D2366" s="16" t="str">
        <f>"Q"&amp;ROUNDUP(MONTH(SalesDataTable[[#This Row],[Order Date]])/3,0)</f>
        <v>Q4</v>
      </c>
      <c r="E2366" s="11">
        <f>MONTH(SalesDataTable[[#This Row],[Order Date]])</f>
        <v>11</v>
      </c>
      <c r="F2366" s="12"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1">
        <f>YEAR(SalesDataTable[[#This Row],[Order Date]])</f>
        <v>2026</v>
      </c>
      <c r="D2367" s="16" t="str">
        <f>"Q"&amp;ROUNDUP(MONTH(SalesDataTable[[#This Row],[Order Date]])/3,0)</f>
        <v>Q4</v>
      </c>
      <c r="E2367" s="11">
        <f>MONTH(SalesDataTable[[#This Row],[Order Date]])</f>
        <v>11</v>
      </c>
      <c r="F2367" s="12"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1">
        <f>YEAR(SalesDataTable[[#This Row],[Order Date]])</f>
        <v>2026</v>
      </c>
      <c r="D2368" s="16" t="str">
        <f>"Q"&amp;ROUNDUP(MONTH(SalesDataTable[[#This Row],[Order Date]])/3,0)</f>
        <v>Q4</v>
      </c>
      <c r="E2368" s="11">
        <f>MONTH(SalesDataTable[[#This Row],[Order Date]])</f>
        <v>11</v>
      </c>
      <c r="F2368" s="12"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1">
        <f>YEAR(SalesDataTable[[#This Row],[Order Date]])</f>
        <v>2026</v>
      </c>
      <c r="D2369" s="16" t="str">
        <f>"Q"&amp;ROUNDUP(MONTH(SalesDataTable[[#This Row],[Order Date]])/3,0)</f>
        <v>Q4</v>
      </c>
      <c r="E2369" s="11">
        <f>MONTH(SalesDataTable[[#This Row],[Order Date]])</f>
        <v>11</v>
      </c>
      <c r="F2369" s="12"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1">
        <f>YEAR(SalesDataTable[[#This Row],[Order Date]])</f>
        <v>2026</v>
      </c>
      <c r="D2370" s="16" t="str">
        <f>"Q"&amp;ROUNDUP(MONTH(SalesDataTable[[#This Row],[Order Date]])/3,0)</f>
        <v>Q4</v>
      </c>
      <c r="E2370" s="11">
        <f>MONTH(SalesDataTable[[#This Row],[Order Date]])</f>
        <v>11</v>
      </c>
      <c r="F2370" s="12"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1">
        <f>YEAR(SalesDataTable[[#This Row],[Order Date]])</f>
        <v>2026</v>
      </c>
      <c r="D2371" s="16" t="str">
        <f>"Q"&amp;ROUNDUP(MONTH(SalesDataTable[[#This Row],[Order Date]])/3,0)</f>
        <v>Q4</v>
      </c>
      <c r="E2371" s="11">
        <f>MONTH(SalesDataTable[[#This Row],[Order Date]])</f>
        <v>11</v>
      </c>
      <c r="F2371" s="12"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1">
        <f>YEAR(SalesDataTable[[#This Row],[Order Date]])</f>
        <v>2026</v>
      </c>
      <c r="D2372" s="16" t="str">
        <f>"Q"&amp;ROUNDUP(MONTH(SalesDataTable[[#This Row],[Order Date]])/3,0)</f>
        <v>Q4</v>
      </c>
      <c r="E2372" s="11">
        <f>MONTH(SalesDataTable[[#This Row],[Order Date]])</f>
        <v>11</v>
      </c>
      <c r="F2372" s="12"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1">
        <f>YEAR(SalesDataTable[[#This Row],[Order Date]])</f>
        <v>2026</v>
      </c>
      <c r="D2373" s="16" t="str">
        <f>"Q"&amp;ROUNDUP(MONTH(SalesDataTable[[#This Row],[Order Date]])/3,0)</f>
        <v>Q4</v>
      </c>
      <c r="E2373" s="11">
        <f>MONTH(SalesDataTable[[#This Row],[Order Date]])</f>
        <v>11</v>
      </c>
      <c r="F2373" s="12"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1">
        <f>YEAR(SalesDataTable[[#This Row],[Order Date]])</f>
        <v>2026</v>
      </c>
      <c r="D2374" s="16" t="str">
        <f>"Q"&amp;ROUNDUP(MONTH(SalesDataTable[[#This Row],[Order Date]])/3,0)</f>
        <v>Q4</v>
      </c>
      <c r="E2374" s="11">
        <f>MONTH(SalesDataTable[[#This Row],[Order Date]])</f>
        <v>11</v>
      </c>
      <c r="F2374" s="12"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1">
        <f>YEAR(SalesDataTable[[#This Row],[Order Date]])</f>
        <v>2026</v>
      </c>
      <c r="D2375" s="16" t="str">
        <f>"Q"&amp;ROUNDUP(MONTH(SalesDataTable[[#This Row],[Order Date]])/3,0)</f>
        <v>Q4</v>
      </c>
      <c r="E2375" s="11">
        <f>MONTH(SalesDataTable[[#This Row],[Order Date]])</f>
        <v>11</v>
      </c>
      <c r="F2375" s="12"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1">
        <f>YEAR(SalesDataTable[[#This Row],[Order Date]])</f>
        <v>2026</v>
      </c>
      <c r="D2376" s="16" t="str">
        <f>"Q"&amp;ROUNDUP(MONTH(SalesDataTable[[#This Row],[Order Date]])/3,0)</f>
        <v>Q4</v>
      </c>
      <c r="E2376" s="11">
        <f>MONTH(SalesDataTable[[#This Row],[Order Date]])</f>
        <v>11</v>
      </c>
      <c r="F2376" s="12"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1">
        <f>YEAR(SalesDataTable[[#This Row],[Order Date]])</f>
        <v>2026</v>
      </c>
      <c r="D2377" s="16" t="str">
        <f>"Q"&amp;ROUNDUP(MONTH(SalesDataTable[[#This Row],[Order Date]])/3,0)</f>
        <v>Q4</v>
      </c>
      <c r="E2377" s="11">
        <f>MONTH(SalesDataTable[[#This Row],[Order Date]])</f>
        <v>11</v>
      </c>
      <c r="F2377" s="12"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1">
        <f>YEAR(SalesDataTable[[#This Row],[Order Date]])</f>
        <v>2026</v>
      </c>
      <c r="D2378" s="16" t="str">
        <f>"Q"&amp;ROUNDUP(MONTH(SalesDataTable[[#This Row],[Order Date]])/3,0)</f>
        <v>Q4</v>
      </c>
      <c r="E2378" s="11">
        <f>MONTH(SalesDataTable[[#This Row],[Order Date]])</f>
        <v>11</v>
      </c>
      <c r="F2378" s="12"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1">
        <f>YEAR(SalesDataTable[[#This Row],[Order Date]])</f>
        <v>2026</v>
      </c>
      <c r="D2379" s="16" t="str">
        <f>"Q"&amp;ROUNDUP(MONTH(SalesDataTable[[#This Row],[Order Date]])/3,0)</f>
        <v>Q4</v>
      </c>
      <c r="E2379" s="11">
        <f>MONTH(SalesDataTable[[#This Row],[Order Date]])</f>
        <v>11</v>
      </c>
      <c r="F2379" s="12"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1">
        <f>YEAR(SalesDataTable[[#This Row],[Order Date]])</f>
        <v>2026</v>
      </c>
      <c r="D2380" s="16" t="str">
        <f>"Q"&amp;ROUNDUP(MONTH(SalesDataTable[[#This Row],[Order Date]])/3,0)</f>
        <v>Q4</v>
      </c>
      <c r="E2380" s="11">
        <f>MONTH(SalesDataTable[[#This Row],[Order Date]])</f>
        <v>11</v>
      </c>
      <c r="F2380" s="12"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1">
        <f>YEAR(SalesDataTable[[#This Row],[Order Date]])</f>
        <v>2026</v>
      </c>
      <c r="D2381" s="16" t="str">
        <f>"Q"&amp;ROUNDUP(MONTH(SalesDataTable[[#This Row],[Order Date]])/3,0)</f>
        <v>Q4</v>
      </c>
      <c r="E2381" s="11">
        <f>MONTH(SalesDataTable[[#This Row],[Order Date]])</f>
        <v>11</v>
      </c>
      <c r="F2381" s="12"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1">
        <f>YEAR(SalesDataTable[[#This Row],[Order Date]])</f>
        <v>2026</v>
      </c>
      <c r="D2382" s="16" t="str">
        <f>"Q"&amp;ROUNDUP(MONTH(SalesDataTable[[#This Row],[Order Date]])/3,0)</f>
        <v>Q4</v>
      </c>
      <c r="E2382" s="11">
        <f>MONTH(SalesDataTable[[#This Row],[Order Date]])</f>
        <v>11</v>
      </c>
      <c r="F2382" s="12"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1">
        <f>YEAR(SalesDataTable[[#This Row],[Order Date]])</f>
        <v>2026</v>
      </c>
      <c r="D2383" s="16" t="str">
        <f>"Q"&amp;ROUNDUP(MONTH(SalesDataTable[[#This Row],[Order Date]])/3,0)</f>
        <v>Q4</v>
      </c>
      <c r="E2383" s="11">
        <f>MONTH(SalesDataTable[[#This Row],[Order Date]])</f>
        <v>11</v>
      </c>
      <c r="F2383" s="12"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1">
        <f>YEAR(SalesDataTable[[#This Row],[Order Date]])</f>
        <v>2026</v>
      </c>
      <c r="D2384" s="16" t="str">
        <f>"Q"&amp;ROUNDUP(MONTH(SalesDataTable[[#This Row],[Order Date]])/3,0)</f>
        <v>Q4</v>
      </c>
      <c r="E2384" s="11">
        <f>MONTH(SalesDataTable[[#This Row],[Order Date]])</f>
        <v>11</v>
      </c>
      <c r="F2384" s="12"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1">
        <f>YEAR(SalesDataTable[[#This Row],[Order Date]])</f>
        <v>2026</v>
      </c>
      <c r="D2385" s="16" t="str">
        <f>"Q"&amp;ROUNDUP(MONTH(SalesDataTable[[#This Row],[Order Date]])/3,0)</f>
        <v>Q4</v>
      </c>
      <c r="E2385" s="11">
        <f>MONTH(SalesDataTable[[#This Row],[Order Date]])</f>
        <v>11</v>
      </c>
      <c r="F2385" s="12"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1">
        <f>YEAR(SalesDataTable[[#This Row],[Order Date]])</f>
        <v>2026</v>
      </c>
      <c r="D2386" s="16" t="str">
        <f>"Q"&amp;ROUNDUP(MONTH(SalesDataTable[[#This Row],[Order Date]])/3,0)</f>
        <v>Q4</v>
      </c>
      <c r="E2386" s="11">
        <f>MONTH(SalesDataTable[[#This Row],[Order Date]])</f>
        <v>11</v>
      </c>
      <c r="F2386" s="12"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1">
        <f>YEAR(SalesDataTable[[#This Row],[Order Date]])</f>
        <v>2026</v>
      </c>
      <c r="D2387" s="16" t="str">
        <f>"Q"&amp;ROUNDUP(MONTH(SalesDataTable[[#This Row],[Order Date]])/3,0)</f>
        <v>Q4</v>
      </c>
      <c r="E2387" s="11">
        <f>MONTH(SalesDataTable[[#This Row],[Order Date]])</f>
        <v>11</v>
      </c>
      <c r="F2387" s="12"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1">
        <f>YEAR(SalesDataTable[[#This Row],[Order Date]])</f>
        <v>2026</v>
      </c>
      <c r="D2388" s="16" t="str">
        <f>"Q"&amp;ROUNDUP(MONTH(SalesDataTable[[#This Row],[Order Date]])/3,0)</f>
        <v>Q4</v>
      </c>
      <c r="E2388" s="11">
        <f>MONTH(SalesDataTable[[#This Row],[Order Date]])</f>
        <v>11</v>
      </c>
      <c r="F2388" s="12"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1">
        <f>YEAR(SalesDataTable[[#This Row],[Order Date]])</f>
        <v>2026</v>
      </c>
      <c r="D2389" s="16" t="str">
        <f>"Q"&amp;ROUNDUP(MONTH(SalesDataTable[[#This Row],[Order Date]])/3,0)</f>
        <v>Q4</v>
      </c>
      <c r="E2389" s="11">
        <f>MONTH(SalesDataTable[[#This Row],[Order Date]])</f>
        <v>11</v>
      </c>
      <c r="F2389" s="12"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1">
        <f>YEAR(SalesDataTable[[#This Row],[Order Date]])</f>
        <v>2026</v>
      </c>
      <c r="D2390" s="16" t="str">
        <f>"Q"&amp;ROUNDUP(MONTH(SalesDataTable[[#This Row],[Order Date]])/3,0)</f>
        <v>Q4</v>
      </c>
      <c r="E2390" s="11">
        <f>MONTH(SalesDataTable[[#This Row],[Order Date]])</f>
        <v>11</v>
      </c>
      <c r="F2390" s="12"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1">
        <f>YEAR(SalesDataTable[[#This Row],[Order Date]])</f>
        <v>2026</v>
      </c>
      <c r="D2391" s="16" t="str">
        <f>"Q"&amp;ROUNDUP(MONTH(SalesDataTable[[#This Row],[Order Date]])/3,0)</f>
        <v>Q4</v>
      </c>
      <c r="E2391" s="11">
        <f>MONTH(SalesDataTable[[#This Row],[Order Date]])</f>
        <v>11</v>
      </c>
      <c r="F2391" s="12"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1">
        <f>YEAR(SalesDataTable[[#This Row],[Order Date]])</f>
        <v>2026</v>
      </c>
      <c r="D2392" s="16" t="str">
        <f>"Q"&amp;ROUNDUP(MONTH(SalesDataTable[[#This Row],[Order Date]])/3,0)</f>
        <v>Q4</v>
      </c>
      <c r="E2392" s="11">
        <f>MONTH(SalesDataTable[[#This Row],[Order Date]])</f>
        <v>11</v>
      </c>
      <c r="F2392" s="12"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1">
        <f>YEAR(SalesDataTable[[#This Row],[Order Date]])</f>
        <v>2026</v>
      </c>
      <c r="D2393" s="16" t="str">
        <f>"Q"&amp;ROUNDUP(MONTH(SalesDataTable[[#This Row],[Order Date]])/3,0)</f>
        <v>Q4</v>
      </c>
      <c r="E2393" s="11">
        <f>MONTH(SalesDataTable[[#This Row],[Order Date]])</f>
        <v>11</v>
      </c>
      <c r="F2393" s="12"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1">
        <f>YEAR(SalesDataTable[[#This Row],[Order Date]])</f>
        <v>2026</v>
      </c>
      <c r="D2394" s="16" t="str">
        <f>"Q"&amp;ROUNDUP(MONTH(SalesDataTable[[#This Row],[Order Date]])/3,0)</f>
        <v>Q4</v>
      </c>
      <c r="E2394" s="11">
        <f>MONTH(SalesDataTable[[#This Row],[Order Date]])</f>
        <v>11</v>
      </c>
      <c r="F2394" s="12"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1">
        <f>YEAR(SalesDataTable[[#This Row],[Order Date]])</f>
        <v>2026</v>
      </c>
      <c r="D2395" s="16" t="str">
        <f>"Q"&amp;ROUNDUP(MONTH(SalesDataTable[[#This Row],[Order Date]])/3,0)</f>
        <v>Q4</v>
      </c>
      <c r="E2395" s="11">
        <f>MONTH(SalesDataTable[[#This Row],[Order Date]])</f>
        <v>11</v>
      </c>
      <c r="F2395" s="12"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1">
        <f>YEAR(SalesDataTable[[#This Row],[Order Date]])</f>
        <v>2026</v>
      </c>
      <c r="D2396" s="16" t="str">
        <f>"Q"&amp;ROUNDUP(MONTH(SalesDataTable[[#This Row],[Order Date]])/3,0)</f>
        <v>Q4</v>
      </c>
      <c r="E2396" s="11">
        <f>MONTH(SalesDataTable[[#This Row],[Order Date]])</f>
        <v>11</v>
      </c>
      <c r="F2396" s="12"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1">
        <f>YEAR(SalesDataTable[[#This Row],[Order Date]])</f>
        <v>2026</v>
      </c>
      <c r="D2397" s="16" t="str">
        <f>"Q"&amp;ROUNDUP(MONTH(SalesDataTable[[#This Row],[Order Date]])/3,0)</f>
        <v>Q4</v>
      </c>
      <c r="E2397" s="11">
        <f>MONTH(SalesDataTable[[#This Row],[Order Date]])</f>
        <v>11</v>
      </c>
      <c r="F2397" s="12"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1">
        <f>YEAR(SalesDataTable[[#This Row],[Order Date]])</f>
        <v>2026</v>
      </c>
      <c r="D2398" s="16" t="str">
        <f>"Q"&amp;ROUNDUP(MONTH(SalesDataTable[[#This Row],[Order Date]])/3,0)</f>
        <v>Q4</v>
      </c>
      <c r="E2398" s="11">
        <f>MONTH(SalesDataTable[[#This Row],[Order Date]])</f>
        <v>11</v>
      </c>
      <c r="F2398" s="12"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1">
        <f>YEAR(SalesDataTable[[#This Row],[Order Date]])</f>
        <v>2026</v>
      </c>
      <c r="D2399" s="16" t="str">
        <f>"Q"&amp;ROUNDUP(MONTH(SalesDataTable[[#This Row],[Order Date]])/3,0)</f>
        <v>Q4</v>
      </c>
      <c r="E2399" s="11">
        <f>MONTH(SalesDataTable[[#This Row],[Order Date]])</f>
        <v>11</v>
      </c>
      <c r="F2399" s="12"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1">
        <f>YEAR(SalesDataTable[[#This Row],[Order Date]])</f>
        <v>2026</v>
      </c>
      <c r="D2400" s="16" t="str">
        <f>"Q"&amp;ROUNDUP(MONTH(SalesDataTable[[#This Row],[Order Date]])/3,0)</f>
        <v>Q4</v>
      </c>
      <c r="E2400" s="11">
        <f>MONTH(SalesDataTable[[#This Row],[Order Date]])</f>
        <v>11</v>
      </c>
      <c r="F2400" s="12"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1">
        <f>YEAR(SalesDataTable[[#This Row],[Order Date]])</f>
        <v>2026</v>
      </c>
      <c r="D2401" s="16" t="str">
        <f>"Q"&amp;ROUNDUP(MONTH(SalesDataTable[[#This Row],[Order Date]])/3,0)</f>
        <v>Q4</v>
      </c>
      <c r="E2401" s="11">
        <f>MONTH(SalesDataTable[[#This Row],[Order Date]])</f>
        <v>11</v>
      </c>
      <c r="F2401" s="12"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1">
        <f>YEAR(SalesDataTable[[#This Row],[Order Date]])</f>
        <v>2026</v>
      </c>
      <c r="D2402" s="16" t="str">
        <f>"Q"&amp;ROUNDUP(MONTH(SalesDataTable[[#This Row],[Order Date]])/3,0)</f>
        <v>Q4</v>
      </c>
      <c r="E2402" s="11">
        <f>MONTH(SalesDataTable[[#This Row],[Order Date]])</f>
        <v>11</v>
      </c>
      <c r="F2402" s="12"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1">
        <f>YEAR(SalesDataTable[[#This Row],[Order Date]])</f>
        <v>2026</v>
      </c>
      <c r="D2403" s="16" t="str">
        <f>"Q"&amp;ROUNDUP(MONTH(SalesDataTable[[#This Row],[Order Date]])/3,0)</f>
        <v>Q4</v>
      </c>
      <c r="E2403" s="11">
        <f>MONTH(SalesDataTable[[#This Row],[Order Date]])</f>
        <v>11</v>
      </c>
      <c r="F2403" s="12"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1">
        <f>YEAR(SalesDataTable[[#This Row],[Order Date]])</f>
        <v>2026</v>
      </c>
      <c r="D2404" s="16" t="str">
        <f>"Q"&amp;ROUNDUP(MONTH(SalesDataTable[[#This Row],[Order Date]])/3,0)</f>
        <v>Q4</v>
      </c>
      <c r="E2404" s="11">
        <f>MONTH(SalesDataTable[[#This Row],[Order Date]])</f>
        <v>11</v>
      </c>
      <c r="F2404" s="12"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1">
        <f>YEAR(SalesDataTable[[#This Row],[Order Date]])</f>
        <v>2026</v>
      </c>
      <c r="D2405" s="16" t="str">
        <f>"Q"&amp;ROUNDUP(MONTH(SalesDataTable[[#This Row],[Order Date]])/3,0)</f>
        <v>Q4</v>
      </c>
      <c r="E2405" s="11">
        <f>MONTH(SalesDataTable[[#This Row],[Order Date]])</f>
        <v>11</v>
      </c>
      <c r="F2405" s="12"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1">
        <f>YEAR(SalesDataTable[[#This Row],[Order Date]])</f>
        <v>2026</v>
      </c>
      <c r="D2406" s="16" t="str">
        <f>"Q"&amp;ROUNDUP(MONTH(SalesDataTable[[#This Row],[Order Date]])/3,0)</f>
        <v>Q4</v>
      </c>
      <c r="E2406" s="11">
        <f>MONTH(SalesDataTable[[#This Row],[Order Date]])</f>
        <v>11</v>
      </c>
      <c r="F2406" s="12"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1">
        <f>YEAR(SalesDataTable[[#This Row],[Order Date]])</f>
        <v>2026</v>
      </c>
      <c r="D2407" s="16" t="str">
        <f>"Q"&amp;ROUNDUP(MONTH(SalesDataTable[[#This Row],[Order Date]])/3,0)</f>
        <v>Q4</v>
      </c>
      <c r="E2407" s="11">
        <f>MONTH(SalesDataTable[[#This Row],[Order Date]])</f>
        <v>11</v>
      </c>
      <c r="F2407" s="12"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1">
        <f>YEAR(SalesDataTable[[#This Row],[Order Date]])</f>
        <v>2026</v>
      </c>
      <c r="D2408" s="16" t="str">
        <f>"Q"&amp;ROUNDUP(MONTH(SalesDataTable[[#This Row],[Order Date]])/3,0)</f>
        <v>Q4</v>
      </c>
      <c r="E2408" s="11">
        <f>MONTH(SalesDataTable[[#This Row],[Order Date]])</f>
        <v>11</v>
      </c>
      <c r="F2408" s="12"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1">
        <f>YEAR(SalesDataTable[[#This Row],[Order Date]])</f>
        <v>2026</v>
      </c>
      <c r="D2409" s="16" t="str">
        <f>"Q"&amp;ROUNDUP(MONTH(SalesDataTable[[#This Row],[Order Date]])/3,0)</f>
        <v>Q4</v>
      </c>
      <c r="E2409" s="11">
        <f>MONTH(SalesDataTable[[#This Row],[Order Date]])</f>
        <v>11</v>
      </c>
      <c r="F2409" s="12"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1">
        <f>YEAR(SalesDataTable[[#This Row],[Order Date]])</f>
        <v>2026</v>
      </c>
      <c r="D2410" s="16" t="str">
        <f>"Q"&amp;ROUNDUP(MONTH(SalesDataTable[[#This Row],[Order Date]])/3,0)</f>
        <v>Q4</v>
      </c>
      <c r="E2410" s="11">
        <f>MONTH(SalesDataTable[[#This Row],[Order Date]])</f>
        <v>11</v>
      </c>
      <c r="F2410" s="12"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1">
        <f>YEAR(SalesDataTable[[#This Row],[Order Date]])</f>
        <v>2026</v>
      </c>
      <c r="D2411" s="16" t="str">
        <f>"Q"&amp;ROUNDUP(MONTH(SalesDataTable[[#This Row],[Order Date]])/3,0)</f>
        <v>Q4</v>
      </c>
      <c r="E2411" s="11">
        <f>MONTH(SalesDataTable[[#This Row],[Order Date]])</f>
        <v>11</v>
      </c>
      <c r="F2411" s="12"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1">
        <f>YEAR(SalesDataTable[[#This Row],[Order Date]])</f>
        <v>2026</v>
      </c>
      <c r="D2412" s="16" t="str">
        <f>"Q"&amp;ROUNDUP(MONTH(SalesDataTable[[#This Row],[Order Date]])/3,0)</f>
        <v>Q4</v>
      </c>
      <c r="E2412" s="11">
        <f>MONTH(SalesDataTable[[#This Row],[Order Date]])</f>
        <v>11</v>
      </c>
      <c r="F2412" s="12"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1">
        <f>YEAR(SalesDataTable[[#This Row],[Order Date]])</f>
        <v>2026</v>
      </c>
      <c r="D2413" s="16" t="str">
        <f>"Q"&amp;ROUNDUP(MONTH(SalesDataTable[[#This Row],[Order Date]])/3,0)</f>
        <v>Q4</v>
      </c>
      <c r="E2413" s="11">
        <f>MONTH(SalesDataTable[[#This Row],[Order Date]])</f>
        <v>11</v>
      </c>
      <c r="F2413" s="12"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1">
        <f>YEAR(SalesDataTable[[#This Row],[Order Date]])</f>
        <v>2026</v>
      </c>
      <c r="D2414" s="16" t="str">
        <f>"Q"&amp;ROUNDUP(MONTH(SalesDataTable[[#This Row],[Order Date]])/3,0)</f>
        <v>Q4</v>
      </c>
      <c r="E2414" s="11">
        <f>MONTH(SalesDataTable[[#This Row],[Order Date]])</f>
        <v>11</v>
      </c>
      <c r="F2414" s="12"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1">
        <f>YEAR(SalesDataTable[[#This Row],[Order Date]])</f>
        <v>2026</v>
      </c>
      <c r="D2415" s="16" t="str">
        <f>"Q"&amp;ROUNDUP(MONTH(SalesDataTable[[#This Row],[Order Date]])/3,0)</f>
        <v>Q4</v>
      </c>
      <c r="E2415" s="11">
        <f>MONTH(SalesDataTable[[#This Row],[Order Date]])</f>
        <v>11</v>
      </c>
      <c r="F2415" s="12"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1">
        <f>YEAR(SalesDataTable[[#This Row],[Order Date]])</f>
        <v>2026</v>
      </c>
      <c r="D2416" s="16" t="str">
        <f>"Q"&amp;ROUNDUP(MONTH(SalesDataTable[[#This Row],[Order Date]])/3,0)</f>
        <v>Q4</v>
      </c>
      <c r="E2416" s="11">
        <f>MONTH(SalesDataTable[[#This Row],[Order Date]])</f>
        <v>11</v>
      </c>
      <c r="F2416" s="12"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1">
        <f>YEAR(SalesDataTable[[#This Row],[Order Date]])</f>
        <v>2026</v>
      </c>
      <c r="D2417" s="16" t="str">
        <f>"Q"&amp;ROUNDUP(MONTH(SalesDataTable[[#This Row],[Order Date]])/3,0)</f>
        <v>Q4</v>
      </c>
      <c r="E2417" s="11">
        <f>MONTH(SalesDataTable[[#This Row],[Order Date]])</f>
        <v>11</v>
      </c>
      <c r="F2417" s="12"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1">
        <f>YEAR(SalesDataTable[[#This Row],[Order Date]])</f>
        <v>2026</v>
      </c>
      <c r="D2418" s="16" t="str">
        <f>"Q"&amp;ROUNDUP(MONTH(SalesDataTable[[#This Row],[Order Date]])/3,0)</f>
        <v>Q4</v>
      </c>
      <c r="E2418" s="11">
        <f>MONTH(SalesDataTable[[#This Row],[Order Date]])</f>
        <v>11</v>
      </c>
      <c r="F2418" s="12"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1">
        <f>YEAR(SalesDataTable[[#This Row],[Order Date]])</f>
        <v>2026</v>
      </c>
      <c r="D2419" s="16" t="str">
        <f>"Q"&amp;ROUNDUP(MONTH(SalesDataTable[[#This Row],[Order Date]])/3,0)</f>
        <v>Q4</v>
      </c>
      <c r="E2419" s="11">
        <f>MONTH(SalesDataTable[[#This Row],[Order Date]])</f>
        <v>11</v>
      </c>
      <c r="F2419" s="12"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1">
        <f>YEAR(SalesDataTable[[#This Row],[Order Date]])</f>
        <v>2026</v>
      </c>
      <c r="D2420" s="16" t="str">
        <f>"Q"&amp;ROUNDUP(MONTH(SalesDataTable[[#This Row],[Order Date]])/3,0)</f>
        <v>Q4</v>
      </c>
      <c r="E2420" s="11">
        <f>MONTH(SalesDataTable[[#This Row],[Order Date]])</f>
        <v>11</v>
      </c>
      <c r="F2420" s="12"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1">
        <f>YEAR(SalesDataTable[[#This Row],[Order Date]])</f>
        <v>2026</v>
      </c>
      <c r="D2421" s="16" t="str">
        <f>"Q"&amp;ROUNDUP(MONTH(SalesDataTable[[#This Row],[Order Date]])/3,0)</f>
        <v>Q4</v>
      </c>
      <c r="E2421" s="11">
        <f>MONTH(SalesDataTable[[#This Row],[Order Date]])</f>
        <v>11</v>
      </c>
      <c r="F2421" s="12"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1">
        <f>YEAR(SalesDataTable[[#This Row],[Order Date]])</f>
        <v>2026</v>
      </c>
      <c r="D2422" s="16" t="str">
        <f>"Q"&amp;ROUNDUP(MONTH(SalesDataTable[[#This Row],[Order Date]])/3,0)</f>
        <v>Q4</v>
      </c>
      <c r="E2422" s="11">
        <f>MONTH(SalesDataTable[[#This Row],[Order Date]])</f>
        <v>11</v>
      </c>
      <c r="F2422" s="12"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1">
        <f>YEAR(SalesDataTable[[#This Row],[Order Date]])</f>
        <v>2026</v>
      </c>
      <c r="D2423" s="16" t="str">
        <f>"Q"&amp;ROUNDUP(MONTH(SalesDataTable[[#This Row],[Order Date]])/3,0)</f>
        <v>Q4</v>
      </c>
      <c r="E2423" s="11">
        <f>MONTH(SalesDataTable[[#This Row],[Order Date]])</f>
        <v>11</v>
      </c>
      <c r="F2423" s="12"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1">
        <f>YEAR(SalesDataTable[[#This Row],[Order Date]])</f>
        <v>2026</v>
      </c>
      <c r="D2424" s="16" t="str">
        <f>"Q"&amp;ROUNDUP(MONTH(SalesDataTable[[#This Row],[Order Date]])/3,0)</f>
        <v>Q4</v>
      </c>
      <c r="E2424" s="11">
        <f>MONTH(SalesDataTable[[#This Row],[Order Date]])</f>
        <v>11</v>
      </c>
      <c r="F2424" s="12"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1">
        <f>YEAR(SalesDataTable[[#This Row],[Order Date]])</f>
        <v>2026</v>
      </c>
      <c r="D2425" s="16" t="str">
        <f>"Q"&amp;ROUNDUP(MONTH(SalesDataTable[[#This Row],[Order Date]])/3,0)</f>
        <v>Q4</v>
      </c>
      <c r="E2425" s="11">
        <f>MONTH(SalesDataTable[[#This Row],[Order Date]])</f>
        <v>11</v>
      </c>
      <c r="F2425" s="12"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1">
        <f>YEAR(SalesDataTable[[#This Row],[Order Date]])</f>
        <v>2026</v>
      </c>
      <c r="D2426" s="16" t="str">
        <f>"Q"&amp;ROUNDUP(MONTH(SalesDataTable[[#This Row],[Order Date]])/3,0)</f>
        <v>Q4</v>
      </c>
      <c r="E2426" s="11">
        <f>MONTH(SalesDataTable[[#This Row],[Order Date]])</f>
        <v>11</v>
      </c>
      <c r="F2426" s="12"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1">
        <f>YEAR(SalesDataTable[[#This Row],[Order Date]])</f>
        <v>2026</v>
      </c>
      <c r="D2427" s="16" t="str">
        <f>"Q"&amp;ROUNDUP(MONTH(SalesDataTable[[#This Row],[Order Date]])/3,0)</f>
        <v>Q4</v>
      </c>
      <c r="E2427" s="11">
        <f>MONTH(SalesDataTable[[#This Row],[Order Date]])</f>
        <v>11</v>
      </c>
      <c r="F2427" s="12"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1">
        <f>YEAR(SalesDataTable[[#This Row],[Order Date]])</f>
        <v>2026</v>
      </c>
      <c r="D2428" s="16" t="str">
        <f>"Q"&amp;ROUNDUP(MONTH(SalesDataTable[[#This Row],[Order Date]])/3,0)</f>
        <v>Q4</v>
      </c>
      <c r="E2428" s="11">
        <f>MONTH(SalesDataTable[[#This Row],[Order Date]])</f>
        <v>11</v>
      </c>
      <c r="F2428" s="12"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1">
        <f>YEAR(SalesDataTable[[#This Row],[Order Date]])</f>
        <v>2026</v>
      </c>
      <c r="D2429" s="16" t="str">
        <f>"Q"&amp;ROUNDUP(MONTH(SalesDataTable[[#This Row],[Order Date]])/3,0)</f>
        <v>Q4</v>
      </c>
      <c r="E2429" s="11">
        <f>MONTH(SalesDataTable[[#This Row],[Order Date]])</f>
        <v>11</v>
      </c>
      <c r="F2429" s="12"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1">
        <f>YEAR(SalesDataTable[[#This Row],[Order Date]])</f>
        <v>2026</v>
      </c>
      <c r="D2430" s="16" t="str">
        <f>"Q"&amp;ROUNDUP(MONTH(SalesDataTable[[#This Row],[Order Date]])/3,0)</f>
        <v>Q4</v>
      </c>
      <c r="E2430" s="11">
        <f>MONTH(SalesDataTable[[#This Row],[Order Date]])</f>
        <v>11</v>
      </c>
      <c r="F2430" s="12"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1">
        <f>YEAR(SalesDataTable[[#This Row],[Order Date]])</f>
        <v>2026</v>
      </c>
      <c r="D2431" s="16" t="str">
        <f>"Q"&amp;ROUNDUP(MONTH(SalesDataTable[[#This Row],[Order Date]])/3,0)</f>
        <v>Q4</v>
      </c>
      <c r="E2431" s="11">
        <f>MONTH(SalesDataTable[[#This Row],[Order Date]])</f>
        <v>11</v>
      </c>
      <c r="F2431" s="12"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1">
        <f>YEAR(SalesDataTable[[#This Row],[Order Date]])</f>
        <v>2026</v>
      </c>
      <c r="D2432" s="16" t="str">
        <f>"Q"&amp;ROUNDUP(MONTH(SalesDataTable[[#This Row],[Order Date]])/3,0)</f>
        <v>Q4</v>
      </c>
      <c r="E2432" s="11">
        <f>MONTH(SalesDataTable[[#This Row],[Order Date]])</f>
        <v>11</v>
      </c>
      <c r="F2432" s="12"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1">
        <f>YEAR(SalesDataTable[[#This Row],[Order Date]])</f>
        <v>2026</v>
      </c>
      <c r="D2433" s="16" t="str">
        <f>"Q"&amp;ROUNDUP(MONTH(SalesDataTable[[#This Row],[Order Date]])/3,0)</f>
        <v>Q4</v>
      </c>
      <c r="E2433" s="11">
        <f>MONTH(SalesDataTable[[#This Row],[Order Date]])</f>
        <v>11</v>
      </c>
      <c r="F2433" s="12"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1">
        <f>YEAR(SalesDataTable[[#This Row],[Order Date]])</f>
        <v>2026</v>
      </c>
      <c r="D2434" s="16" t="str">
        <f>"Q"&amp;ROUNDUP(MONTH(SalesDataTable[[#This Row],[Order Date]])/3,0)</f>
        <v>Q4</v>
      </c>
      <c r="E2434" s="11">
        <f>MONTH(SalesDataTable[[#This Row],[Order Date]])</f>
        <v>11</v>
      </c>
      <c r="F2434" s="12"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1">
        <f>YEAR(SalesDataTable[[#This Row],[Order Date]])</f>
        <v>2026</v>
      </c>
      <c r="D2435" s="16" t="str">
        <f>"Q"&amp;ROUNDUP(MONTH(SalesDataTable[[#This Row],[Order Date]])/3,0)</f>
        <v>Q4</v>
      </c>
      <c r="E2435" s="11">
        <f>MONTH(SalesDataTable[[#This Row],[Order Date]])</f>
        <v>11</v>
      </c>
      <c r="F2435" s="12"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1">
        <f>YEAR(SalesDataTable[[#This Row],[Order Date]])</f>
        <v>2026</v>
      </c>
      <c r="D2436" s="16" t="str">
        <f>"Q"&amp;ROUNDUP(MONTH(SalesDataTable[[#This Row],[Order Date]])/3,0)</f>
        <v>Q4</v>
      </c>
      <c r="E2436" s="11">
        <f>MONTH(SalesDataTable[[#This Row],[Order Date]])</f>
        <v>11</v>
      </c>
      <c r="F2436" s="12"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1">
        <f>YEAR(SalesDataTable[[#This Row],[Order Date]])</f>
        <v>2026</v>
      </c>
      <c r="D2437" s="16" t="str">
        <f>"Q"&amp;ROUNDUP(MONTH(SalesDataTable[[#This Row],[Order Date]])/3,0)</f>
        <v>Q4</v>
      </c>
      <c r="E2437" s="11">
        <f>MONTH(SalesDataTable[[#This Row],[Order Date]])</f>
        <v>11</v>
      </c>
      <c r="F2437" s="12"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1">
        <f>YEAR(SalesDataTable[[#This Row],[Order Date]])</f>
        <v>2026</v>
      </c>
      <c r="D2438" s="16" t="str">
        <f>"Q"&amp;ROUNDUP(MONTH(SalesDataTable[[#This Row],[Order Date]])/3,0)</f>
        <v>Q4</v>
      </c>
      <c r="E2438" s="11">
        <f>MONTH(SalesDataTable[[#This Row],[Order Date]])</f>
        <v>11</v>
      </c>
      <c r="F2438" s="12"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1">
        <f>YEAR(SalesDataTable[[#This Row],[Order Date]])</f>
        <v>2026</v>
      </c>
      <c r="D2439" s="16" t="str">
        <f>"Q"&amp;ROUNDUP(MONTH(SalesDataTable[[#This Row],[Order Date]])/3,0)</f>
        <v>Q4</v>
      </c>
      <c r="E2439" s="11">
        <f>MONTH(SalesDataTable[[#This Row],[Order Date]])</f>
        <v>11</v>
      </c>
      <c r="F2439" s="12"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1">
        <f>YEAR(SalesDataTable[[#This Row],[Order Date]])</f>
        <v>2026</v>
      </c>
      <c r="D2440" s="16" t="str">
        <f>"Q"&amp;ROUNDUP(MONTH(SalesDataTable[[#This Row],[Order Date]])/3,0)</f>
        <v>Q4</v>
      </c>
      <c r="E2440" s="11">
        <f>MONTH(SalesDataTable[[#This Row],[Order Date]])</f>
        <v>11</v>
      </c>
      <c r="F2440" s="12"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1">
        <f>YEAR(SalesDataTable[[#This Row],[Order Date]])</f>
        <v>2026</v>
      </c>
      <c r="D2441" s="16" t="str">
        <f>"Q"&amp;ROUNDUP(MONTH(SalesDataTable[[#This Row],[Order Date]])/3,0)</f>
        <v>Q4</v>
      </c>
      <c r="E2441" s="11">
        <f>MONTH(SalesDataTable[[#This Row],[Order Date]])</f>
        <v>11</v>
      </c>
      <c r="F2441" s="12"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1">
        <f>YEAR(SalesDataTable[[#This Row],[Order Date]])</f>
        <v>2026</v>
      </c>
      <c r="D2442" s="16" t="str">
        <f>"Q"&amp;ROUNDUP(MONTH(SalesDataTable[[#This Row],[Order Date]])/3,0)</f>
        <v>Q4</v>
      </c>
      <c r="E2442" s="11">
        <f>MONTH(SalesDataTable[[#This Row],[Order Date]])</f>
        <v>11</v>
      </c>
      <c r="F2442" s="12"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1">
        <f>YEAR(SalesDataTable[[#This Row],[Order Date]])</f>
        <v>2026</v>
      </c>
      <c r="D2443" s="16" t="str">
        <f>"Q"&amp;ROUNDUP(MONTH(SalesDataTable[[#This Row],[Order Date]])/3,0)</f>
        <v>Q4</v>
      </c>
      <c r="E2443" s="11">
        <f>MONTH(SalesDataTable[[#This Row],[Order Date]])</f>
        <v>11</v>
      </c>
      <c r="F2443" s="12"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1">
        <f>YEAR(SalesDataTable[[#This Row],[Order Date]])</f>
        <v>2026</v>
      </c>
      <c r="D2444" s="16" t="str">
        <f>"Q"&amp;ROUNDUP(MONTH(SalesDataTable[[#This Row],[Order Date]])/3,0)</f>
        <v>Q4</v>
      </c>
      <c r="E2444" s="11">
        <f>MONTH(SalesDataTable[[#This Row],[Order Date]])</f>
        <v>11</v>
      </c>
      <c r="F2444" s="12"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1">
        <f>YEAR(SalesDataTable[[#This Row],[Order Date]])</f>
        <v>2026</v>
      </c>
      <c r="D2445" s="16" t="str">
        <f>"Q"&amp;ROUNDUP(MONTH(SalesDataTable[[#This Row],[Order Date]])/3,0)</f>
        <v>Q4</v>
      </c>
      <c r="E2445" s="11">
        <f>MONTH(SalesDataTable[[#This Row],[Order Date]])</f>
        <v>11</v>
      </c>
      <c r="F2445" s="12"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1">
        <f>YEAR(SalesDataTable[[#This Row],[Order Date]])</f>
        <v>2026</v>
      </c>
      <c r="D2446" s="16" t="str">
        <f>"Q"&amp;ROUNDUP(MONTH(SalesDataTable[[#This Row],[Order Date]])/3,0)</f>
        <v>Q4</v>
      </c>
      <c r="E2446" s="11">
        <f>MONTH(SalesDataTable[[#This Row],[Order Date]])</f>
        <v>11</v>
      </c>
      <c r="F2446" s="12"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1">
        <f>YEAR(SalesDataTable[[#This Row],[Order Date]])</f>
        <v>2026</v>
      </c>
      <c r="D2447" s="16" t="str">
        <f>"Q"&amp;ROUNDUP(MONTH(SalesDataTable[[#This Row],[Order Date]])/3,0)</f>
        <v>Q4</v>
      </c>
      <c r="E2447" s="11">
        <f>MONTH(SalesDataTable[[#This Row],[Order Date]])</f>
        <v>11</v>
      </c>
      <c r="F2447" s="12"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1">
        <f>YEAR(SalesDataTable[[#This Row],[Order Date]])</f>
        <v>2026</v>
      </c>
      <c r="D2448" s="16" t="str">
        <f>"Q"&amp;ROUNDUP(MONTH(SalesDataTable[[#This Row],[Order Date]])/3,0)</f>
        <v>Q4</v>
      </c>
      <c r="E2448" s="11">
        <f>MONTH(SalesDataTable[[#This Row],[Order Date]])</f>
        <v>11</v>
      </c>
      <c r="F2448" s="12"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1">
        <f>YEAR(SalesDataTable[[#This Row],[Order Date]])</f>
        <v>2026</v>
      </c>
      <c r="D2449" s="16" t="str">
        <f>"Q"&amp;ROUNDUP(MONTH(SalesDataTable[[#This Row],[Order Date]])/3,0)</f>
        <v>Q4</v>
      </c>
      <c r="E2449" s="11">
        <f>MONTH(SalesDataTable[[#This Row],[Order Date]])</f>
        <v>11</v>
      </c>
      <c r="F2449" s="12"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1">
        <f>YEAR(SalesDataTable[[#This Row],[Order Date]])</f>
        <v>2026</v>
      </c>
      <c r="D2450" s="16" t="str">
        <f>"Q"&amp;ROUNDUP(MONTH(SalesDataTable[[#This Row],[Order Date]])/3,0)</f>
        <v>Q4</v>
      </c>
      <c r="E2450" s="11">
        <f>MONTH(SalesDataTable[[#This Row],[Order Date]])</f>
        <v>11</v>
      </c>
      <c r="F2450" s="12"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1">
        <f>YEAR(SalesDataTable[[#This Row],[Order Date]])</f>
        <v>2026</v>
      </c>
      <c r="D2451" s="16" t="str">
        <f>"Q"&amp;ROUNDUP(MONTH(SalesDataTable[[#This Row],[Order Date]])/3,0)</f>
        <v>Q4</v>
      </c>
      <c r="E2451" s="11">
        <f>MONTH(SalesDataTable[[#This Row],[Order Date]])</f>
        <v>11</v>
      </c>
      <c r="F2451" s="12"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1">
        <f>YEAR(SalesDataTable[[#This Row],[Order Date]])</f>
        <v>2026</v>
      </c>
      <c r="D2452" s="16" t="str">
        <f>"Q"&amp;ROUNDUP(MONTH(SalesDataTable[[#This Row],[Order Date]])/3,0)</f>
        <v>Q4</v>
      </c>
      <c r="E2452" s="11">
        <f>MONTH(SalesDataTable[[#This Row],[Order Date]])</f>
        <v>11</v>
      </c>
      <c r="F2452" s="12"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1">
        <f>YEAR(SalesDataTable[[#This Row],[Order Date]])</f>
        <v>2026</v>
      </c>
      <c r="D2453" s="16" t="str">
        <f>"Q"&amp;ROUNDUP(MONTH(SalesDataTable[[#This Row],[Order Date]])/3,0)</f>
        <v>Q4</v>
      </c>
      <c r="E2453" s="11">
        <f>MONTH(SalesDataTable[[#This Row],[Order Date]])</f>
        <v>11</v>
      </c>
      <c r="F2453" s="12"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1">
        <f>YEAR(SalesDataTable[[#This Row],[Order Date]])</f>
        <v>2026</v>
      </c>
      <c r="D2454" s="16" t="str">
        <f>"Q"&amp;ROUNDUP(MONTH(SalesDataTable[[#This Row],[Order Date]])/3,0)</f>
        <v>Q4</v>
      </c>
      <c r="E2454" s="11">
        <f>MONTH(SalesDataTable[[#This Row],[Order Date]])</f>
        <v>11</v>
      </c>
      <c r="F2454" s="12"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1">
        <f>YEAR(SalesDataTable[[#This Row],[Order Date]])</f>
        <v>2026</v>
      </c>
      <c r="D2455" s="16" t="str">
        <f>"Q"&amp;ROUNDUP(MONTH(SalesDataTable[[#This Row],[Order Date]])/3,0)</f>
        <v>Q4</v>
      </c>
      <c r="E2455" s="11">
        <f>MONTH(SalesDataTable[[#This Row],[Order Date]])</f>
        <v>11</v>
      </c>
      <c r="F2455" s="12"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1">
        <f>YEAR(SalesDataTable[[#This Row],[Order Date]])</f>
        <v>2026</v>
      </c>
      <c r="D2456" s="16" t="str">
        <f>"Q"&amp;ROUNDUP(MONTH(SalesDataTable[[#This Row],[Order Date]])/3,0)</f>
        <v>Q4</v>
      </c>
      <c r="E2456" s="11">
        <f>MONTH(SalesDataTable[[#This Row],[Order Date]])</f>
        <v>11</v>
      </c>
      <c r="F2456" s="12"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1">
        <f>YEAR(SalesDataTable[[#This Row],[Order Date]])</f>
        <v>2026</v>
      </c>
      <c r="D2457" s="16" t="str">
        <f>"Q"&amp;ROUNDUP(MONTH(SalesDataTable[[#This Row],[Order Date]])/3,0)</f>
        <v>Q4</v>
      </c>
      <c r="E2457" s="11">
        <f>MONTH(SalesDataTable[[#This Row],[Order Date]])</f>
        <v>11</v>
      </c>
      <c r="F2457" s="12"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1">
        <f>YEAR(SalesDataTable[[#This Row],[Order Date]])</f>
        <v>2026</v>
      </c>
      <c r="D2458" s="16" t="str">
        <f>"Q"&amp;ROUNDUP(MONTH(SalesDataTable[[#This Row],[Order Date]])/3,0)</f>
        <v>Q4</v>
      </c>
      <c r="E2458" s="11">
        <f>MONTH(SalesDataTable[[#This Row],[Order Date]])</f>
        <v>11</v>
      </c>
      <c r="F2458" s="12"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1">
        <f>YEAR(SalesDataTable[[#This Row],[Order Date]])</f>
        <v>2026</v>
      </c>
      <c r="D2459" s="16" t="str">
        <f>"Q"&amp;ROUNDUP(MONTH(SalesDataTable[[#This Row],[Order Date]])/3,0)</f>
        <v>Q4</v>
      </c>
      <c r="E2459" s="11">
        <f>MONTH(SalesDataTable[[#This Row],[Order Date]])</f>
        <v>11</v>
      </c>
      <c r="F2459" s="12"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1">
        <f>YEAR(SalesDataTable[[#This Row],[Order Date]])</f>
        <v>2026</v>
      </c>
      <c r="D2460" s="16" t="str">
        <f>"Q"&amp;ROUNDUP(MONTH(SalesDataTable[[#This Row],[Order Date]])/3,0)</f>
        <v>Q4</v>
      </c>
      <c r="E2460" s="11">
        <f>MONTH(SalesDataTable[[#This Row],[Order Date]])</f>
        <v>11</v>
      </c>
      <c r="F2460" s="12"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1">
        <f>YEAR(SalesDataTable[[#This Row],[Order Date]])</f>
        <v>2026</v>
      </c>
      <c r="D2461" s="16" t="str">
        <f>"Q"&amp;ROUNDUP(MONTH(SalesDataTable[[#This Row],[Order Date]])/3,0)</f>
        <v>Q4</v>
      </c>
      <c r="E2461" s="11">
        <f>MONTH(SalesDataTable[[#This Row],[Order Date]])</f>
        <v>11</v>
      </c>
      <c r="F2461" s="12"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1">
        <f>YEAR(SalesDataTable[[#This Row],[Order Date]])</f>
        <v>2026</v>
      </c>
      <c r="D2462" s="16" t="str">
        <f>"Q"&amp;ROUNDUP(MONTH(SalesDataTable[[#This Row],[Order Date]])/3,0)</f>
        <v>Q4</v>
      </c>
      <c r="E2462" s="11">
        <f>MONTH(SalesDataTable[[#This Row],[Order Date]])</f>
        <v>11</v>
      </c>
      <c r="F2462" s="12"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1">
        <f>YEAR(SalesDataTable[[#This Row],[Order Date]])</f>
        <v>2026</v>
      </c>
      <c r="D2463" s="16" t="str">
        <f>"Q"&amp;ROUNDUP(MONTH(SalesDataTable[[#This Row],[Order Date]])/3,0)</f>
        <v>Q4</v>
      </c>
      <c r="E2463" s="11">
        <f>MONTH(SalesDataTable[[#This Row],[Order Date]])</f>
        <v>11</v>
      </c>
      <c r="F2463" s="12"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1">
        <f>YEAR(SalesDataTable[[#This Row],[Order Date]])</f>
        <v>2026</v>
      </c>
      <c r="D2464" s="16" t="str">
        <f>"Q"&amp;ROUNDUP(MONTH(SalesDataTable[[#This Row],[Order Date]])/3,0)</f>
        <v>Q4</v>
      </c>
      <c r="E2464" s="11">
        <f>MONTH(SalesDataTable[[#This Row],[Order Date]])</f>
        <v>11</v>
      </c>
      <c r="F2464" s="12"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1">
        <f>YEAR(SalesDataTable[[#This Row],[Order Date]])</f>
        <v>2026</v>
      </c>
      <c r="D2465" s="16" t="str">
        <f>"Q"&amp;ROUNDUP(MONTH(SalesDataTable[[#This Row],[Order Date]])/3,0)</f>
        <v>Q4</v>
      </c>
      <c r="E2465" s="11">
        <f>MONTH(SalesDataTable[[#This Row],[Order Date]])</f>
        <v>11</v>
      </c>
      <c r="F2465" s="12"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1">
        <f>YEAR(SalesDataTable[[#This Row],[Order Date]])</f>
        <v>2026</v>
      </c>
      <c r="D2466" s="16" t="str">
        <f>"Q"&amp;ROUNDUP(MONTH(SalesDataTable[[#This Row],[Order Date]])/3,0)</f>
        <v>Q4</v>
      </c>
      <c r="E2466" s="11">
        <f>MONTH(SalesDataTable[[#This Row],[Order Date]])</f>
        <v>11</v>
      </c>
      <c r="F2466" s="12"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1">
        <f>YEAR(SalesDataTable[[#This Row],[Order Date]])</f>
        <v>2026</v>
      </c>
      <c r="D2467" s="16" t="str">
        <f>"Q"&amp;ROUNDUP(MONTH(SalesDataTable[[#This Row],[Order Date]])/3,0)</f>
        <v>Q4</v>
      </c>
      <c r="E2467" s="11">
        <f>MONTH(SalesDataTable[[#This Row],[Order Date]])</f>
        <v>11</v>
      </c>
      <c r="F2467" s="12"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1">
        <f>YEAR(SalesDataTable[[#This Row],[Order Date]])</f>
        <v>2026</v>
      </c>
      <c r="D2468" s="16" t="str">
        <f>"Q"&amp;ROUNDUP(MONTH(SalesDataTable[[#This Row],[Order Date]])/3,0)</f>
        <v>Q4</v>
      </c>
      <c r="E2468" s="11">
        <f>MONTH(SalesDataTable[[#This Row],[Order Date]])</f>
        <v>11</v>
      </c>
      <c r="F2468" s="12"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1">
        <f>YEAR(SalesDataTable[[#This Row],[Order Date]])</f>
        <v>2026</v>
      </c>
      <c r="D2469" s="16" t="str">
        <f>"Q"&amp;ROUNDUP(MONTH(SalesDataTable[[#This Row],[Order Date]])/3,0)</f>
        <v>Q4</v>
      </c>
      <c r="E2469" s="11">
        <f>MONTH(SalesDataTable[[#This Row],[Order Date]])</f>
        <v>11</v>
      </c>
      <c r="F2469" s="12"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1">
        <f>YEAR(SalesDataTable[[#This Row],[Order Date]])</f>
        <v>2026</v>
      </c>
      <c r="D2470" s="16" t="str">
        <f>"Q"&amp;ROUNDUP(MONTH(SalesDataTable[[#This Row],[Order Date]])/3,0)</f>
        <v>Q4</v>
      </c>
      <c r="E2470" s="11">
        <f>MONTH(SalesDataTable[[#This Row],[Order Date]])</f>
        <v>11</v>
      </c>
      <c r="F2470" s="12"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1">
        <f>YEAR(SalesDataTable[[#This Row],[Order Date]])</f>
        <v>2026</v>
      </c>
      <c r="D2471" s="16" t="str">
        <f>"Q"&amp;ROUNDUP(MONTH(SalesDataTable[[#This Row],[Order Date]])/3,0)</f>
        <v>Q4</v>
      </c>
      <c r="E2471" s="11">
        <f>MONTH(SalesDataTable[[#This Row],[Order Date]])</f>
        <v>11</v>
      </c>
      <c r="F2471" s="12"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1">
        <f>YEAR(SalesDataTable[[#This Row],[Order Date]])</f>
        <v>2026</v>
      </c>
      <c r="D2472" s="16" t="str">
        <f>"Q"&amp;ROUNDUP(MONTH(SalesDataTable[[#This Row],[Order Date]])/3,0)</f>
        <v>Q4</v>
      </c>
      <c r="E2472" s="11">
        <f>MONTH(SalesDataTable[[#This Row],[Order Date]])</f>
        <v>11</v>
      </c>
      <c r="F2472" s="12"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1">
        <f>YEAR(SalesDataTable[[#This Row],[Order Date]])</f>
        <v>2026</v>
      </c>
      <c r="D2473" s="16" t="str">
        <f>"Q"&amp;ROUNDUP(MONTH(SalesDataTable[[#This Row],[Order Date]])/3,0)</f>
        <v>Q4</v>
      </c>
      <c r="E2473" s="11">
        <f>MONTH(SalesDataTable[[#This Row],[Order Date]])</f>
        <v>11</v>
      </c>
      <c r="F2473" s="12"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1">
        <f>YEAR(SalesDataTable[[#This Row],[Order Date]])</f>
        <v>2026</v>
      </c>
      <c r="D2474" s="16" t="str">
        <f>"Q"&amp;ROUNDUP(MONTH(SalesDataTable[[#This Row],[Order Date]])/3,0)</f>
        <v>Q4</v>
      </c>
      <c r="E2474" s="11">
        <f>MONTH(SalesDataTable[[#This Row],[Order Date]])</f>
        <v>11</v>
      </c>
      <c r="F2474" s="12"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1">
        <f>YEAR(SalesDataTable[[#This Row],[Order Date]])</f>
        <v>2026</v>
      </c>
      <c r="D2475" s="16" t="str">
        <f>"Q"&amp;ROUNDUP(MONTH(SalesDataTable[[#This Row],[Order Date]])/3,0)</f>
        <v>Q4</v>
      </c>
      <c r="E2475" s="11">
        <f>MONTH(SalesDataTable[[#This Row],[Order Date]])</f>
        <v>11</v>
      </c>
      <c r="F2475" s="12"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1">
        <f>YEAR(SalesDataTable[[#This Row],[Order Date]])</f>
        <v>2026</v>
      </c>
      <c r="D2476" s="16" t="str">
        <f>"Q"&amp;ROUNDUP(MONTH(SalesDataTable[[#This Row],[Order Date]])/3,0)</f>
        <v>Q4</v>
      </c>
      <c r="E2476" s="11">
        <f>MONTH(SalesDataTable[[#This Row],[Order Date]])</f>
        <v>11</v>
      </c>
      <c r="F2476" s="12"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1">
        <f>YEAR(SalesDataTable[[#This Row],[Order Date]])</f>
        <v>2026</v>
      </c>
      <c r="D2477" s="16" t="str">
        <f>"Q"&amp;ROUNDUP(MONTH(SalesDataTable[[#This Row],[Order Date]])/3,0)</f>
        <v>Q4</v>
      </c>
      <c r="E2477" s="11">
        <f>MONTH(SalesDataTable[[#This Row],[Order Date]])</f>
        <v>11</v>
      </c>
      <c r="F2477" s="12"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1">
        <f>YEAR(SalesDataTable[[#This Row],[Order Date]])</f>
        <v>2026</v>
      </c>
      <c r="D2478" s="16" t="str">
        <f>"Q"&amp;ROUNDUP(MONTH(SalesDataTable[[#This Row],[Order Date]])/3,0)</f>
        <v>Q4</v>
      </c>
      <c r="E2478" s="11">
        <f>MONTH(SalesDataTable[[#This Row],[Order Date]])</f>
        <v>11</v>
      </c>
      <c r="F2478" s="12"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1">
        <f>YEAR(SalesDataTable[[#This Row],[Order Date]])</f>
        <v>2026</v>
      </c>
      <c r="D2479" s="16" t="str">
        <f>"Q"&amp;ROUNDUP(MONTH(SalesDataTable[[#This Row],[Order Date]])/3,0)</f>
        <v>Q4</v>
      </c>
      <c r="E2479" s="11">
        <f>MONTH(SalesDataTable[[#This Row],[Order Date]])</f>
        <v>11</v>
      </c>
      <c r="F2479" s="12"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1">
        <f>YEAR(SalesDataTable[[#This Row],[Order Date]])</f>
        <v>2026</v>
      </c>
      <c r="D2480" s="16" t="str">
        <f>"Q"&amp;ROUNDUP(MONTH(SalesDataTable[[#This Row],[Order Date]])/3,0)</f>
        <v>Q4</v>
      </c>
      <c r="E2480" s="11">
        <f>MONTH(SalesDataTable[[#This Row],[Order Date]])</f>
        <v>11</v>
      </c>
      <c r="F2480" s="12"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1">
        <f>YEAR(SalesDataTable[[#This Row],[Order Date]])</f>
        <v>2026</v>
      </c>
      <c r="D2481" s="16" t="str">
        <f>"Q"&amp;ROUNDUP(MONTH(SalesDataTable[[#This Row],[Order Date]])/3,0)</f>
        <v>Q4</v>
      </c>
      <c r="E2481" s="11">
        <f>MONTH(SalesDataTable[[#This Row],[Order Date]])</f>
        <v>11</v>
      </c>
      <c r="F2481" s="12"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1">
        <f>YEAR(SalesDataTable[[#This Row],[Order Date]])</f>
        <v>2026</v>
      </c>
      <c r="D2482" s="16" t="str">
        <f>"Q"&amp;ROUNDUP(MONTH(SalesDataTable[[#This Row],[Order Date]])/3,0)</f>
        <v>Q4</v>
      </c>
      <c r="E2482" s="11">
        <f>MONTH(SalesDataTable[[#This Row],[Order Date]])</f>
        <v>11</v>
      </c>
      <c r="F2482" s="12"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1">
        <f>YEAR(SalesDataTable[[#This Row],[Order Date]])</f>
        <v>2026</v>
      </c>
      <c r="D2483" s="16" t="str">
        <f>"Q"&amp;ROUNDUP(MONTH(SalesDataTable[[#This Row],[Order Date]])/3,0)</f>
        <v>Q4</v>
      </c>
      <c r="E2483" s="11">
        <f>MONTH(SalesDataTable[[#This Row],[Order Date]])</f>
        <v>11</v>
      </c>
      <c r="F2483" s="12"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1">
        <f>YEAR(SalesDataTable[[#This Row],[Order Date]])</f>
        <v>2026</v>
      </c>
      <c r="D2484" s="16" t="str">
        <f>"Q"&amp;ROUNDUP(MONTH(SalesDataTable[[#This Row],[Order Date]])/3,0)</f>
        <v>Q4</v>
      </c>
      <c r="E2484" s="11">
        <f>MONTH(SalesDataTable[[#This Row],[Order Date]])</f>
        <v>11</v>
      </c>
      <c r="F2484" s="12"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1">
        <f>YEAR(SalesDataTable[[#This Row],[Order Date]])</f>
        <v>2026</v>
      </c>
      <c r="D2485" s="16" t="str">
        <f>"Q"&amp;ROUNDUP(MONTH(SalesDataTable[[#This Row],[Order Date]])/3,0)</f>
        <v>Q4</v>
      </c>
      <c r="E2485" s="11">
        <f>MONTH(SalesDataTable[[#This Row],[Order Date]])</f>
        <v>11</v>
      </c>
      <c r="F2485" s="12"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1">
        <f>YEAR(SalesDataTable[[#This Row],[Order Date]])</f>
        <v>2026</v>
      </c>
      <c r="D2486" s="16" t="str">
        <f>"Q"&amp;ROUNDUP(MONTH(SalesDataTable[[#This Row],[Order Date]])/3,0)</f>
        <v>Q4</v>
      </c>
      <c r="E2486" s="11">
        <f>MONTH(SalesDataTable[[#This Row],[Order Date]])</f>
        <v>11</v>
      </c>
      <c r="F2486" s="12"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1">
        <f>YEAR(SalesDataTable[[#This Row],[Order Date]])</f>
        <v>2026</v>
      </c>
      <c r="D2487" s="16" t="str">
        <f>"Q"&amp;ROUNDUP(MONTH(SalesDataTable[[#This Row],[Order Date]])/3,0)</f>
        <v>Q4</v>
      </c>
      <c r="E2487" s="11">
        <f>MONTH(SalesDataTable[[#This Row],[Order Date]])</f>
        <v>11</v>
      </c>
      <c r="F2487" s="12"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1">
        <f>YEAR(SalesDataTable[[#This Row],[Order Date]])</f>
        <v>2026</v>
      </c>
      <c r="D2488" s="16" t="str">
        <f>"Q"&amp;ROUNDUP(MONTH(SalesDataTable[[#This Row],[Order Date]])/3,0)</f>
        <v>Q4</v>
      </c>
      <c r="E2488" s="11">
        <f>MONTH(SalesDataTable[[#This Row],[Order Date]])</f>
        <v>11</v>
      </c>
      <c r="F2488" s="12"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1">
        <f>YEAR(SalesDataTable[[#This Row],[Order Date]])</f>
        <v>2026</v>
      </c>
      <c r="D2489" s="16" t="str">
        <f>"Q"&amp;ROUNDUP(MONTH(SalesDataTable[[#This Row],[Order Date]])/3,0)</f>
        <v>Q4</v>
      </c>
      <c r="E2489" s="11">
        <f>MONTH(SalesDataTable[[#This Row],[Order Date]])</f>
        <v>11</v>
      </c>
      <c r="F2489" s="12"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1">
        <f>YEAR(SalesDataTable[[#This Row],[Order Date]])</f>
        <v>2026</v>
      </c>
      <c r="D2490" s="16" t="str">
        <f>"Q"&amp;ROUNDUP(MONTH(SalesDataTable[[#This Row],[Order Date]])/3,0)</f>
        <v>Q4</v>
      </c>
      <c r="E2490" s="11">
        <f>MONTH(SalesDataTable[[#This Row],[Order Date]])</f>
        <v>11</v>
      </c>
      <c r="F2490" s="12"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1">
        <f>YEAR(SalesDataTable[[#This Row],[Order Date]])</f>
        <v>2026</v>
      </c>
      <c r="D2491" s="16" t="str">
        <f>"Q"&amp;ROUNDUP(MONTH(SalesDataTable[[#This Row],[Order Date]])/3,0)</f>
        <v>Q4</v>
      </c>
      <c r="E2491" s="11">
        <f>MONTH(SalesDataTable[[#This Row],[Order Date]])</f>
        <v>11</v>
      </c>
      <c r="F2491" s="12"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1">
        <f>YEAR(SalesDataTable[[#This Row],[Order Date]])</f>
        <v>2026</v>
      </c>
      <c r="D2492" s="16" t="str">
        <f>"Q"&amp;ROUNDUP(MONTH(SalesDataTable[[#This Row],[Order Date]])/3,0)</f>
        <v>Q4</v>
      </c>
      <c r="E2492" s="11">
        <f>MONTH(SalesDataTable[[#This Row],[Order Date]])</f>
        <v>11</v>
      </c>
      <c r="F2492" s="12"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1">
        <f>YEAR(SalesDataTable[[#This Row],[Order Date]])</f>
        <v>2026</v>
      </c>
      <c r="D2493" s="16" t="str">
        <f>"Q"&amp;ROUNDUP(MONTH(SalesDataTable[[#This Row],[Order Date]])/3,0)</f>
        <v>Q4</v>
      </c>
      <c r="E2493" s="11">
        <f>MONTH(SalesDataTable[[#This Row],[Order Date]])</f>
        <v>11</v>
      </c>
      <c r="F2493" s="12"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1">
        <f>YEAR(SalesDataTable[[#This Row],[Order Date]])</f>
        <v>2026</v>
      </c>
      <c r="D2494" s="16" t="str">
        <f>"Q"&amp;ROUNDUP(MONTH(SalesDataTable[[#This Row],[Order Date]])/3,0)</f>
        <v>Q4</v>
      </c>
      <c r="E2494" s="11">
        <f>MONTH(SalesDataTable[[#This Row],[Order Date]])</f>
        <v>11</v>
      </c>
      <c r="F2494" s="12"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1">
        <f>YEAR(SalesDataTable[[#This Row],[Order Date]])</f>
        <v>2026</v>
      </c>
      <c r="D2495" s="16" t="str">
        <f>"Q"&amp;ROUNDUP(MONTH(SalesDataTable[[#This Row],[Order Date]])/3,0)</f>
        <v>Q4</v>
      </c>
      <c r="E2495" s="11">
        <f>MONTH(SalesDataTable[[#This Row],[Order Date]])</f>
        <v>11</v>
      </c>
      <c r="F2495" s="12"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1">
        <f>YEAR(SalesDataTable[[#This Row],[Order Date]])</f>
        <v>2026</v>
      </c>
      <c r="D2496" s="16" t="str">
        <f>"Q"&amp;ROUNDUP(MONTH(SalesDataTable[[#This Row],[Order Date]])/3,0)</f>
        <v>Q4</v>
      </c>
      <c r="E2496" s="11">
        <f>MONTH(SalesDataTable[[#This Row],[Order Date]])</f>
        <v>11</v>
      </c>
      <c r="F2496" s="12"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1">
        <f>YEAR(SalesDataTable[[#This Row],[Order Date]])</f>
        <v>2026</v>
      </c>
      <c r="D2497" s="16" t="str">
        <f>"Q"&amp;ROUNDUP(MONTH(SalesDataTable[[#This Row],[Order Date]])/3,0)</f>
        <v>Q4</v>
      </c>
      <c r="E2497" s="11">
        <f>MONTH(SalesDataTable[[#This Row],[Order Date]])</f>
        <v>11</v>
      </c>
      <c r="F2497" s="12"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1">
        <f>YEAR(SalesDataTable[[#This Row],[Order Date]])</f>
        <v>2026</v>
      </c>
      <c r="D2498" s="16" t="str">
        <f>"Q"&amp;ROUNDUP(MONTH(SalesDataTable[[#This Row],[Order Date]])/3,0)</f>
        <v>Q4</v>
      </c>
      <c r="E2498" s="11">
        <f>MONTH(SalesDataTable[[#This Row],[Order Date]])</f>
        <v>11</v>
      </c>
      <c r="F2498" s="12"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1">
        <f>YEAR(SalesDataTable[[#This Row],[Order Date]])</f>
        <v>2026</v>
      </c>
      <c r="D2499" s="16" t="str">
        <f>"Q"&amp;ROUNDUP(MONTH(SalesDataTable[[#This Row],[Order Date]])/3,0)</f>
        <v>Q4</v>
      </c>
      <c r="E2499" s="11">
        <f>MONTH(SalesDataTable[[#This Row],[Order Date]])</f>
        <v>12</v>
      </c>
      <c r="F2499" s="12"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1">
        <f>YEAR(SalesDataTable[[#This Row],[Order Date]])</f>
        <v>2026</v>
      </c>
      <c r="D2500" s="16" t="str">
        <f>"Q"&amp;ROUNDUP(MONTH(SalesDataTable[[#This Row],[Order Date]])/3,0)</f>
        <v>Q4</v>
      </c>
      <c r="E2500" s="11">
        <f>MONTH(SalesDataTable[[#This Row],[Order Date]])</f>
        <v>12</v>
      </c>
      <c r="F2500" s="12"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1">
        <f>YEAR(SalesDataTable[[#This Row],[Order Date]])</f>
        <v>2026</v>
      </c>
      <c r="D2501" s="16" t="str">
        <f>"Q"&amp;ROUNDUP(MONTH(SalesDataTable[[#This Row],[Order Date]])/3,0)</f>
        <v>Q4</v>
      </c>
      <c r="E2501" s="11">
        <f>MONTH(SalesDataTable[[#This Row],[Order Date]])</f>
        <v>12</v>
      </c>
      <c r="F2501" s="12"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1">
        <f>YEAR(SalesDataTable[[#This Row],[Order Date]])</f>
        <v>2026</v>
      </c>
      <c r="D2502" s="16" t="str">
        <f>"Q"&amp;ROUNDUP(MONTH(SalesDataTable[[#This Row],[Order Date]])/3,0)</f>
        <v>Q4</v>
      </c>
      <c r="E2502" s="11">
        <f>MONTH(SalesDataTable[[#This Row],[Order Date]])</f>
        <v>12</v>
      </c>
      <c r="F2502" s="12"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1">
        <f>YEAR(SalesDataTable[[#This Row],[Order Date]])</f>
        <v>2026</v>
      </c>
      <c r="D2503" s="16" t="str">
        <f>"Q"&amp;ROUNDUP(MONTH(SalesDataTable[[#This Row],[Order Date]])/3,0)</f>
        <v>Q4</v>
      </c>
      <c r="E2503" s="11">
        <f>MONTH(SalesDataTable[[#This Row],[Order Date]])</f>
        <v>12</v>
      </c>
      <c r="F2503" s="12"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1">
        <f>YEAR(SalesDataTable[[#This Row],[Order Date]])</f>
        <v>2026</v>
      </c>
      <c r="D2504" s="16" t="str">
        <f>"Q"&amp;ROUNDUP(MONTH(SalesDataTable[[#This Row],[Order Date]])/3,0)</f>
        <v>Q4</v>
      </c>
      <c r="E2504" s="11">
        <f>MONTH(SalesDataTable[[#This Row],[Order Date]])</f>
        <v>12</v>
      </c>
      <c r="F2504" s="12"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1">
        <f>YEAR(SalesDataTable[[#This Row],[Order Date]])</f>
        <v>2026</v>
      </c>
      <c r="D2505" s="16" t="str">
        <f>"Q"&amp;ROUNDUP(MONTH(SalesDataTable[[#This Row],[Order Date]])/3,0)</f>
        <v>Q4</v>
      </c>
      <c r="E2505" s="11">
        <f>MONTH(SalesDataTable[[#This Row],[Order Date]])</f>
        <v>12</v>
      </c>
      <c r="F2505" s="12"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1">
        <f>YEAR(SalesDataTable[[#This Row],[Order Date]])</f>
        <v>2026</v>
      </c>
      <c r="D2506" s="16" t="str">
        <f>"Q"&amp;ROUNDUP(MONTH(SalesDataTable[[#This Row],[Order Date]])/3,0)</f>
        <v>Q4</v>
      </c>
      <c r="E2506" s="11">
        <f>MONTH(SalesDataTable[[#This Row],[Order Date]])</f>
        <v>12</v>
      </c>
      <c r="F2506" s="12"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1">
        <f>YEAR(SalesDataTable[[#This Row],[Order Date]])</f>
        <v>2026</v>
      </c>
      <c r="D2507" s="16" t="str">
        <f>"Q"&amp;ROUNDUP(MONTH(SalesDataTable[[#This Row],[Order Date]])/3,0)</f>
        <v>Q4</v>
      </c>
      <c r="E2507" s="11">
        <f>MONTH(SalesDataTable[[#This Row],[Order Date]])</f>
        <v>12</v>
      </c>
      <c r="F2507" s="12"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1">
        <f>YEAR(SalesDataTable[[#This Row],[Order Date]])</f>
        <v>2026</v>
      </c>
      <c r="D2508" s="16" t="str">
        <f>"Q"&amp;ROUNDUP(MONTH(SalesDataTable[[#This Row],[Order Date]])/3,0)</f>
        <v>Q4</v>
      </c>
      <c r="E2508" s="11">
        <f>MONTH(SalesDataTable[[#This Row],[Order Date]])</f>
        <v>12</v>
      </c>
      <c r="F2508" s="12"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1">
        <f>YEAR(SalesDataTable[[#This Row],[Order Date]])</f>
        <v>2026</v>
      </c>
      <c r="D2509" s="16" t="str">
        <f>"Q"&amp;ROUNDUP(MONTH(SalesDataTable[[#This Row],[Order Date]])/3,0)</f>
        <v>Q4</v>
      </c>
      <c r="E2509" s="11">
        <f>MONTH(SalesDataTable[[#This Row],[Order Date]])</f>
        <v>12</v>
      </c>
      <c r="F2509" s="12"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1">
        <f>YEAR(SalesDataTable[[#This Row],[Order Date]])</f>
        <v>2026</v>
      </c>
      <c r="D2510" s="16" t="str">
        <f>"Q"&amp;ROUNDUP(MONTH(SalesDataTable[[#This Row],[Order Date]])/3,0)</f>
        <v>Q4</v>
      </c>
      <c r="E2510" s="11">
        <f>MONTH(SalesDataTable[[#This Row],[Order Date]])</f>
        <v>12</v>
      </c>
      <c r="F2510" s="12"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1">
        <f>YEAR(SalesDataTable[[#This Row],[Order Date]])</f>
        <v>2026</v>
      </c>
      <c r="D2511" s="16" t="str">
        <f>"Q"&amp;ROUNDUP(MONTH(SalesDataTable[[#This Row],[Order Date]])/3,0)</f>
        <v>Q4</v>
      </c>
      <c r="E2511" s="11">
        <f>MONTH(SalesDataTable[[#This Row],[Order Date]])</f>
        <v>12</v>
      </c>
      <c r="F2511" s="12"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1">
        <f>YEAR(SalesDataTable[[#This Row],[Order Date]])</f>
        <v>2026</v>
      </c>
      <c r="D2512" s="16" t="str">
        <f>"Q"&amp;ROUNDUP(MONTH(SalesDataTable[[#This Row],[Order Date]])/3,0)</f>
        <v>Q4</v>
      </c>
      <c r="E2512" s="11">
        <f>MONTH(SalesDataTable[[#This Row],[Order Date]])</f>
        <v>12</v>
      </c>
      <c r="F2512" s="12"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1">
        <f>YEAR(SalesDataTable[[#This Row],[Order Date]])</f>
        <v>2026</v>
      </c>
      <c r="D2513" s="16" t="str">
        <f>"Q"&amp;ROUNDUP(MONTH(SalesDataTable[[#This Row],[Order Date]])/3,0)</f>
        <v>Q4</v>
      </c>
      <c r="E2513" s="11">
        <f>MONTH(SalesDataTable[[#This Row],[Order Date]])</f>
        <v>12</v>
      </c>
      <c r="F2513" s="12"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1">
        <f>YEAR(SalesDataTable[[#This Row],[Order Date]])</f>
        <v>2026</v>
      </c>
      <c r="D2514" s="16" t="str">
        <f>"Q"&amp;ROUNDUP(MONTH(SalesDataTable[[#This Row],[Order Date]])/3,0)</f>
        <v>Q4</v>
      </c>
      <c r="E2514" s="11">
        <f>MONTH(SalesDataTable[[#This Row],[Order Date]])</f>
        <v>12</v>
      </c>
      <c r="F2514" s="12"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1">
        <f>YEAR(SalesDataTable[[#This Row],[Order Date]])</f>
        <v>2026</v>
      </c>
      <c r="D2515" s="16" t="str">
        <f>"Q"&amp;ROUNDUP(MONTH(SalesDataTable[[#This Row],[Order Date]])/3,0)</f>
        <v>Q4</v>
      </c>
      <c r="E2515" s="11">
        <f>MONTH(SalesDataTable[[#This Row],[Order Date]])</f>
        <v>12</v>
      </c>
      <c r="F2515" s="12"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1">
        <f>YEAR(SalesDataTable[[#This Row],[Order Date]])</f>
        <v>2026</v>
      </c>
      <c r="D2516" s="16" t="str">
        <f>"Q"&amp;ROUNDUP(MONTH(SalesDataTable[[#This Row],[Order Date]])/3,0)</f>
        <v>Q4</v>
      </c>
      <c r="E2516" s="11">
        <f>MONTH(SalesDataTable[[#This Row],[Order Date]])</f>
        <v>12</v>
      </c>
      <c r="F2516" s="12"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1">
        <f>YEAR(SalesDataTable[[#This Row],[Order Date]])</f>
        <v>2026</v>
      </c>
      <c r="D2517" s="16" t="str">
        <f>"Q"&amp;ROUNDUP(MONTH(SalesDataTable[[#This Row],[Order Date]])/3,0)</f>
        <v>Q4</v>
      </c>
      <c r="E2517" s="11">
        <f>MONTH(SalesDataTable[[#This Row],[Order Date]])</f>
        <v>12</v>
      </c>
      <c r="F2517" s="12"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1">
        <f>YEAR(SalesDataTable[[#This Row],[Order Date]])</f>
        <v>2026</v>
      </c>
      <c r="D2518" s="16" t="str">
        <f>"Q"&amp;ROUNDUP(MONTH(SalesDataTable[[#This Row],[Order Date]])/3,0)</f>
        <v>Q4</v>
      </c>
      <c r="E2518" s="11">
        <f>MONTH(SalesDataTable[[#This Row],[Order Date]])</f>
        <v>12</v>
      </c>
      <c r="F2518" s="12"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1">
        <f>YEAR(SalesDataTable[[#This Row],[Order Date]])</f>
        <v>2026</v>
      </c>
      <c r="D2519" s="16" t="str">
        <f>"Q"&amp;ROUNDUP(MONTH(SalesDataTable[[#This Row],[Order Date]])/3,0)</f>
        <v>Q4</v>
      </c>
      <c r="E2519" s="11">
        <f>MONTH(SalesDataTable[[#This Row],[Order Date]])</f>
        <v>12</v>
      </c>
      <c r="F2519" s="12"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1">
        <f>YEAR(SalesDataTable[[#This Row],[Order Date]])</f>
        <v>2026</v>
      </c>
      <c r="D2520" s="16" t="str">
        <f>"Q"&amp;ROUNDUP(MONTH(SalesDataTable[[#This Row],[Order Date]])/3,0)</f>
        <v>Q4</v>
      </c>
      <c r="E2520" s="11">
        <f>MONTH(SalesDataTable[[#This Row],[Order Date]])</f>
        <v>12</v>
      </c>
      <c r="F2520" s="12"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1">
        <f>YEAR(SalesDataTable[[#This Row],[Order Date]])</f>
        <v>2026</v>
      </c>
      <c r="D2521" s="16" t="str">
        <f>"Q"&amp;ROUNDUP(MONTH(SalesDataTable[[#This Row],[Order Date]])/3,0)</f>
        <v>Q4</v>
      </c>
      <c r="E2521" s="11">
        <f>MONTH(SalesDataTable[[#This Row],[Order Date]])</f>
        <v>12</v>
      </c>
      <c r="F2521" s="12"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1">
        <f>YEAR(SalesDataTable[[#This Row],[Order Date]])</f>
        <v>2026</v>
      </c>
      <c r="D2522" s="16" t="str">
        <f>"Q"&amp;ROUNDUP(MONTH(SalesDataTable[[#This Row],[Order Date]])/3,0)</f>
        <v>Q4</v>
      </c>
      <c r="E2522" s="11">
        <f>MONTH(SalesDataTable[[#This Row],[Order Date]])</f>
        <v>12</v>
      </c>
      <c r="F2522" s="12"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1">
        <f>YEAR(SalesDataTable[[#This Row],[Order Date]])</f>
        <v>2026</v>
      </c>
      <c r="D2523" s="16" t="str">
        <f>"Q"&amp;ROUNDUP(MONTH(SalesDataTable[[#This Row],[Order Date]])/3,0)</f>
        <v>Q4</v>
      </c>
      <c r="E2523" s="11">
        <f>MONTH(SalesDataTable[[#This Row],[Order Date]])</f>
        <v>12</v>
      </c>
      <c r="F2523" s="12"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1">
        <f>YEAR(SalesDataTable[[#This Row],[Order Date]])</f>
        <v>2026</v>
      </c>
      <c r="D2524" s="16" t="str">
        <f>"Q"&amp;ROUNDUP(MONTH(SalesDataTable[[#This Row],[Order Date]])/3,0)</f>
        <v>Q4</v>
      </c>
      <c r="E2524" s="11">
        <f>MONTH(SalesDataTable[[#This Row],[Order Date]])</f>
        <v>12</v>
      </c>
      <c r="F2524" s="12"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1">
        <f>YEAR(SalesDataTable[[#This Row],[Order Date]])</f>
        <v>2026</v>
      </c>
      <c r="D2525" s="16" t="str">
        <f>"Q"&amp;ROUNDUP(MONTH(SalesDataTable[[#This Row],[Order Date]])/3,0)</f>
        <v>Q4</v>
      </c>
      <c r="E2525" s="11">
        <f>MONTH(SalesDataTable[[#This Row],[Order Date]])</f>
        <v>12</v>
      </c>
      <c r="F2525" s="12"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1">
        <f>YEAR(SalesDataTable[[#This Row],[Order Date]])</f>
        <v>2026</v>
      </c>
      <c r="D2526" s="16" t="str">
        <f>"Q"&amp;ROUNDUP(MONTH(SalesDataTable[[#This Row],[Order Date]])/3,0)</f>
        <v>Q4</v>
      </c>
      <c r="E2526" s="11">
        <f>MONTH(SalesDataTable[[#This Row],[Order Date]])</f>
        <v>12</v>
      </c>
      <c r="F2526" s="12"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1">
        <f>YEAR(SalesDataTable[[#This Row],[Order Date]])</f>
        <v>2026</v>
      </c>
      <c r="D2527" s="16" t="str">
        <f>"Q"&amp;ROUNDUP(MONTH(SalesDataTable[[#This Row],[Order Date]])/3,0)</f>
        <v>Q4</v>
      </c>
      <c r="E2527" s="11">
        <f>MONTH(SalesDataTable[[#This Row],[Order Date]])</f>
        <v>12</v>
      </c>
      <c r="F2527" s="12"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1">
        <f>YEAR(SalesDataTable[[#This Row],[Order Date]])</f>
        <v>2026</v>
      </c>
      <c r="D2528" s="16" t="str">
        <f>"Q"&amp;ROUNDUP(MONTH(SalesDataTable[[#This Row],[Order Date]])/3,0)</f>
        <v>Q4</v>
      </c>
      <c r="E2528" s="11">
        <f>MONTH(SalesDataTable[[#This Row],[Order Date]])</f>
        <v>12</v>
      </c>
      <c r="F2528" s="12"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1">
        <f>YEAR(SalesDataTable[[#This Row],[Order Date]])</f>
        <v>2026</v>
      </c>
      <c r="D2529" s="16" t="str">
        <f>"Q"&amp;ROUNDUP(MONTH(SalesDataTable[[#This Row],[Order Date]])/3,0)</f>
        <v>Q4</v>
      </c>
      <c r="E2529" s="11">
        <f>MONTH(SalesDataTable[[#This Row],[Order Date]])</f>
        <v>12</v>
      </c>
      <c r="F2529" s="12"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1">
        <f>YEAR(SalesDataTable[[#This Row],[Order Date]])</f>
        <v>2026</v>
      </c>
      <c r="D2530" s="16" t="str">
        <f>"Q"&amp;ROUNDUP(MONTH(SalesDataTable[[#This Row],[Order Date]])/3,0)</f>
        <v>Q4</v>
      </c>
      <c r="E2530" s="11">
        <f>MONTH(SalesDataTable[[#This Row],[Order Date]])</f>
        <v>12</v>
      </c>
      <c r="F2530" s="12"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1">
        <f>YEAR(SalesDataTable[[#This Row],[Order Date]])</f>
        <v>2026</v>
      </c>
      <c r="D2531" s="16" t="str">
        <f>"Q"&amp;ROUNDUP(MONTH(SalesDataTable[[#This Row],[Order Date]])/3,0)</f>
        <v>Q4</v>
      </c>
      <c r="E2531" s="11">
        <f>MONTH(SalesDataTable[[#This Row],[Order Date]])</f>
        <v>12</v>
      </c>
      <c r="F2531" s="12"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1">
        <f>YEAR(SalesDataTable[[#This Row],[Order Date]])</f>
        <v>2026</v>
      </c>
      <c r="D2532" s="16" t="str">
        <f>"Q"&amp;ROUNDUP(MONTH(SalesDataTable[[#This Row],[Order Date]])/3,0)</f>
        <v>Q4</v>
      </c>
      <c r="E2532" s="11">
        <f>MONTH(SalesDataTable[[#This Row],[Order Date]])</f>
        <v>12</v>
      </c>
      <c r="F2532" s="12"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1">
        <f>YEAR(SalesDataTable[[#This Row],[Order Date]])</f>
        <v>2026</v>
      </c>
      <c r="D2533" s="16" t="str">
        <f>"Q"&amp;ROUNDUP(MONTH(SalesDataTable[[#This Row],[Order Date]])/3,0)</f>
        <v>Q4</v>
      </c>
      <c r="E2533" s="11">
        <f>MONTH(SalesDataTable[[#This Row],[Order Date]])</f>
        <v>12</v>
      </c>
      <c r="F2533" s="12"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1">
        <f>YEAR(SalesDataTable[[#This Row],[Order Date]])</f>
        <v>2026</v>
      </c>
      <c r="D2534" s="16" t="str">
        <f>"Q"&amp;ROUNDUP(MONTH(SalesDataTable[[#This Row],[Order Date]])/3,0)</f>
        <v>Q4</v>
      </c>
      <c r="E2534" s="11">
        <f>MONTH(SalesDataTable[[#This Row],[Order Date]])</f>
        <v>12</v>
      </c>
      <c r="F2534" s="12"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1">
        <f>YEAR(SalesDataTable[[#This Row],[Order Date]])</f>
        <v>2026</v>
      </c>
      <c r="D2535" s="16" t="str">
        <f>"Q"&amp;ROUNDUP(MONTH(SalesDataTable[[#This Row],[Order Date]])/3,0)</f>
        <v>Q4</v>
      </c>
      <c r="E2535" s="11">
        <f>MONTH(SalesDataTable[[#This Row],[Order Date]])</f>
        <v>12</v>
      </c>
      <c r="F2535" s="12"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1">
        <f>YEAR(SalesDataTable[[#This Row],[Order Date]])</f>
        <v>2026</v>
      </c>
      <c r="D2536" s="16" t="str">
        <f>"Q"&amp;ROUNDUP(MONTH(SalesDataTable[[#This Row],[Order Date]])/3,0)</f>
        <v>Q4</v>
      </c>
      <c r="E2536" s="11">
        <f>MONTH(SalesDataTable[[#This Row],[Order Date]])</f>
        <v>12</v>
      </c>
      <c r="F2536" s="12"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1">
        <f>YEAR(SalesDataTable[[#This Row],[Order Date]])</f>
        <v>2026</v>
      </c>
      <c r="D2537" s="16" t="str">
        <f>"Q"&amp;ROUNDUP(MONTH(SalesDataTable[[#This Row],[Order Date]])/3,0)</f>
        <v>Q4</v>
      </c>
      <c r="E2537" s="11">
        <f>MONTH(SalesDataTable[[#This Row],[Order Date]])</f>
        <v>12</v>
      </c>
      <c r="F2537" s="12"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1">
        <f>YEAR(SalesDataTable[[#This Row],[Order Date]])</f>
        <v>2026</v>
      </c>
      <c r="D2538" s="16" t="str">
        <f>"Q"&amp;ROUNDUP(MONTH(SalesDataTable[[#This Row],[Order Date]])/3,0)</f>
        <v>Q4</v>
      </c>
      <c r="E2538" s="11">
        <f>MONTH(SalesDataTable[[#This Row],[Order Date]])</f>
        <v>12</v>
      </c>
      <c r="F2538" s="12"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1">
        <f>YEAR(SalesDataTable[[#This Row],[Order Date]])</f>
        <v>2026</v>
      </c>
      <c r="D2539" s="16" t="str">
        <f>"Q"&amp;ROUNDUP(MONTH(SalesDataTable[[#This Row],[Order Date]])/3,0)</f>
        <v>Q4</v>
      </c>
      <c r="E2539" s="11">
        <f>MONTH(SalesDataTable[[#This Row],[Order Date]])</f>
        <v>12</v>
      </c>
      <c r="F2539" s="12"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1">
        <f>YEAR(SalesDataTable[[#This Row],[Order Date]])</f>
        <v>2026</v>
      </c>
      <c r="D2540" s="16" t="str">
        <f>"Q"&amp;ROUNDUP(MONTH(SalesDataTable[[#This Row],[Order Date]])/3,0)</f>
        <v>Q4</v>
      </c>
      <c r="E2540" s="11">
        <f>MONTH(SalesDataTable[[#This Row],[Order Date]])</f>
        <v>12</v>
      </c>
      <c r="F2540" s="12"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1">
        <f>YEAR(SalesDataTable[[#This Row],[Order Date]])</f>
        <v>2026</v>
      </c>
      <c r="D2541" s="16" t="str">
        <f>"Q"&amp;ROUNDUP(MONTH(SalesDataTable[[#This Row],[Order Date]])/3,0)</f>
        <v>Q4</v>
      </c>
      <c r="E2541" s="11">
        <f>MONTH(SalesDataTable[[#This Row],[Order Date]])</f>
        <v>12</v>
      </c>
      <c r="F2541" s="12"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1">
        <f>YEAR(SalesDataTable[[#This Row],[Order Date]])</f>
        <v>2026</v>
      </c>
      <c r="D2542" s="16" t="str">
        <f>"Q"&amp;ROUNDUP(MONTH(SalesDataTable[[#This Row],[Order Date]])/3,0)</f>
        <v>Q4</v>
      </c>
      <c r="E2542" s="11">
        <f>MONTH(SalesDataTable[[#This Row],[Order Date]])</f>
        <v>12</v>
      </c>
      <c r="F2542" s="12"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1">
        <f>YEAR(SalesDataTable[[#This Row],[Order Date]])</f>
        <v>2026</v>
      </c>
      <c r="D2543" s="16" t="str">
        <f>"Q"&amp;ROUNDUP(MONTH(SalesDataTable[[#This Row],[Order Date]])/3,0)</f>
        <v>Q4</v>
      </c>
      <c r="E2543" s="11">
        <f>MONTH(SalesDataTable[[#This Row],[Order Date]])</f>
        <v>12</v>
      </c>
      <c r="F2543" s="12"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1">
        <f>YEAR(SalesDataTable[[#This Row],[Order Date]])</f>
        <v>2026</v>
      </c>
      <c r="D2544" s="16" t="str">
        <f>"Q"&amp;ROUNDUP(MONTH(SalesDataTable[[#This Row],[Order Date]])/3,0)</f>
        <v>Q4</v>
      </c>
      <c r="E2544" s="11">
        <f>MONTH(SalesDataTable[[#This Row],[Order Date]])</f>
        <v>12</v>
      </c>
      <c r="F2544" s="12"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1">
        <f>YEAR(SalesDataTable[[#This Row],[Order Date]])</f>
        <v>2026</v>
      </c>
      <c r="D2545" s="16" t="str">
        <f>"Q"&amp;ROUNDUP(MONTH(SalesDataTable[[#This Row],[Order Date]])/3,0)</f>
        <v>Q4</v>
      </c>
      <c r="E2545" s="11">
        <f>MONTH(SalesDataTable[[#This Row],[Order Date]])</f>
        <v>12</v>
      </c>
      <c r="F2545" s="12"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1">
        <f>YEAR(SalesDataTable[[#This Row],[Order Date]])</f>
        <v>2026</v>
      </c>
      <c r="D2546" s="16" t="str">
        <f>"Q"&amp;ROUNDUP(MONTH(SalesDataTable[[#This Row],[Order Date]])/3,0)</f>
        <v>Q4</v>
      </c>
      <c r="E2546" s="11">
        <f>MONTH(SalesDataTable[[#This Row],[Order Date]])</f>
        <v>12</v>
      </c>
      <c r="F2546" s="12"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1">
        <f>YEAR(SalesDataTable[[#This Row],[Order Date]])</f>
        <v>2026</v>
      </c>
      <c r="D2547" s="16" t="str">
        <f>"Q"&amp;ROUNDUP(MONTH(SalesDataTable[[#This Row],[Order Date]])/3,0)</f>
        <v>Q4</v>
      </c>
      <c r="E2547" s="11">
        <f>MONTH(SalesDataTable[[#This Row],[Order Date]])</f>
        <v>12</v>
      </c>
      <c r="F2547" s="12"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1">
        <f>YEAR(SalesDataTable[[#This Row],[Order Date]])</f>
        <v>2026</v>
      </c>
      <c r="D2548" s="16" t="str">
        <f>"Q"&amp;ROUNDUP(MONTH(SalesDataTable[[#This Row],[Order Date]])/3,0)</f>
        <v>Q4</v>
      </c>
      <c r="E2548" s="11">
        <f>MONTH(SalesDataTable[[#This Row],[Order Date]])</f>
        <v>12</v>
      </c>
      <c r="F2548" s="12"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1">
        <f>YEAR(SalesDataTable[[#This Row],[Order Date]])</f>
        <v>2026</v>
      </c>
      <c r="D2549" s="16" t="str">
        <f>"Q"&amp;ROUNDUP(MONTH(SalesDataTable[[#This Row],[Order Date]])/3,0)</f>
        <v>Q4</v>
      </c>
      <c r="E2549" s="11">
        <f>MONTH(SalesDataTable[[#This Row],[Order Date]])</f>
        <v>12</v>
      </c>
      <c r="F2549" s="12"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1">
        <f>YEAR(SalesDataTable[[#This Row],[Order Date]])</f>
        <v>2026</v>
      </c>
      <c r="D2550" s="16" t="str">
        <f>"Q"&amp;ROUNDUP(MONTH(SalesDataTable[[#This Row],[Order Date]])/3,0)</f>
        <v>Q4</v>
      </c>
      <c r="E2550" s="11">
        <f>MONTH(SalesDataTable[[#This Row],[Order Date]])</f>
        <v>12</v>
      </c>
      <c r="F2550" s="12"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1">
        <f>YEAR(SalesDataTable[[#This Row],[Order Date]])</f>
        <v>2026</v>
      </c>
      <c r="D2551" s="16" t="str">
        <f>"Q"&amp;ROUNDUP(MONTH(SalesDataTable[[#This Row],[Order Date]])/3,0)</f>
        <v>Q4</v>
      </c>
      <c r="E2551" s="11">
        <f>MONTH(SalesDataTable[[#This Row],[Order Date]])</f>
        <v>12</v>
      </c>
      <c r="F2551" s="12"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1">
        <f>YEAR(SalesDataTable[[#This Row],[Order Date]])</f>
        <v>2026</v>
      </c>
      <c r="D2552" s="16" t="str">
        <f>"Q"&amp;ROUNDUP(MONTH(SalesDataTable[[#This Row],[Order Date]])/3,0)</f>
        <v>Q4</v>
      </c>
      <c r="E2552" s="11">
        <f>MONTH(SalesDataTable[[#This Row],[Order Date]])</f>
        <v>12</v>
      </c>
      <c r="F2552" s="12"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1">
        <f>YEAR(SalesDataTable[[#This Row],[Order Date]])</f>
        <v>2026</v>
      </c>
      <c r="D2553" s="16" t="str">
        <f>"Q"&amp;ROUNDUP(MONTH(SalesDataTable[[#This Row],[Order Date]])/3,0)</f>
        <v>Q4</v>
      </c>
      <c r="E2553" s="11">
        <f>MONTH(SalesDataTable[[#This Row],[Order Date]])</f>
        <v>12</v>
      </c>
      <c r="F2553" s="12"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1">
        <f>YEAR(SalesDataTable[[#This Row],[Order Date]])</f>
        <v>2026</v>
      </c>
      <c r="D2554" s="16" t="str">
        <f>"Q"&amp;ROUNDUP(MONTH(SalesDataTable[[#This Row],[Order Date]])/3,0)</f>
        <v>Q4</v>
      </c>
      <c r="E2554" s="11">
        <f>MONTH(SalesDataTable[[#This Row],[Order Date]])</f>
        <v>12</v>
      </c>
      <c r="F2554" s="12"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1">
        <f>YEAR(SalesDataTable[[#This Row],[Order Date]])</f>
        <v>2026</v>
      </c>
      <c r="D2555" s="16" t="str">
        <f>"Q"&amp;ROUNDUP(MONTH(SalesDataTable[[#This Row],[Order Date]])/3,0)</f>
        <v>Q4</v>
      </c>
      <c r="E2555" s="11">
        <f>MONTH(SalesDataTable[[#This Row],[Order Date]])</f>
        <v>12</v>
      </c>
      <c r="F2555" s="12"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1">
        <f>YEAR(SalesDataTable[[#This Row],[Order Date]])</f>
        <v>2026</v>
      </c>
      <c r="D2556" s="16" t="str">
        <f>"Q"&amp;ROUNDUP(MONTH(SalesDataTable[[#This Row],[Order Date]])/3,0)</f>
        <v>Q4</v>
      </c>
      <c r="E2556" s="11">
        <f>MONTH(SalesDataTable[[#This Row],[Order Date]])</f>
        <v>12</v>
      </c>
      <c r="F2556" s="12"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1">
        <f>YEAR(SalesDataTable[[#This Row],[Order Date]])</f>
        <v>2026</v>
      </c>
      <c r="D2557" s="16" t="str">
        <f>"Q"&amp;ROUNDUP(MONTH(SalesDataTable[[#This Row],[Order Date]])/3,0)</f>
        <v>Q4</v>
      </c>
      <c r="E2557" s="11">
        <f>MONTH(SalesDataTable[[#This Row],[Order Date]])</f>
        <v>12</v>
      </c>
      <c r="F2557" s="12"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1">
        <f>YEAR(SalesDataTable[[#This Row],[Order Date]])</f>
        <v>2026</v>
      </c>
      <c r="D2558" s="16" t="str">
        <f>"Q"&amp;ROUNDUP(MONTH(SalesDataTable[[#This Row],[Order Date]])/3,0)</f>
        <v>Q4</v>
      </c>
      <c r="E2558" s="11">
        <f>MONTH(SalesDataTable[[#This Row],[Order Date]])</f>
        <v>12</v>
      </c>
      <c r="F2558" s="12"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1">
        <f>YEAR(SalesDataTable[[#This Row],[Order Date]])</f>
        <v>2026</v>
      </c>
      <c r="D2559" s="16" t="str">
        <f>"Q"&amp;ROUNDUP(MONTH(SalesDataTable[[#This Row],[Order Date]])/3,0)</f>
        <v>Q4</v>
      </c>
      <c r="E2559" s="11">
        <f>MONTH(SalesDataTable[[#This Row],[Order Date]])</f>
        <v>12</v>
      </c>
      <c r="F2559" s="12"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1">
        <f>YEAR(SalesDataTable[[#This Row],[Order Date]])</f>
        <v>2026</v>
      </c>
      <c r="D2560" s="16" t="str">
        <f>"Q"&amp;ROUNDUP(MONTH(SalesDataTable[[#This Row],[Order Date]])/3,0)</f>
        <v>Q4</v>
      </c>
      <c r="E2560" s="11">
        <f>MONTH(SalesDataTable[[#This Row],[Order Date]])</f>
        <v>12</v>
      </c>
      <c r="F2560" s="12"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1">
        <f>YEAR(SalesDataTable[[#This Row],[Order Date]])</f>
        <v>2026</v>
      </c>
      <c r="D2561" s="16" t="str">
        <f>"Q"&amp;ROUNDUP(MONTH(SalesDataTable[[#This Row],[Order Date]])/3,0)</f>
        <v>Q4</v>
      </c>
      <c r="E2561" s="11">
        <f>MONTH(SalesDataTable[[#This Row],[Order Date]])</f>
        <v>12</v>
      </c>
      <c r="F2561" s="12"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1">
        <f>YEAR(SalesDataTable[[#This Row],[Order Date]])</f>
        <v>2026</v>
      </c>
      <c r="D2562" s="16" t="str">
        <f>"Q"&amp;ROUNDUP(MONTH(SalesDataTable[[#This Row],[Order Date]])/3,0)</f>
        <v>Q4</v>
      </c>
      <c r="E2562" s="11">
        <f>MONTH(SalesDataTable[[#This Row],[Order Date]])</f>
        <v>12</v>
      </c>
      <c r="F2562" s="12"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1">
        <f>YEAR(SalesDataTable[[#This Row],[Order Date]])</f>
        <v>2026</v>
      </c>
      <c r="D2563" s="16" t="str">
        <f>"Q"&amp;ROUNDUP(MONTH(SalesDataTable[[#This Row],[Order Date]])/3,0)</f>
        <v>Q4</v>
      </c>
      <c r="E2563" s="11">
        <f>MONTH(SalesDataTable[[#This Row],[Order Date]])</f>
        <v>12</v>
      </c>
      <c r="F2563" s="12"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1">
        <f>YEAR(SalesDataTable[[#This Row],[Order Date]])</f>
        <v>2026</v>
      </c>
      <c r="D2564" s="16" t="str">
        <f>"Q"&amp;ROUNDUP(MONTH(SalesDataTable[[#This Row],[Order Date]])/3,0)</f>
        <v>Q4</v>
      </c>
      <c r="E2564" s="11">
        <f>MONTH(SalesDataTable[[#This Row],[Order Date]])</f>
        <v>12</v>
      </c>
      <c r="F2564" s="12"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1">
        <f>YEAR(SalesDataTable[[#This Row],[Order Date]])</f>
        <v>2026</v>
      </c>
      <c r="D2565" s="16" t="str">
        <f>"Q"&amp;ROUNDUP(MONTH(SalesDataTable[[#This Row],[Order Date]])/3,0)</f>
        <v>Q4</v>
      </c>
      <c r="E2565" s="11">
        <f>MONTH(SalesDataTable[[#This Row],[Order Date]])</f>
        <v>12</v>
      </c>
      <c r="F2565" s="12"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1">
        <f>YEAR(SalesDataTable[[#This Row],[Order Date]])</f>
        <v>2026</v>
      </c>
      <c r="D2566" s="16" t="str">
        <f>"Q"&amp;ROUNDUP(MONTH(SalesDataTable[[#This Row],[Order Date]])/3,0)</f>
        <v>Q4</v>
      </c>
      <c r="E2566" s="11">
        <f>MONTH(SalesDataTable[[#This Row],[Order Date]])</f>
        <v>12</v>
      </c>
      <c r="F2566" s="12"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1">
        <f>YEAR(SalesDataTable[[#This Row],[Order Date]])</f>
        <v>2026</v>
      </c>
      <c r="D2567" s="16" t="str">
        <f>"Q"&amp;ROUNDUP(MONTH(SalesDataTable[[#This Row],[Order Date]])/3,0)</f>
        <v>Q4</v>
      </c>
      <c r="E2567" s="11">
        <f>MONTH(SalesDataTable[[#This Row],[Order Date]])</f>
        <v>12</v>
      </c>
      <c r="F2567" s="12"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1">
        <f>YEAR(SalesDataTable[[#This Row],[Order Date]])</f>
        <v>2026</v>
      </c>
      <c r="D2568" s="16" t="str">
        <f>"Q"&amp;ROUNDUP(MONTH(SalesDataTable[[#This Row],[Order Date]])/3,0)</f>
        <v>Q4</v>
      </c>
      <c r="E2568" s="11">
        <f>MONTH(SalesDataTable[[#This Row],[Order Date]])</f>
        <v>12</v>
      </c>
      <c r="F2568" s="12"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1">
        <f>YEAR(SalesDataTable[[#This Row],[Order Date]])</f>
        <v>2026</v>
      </c>
      <c r="D2569" s="16" t="str">
        <f>"Q"&amp;ROUNDUP(MONTH(SalesDataTable[[#This Row],[Order Date]])/3,0)</f>
        <v>Q4</v>
      </c>
      <c r="E2569" s="11">
        <f>MONTH(SalesDataTable[[#This Row],[Order Date]])</f>
        <v>12</v>
      </c>
      <c r="F2569" s="12"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1">
        <f>YEAR(SalesDataTable[[#This Row],[Order Date]])</f>
        <v>2026</v>
      </c>
      <c r="D2570" s="16" t="str">
        <f>"Q"&amp;ROUNDUP(MONTH(SalesDataTable[[#This Row],[Order Date]])/3,0)</f>
        <v>Q4</v>
      </c>
      <c r="E2570" s="11">
        <f>MONTH(SalesDataTable[[#This Row],[Order Date]])</f>
        <v>12</v>
      </c>
      <c r="F2570" s="12"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1">
        <f>YEAR(SalesDataTable[[#This Row],[Order Date]])</f>
        <v>2026</v>
      </c>
      <c r="D2571" s="16" t="str">
        <f>"Q"&amp;ROUNDUP(MONTH(SalesDataTable[[#This Row],[Order Date]])/3,0)</f>
        <v>Q4</v>
      </c>
      <c r="E2571" s="11">
        <f>MONTH(SalesDataTable[[#This Row],[Order Date]])</f>
        <v>12</v>
      </c>
      <c r="F2571" s="12"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1">
        <f>YEAR(SalesDataTable[[#This Row],[Order Date]])</f>
        <v>2026</v>
      </c>
      <c r="D2572" s="16" t="str">
        <f>"Q"&amp;ROUNDUP(MONTH(SalesDataTable[[#This Row],[Order Date]])/3,0)</f>
        <v>Q4</v>
      </c>
      <c r="E2572" s="11">
        <f>MONTH(SalesDataTable[[#This Row],[Order Date]])</f>
        <v>12</v>
      </c>
      <c r="F2572" s="12"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1">
        <f>YEAR(SalesDataTable[[#This Row],[Order Date]])</f>
        <v>2026</v>
      </c>
      <c r="D2573" s="16" t="str">
        <f>"Q"&amp;ROUNDUP(MONTH(SalesDataTable[[#This Row],[Order Date]])/3,0)</f>
        <v>Q4</v>
      </c>
      <c r="E2573" s="11">
        <f>MONTH(SalesDataTable[[#This Row],[Order Date]])</f>
        <v>12</v>
      </c>
      <c r="F2573" s="12"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1">
        <f>YEAR(SalesDataTable[[#This Row],[Order Date]])</f>
        <v>2026</v>
      </c>
      <c r="D2574" s="16" t="str">
        <f>"Q"&amp;ROUNDUP(MONTH(SalesDataTable[[#This Row],[Order Date]])/3,0)</f>
        <v>Q4</v>
      </c>
      <c r="E2574" s="11">
        <f>MONTH(SalesDataTable[[#This Row],[Order Date]])</f>
        <v>12</v>
      </c>
      <c r="F2574" s="12"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1">
        <f>YEAR(SalesDataTable[[#This Row],[Order Date]])</f>
        <v>2026</v>
      </c>
      <c r="D2575" s="16" t="str">
        <f>"Q"&amp;ROUNDUP(MONTH(SalesDataTable[[#This Row],[Order Date]])/3,0)</f>
        <v>Q4</v>
      </c>
      <c r="E2575" s="11">
        <f>MONTH(SalesDataTable[[#This Row],[Order Date]])</f>
        <v>12</v>
      </c>
      <c r="F2575" s="12"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1">
        <f>YEAR(SalesDataTable[[#This Row],[Order Date]])</f>
        <v>2026</v>
      </c>
      <c r="D2576" s="16" t="str">
        <f>"Q"&amp;ROUNDUP(MONTH(SalesDataTable[[#This Row],[Order Date]])/3,0)</f>
        <v>Q4</v>
      </c>
      <c r="E2576" s="11">
        <f>MONTH(SalesDataTable[[#This Row],[Order Date]])</f>
        <v>12</v>
      </c>
      <c r="F2576" s="12"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1">
        <f>YEAR(SalesDataTable[[#This Row],[Order Date]])</f>
        <v>2026</v>
      </c>
      <c r="D2577" s="16" t="str">
        <f>"Q"&amp;ROUNDUP(MONTH(SalesDataTable[[#This Row],[Order Date]])/3,0)</f>
        <v>Q4</v>
      </c>
      <c r="E2577" s="11">
        <f>MONTH(SalesDataTable[[#This Row],[Order Date]])</f>
        <v>12</v>
      </c>
      <c r="F2577" s="12"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1">
        <f>YEAR(SalesDataTable[[#This Row],[Order Date]])</f>
        <v>2026</v>
      </c>
      <c r="D2578" s="16" t="str">
        <f>"Q"&amp;ROUNDUP(MONTH(SalesDataTable[[#This Row],[Order Date]])/3,0)</f>
        <v>Q4</v>
      </c>
      <c r="E2578" s="11">
        <f>MONTH(SalesDataTable[[#This Row],[Order Date]])</f>
        <v>12</v>
      </c>
      <c r="F2578" s="12"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1">
        <f>YEAR(SalesDataTable[[#This Row],[Order Date]])</f>
        <v>2026</v>
      </c>
      <c r="D2579" s="16" t="str">
        <f>"Q"&amp;ROUNDUP(MONTH(SalesDataTable[[#This Row],[Order Date]])/3,0)</f>
        <v>Q4</v>
      </c>
      <c r="E2579" s="11">
        <f>MONTH(SalesDataTable[[#This Row],[Order Date]])</f>
        <v>12</v>
      </c>
      <c r="F2579" s="12"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1">
        <f>YEAR(SalesDataTable[[#This Row],[Order Date]])</f>
        <v>2026</v>
      </c>
      <c r="D2580" s="16" t="str">
        <f>"Q"&amp;ROUNDUP(MONTH(SalesDataTable[[#This Row],[Order Date]])/3,0)</f>
        <v>Q4</v>
      </c>
      <c r="E2580" s="11">
        <f>MONTH(SalesDataTable[[#This Row],[Order Date]])</f>
        <v>12</v>
      </c>
      <c r="F2580" s="12"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1">
        <f>YEAR(SalesDataTable[[#This Row],[Order Date]])</f>
        <v>2026</v>
      </c>
      <c r="D2581" s="16" t="str">
        <f>"Q"&amp;ROUNDUP(MONTH(SalesDataTable[[#This Row],[Order Date]])/3,0)</f>
        <v>Q4</v>
      </c>
      <c r="E2581" s="11">
        <f>MONTH(SalesDataTable[[#This Row],[Order Date]])</f>
        <v>12</v>
      </c>
      <c r="F2581" s="12"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1">
        <f>YEAR(SalesDataTable[[#This Row],[Order Date]])</f>
        <v>2026</v>
      </c>
      <c r="D2582" s="16" t="str">
        <f>"Q"&amp;ROUNDUP(MONTH(SalesDataTable[[#This Row],[Order Date]])/3,0)</f>
        <v>Q4</v>
      </c>
      <c r="E2582" s="11">
        <f>MONTH(SalesDataTable[[#This Row],[Order Date]])</f>
        <v>12</v>
      </c>
      <c r="F2582" s="12"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1">
        <f>YEAR(SalesDataTable[[#This Row],[Order Date]])</f>
        <v>2026</v>
      </c>
      <c r="D2583" s="16" t="str">
        <f>"Q"&amp;ROUNDUP(MONTH(SalesDataTable[[#This Row],[Order Date]])/3,0)</f>
        <v>Q4</v>
      </c>
      <c r="E2583" s="11">
        <f>MONTH(SalesDataTable[[#This Row],[Order Date]])</f>
        <v>12</v>
      </c>
      <c r="F2583" s="12"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1">
        <f>YEAR(SalesDataTable[[#This Row],[Order Date]])</f>
        <v>2026</v>
      </c>
      <c r="D2584" s="16" t="str">
        <f>"Q"&amp;ROUNDUP(MONTH(SalesDataTable[[#This Row],[Order Date]])/3,0)</f>
        <v>Q4</v>
      </c>
      <c r="E2584" s="11">
        <f>MONTH(SalesDataTable[[#This Row],[Order Date]])</f>
        <v>12</v>
      </c>
      <c r="F2584" s="12"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1">
        <f>YEAR(SalesDataTable[[#This Row],[Order Date]])</f>
        <v>2026</v>
      </c>
      <c r="D2585" s="16" t="str">
        <f>"Q"&amp;ROUNDUP(MONTH(SalesDataTable[[#This Row],[Order Date]])/3,0)</f>
        <v>Q4</v>
      </c>
      <c r="E2585" s="11">
        <f>MONTH(SalesDataTable[[#This Row],[Order Date]])</f>
        <v>12</v>
      </c>
      <c r="F2585" s="12"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1">
        <f>YEAR(SalesDataTable[[#This Row],[Order Date]])</f>
        <v>2026</v>
      </c>
      <c r="D2586" s="16" t="str">
        <f>"Q"&amp;ROUNDUP(MONTH(SalesDataTable[[#This Row],[Order Date]])/3,0)</f>
        <v>Q4</v>
      </c>
      <c r="E2586" s="11">
        <f>MONTH(SalesDataTable[[#This Row],[Order Date]])</f>
        <v>12</v>
      </c>
      <c r="F2586" s="12"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1">
        <f>YEAR(SalesDataTable[[#This Row],[Order Date]])</f>
        <v>2026</v>
      </c>
      <c r="D2587" s="16" t="str">
        <f>"Q"&amp;ROUNDUP(MONTH(SalesDataTable[[#This Row],[Order Date]])/3,0)</f>
        <v>Q4</v>
      </c>
      <c r="E2587" s="11">
        <f>MONTH(SalesDataTable[[#This Row],[Order Date]])</f>
        <v>12</v>
      </c>
      <c r="F2587" s="12"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1">
        <f>YEAR(SalesDataTable[[#This Row],[Order Date]])</f>
        <v>2026</v>
      </c>
      <c r="D2588" s="16" t="str">
        <f>"Q"&amp;ROUNDUP(MONTH(SalesDataTable[[#This Row],[Order Date]])/3,0)</f>
        <v>Q4</v>
      </c>
      <c r="E2588" s="11">
        <f>MONTH(SalesDataTable[[#This Row],[Order Date]])</f>
        <v>12</v>
      </c>
      <c r="F2588" s="12"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1">
        <f>YEAR(SalesDataTable[[#This Row],[Order Date]])</f>
        <v>2026</v>
      </c>
      <c r="D2589" s="16" t="str">
        <f>"Q"&amp;ROUNDUP(MONTH(SalesDataTable[[#This Row],[Order Date]])/3,0)</f>
        <v>Q4</v>
      </c>
      <c r="E2589" s="11">
        <f>MONTH(SalesDataTable[[#This Row],[Order Date]])</f>
        <v>12</v>
      </c>
      <c r="F2589" s="12"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1">
        <f>YEAR(SalesDataTable[[#This Row],[Order Date]])</f>
        <v>2026</v>
      </c>
      <c r="D2590" s="16" t="str">
        <f>"Q"&amp;ROUNDUP(MONTH(SalesDataTable[[#This Row],[Order Date]])/3,0)</f>
        <v>Q4</v>
      </c>
      <c r="E2590" s="11">
        <f>MONTH(SalesDataTable[[#This Row],[Order Date]])</f>
        <v>12</v>
      </c>
      <c r="F2590" s="12"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1">
        <f>YEAR(SalesDataTable[[#This Row],[Order Date]])</f>
        <v>2026</v>
      </c>
      <c r="D2591" s="16" t="str">
        <f>"Q"&amp;ROUNDUP(MONTH(SalesDataTable[[#This Row],[Order Date]])/3,0)</f>
        <v>Q4</v>
      </c>
      <c r="E2591" s="11">
        <f>MONTH(SalesDataTable[[#This Row],[Order Date]])</f>
        <v>12</v>
      </c>
      <c r="F2591" s="12"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1">
        <f>YEAR(SalesDataTable[[#This Row],[Order Date]])</f>
        <v>2026</v>
      </c>
      <c r="D2592" s="16" t="str">
        <f>"Q"&amp;ROUNDUP(MONTH(SalesDataTable[[#This Row],[Order Date]])/3,0)</f>
        <v>Q4</v>
      </c>
      <c r="E2592" s="11">
        <f>MONTH(SalesDataTable[[#This Row],[Order Date]])</f>
        <v>12</v>
      </c>
      <c r="F2592" s="12"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1">
        <f>YEAR(SalesDataTable[[#This Row],[Order Date]])</f>
        <v>2026</v>
      </c>
      <c r="D2593" s="16" t="str">
        <f>"Q"&amp;ROUNDUP(MONTH(SalesDataTable[[#This Row],[Order Date]])/3,0)</f>
        <v>Q4</v>
      </c>
      <c r="E2593" s="11">
        <f>MONTH(SalesDataTable[[#This Row],[Order Date]])</f>
        <v>12</v>
      </c>
      <c r="F2593" s="12"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1">
        <f>YEAR(SalesDataTable[[#This Row],[Order Date]])</f>
        <v>2026</v>
      </c>
      <c r="D2594" s="16" t="str">
        <f>"Q"&amp;ROUNDUP(MONTH(SalesDataTable[[#This Row],[Order Date]])/3,0)</f>
        <v>Q4</v>
      </c>
      <c r="E2594" s="11">
        <f>MONTH(SalesDataTable[[#This Row],[Order Date]])</f>
        <v>12</v>
      </c>
      <c r="F2594" s="12"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1">
        <f>YEAR(SalesDataTable[[#This Row],[Order Date]])</f>
        <v>2026</v>
      </c>
      <c r="D2595" s="16" t="str">
        <f>"Q"&amp;ROUNDUP(MONTH(SalesDataTable[[#This Row],[Order Date]])/3,0)</f>
        <v>Q4</v>
      </c>
      <c r="E2595" s="11">
        <f>MONTH(SalesDataTable[[#This Row],[Order Date]])</f>
        <v>12</v>
      </c>
      <c r="F2595" s="12"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1">
        <f>YEAR(SalesDataTable[[#This Row],[Order Date]])</f>
        <v>2026</v>
      </c>
      <c r="D2596" s="16" t="str">
        <f>"Q"&amp;ROUNDUP(MONTH(SalesDataTable[[#This Row],[Order Date]])/3,0)</f>
        <v>Q4</v>
      </c>
      <c r="E2596" s="11">
        <f>MONTH(SalesDataTable[[#This Row],[Order Date]])</f>
        <v>12</v>
      </c>
      <c r="F2596" s="12"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1">
        <f>YEAR(SalesDataTable[[#This Row],[Order Date]])</f>
        <v>2026</v>
      </c>
      <c r="D2597" s="16" t="str">
        <f>"Q"&amp;ROUNDUP(MONTH(SalesDataTable[[#This Row],[Order Date]])/3,0)</f>
        <v>Q4</v>
      </c>
      <c r="E2597" s="11">
        <f>MONTH(SalesDataTable[[#This Row],[Order Date]])</f>
        <v>12</v>
      </c>
      <c r="F2597" s="12"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1">
        <f>YEAR(SalesDataTable[[#This Row],[Order Date]])</f>
        <v>2026</v>
      </c>
      <c r="D2598" s="16" t="str">
        <f>"Q"&amp;ROUNDUP(MONTH(SalesDataTable[[#This Row],[Order Date]])/3,0)</f>
        <v>Q4</v>
      </c>
      <c r="E2598" s="11">
        <f>MONTH(SalesDataTable[[#This Row],[Order Date]])</f>
        <v>12</v>
      </c>
      <c r="F2598" s="12"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1">
        <f>YEAR(SalesDataTable[[#This Row],[Order Date]])</f>
        <v>2026</v>
      </c>
      <c r="D2599" s="16" t="str">
        <f>"Q"&amp;ROUNDUP(MONTH(SalesDataTable[[#This Row],[Order Date]])/3,0)</f>
        <v>Q4</v>
      </c>
      <c r="E2599" s="11">
        <f>MONTH(SalesDataTable[[#This Row],[Order Date]])</f>
        <v>12</v>
      </c>
      <c r="F2599" s="12"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1">
        <f>YEAR(SalesDataTable[[#This Row],[Order Date]])</f>
        <v>2026</v>
      </c>
      <c r="D2600" s="16" t="str">
        <f>"Q"&amp;ROUNDUP(MONTH(SalesDataTable[[#This Row],[Order Date]])/3,0)</f>
        <v>Q4</v>
      </c>
      <c r="E2600" s="11">
        <f>MONTH(SalesDataTable[[#This Row],[Order Date]])</f>
        <v>12</v>
      </c>
      <c r="F2600" s="12"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1">
        <f>YEAR(SalesDataTable[[#This Row],[Order Date]])</f>
        <v>2026</v>
      </c>
      <c r="D2601" s="16" t="str">
        <f>"Q"&amp;ROUNDUP(MONTH(SalesDataTable[[#This Row],[Order Date]])/3,0)</f>
        <v>Q4</v>
      </c>
      <c r="E2601" s="11">
        <f>MONTH(SalesDataTable[[#This Row],[Order Date]])</f>
        <v>12</v>
      </c>
      <c r="F2601" s="12"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1">
        <f>YEAR(SalesDataTable[[#This Row],[Order Date]])</f>
        <v>2026</v>
      </c>
      <c r="D2602" s="16" t="str">
        <f>"Q"&amp;ROUNDUP(MONTH(SalesDataTable[[#This Row],[Order Date]])/3,0)</f>
        <v>Q4</v>
      </c>
      <c r="E2602" s="11">
        <f>MONTH(SalesDataTable[[#This Row],[Order Date]])</f>
        <v>12</v>
      </c>
      <c r="F2602" s="12"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1">
        <f>YEAR(SalesDataTable[[#This Row],[Order Date]])</f>
        <v>2026</v>
      </c>
      <c r="D2603" s="16" t="str">
        <f>"Q"&amp;ROUNDUP(MONTH(SalesDataTable[[#This Row],[Order Date]])/3,0)</f>
        <v>Q4</v>
      </c>
      <c r="E2603" s="11">
        <f>MONTH(SalesDataTable[[#This Row],[Order Date]])</f>
        <v>12</v>
      </c>
      <c r="F2603" s="12"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1">
        <f>YEAR(SalesDataTable[[#This Row],[Order Date]])</f>
        <v>2026</v>
      </c>
      <c r="D2604" s="16" t="str">
        <f>"Q"&amp;ROUNDUP(MONTH(SalesDataTable[[#This Row],[Order Date]])/3,0)</f>
        <v>Q4</v>
      </c>
      <c r="E2604" s="11">
        <f>MONTH(SalesDataTable[[#This Row],[Order Date]])</f>
        <v>12</v>
      </c>
      <c r="F2604" s="12"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1">
        <f>YEAR(SalesDataTable[[#This Row],[Order Date]])</f>
        <v>2026</v>
      </c>
      <c r="D2605" s="16" t="str">
        <f>"Q"&amp;ROUNDUP(MONTH(SalesDataTable[[#This Row],[Order Date]])/3,0)</f>
        <v>Q4</v>
      </c>
      <c r="E2605" s="11">
        <f>MONTH(SalesDataTable[[#This Row],[Order Date]])</f>
        <v>12</v>
      </c>
      <c r="F2605" s="12"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1">
        <f>YEAR(SalesDataTable[[#This Row],[Order Date]])</f>
        <v>2026</v>
      </c>
      <c r="D2606" s="16" t="str">
        <f>"Q"&amp;ROUNDUP(MONTH(SalesDataTable[[#This Row],[Order Date]])/3,0)</f>
        <v>Q4</v>
      </c>
      <c r="E2606" s="11">
        <f>MONTH(SalesDataTable[[#This Row],[Order Date]])</f>
        <v>12</v>
      </c>
      <c r="F2606" s="12"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1">
        <f>YEAR(SalesDataTable[[#This Row],[Order Date]])</f>
        <v>2026</v>
      </c>
      <c r="D2607" s="16" t="str">
        <f>"Q"&amp;ROUNDUP(MONTH(SalesDataTable[[#This Row],[Order Date]])/3,0)</f>
        <v>Q4</v>
      </c>
      <c r="E2607" s="11">
        <f>MONTH(SalesDataTable[[#This Row],[Order Date]])</f>
        <v>12</v>
      </c>
      <c r="F2607" s="12"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1">
        <f>YEAR(SalesDataTable[[#This Row],[Order Date]])</f>
        <v>2026</v>
      </c>
      <c r="D2608" s="16" t="str">
        <f>"Q"&amp;ROUNDUP(MONTH(SalesDataTable[[#This Row],[Order Date]])/3,0)</f>
        <v>Q4</v>
      </c>
      <c r="E2608" s="11">
        <f>MONTH(SalesDataTable[[#This Row],[Order Date]])</f>
        <v>12</v>
      </c>
      <c r="F2608" s="12"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1">
        <f>YEAR(SalesDataTable[[#This Row],[Order Date]])</f>
        <v>2026</v>
      </c>
      <c r="D2609" s="16" t="str">
        <f>"Q"&amp;ROUNDUP(MONTH(SalesDataTable[[#This Row],[Order Date]])/3,0)</f>
        <v>Q4</v>
      </c>
      <c r="E2609" s="11">
        <f>MONTH(SalesDataTable[[#This Row],[Order Date]])</f>
        <v>12</v>
      </c>
      <c r="F2609" s="12"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1">
        <f>YEAR(SalesDataTable[[#This Row],[Order Date]])</f>
        <v>2026</v>
      </c>
      <c r="D2610" s="16" t="str">
        <f>"Q"&amp;ROUNDUP(MONTH(SalesDataTable[[#This Row],[Order Date]])/3,0)</f>
        <v>Q4</v>
      </c>
      <c r="E2610" s="11">
        <f>MONTH(SalesDataTable[[#This Row],[Order Date]])</f>
        <v>12</v>
      </c>
      <c r="F2610" s="12"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1">
        <f>YEAR(SalesDataTable[[#This Row],[Order Date]])</f>
        <v>2026</v>
      </c>
      <c r="D2611" s="16" t="str">
        <f>"Q"&amp;ROUNDUP(MONTH(SalesDataTable[[#This Row],[Order Date]])/3,0)</f>
        <v>Q4</v>
      </c>
      <c r="E2611" s="11">
        <f>MONTH(SalesDataTable[[#This Row],[Order Date]])</f>
        <v>12</v>
      </c>
      <c r="F2611" s="12"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1">
        <f>YEAR(SalesDataTable[[#This Row],[Order Date]])</f>
        <v>2026</v>
      </c>
      <c r="D2612" s="16" t="str">
        <f>"Q"&amp;ROUNDUP(MONTH(SalesDataTable[[#This Row],[Order Date]])/3,0)</f>
        <v>Q4</v>
      </c>
      <c r="E2612" s="11">
        <f>MONTH(SalesDataTable[[#This Row],[Order Date]])</f>
        <v>12</v>
      </c>
      <c r="F2612" s="12"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1">
        <f>YEAR(SalesDataTable[[#This Row],[Order Date]])</f>
        <v>2026</v>
      </c>
      <c r="D2613" s="16" t="str">
        <f>"Q"&amp;ROUNDUP(MONTH(SalesDataTable[[#This Row],[Order Date]])/3,0)</f>
        <v>Q4</v>
      </c>
      <c r="E2613" s="11">
        <f>MONTH(SalesDataTable[[#This Row],[Order Date]])</f>
        <v>12</v>
      </c>
      <c r="F2613" s="12"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1">
        <f>YEAR(SalesDataTable[[#This Row],[Order Date]])</f>
        <v>2026</v>
      </c>
      <c r="D2614" s="16" t="str">
        <f>"Q"&amp;ROUNDUP(MONTH(SalesDataTable[[#This Row],[Order Date]])/3,0)</f>
        <v>Q4</v>
      </c>
      <c r="E2614" s="11">
        <f>MONTH(SalesDataTable[[#This Row],[Order Date]])</f>
        <v>12</v>
      </c>
      <c r="F2614" s="12"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1">
        <f>YEAR(SalesDataTable[[#This Row],[Order Date]])</f>
        <v>2026</v>
      </c>
      <c r="D2615" s="16" t="str">
        <f>"Q"&amp;ROUNDUP(MONTH(SalesDataTable[[#This Row],[Order Date]])/3,0)</f>
        <v>Q4</v>
      </c>
      <c r="E2615" s="11">
        <f>MONTH(SalesDataTable[[#This Row],[Order Date]])</f>
        <v>12</v>
      </c>
      <c r="F2615" s="12"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1">
        <f>YEAR(SalesDataTable[[#This Row],[Order Date]])</f>
        <v>2026</v>
      </c>
      <c r="D2616" s="16" t="str">
        <f>"Q"&amp;ROUNDUP(MONTH(SalesDataTable[[#This Row],[Order Date]])/3,0)</f>
        <v>Q4</v>
      </c>
      <c r="E2616" s="11">
        <f>MONTH(SalesDataTable[[#This Row],[Order Date]])</f>
        <v>12</v>
      </c>
      <c r="F2616" s="12"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1">
        <f>YEAR(SalesDataTable[[#This Row],[Order Date]])</f>
        <v>2026</v>
      </c>
      <c r="D2617" s="16" t="str">
        <f>"Q"&amp;ROUNDUP(MONTH(SalesDataTable[[#This Row],[Order Date]])/3,0)</f>
        <v>Q4</v>
      </c>
      <c r="E2617" s="11">
        <f>MONTH(SalesDataTable[[#This Row],[Order Date]])</f>
        <v>12</v>
      </c>
      <c r="F2617" s="12"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1">
        <f>YEAR(SalesDataTable[[#This Row],[Order Date]])</f>
        <v>2026</v>
      </c>
      <c r="D2618" s="16" t="str">
        <f>"Q"&amp;ROUNDUP(MONTH(SalesDataTable[[#This Row],[Order Date]])/3,0)</f>
        <v>Q4</v>
      </c>
      <c r="E2618" s="11">
        <f>MONTH(SalesDataTable[[#This Row],[Order Date]])</f>
        <v>12</v>
      </c>
      <c r="F2618" s="12"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1">
        <f>YEAR(SalesDataTable[[#This Row],[Order Date]])</f>
        <v>2026</v>
      </c>
      <c r="D2619" s="16" t="str">
        <f>"Q"&amp;ROUNDUP(MONTH(SalesDataTable[[#This Row],[Order Date]])/3,0)</f>
        <v>Q4</v>
      </c>
      <c r="E2619" s="11">
        <f>MONTH(SalesDataTable[[#This Row],[Order Date]])</f>
        <v>12</v>
      </c>
      <c r="F2619" s="12"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1">
        <f>YEAR(SalesDataTable[[#This Row],[Order Date]])</f>
        <v>2026</v>
      </c>
      <c r="D2620" s="16" t="str">
        <f>"Q"&amp;ROUNDUP(MONTH(SalesDataTable[[#This Row],[Order Date]])/3,0)</f>
        <v>Q4</v>
      </c>
      <c r="E2620" s="11">
        <f>MONTH(SalesDataTable[[#This Row],[Order Date]])</f>
        <v>12</v>
      </c>
      <c r="F2620" s="12"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1">
        <f>YEAR(SalesDataTable[[#This Row],[Order Date]])</f>
        <v>2026</v>
      </c>
      <c r="D2621" s="16" t="str">
        <f>"Q"&amp;ROUNDUP(MONTH(SalesDataTable[[#This Row],[Order Date]])/3,0)</f>
        <v>Q4</v>
      </c>
      <c r="E2621" s="11">
        <f>MONTH(SalesDataTable[[#This Row],[Order Date]])</f>
        <v>12</v>
      </c>
      <c r="F2621" s="12"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1">
        <f>YEAR(SalesDataTable[[#This Row],[Order Date]])</f>
        <v>2026</v>
      </c>
      <c r="D2622" s="16" t="str">
        <f>"Q"&amp;ROUNDUP(MONTH(SalesDataTable[[#This Row],[Order Date]])/3,0)</f>
        <v>Q4</v>
      </c>
      <c r="E2622" s="11">
        <f>MONTH(SalesDataTable[[#This Row],[Order Date]])</f>
        <v>12</v>
      </c>
      <c r="F2622" s="12"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1">
        <f>YEAR(SalesDataTable[[#This Row],[Order Date]])</f>
        <v>2026</v>
      </c>
      <c r="D2623" s="16" t="str">
        <f>"Q"&amp;ROUNDUP(MONTH(SalesDataTable[[#This Row],[Order Date]])/3,0)</f>
        <v>Q4</v>
      </c>
      <c r="E2623" s="11">
        <f>MONTH(SalesDataTable[[#This Row],[Order Date]])</f>
        <v>12</v>
      </c>
      <c r="F2623" s="12"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1">
        <f>YEAR(SalesDataTable[[#This Row],[Order Date]])</f>
        <v>2026</v>
      </c>
      <c r="D2624" s="16" t="str">
        <f>"Q"&amp;ROUNDUP(MONTH(SalesDataTable[[#This Row],[Order Date]])/3,0)</f>
        <v>Q4</v>
      </c>
      <c r="E2624" s="11">
        <f>MONTH(SalesDataTable[[#This Row],[Order Date]])</f>
        <v>12</v>
      </c>
      <c r="F2624" s="12"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1">
        <f>YEAR(SalesDataTable[[#This Row],[Order Date]])</f>
        <v>2026</v>
      </c>
      <c r="D2625" s="16" t="str">
        <f>"Q"&amp;ROUNDUP(MONTH(SalesDataTable[[#This Row],[Order Date]])/3,0)</f>
        <v>Q4</v>
      </c>
      <c r="E2625" s="11">
        <f>MONTH(SalesDataTable[[#This Row],[Order Date]])</f>
        <v>12</v>
      </c>
      <c r="F2625" s="12"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1">
        <f>YEAR(SalesDataTable[[#This Row],[Order Date]])</f>
        <v>2026</v>
      </c>
      <c r="D2626" s="16" t="str">
        <f>"Q"&amp;ROUNDUP(MONTH(SalesDataTable[[#This Row],[Order Date]])/3,0)</f>
        <v>Q4</v>
      </c>
      <c r="E2626" s="11">
        <f>MONTH(SalesDataTable[[#This Row],[Order Date]])</f>
        <v>12</v>
      </c>
      <c r="F2626" s="12"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1">
        <f>YEAR(SalesDataTable[[#This Row],[Order Date]])</f>
        <v>2026</v>
      </c>
      <c r="D2627" s="16" t="str">
        <f>"Q"&amp;ROUNDUP(MONTH(SalesDataTable[[#This Row],[Order Date]])/3,0)</f>
        <v>Q4</v>
      </c>
      <c r="E2627" s="11">
        <f>MONTH(SalesDataTable[[#This Row],[Order Date]])</f>
        <v>12</v>
      </c>
      <c r="F2627" s="12"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1">
        <f>YEAR(SalesDataTable[[#This Row],[Order Date]])</f>
        <v>2026</v>
      </c>
      <c r="D2628" s="16" t="str">
        <f>"Q"&amp;ROUNDUP(MONTH(SalesDataTable[[#This Row],[Order Date]])/3,0)</f>
        <v>Q4</v>
      </c>
      <c r="E2628" s="11">
        <f>MONTH(SalesDataTable[[#This Row],[Order Date]])</f>
        <v>12</v>
      </c>
      <c r="F2628" s="12"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1">
        <f>YEAR(SalesDataTable[[#This Row],[Order Date]])</f>
        <v>2026</v>
      </c>
      <c r="D2629" s="16" t="str">
        <f>"Q"&amp;ROUNDUP(MONTH(SalesDataTable[[#This Row],[Order Date]])/3,0)</f>
        <v>Q4</v>
      </c>
      <c r="E2629" s="11">
        <f>MONTH(SalesDataTable[[#This Row],[Order Date]])</f>
        <v>12</v>
      </c>
      <c r="F2629" s="12"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1">
        <f>YEAR(SalesDataTable[[#This Row],[Order Date]])</f>
        <v>2026</v>
      </c>
      <c r="D2630" s="16" t="str">
        <f>"Q"&amp;ROUNDUP(MONTH(SalesDataTable[[#This Row],[Order Date]])/3,0)</f>
        <v>Q4</v>
      </c>
      <c r="E2630" s="11">
        <f>MONTH(SalesDataTable[[#This Row],[Order Date]])</f>
        <v>12</v>
      </c>
      <c r="F2630" s="12"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1">
        <f>YEAR(SalesDataTable[[#This Row],[Order Date]])</f>
        <v>2026</v>
      </c>
      <c r="D2631" s="16" t="str">
        <f>"Q"&amp;ROUNDUP(MONTH(SalesDataTable[[#This Row],[Order Date]])/3,0)</f>
        <v>Q4</v>
      </c>
      <c r="E2631" s="11">
        <f>MONTH(SalesDataTable[[#This Row],[Order Date]])</f>
        <v>12</v>
      </c>
      <c r="F2631" s="12"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1">
        <f>YEAR(SalesDataTable[[#This Row],[Order Date]])</f>
        <v>2026</v>
      </c>
      <c r="D2632" s="16" t="str">
        <f>"Q"&amp;ROUNDUP(MONTH(SalesDataTable[[#This Row],[Order Date]])/3,0)</f>
        <v>Q4</v>
      </c>
      <c r="E2632" s="11">
        <f>MONTH(SalesDataTable[[#This Row],[Order Date]])</f>
        <v>12</v>
      </c>
      <c r="F2632" s="12"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1">
        <f>YEAR(SalesDataTable[[#This Row],[Order Date]])</f>
        <v>2026</v>
      </c>
      <c r="D2633" s="16" t="str">
        <f>"Q"&amp;ROUNDUP(MONTH(SalesDataTable[[#This Row],[Order Date]])/3,0)</f>
        <v>Q4</v>
      </c>
      <c r="E2633" s="11">
        <f>MONTH(SalesDataTable[[#This Row],[Order Date]])</f>
        <v>12</v>
      </c>
      <c r="F2633" s="12"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1">
        <f>YEAR(SalesDataTable[[#This Row],[Order Date]])</f>
        <v>2026</v>
      </c>
      <c r="D2634" s="16" t="str">
        <f>"Q"&amp;ROUNDUP(MONTH(SalesDataTable[[#This Row],[Order Date]])/3,0)</f>
        <v>Q4</v>
      </c>
      <c r="E2634" s="11">
        <f>MONTH(SalesDataTable[[#This Row],[Order Date]])</f>
        <v>12</v>
      </c>
      <c r="F2634" s="12"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1">
        <f>YEAR(SalesDataTable[[#This Row],[Order Date]])</f>
        <v>2026</v>
      </c>
      <c r="D2635" s="16" t="str">
        <f>"Q"&amp;ROUNDUP(MONTH(SalesDataTable[[#This Row],[Order Date]])/3,0)</f>
        <v>Q4</v>
      </c>
      <c r="E2635" s="11">
        <f>MONTH(SalesDataTable[[#This Row],[Order Date]])</f>
        <v>12</v>
      </c>
      <c r="F2635" s="12"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1">
        <f>YEAR(SalesDataTable[[#This Row],[Order Date]])</f>
        <v>2026</v>
      </c>
      <c r="D2636" s="16" t="str">
        <f>"Q"&amp;ROUNDUP(MONTH(SalesDataTable[[#This Row],[Order Date]])/3,0)</f>
        <v>Q4</v>
      </c>
      <c r="E2636" s="11">
        <f>MONTH(SalesDataTable[[#This Row],[Order Date]])</f>
        <v>12</v>
      </c>
      <c r="F2636" s="12"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1">
        <f>YEAR(SalesDataTable[[#This Row],[Order Date]])</f>
        <v>2026</v>
      </c>
      <c r="D2637" s="16" t="str">
        <f>"Q"&amp;ROUNDUP(MONTH(SalesDataTable[[#This Row],[Order Date]])/3,0)</f>
        <v>Q4</v>
      </c>
      <c r="E2637" s="11">
        <f>MONTH(SalesDataTable[[#This Row],[Order Date]])</f>
        <v>12</v>
      </c>
      <c r="F2637" s="12"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1">
        <f>YEAR(SalesDataTable[[#This Row],[Order Date]])</f>
        <v>2026</v>
      </c>
      <c r="D2638" s="16" t="str">
        <f>"Q"&amp;ROUNDUP(MONTH(SalesDataTable[[#This Row],[Order Date]])/3,0)</f>
        <v>Q4</v>
      </c>
      <c r="E2638" s="11">
        <f>MONTH(SalesDataTable[[#This Row],[Order Date]])</f>
        <v>12</v>
      </c>
      <c r="F2638" s="12"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1">
        <f>YEAR(SalesDataTable[[#This Row],[Order Date]])</f>
        <v>2026</v>
      </c>
      <c r="D2639" s="16" t="str">
        <f>"Q"&amp;ROUNDUP(MONTH(SalesDataTable[[#This Row],[Order Date]])/3,0)</f>
        <v>Q4</v>
      </c>
      <c r="E2639" s="11">
        <f>MONTH(SalesDataTable[[#This Row],[Order Date]])</f>
        <v>12</v>
      </c>
      <c r="F2639" s="12"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1">
        <f>YEAR(SalesDataTable[[#This Row],[Order Date]])</f>
        <v>2026</v>
      </c>
      <c r="D2640" s="16" t="str">
        <f>"Q"&amp;ROUNDUP(MONTH(SalesDataTable[[#This Row],[Order Date]])/3,0)</f>
        <v>Q4</v>
      </c>
      <c r="E2640" s="11">
        <f>MONTH(SalesDataTable[[#This Row],[Order Date]])</f>
        <v>12</v>
      </c>
      <c r="F2640" s="12"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1">
        <f>YEAR(SalesDataTable[[#This Row],[Order Date]])</f>
        <v>2026</v>
      </c>
      <c r="D2641" s="16" t="str">
        <f>"Q"&amp;ROUNDUP(MONTH(SalesDataTable[[#This Row],[Order Date]])/3,0)</f>
        <v>Q4</v>
      </c>
      <c r="E2641" s="11">
        <f>MONTH(SalesDataTable[[#This Row],[Order Date]])</f>
        <v>12</v>
      </c>
      <c r="F2641" s="12"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1">
        <f>YEAR(SalesDataTable[[#This Row],[Order Date]])</f>
        <v>2026</v>
      </c>
      <c r="D2642" s="16" t="str">
        <f>"Q"&amp;ROUNDUP(MONTH(SalesDataTable[[#This Row],[Order Date]])/3,0)</f>
        <v>Q4</v>
      </c>
      <c r="E2642" s="11">
        <f>MONTH(SalesDataTable[[#This Row],[Order Date]])</f>
        <v>12</v>
      </c>
      <c r="F2642" s="12"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1">
        <f>YEAR(SalesDataTable[[#This Row],[Order Date]])</f>
        <v>2026</v>
      </c>
      <c r="D2643" s="16" t="str">
        <f>"Q"&amp;ROUNDUP(MONTH(SalesDataTable[[#This Row],[Order Date]])/3,0)</f>
        <v>Q4</v>
      </c>
      <c r="E2643" s="11">
        <f>MONTH(SalesDataTable[[#This Row],[Order Date]])</f>
        <v>12</v>
      </c>
      <c r="F2643" s="12"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1">
        <f>YEAR(SalesDataTable[[#This Row],[Order Date]])</f>
        <v>2026</v>
      </c>
      <c r="D2644" s="16" t="str">
        <f>"Q"&amp;ROUNDUP(MONTH(SalesDataTable[[#This Row],[Order Date]])/3,0)</f>
        <v>Q4</v>
      </c>
      <c r="E2644" s="11">
        <f>MONTH(SalesDataTable[[#This Row],[Order Date]])</f>
        <v>12</v>
      </c>
      <c r="F2644" s="12"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1">
        <f>YEAR(SalesDataTable[[#This Row],[Order Date]])</f>
        <v>2026</v>
      </c>
      <c r="D2645" s="16" t="str">
        <f>"Q"&amp;ROUNDUP(MONTH(SalesDataTable[[#This Row],[Order Date]])/3,0)</f>
        <v>Q4</v>
      </c>
      <c r="E2645" s="11">
        <f>MONTH(SalesDataTable[[#This Row],[Order Date]])</f>
        <v>12</v>
      </c>
      <c r="F2645" s="12"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1">
        <f>YEAR(SalesDataTable[[#This Row],[Order Date]])</f>
        <v>2026</v>
      </c>
      <c r="D2646" s="16" t="str">
        <f>"Q"&amp;ROUNDUP(MONTH(SalesDataTable[[#This Row],[Order Date]])/3,0)</f>
        <v>Q4</v>
      </c>
      <c r="E2646" s="11">
        <f>MONTH(SalesDataTable[[#This Row],[Order Date]])</f>
        <v>12</v>
      </c>
      <c r="F2646" s="12"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1">
        <f>YEAR(SalesDataTable[[#This Row],[Order Date]])</f>
        <v>2026</v>
      </c>
      <c r="D2647" s="16" t="str">
        <f>"Q"&amp;ROUNDUP(MONTH(SalesDataTable[[#This Row],[Order Date]])/3,0)</f>
        <v>Q4</v>
      </c>
      <c r="E2647" s="11">
        <f>MONTH(SalesDataTable[[#This Row],[Order Date]])</f>
        <v>12</v>
      </c>
      <c r="F2647" s="12"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1">
        <f>YEAR(SalesDataTable[[#This Row],[Order Date]])</f>
        <v>2026</v>
      </c>
      <c r="D2648" s="16" t="str">
        <f>"Q"&amp;ROUNDUP(MONTH(SalesDataTable[[#This Row],[Order Date]])/3,0)</f>
        <v>Q4</v>
      </c>
      <c r="E2648" s="11">
        <f>MONTH(SalesDataTable[[#This Row],[Order Date]])</f>
        <v>12</v>
      </c>
      <c r="F2648" s="12"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1">
        <f>YEAR(SalesDataTable[[#This Row],[Order Date]])</f>
        <v>2026</v>
      </c>
      <c r="D2649" s="16" t="str">
        <f>"Q"&amp;ROUNDUP(MONTH(SalesDataTable[[#This Row],[Order Date]])/3,0)</f>
        <v>Q4</v>
      </c>
      <c r="E2649" s="11">
        <f>MONTH(SalesDataTable[[#This Row],[Order Date]])</f>
        <v>12</v>
      </c>
      <c r="F2649" s="12"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1">
        <f>YEAR(SalesDataTable[[#This Row],[Order Date]])</f>
        <v>2026</v>
      </c>
      <c r="D2650" s="16" t="str">
        <f>"Q"&amp;ROUNDUP(MONTH(SalesDataTable[[#This Row],[Order Date]])/3,0)</f>
        <v>Q4</v>
      </c>
      <c r="E2650" s="11">
        <f>MONTH(SalesDataTable[[#This Row],[Order Date]])</f>
        <v>12</v>
      </c>
      <c r="F2650" s="12"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1">
        <f>YEAR(SalesDataTable[[#This Row],[Order Date]])</f>
        <v>2026</v>
      </c>
      <c r="D2651" s="16" t="str">
        <f>"Q"&amp;ROUNDUP(MONTH(SalesDataTable[[#This Row],[Order Date]])/3,0)</f>
        <v>Q4</v>
      </c>
      <c r="E2651" s="11">
        <f>MONTH(SalesDataTable[[#This Row],[Order Date]])</f>
        <v>12</v>
      </c>
      <c r="F2651" s="12"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1">
        <f>YEAR(SalesDataTable[[#This Row],[Order Date]])</f>
        <v>2026</v>
      </c>
      <c r="D2652" s="16" t="str">
        <f>"Q"&amp;ROUNDUP(MONTH(SalesDataTable[[#This Row],[Order Date]])/3,0)</f>
        <v>Q4</v>
      </c>
      <c r="E2652" s="11">
        <f>MONTH(SalesDataTable[[#This Row],[Order Date]])</f>
        <v>12</v>
      </c>
      <c r="F2652" s="12"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1">
        <f>YEAR(SalesDataTable[[#This Row],[Order Date]])</f>
        <v>2026</v>
      </c>
      <c r="D2653" s="16" t="str">
        <f>"Q"&amp;ROUNDUP(MONTH(SalesDataTable[[#This Row],[Order Date]])/3,0)</f>
        <v>Q4</v>
      </c>
      <c r="E2653" s="11">
        <f>MONTH(SalesDataTable[[#This Row],[Order Date]])</f>
        <v>12</v>
      </c>
      <c r="F2653" s="12"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1">
        <f>YEAR(SalesDataTable[[#This Row],[Order Date]])</f>
        <v>2026</v>
      </c>
      <c r="D2654" s="16" t="str">
        <f>"Q"&amp;ROUNDUP(MONTH(SalesDataTable[[#This Row],[Order Date]])/3,0)</f>
        <v>Q4</v>
      </c>
      <c r="E2654" s="11">
        <f>MONTH(SalesDataTable[[#This Row],[Order Date]])</f>
        <v>12</v>
      </c>
      <c r="F2654" s="12"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1">
        <f>YEAR(SalesDataTable[[#This Row],[Order Date]])</f>
        <v>2026</v>
      </c>
      <c r="D2655" s="16" t="str">
        <f>"Q"&amp;ROUNDUP(MONTH(SalesDataTable[[#This Row],[Order Date]])/3,0)</f>
        <v>Q4</v>
      </c>
      <c r="E2655" s="11">
        <f>MONTH(SalesDataTable[[#This Row],[Order Date]])</f>
        <v>12</v>
      </c>
      <c r="F2655" s="12"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1">
        <f>YEAR(SalesDataTable[[#This Row],[Order Date]])</f>
        <v>2026</v>
      </c>
      <c r="D2656" s="16" t="str">
        <f>"Q"&amp;ROUNDUP(MONTH(SalesDataTable[[#This Row],[Order Date]])/3,0)</f>
        <v>Q4</v>
      </c>
      <c r="E2656" s="11">
        <f>MONTH(SalesDataTable[[#This Row],[Order Date]])</f>
        <v>12</v>
      </c>
      <c r="F2656" s="12"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1">
        <f>YEAR(SalesDataTable[[#This Row],[Order Date]])</f>
        <v>2026</v>
      </c>
      <c r="D2657" s="16" t="str">
        <f>"Q"&amp;ROUNDUP(MONTH(SalesDataTable[[#This Row],[Order Date]])/3,0)</f>
        <v>Q4</v>
      </c>
      <c r="E2657" s="11">
        <f>MONTH(SalesDataTable[[#This Row],[Order Date]])</f>
        <v>12</v>
      </c>
      <c r="F2657" s="12"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1">
        <f>YEAR(SalesDataTable[[#This Row],[Order Date]])</f>
        <v>2026</v>
      </c>
      <c r="D2658" s="16" t="str">
        <f>"Q"&amp;ROUNDUP(MONTH(SalesDataTable[[#This Row],[Order Date]])/3,0)</f>
        <v>Q4</v>
      </c>
      <c r="E2658" s="11">
        <f>MONTH(SalesDataTable[[#This Row],[Order Date]])</f>
        <v>12</v>
      </c>
      <c r="F2658" s="12"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1">
        <f>YEAR(SalesDataTable[[#This Row],[Order Date]])</f>
        <v>2026</v>
      </c>
      <c r="D2659" s="16" t="str">
        <f>"Q"&amp;ROUNDUP(MONTH(SalesDataTable[[#This Row],[Order Date]])/3,0)</f>
        <v>Q4</v>
      </c>
      <c r="E2659" s="11">
        <f>MONTH(SalesDataTable[[#This Row],[Order Date]])</f>
        <v>12</v>
      </c>
      <c r="F2659" s="12"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1">
        <f>YEAR(SalesDataTable[[#This Row],[Order Date]])</f>
        <v>2026</v>
      </c>
      <c r="D2660" s="16" t="str">
        <f>"Q"&amp;ROUNDUP(MONTH(SalesDataTable[[#This Row],[Order Date]])/3,0)</f>
        <v>Q4</v>
      </c>
      <c r="E2660" s="11">
        <f>MONTH(SalesDataTable[[#This Row],[Order Date]])</f>
        <v>12</v>
      </c>
      <c r="F2660" s="12"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1">
        <f>YEAR(SalesDataTable[[#This Row],[Order Date]])</f>
        <v>2026</v>
      </c>
      <c r="D2661" s="16" t="str">
        <f>"Q"&amp;ROUNDUP(MONTH(SalesDataTable[[#This Row],[Order Date]])/3,0)</f>
        <v>Q4</v>
      </c>
      <c r="E2661" s="11">
        <f>MONTH(SalesDataTable[[#This Row],[Order Date]])</f>
        <v>12</v>
      </c>
      <c r="F2661" s="12"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1">
        <f>YEAR(SalesDataTable[[#This Row],[Order Date]])</f>
        <v>2026</v>
      </c>
      <c r="D2662" s="16" t="str">
        <f>"Q"&amp;ROUNDUP(MONTH(SalesDataTable[[#This Row],[Order Date]])/3,0)</f>
        <v>Q4</v>
      </c>
      <c r="E2662" s="11">
        <f>MONTH(SalesDataTable[[#This Row],[Order Date]])</f>
        <v>12</v>
      </c>
      <c r="F2662" s="12"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1">
        <f>YEAR(SalesDataTable[[#This Row],[Order Date]])</f>
        <v>2026</v>
      </c>
      <c r="D2663" s="16" t="str">
        <f>"Q"&amp;ROUNDUP(MONTH(SalesDataTable[[#This Row],[Order Date]])/3,0)</f>
        <v>Q4</v>
      </c>
      <c r="E2663" s="11">
        <f>MONTH(SalesDataTable[[#This Row],[Order Date]])</f>
        <v>12</v>
      </c>
      <c r="F2663" s="12"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1">
        <f>YEAR(SalesDataTable[[#This Row],[Order Date]])</f>
        <v>2026</v>
      </c>
      <c r="D2664" s="16" t="str">
        <f>"Q"&amp;ROUNDUP(MONTH(SalesDataTable[[#This Row],[Order Date]])/3,0)</f>
        <v>Q4</v>
      </c>
      <c r="E2664" s="11">
        <f>MONTH(SalesDataTable[[#This Row],[Order Date]])</f>
        <v>12</v>
      </c>
      <c r="F2664" s="12"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1">
        <f>YEAR(SalesDataTable[[#This Row],[Order Date]])</f>
        <v>2026</v>
      </c>
      <c r="D2665" s="16" t="str">
        <f>"Q"&amp;ROUNDUP(MONTH(SalesDataTable[[#This Row],[Order Date]])/3,0)</f>
        <v>Q4</v>
      </c>
      <c r="E2665" s="11">
        <f>MONTH(SalesDataTable[[#This Row],[Order Date]])</f>
        <v>12</v>
      </c>
      <c r="F2665" s="12"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1">
        <f>YEAR(SalesDataTable[[#This Row],[Order Date]])</f>
        <v>2026</v>
      </c>
      <c r="D2666" s="16" t="str">
        <f>"Q"&amp;ROUNDUP(MONTH(SalesDataTable[[#This Row],[Order Date]])/3,0)</f>
        <v>Q4</v>
      </c>
      <c r="E2666" s="11">
        <f>MONTH(SalesDataTable[[#This Row],[Order Date]])</f>
        <v>12</v>
      </c>
      <c r="F2666" s="12"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1">
        <f>YEAR(SalesDataTable[[#This Row],[Order Date]])</f>
        <v>2026</v>
      </c>
      <c r="D2667" s="16" t="str">
        <f>"Q"&amp;ROUNDUP(MONTH(SalesDataTable[[#This Row],[Order Date]])/3,0)</f>
        <v>Q4</v>
      </c>
      <c r="E2667" s="11">
        <f>MONTH(SalesDataTable[[#This Row],[Order Date]])</f>
        <v>12</v>
      </c>
      <c r="F2667" s="12"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1">
        <f>YEAR(SalesDataTable[[#This Row],[Order Date]])</f>
        <v>2026</v>
      </c>
      <c r="D2668" s="16" t="str">
        <f>"Q"&amp;ROUNDUP(MONTH(SalesDataTable[[#This Row],[Order Date]])/3,0)</f>
        <v>Q4</v>
      </c>
      <c r="E2668" s="11">
        <f>MONTH(SalesDataTable[[#This Row],[Order Date]])</f>
        <v>12</v>
      </c>
      <c r="F2668" s="12"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1">
        <f>YEAR(SalesDataTable[[#This Row],[Order Date]])</f>
        <v>2026</v>
      </c>
      <c r="D2669" s="16" t="str">
        <f>"Q"&amp;ROUNDUP(MONTH(SalesDataTable[[#This Row],[Order Date]])/3,0)</f>
        <v>Q4</v>
      </c>
      <c r="E2669" s="11">
        <f>MONTH(SalesDataTable[[#This Row],[Order Date]])</f>
        <v>12</v>
      </c>
      <c r="F2669" s="12"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1">
        <f>YEAR(SalesDataTable[[#This Row],[Order Date]])</f>
        <v>2026</v>
      </c>
      <c r="D2670" s="16" t="str">
        <f>"Q"&amp;ROUNDUP(MONTH(SalesDataTable[[#This Row],[Order Date]])/3,0)</f>
        <v>Q4</v>
      </c>
      <c r="E2670" s="11">
        <f>MONTH(SalesDataTable[[#This Row],[Order Date]])</f>
        <v>12</v>
      </c>
      <c r="F2670" s="12"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1">
        <f>YEAR(SalesDataTable[[#This Row],[Order Date]])</f>
        <v>2026</v>
      </c>
      <c r="D2671" s="16" t="str">
        <f>"Q"&amp;ROUNDUP(MONTH(SalesDataTable[[#This Row],[Order Date]])/3,0)</f>
        <v>Q4</v>
      </c>
      <c r="E2671" s="11">
        <f>MONTH(SalesDataTable[[#This Row],[Order Date]])</f>
        <v>12</v>
      </c>
      <c r="F2671" s="12"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1">
        <f>YEAR(SalesDataTable[[#This Row],[Order Date]])</f>
        <v>2026</v>
      </c>
      <c r="D2672" s="16" t="str">
        <f>"Q"&amp;ROUNDUP(MONTH(SalesDataTable[[#This Row],[Order Date]])/3,0)</f>
        <v>Q4</v>
      </c>
      <c r="E2672" s="11">
        <f>MONTH(SalesDataTable[[#This Row],[Order Date]])</f>
        <v>12</v>
      </c>
      <c r="F2672" s="12"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1">
        <f>YEAR(SalesDataTable[[#This Row],[Order Date]])</f>
        <v>2026</v>
      </c>
      <c r="D2673" s="16" t="str">
        <f>"Q"&amp;ROUNDUP(MONTH(SalesDataTable[[#This Row],[Order Date]])/3,0)</f>
        <v>Q4</v>
      </c>
      <c r="E2673" s="11">
        <f>MONTH(SalesDataTable[[#This Row],[Order Date]])</f>
        <v>12</v>
      </c>
      <c r="F2673" s="12"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1">
        <f>YEAR(SalesDataTable[[#This Row],[Order Date]])</f>
        <v>2026</v>
      </c>
      <c r="D2674" s="16" t="str">
        <f>"Q"&amp;ROUNDUP(MONTH(SalesDataTable[[#This Row],[Order Date]])/3,0)</f>
        <v>Q4</v>
      </c>
      <c r="E2674" s="11">
        <f>MONTH(SalesDataTable[[#This Row],[Order Date]])</f>
        <v>12</v>
      </c>
      <c r="F2674" s="12"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1">
        <f>YEAR(SalesDataTable[[#This Row],[Order Date]])</f>
        <v>2026</v>
      </c>
      <c r="D2675" s="16" t="str">
        <f>"Q"&amp;ROUNDUP(MONTH(SalesDataTable[[#This Row],[Order Date]])/3,0)</f>
        <v>Q4</v>
      </c>
      <c r="E2675" s="11">
        <f>MONTH(SalesDataTable[[#This Row],[Order Date]])</f>
        <v>12</v>
      </c>
      <c r="F2675" s="12"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1">
        <f>YEAR(SalesDataTable[[#This Row],[Order Date]])</f>
        <v>2026</v>
      </c>
      <c r="D2676" s="16" t="str">
        <f>"Q"&amp;ROUNDUP(MONTH(SalesDataTable[[#This Row],[Order Date]])/3,0)</f>
        <v>Q4</v>
      </c>
      <c r="E2676" s="11">
        <f>MONTH(SalesDataTable[[#This Row],[Order Date]])</f>
        <v>12</v>
      </c>
      <c r="F2676" s="12"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1">
        <f>YEAR(SalesDataTable[[#This Row],[Order Date]])</f>
        <v>2026</v>
      </c>
      <c r="D2677" s="16" t="str">
        <f>"Q"&amp;ROUNDUP(MONTH(SalesDataTable[[#This Row],[Order Date]])/3,0)</f>
        <v>Q4</v>
      </c>
      <c r="E2677" s="11">
        <f>MONTH(SalesDataTable[[#This Row],[Order Date]])</f>
        <v>12</v>
      </c>
      <c r="F2677" s="12"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1">
        <f>YEAR(SalesDataTable[[#This Row],[Order Date]])</f>
        <v>2026</v>
      </c>
      <c r="D2678" s="16" t="str">
        <f>"Q"&amp;ROUNDUP(MONTH(SalesDataTable[[#This Row],[Order Date]])/3,0)</f>
        <v>Q4</v>
      </c>
      <c r="E2678" s="11">
        <f>MONTH(SalesDataTable[[#This Row],[Order Date]])</f>
        <v>12</v>
      </c>
      <c r="F2678" s="12"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1">
        <f>YEAR(SalesDataTable[[#This Row],[Order Date]])</f>
        <v>2026</v>
      </c>
      <c r="D2679" s="16" t="str">
        <f>"Q"&amp;ROUNDUP(MONTH(SalesDataTable[[#This Row],[Order Date]])/3,0)</f>
        <v>Q4</v>
      </c>
      <c r="E2679" s="11">
        <f>MONTH(SalesDataTable[[#This Row],[Order Date]])</f>
        <v>12</v>
      </c>
      <c r="F2679" s="12"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1">
        <f>YEAR(SalesDataTable[[#This Row],[Order Date]])</f>
        <v>2026</v>
      </c>
      <c r="D2680" s="16" t="str">
        <f>"Q"&amp;ROUNDUP(MONTH(SalesDataTable[[#This Row],[Order Date]])/3,0)</f>
        <v>Q4</v>
      </c>
      <c r="E2680" s="11">
        <f>MONTH(SalesDataTable[[#This Row],[Order Date]])</f>
        <v>12</v>
      </c>
      <c r="F2680" s="12"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1">
        <f>YEAR(SalesDataTable[[#This Row],[Order Date]])</f>
        <v>2026</v>
      </c>
      <c r="D2681" s="16" t="str">
        <f>"Q"&amp;ROUNDUP(MONTH(SalesDataTable[[#This Row],[Order Date]])/3,0)</f>
        <v>Q4</v>
      </c>
      <c r="E2681" s="11">
        <f>MONTH(SalesDataTable[[#This Row],[Order Date]])</f>
        <v>12</v>
      </c>
      <c r="F2681" s="12"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1">
        <f>YEAR(SalesDataTable[[#This Row],[Order Date]])</f>
        <v>2026</v>
      </c>
      <c r="D2682" s="16" t="str">
        <f>"Q"&amp;ROUNDUP(MONTH(SalesDataTable[[#This Row],[Order Date]])/3,0)</f>
        <v>Q4</v>
      </c>
      <c r="E2682" s="11">
        <f>MONTH(SalesDataTable[[#This Row],[Order Date]])</f>
        <v>12</v>
      </c>
      <c r="F2682" s="12"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1">
        <f>YEAR(SalesDataTable[[#This Row],[Order Date]])</f>
        <v>2026</v>
      </c>
      <c r="D2683" s="16" t="str">
        <f>"Q"&amp;ROUNDUP(MONTH(SalesDataTable[[#This Row],[Order Date]])/3,0)</f>
        <v>Q4</v>
      </c>
      <c r="E2683" s="11">
        <f>MONTH(SalesDataTable[[#This Row],[Order Date]])</f>
        <v>12</v>
      </c>
      <c r="F2683" s="12"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1">
        <f>YEAR(SalesDataTable[[#This Row],[Order Date]])</f>
        <v>2026</v>
      </c>
      <c r="D2684" s="16" t="str">
        <f>"Q"&amp;ROUNDUP(MONTH(SalesDataTable[[#This Row],[Order Date]])/3,0)</f>
        <v>Q4</v>
      </c>
      <c r="E2684" s="11">
        <f>MONTH(SalesDataTable[[#This Row],[Order Date]])</f>
        <v>12</v>
      </c>
      <c r="F2684" s="12"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1">
        <f>YEAR(SalesDataTable[[#This Row],[Order Date]])</f>
        <v>2026</v>
      </c>
      <c r="D2685" s="16" t="str">
        <f>"Q"&amp;ROUNDUP(MONTH(SalesDataTable[[#This Row],[Order Date]])/3,0)</f>
        <v>Q4</v>
      </c>
      <c r="E2685" s="11">
        <f>MONTH(SalesDataTable[[#This Row],[Order Date]])</f>
        <v>12</v>
      </c>
      <c r="F2685" s="12"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1">
        <f>YEAR(SalesDataTable[[#This Row],[Order Date]])</f>
        <v>2026</v>
      </c>
      <c r="D2686" s="16" t="str">
        <f>"Q"&amp;ROUNDUP(MONTH(SalesDataTable[[#This Row],[Order Date]])/3,0)</f>
        <v>Q4</v>
      </c>
      <c r="E2686" s="11">
        <f>MONTH(SalesDataTable[[#This Row],[Order Date]])</f>
        <v>12</v>
      </c>
      <c r="F2686" s="12"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1">
        <f>YEAR(SalesDataTable[[#This Row],[Order Date]])</f>
        <v>2026</v>
      </c>
      <c r="D2687" s="16" t="str">
        <f>"Q"&amp;ROUNDUP(MONTH(SalesDataTable[[#This Row],[Order Date]])/3,0)</f>
        <v>Q4</v>
      </c>
      <c r="E2687" s="11">
        <f>MONTH(SalesDataTable[[#This Row],[Order Date]])</f>
        <v>12</v>
      </c>
      <c r="F2687" s="12"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1">
        <f>YEAR(SalesDataTable[[#This Row],[Order Date]])</f>
        <v>2026</v>
      </c>
      <c r="D2688" s="16" t="str">
        <f>"Q"&amp;ROUNDUP(MONTH(SalesDataTable[[#This Row],[Order Date]])/3,0)</f>
        <v>Q4</v>
      </c>
      <c r="E2688" s="11">
        <f>MONTH(SalesDataTable[[#This Row],[Order Date]])</f>
        <v>12</v>
      </c>
      <c r="F2688" s="12"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1">
        <f>YEAR(SalesDataTable[[#This Row],[Order Date]])</f>
        <v>2026</v>
      </c>
      <c r="D2689" s="16" t="str">
        <f>"Q"&amp;ROUNDUP(MONTH(SalesDataTable[[#This Row],[Order Date]])/3,0)</f>
        <v>Q4</v>
      </c>
      <c r="E2689" s="11">
        <f>MONTH(SalesDataTable[[#This Row],[Order Date]])</f>
        <v>12</v>
      </c>
      <c r="F2689" s="12"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1">
        <f>YEAR(SalesDataTable[[#This Row],[Order Date]])</f>
        <v>2026</v>
      </c>
      <c r="D2690" s="16" t="str">
        <f>"Q"&amp;ROUNDUP(MONTH(SalesDataTable[[#This Row],[Order Date]])/3,0)</f>
        <v>Q4</v>
      </c>
      <c r="E2690" s="11">
        <f>MONTH(SalesDataTable[[#This Row],[Order Date]])</f>
        <v>12</v>
      </c>
      <c r="F2690" s="12"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1">
        <f>YEAR(SalesDataTable[[#This Row],[Order Date]])</f>
        <v>2026</v>
      </c>
      <c r="D2691" s="16" t="str">
        <f>"Q"&amp;ROUNDUP(MONTH(SalesDataTable[[#This Row],[Order Date]])/3,0)</f>
        <v>Q4</v>
      </c>
      <c r="E2691" s="11">
        <f>MONTH(SalesDataTable[[#This Row],[Order Date]])</f>
        <v>12</v>
      </c>
      <c r="F2691" s="12"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1">
        <f>YEAR(SalesDataTable[[#This Row],[Order Date]])</f>
        <v>2026</v>
      </c>
      <c r="D2692" s="16" t="str">
        <f>"Q"&amp;ROUNDUP(MONTH(SalesDataTable[[#This Row],[Order Date]])/3,0)</f>
        <v>Q4</v>
      </c>
      <c r="E2692" s="11">
        <f>MONTH(SalesDataTable[[#This Row],[Order Date]])</f>
        <v>12</v>
      </c>
      <c r="F2692" s="12"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1">
        <f>YEAR(SalesDataTable[[#This Row],[Order Date]])</f>
        <v>2026</v>
      </c>
      <c r="D2693" s="16" t="str">
        <f>"Q"&amp;ROUNDUP(MONTH(SalesDataTable[[#This Row],[Order Date]])/3,0)</f>
        <v>Q4</v>
      </c>
      <c r="E2693" s="11">
        <f>MONTH(SalesDataTable[[#This Row],[Order Date]])</f>
        <v>12</v>
      </c>
      <c r="F2693" s="12"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1">
        <f>YEAR(SalesDataTable[[#This Row],[Order Date]])</f>
        <v>2026</v>
      </c>
      <c r="D2694" s="16" t="str">
        <f>"Q"&amp;ROUNDUP(MONTH(SalesDataTable[[#This Row],[Order Date]])/3,0)</f>
        <v>Q4</v>
      </c>
      <c r="E2694" s="11">
        <f>MONTH(SalesDataTable[[#This Row],[Order Date]])</f>
        <v>12</v>
      </c>
      <c r="F2694" s="12"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1">
        <f>YEAR(SalesDataTable[[#This Row],[Order Date]])</f>
        <v>2026</v>
      </c>
      <c r="D2695" s="16" t="str">
        <f>"Q"&amp;ROUNDUP(MONTH(SalesDataTable[[#This Row],[Order Date]])/3,0)</f>
        <v>Q4</v>
      </c>
      <c r="E2695" s="11">
        <f>MONTH(SalesDataTable[[#This Row],[Order Date]])</f>
        <v>12</v>
      </c>
      <c r="F2695" s="12"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1">
        <f>YEAR(SalesDataTable[[#This Row],[Order Date]])</f>
        <v>2026</v>
      </c>
      <c r="D2696" s="16" t="str">
        <f>"Q"&amp;ROUNDUP(MONTH(SalesDataTable[[#This Row],[Order Date]])/3,0)</f>
        <v>Q4</v>
      </c>
      <c r="E2696" s="11">
        <f>MONTH(SalesDataTable[[#This Row],[Order Date]])</f>
        <v>12</v>
      </c>
      <c r="F2696" s="12"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1">
        <f>YEAR(SalesDataTable[[#This Row],[Order Date]])</f>
        <v>2026</v>
      </c>
      <c r="D2697" s="16" t="str">
        <f>"Q"&amp;ROUNDUP(MONTH(SalesDataTable[[#This Row],[Order Date]])/3,0)</f>
        <v>Q4</v>
      </c>
      <c r="E2697" s="11">
        <f>MONTH(SalesDataTable[[#This Row],[Order Date]])</f>
        <v>12</v>
      </c>
      <c r="F2697" s="12"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1">
        <f>YEAR(SalesDataTable[[#This Row],[Order Date]])</f>
        <v>2026</v>
      </c>
      <c r="D2698" s="16" t="str">
        <f>"Q"&amp;ROUNDUP(MONTH(SalesDataTable[[#This Row],[Order Date]])/3,0)</f>
        <v>Q4</v>
      </c>
      <c r="E2698" s="11">
        <f>MONTH(SalesDataTable[[#This Row],[Order Date]])</f>
        <v>12</v>
      </c>
      <c r="F2698" s="12"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1">
        <f>YEAR(SalesDataTable[[#This Row],[Order Date]])</f>
        <v>2026</v>
      </c>
      <c r="D2699" s="16" t="str">
        <f>"Q"&amp;ROUNDUP(MONTH(SalesDataTable[[#This Row],[Order Date]])/3,0)</f>
        <v>Q4</v>
      </c>
      <c r="E2699" s="11">
        <f>MONTH(SalesDataTable[[#This Row],[Order Date]])</f>
        <v>12</v>
      </c>
      <c r="F2699" s="12"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1">
        <f>YEAR(SalesDataTable[[#This Row],[Order Date]])</f>
        <v>2026</v>
      </c>
      <c r="D2700" s="16" t="str">
        <f>"Q"&amp;ROUNDUP(MONTH(SalesDataTable[[#This Row],[Order Date]])/3,0)</f>
        <v>Q4</v>
      </c>
      <c r="E2700" s="11">
        <f>MONTH(SalesDataTable[[#This Row],[Order Date]])</f>
        <v>12</v>
      </c>
      <c r="F2700" s="12"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1">
        <f>YEAR(SalesDataTable[[#This Row],[Order Date]])</f>
        <v>2026</v>
      </c>
      <c r="D2701" s="16" t="str">
        <f>"Q"&amp;ROUNDUP(MONTH(SalesDataTable[[#This Row],[Order Date]])/3,0)</f>
        <v>Q4</v>
      </c>
      <c r="E2701" s="11">
        <f>MONTH(SalesDataTable[[#This Row],[Order Date]])</f>
        <v>12</v>
      </c>
      <c r="F2701" s="12"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1">
        <f>YEAR(SalesDataTable[[#This Row],[Order Date]])</f>
        <v>2026</v>
      </c>
      <c r="D2702" s="16" t="str">
        <f>"Q"&amp;ROUNDUP(MONTH(SalesDataTable[[#This Row],[Order Date]])/3,0)</f>
        <v>Q4</v>
      </c>
      <c r="E2702" s="11">
        <f>MONTH(SalesDataTable[[#This Row],[Order Date]])</f>
        <v>12</v>
      </c>
      <c r="F2702" s="12"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1">
        <f>YEAR(SalesDataTable[[#This Row],[Order Date]])</f>
        <v>2026</v>
      </c>
      <c r="D2703" s="16" t="str">
        <f>"Q"&amp;ROUNDUP(MONTH(SalesDataTable[[#This Row],[Order Date]])/3,0)</f>
        <v>Q4</v>
      </c>
      <c r="E2703" s="11">
        <f>MONTH(SalesDataTable[[#This Row],[Order Date]])</f>
        <v>12</v>
      </c>
      <c r="F2703" s="12"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1">
        <f>YEAR(SalesDataTable[[#This Row],[Order Date]])</f>
        <v>2026</v>
      </c>
      <c r="D2704" s="16" t="str">
        <f>"Q"&amp;ROUNDUP(MONTH(SalesDataTable[[#This Row],[Order Date]])/3,0)</f>
        <v>Q4</v>
      </c>
      <c r="E2704" s="11">
        <f>MONTH(SalesDataTable[[#This Row],[Order Date]])</f>
        <v>12</v>
      </c>
      <c r="F2704" s="12"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1">
        <f>YEAR(SalesDataTable[[#This Row],[Order Date]])</f>
        <v>2026</v>
      </c>
      <c r="D2705" s="16" t="str">
        <f>"Q"&amp;ROUNDUP(MONTH(SalesDataTable[[#This Row],[Order Date]])/3,0)</f>
        <v>Q4</v>
      </c>
      <c r="E2705" s="11">
        <f>MONTH(SalesDataTable[[#This Row],[Order Date]])</f>
        <v>12</v>
      </c>
      <c r="F2705" s="12"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1">
        <f>YEAR(SalesDataTable[[#This Row],[Order Date]])</f>
        <v>2026</v>
      </c>
      <c r="D2706" s="16" t="str">
        <f>"Q"&amp;ROUNDUP(MONTH(SalesDataTable[[#This Row],[Order Date]])/3,0)</f>
        <v>Q4</v>
      </c>
      <c r="E2706" s="11">
        <f>MONTH(SalesDataTable[[#This Row],[Order Date]])</f>
        <v>12</v>
      </c>
      <c r="F2706" s="12"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1">
        <f>YEAR(SalesDataTable[[#This Row],[Order Date]])</f>
        <v>2026</v>
      </c>
      <c r="D2707" s="16" t="str">
        <f>"Q"&amp;ROUNDUP(MONTH(SalesDataTable[[#This Row],[Order Date]])/3,0)</f>
        <v>Q4</v>
      </c>
      <c r="E2707" s="11">
        <f>MONTH(SalesDataTable[[#This Row],[Order Date]])</f>
        <v>12</v>
      </c>
      <c r="F2707" s="12"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1">
        <f>YEAR(SalesDataTable[[#This Row],[Order Date]])</f>
        <v>2026</v>
      </c>
      <c r="D2708" s="16" t="str">
        <f>"Q"&amp;ROUNDUP(MONTH(SalesDataTable[[#This Row],[Order Date]])/3,0)</f>
        <v>Q4</v>
      </c>
      <c r="E2708" s="11">
        <f>MONTH(SalesDataTable[[#This Row],[Order Date]])</f>
        <v>12</v>
      </c>
      <c r="F2708" s="12"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Rajeshwari Nalbalwar</cp:lastModifiedBy>
  <dcterms:created xsi:type="dcterms:W3CDTF">2026-09-07T01:30:55Z</dcterms:created>
  <dcterms:modified xsi:type="dcterms:W3CDTF">2026-10-18T19:48:37Z</dcterms:modified>
</cp:coreProperties>
</file>