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task1\"/>
    </mc:Choice>
  </mc:AlternateContent>
  <xr:revisionPtr revIDLastSave="0" documentId="8_{363ED2A5-23DB-4D52-B37B-30B70CD8C685}" xr6:coauthVersionLast="47" xr6:coauthVersionMax="47" xr10:uidLastSave="{00000000-0000-0000-0000-000000000000}"/>
  <bookViews>
    <workbookView xWindow="-108" yWindow="-108" windowWidth="23256" windowHeight="13896" activeTab="8" xr2:uid="{00000000-000D-0000-FFFF-FFFF00000000}"/>
  </bookViews>
  <sheets>
    <sheet name="Combo Chart" sheetId="3" r:id="rId1"/>
    <sheet name="Waterfall chart" sheetId="4" r:id="rId2"/>
    <sheet name="Pie Chart" sheetId="5" r:id="rId3"/>
    <sheet name="Map Chart" sheetId="6" r:id="rId4"/>
    <sheet name="Top5" sheetId="7" r:id="rId5"/>
    <sheet name="KPI" sheetId="8" r:id="rId6"/>
    <sheet name="KPI YOY" sheetId="9" r:id="rId7"/>
    <sheet name="Data" sheetId="1" r:id="rId8"/>
    <sheet name="Dashboard" sheetId="14" r:id="rId9"/>
  </sheets>
  <definedNames>
    <definedName name="_xlchart.v1.0" hidden="1">'Waterfall chart'!$D$2:$D$5</definedName>
    <definedName name="_xlchart.v1.1" hidden="1">'Waterfall chart'!$E$1</definedName>
    <definedName name="_xlchart.v1.2" hidden="1">'Waterfall chart'!$E$2:$E$5</definedName>
    <definedName name="_xlchart.v1.7" hidden="1">'Waterfall chart'!$D$2:$D$5</definedName>
    <definedName name="_xlchart.v1.8" hidden="1">'Waterfall chart'!$E$1</definedName>
    <definedName name="_xlchart.v1.9" hidden="1">'Waterfall chart'!$E$2:$E$5</definedName>
    <definedName name="_xlchart.v5.10" hidden="1">'Map Chart'!$D$1</definedName>
    <definedName name="_xlchart.v5.11" hidden="1">'Map Chart'!$D$2:$D$50</definedName>
    <definedName name="_xlchart.v5.12" hidden="1">'Map Chart'!$E$1</definedName>
    <definedName name="_xlchart.v5.13" hidden="1">'Map Chart'!$E$2:$E$50</definedName>
    <definedName name="_xlchart.v5.3" hidden="1">'Map Chart'!$D$1</definedName>
    <definedName name="_xlchart.v5.4" hidden="1">'Map Chart'!$D$2:$D$50</definedName>
    <definedName name="_xlchart.v5.5" hidden="1">'Map Chart'!$E$1</definedName>
    <definedName name="_xlchart.v5.6" hidden="1">'Map Chart'!$E$2:$E$50</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3"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2" i="6"/>
  <c r="D5" i="4"/>
  <c r="D4" i="4"/>
  <c r="D3" i="4"/>
  <c r="D2"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9"/>
  <c r="K8" i="9"/>
  <c r="E12" i="6"/>
  <c r="E6" i="6"/>
  <c r="E49" i="6"/>
  <c r="H17" i="8"/>
  <c r="E2" i="4"/>
  <c r="E35" i="6"/>
  <c r="E17" i="8"/>
  <c r="E26" i="6"/>
  <c r="E15" i="6"/>
  <c r="E7" i="6"/>
  <c r="E25" i="6"/>
  <c r="I8" i="9"/>
  <c r="E29" i="6"/>
  <c r="E31" i="6"/>
  <c r="E19" i="6"/>
  <c r="E22" i="6"/>
  <c r="E8" i="6"/>
  <c r="E46" i="6"/>
  <c r="E4" i="6"/>
  <c r="E3" i="6"/>
  <c r="E38" i="6"/>
  <c r="E14" i="6"/>
  <c r="E37" i="6"/>
  <c r="E2" i="6"/>
  <c r="E32" i="6"/>
  <c r="E20" i="6"/>
  <c r="E47" i="6"/>
  <c r="E18" i="6"/>
  <c r="E39" i="6"/>
  <c r="E24" i="6"/>
  <c r="E5" i="4"/>
  <c r="E34" i="6"/>
  <c r="B17" i="8"/>
  <c r="E10" i="6"/>
  <c r="E21" i="6"/>
  <c r="N17" i="8"/>
  <c r="H8" i="9"/>
  <c r="E9" i="6"/>
  <c r="E40" i="6"/>
  <c r="E50" i="6"/>
  <c r="E36" i="6"/>
  <c r="E23" i="6"/>
  <c r="E45" i="6"/>
  <c r="K17" i="8"/>
  <c r="E16" i="6"/>
  <c r="E4" i="4"/>
  <c r="E28" i="6"/>
  <c r="E44" i="6"/>
  <c r="E33" i="6"/>
  <c r="E3" i="4"/>
  <c r="E27" i="6"/>
  <c r="E5" i="6"/>
  <c r="E30" i="6"/>
  <c r="E13" i="6"/>
  <c r="E48" i="6"/>
  <c r="E43" i="6"/>
  <c r="E11" i="6"/>
  <c r="E17" i="6"/>
  <c r="E41" i="6"/>
  <c r="E42" i="6"/>
  <c r="J8" i="9"/>
</calcChain>
</file>

<file path=xl/sharedStrings.xml><?xml version="1.0" encoding="utf-8"?>
<sst xmlns="http://schemas.openxmlformats.org/spreadsheetml/2006/main" count="130091" uniqueCount="10957">
  <si>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</si>
  <si>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</si>
  <si>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</si>
  <si>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</si>
  <si>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</si>
  <si>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</si>
  <si>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</si>
  <si>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</si>
  <si>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</si>
  <si>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</si>
  <si>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</si>
  <si>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</si>
  <si>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</si>
  <si>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</si>
  <si>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</si>
  <si>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</si>
  <si>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</si>
  <si>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</si>
  <si>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</si>
  <si>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</si>
  <si>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</si>
  <si>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</si>
  <si>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</si>
  <si>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</si>
  <si>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</si>
  <si>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</si>
  <si>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</si>
  <si>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</si>
  <si>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</si>
  <si>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</si>
  <si>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</si>
  <si>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</si>
  <si>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</si>
  <si>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</si>
  <si>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</si>
  <si>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</si>
  <si>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</si>
  <si>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</si>
  <si>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</si>
  <si>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</si>
  <si>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</si>
  <si>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</si>
  <si>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</si>
  <si>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</si>
  <si>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</si>
  <si>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</si>
  <si>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</si>
  <si>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</si>
  <si>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</si>
  <si>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</si>
  <si>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</si>
  <si>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</si>
  <si>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</si>
  <si>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</si>
  <si>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</si>
  <si>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</si>
  <si>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</si>
  <si>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</si>
  <si>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</si>
  <si>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</si>
  <si>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</si>
  <si>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</si>
  <si>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</si>
  <si>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</si>
  <si>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</si>
  <si>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</si>
  <si>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</si>
  <si>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</si>
  <si>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</si>
  <si>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</si>
  <si>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</si>
  <si>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</si>
  <si>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</si>
  <si>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</si>
  <si>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</si>
  <si>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</si>
  <si>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</si>
  <si>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</si>
  <si>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</si>
  <si>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</si>
  <si>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</si>
  <si>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</si>
  <si>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</si>
  <si>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</si>
  <si>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</si>
  <si>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</si>
  <si>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</si>
  <si>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</si>
  <si>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</si>
  <si>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</si>
  <si>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</si>
  <si>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</si>
  <si>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</si>
  <si>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</si>
  <si>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</si>
  <si>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</si>
  <si>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</si>
  <si>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</si>
  <si>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</si>
  <si>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</si>
  <si>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</si>
  <si>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</si>
  <si>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</si>
  <si>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</si>
  <si>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</si>
  <si>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</si>
  <si>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</si>
  <si>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</si>
  <si>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</si>
  <si>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</si>
  <si>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</si>
  <si>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</si>
  <si>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</si>
  <si>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</si>
  <si>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</si>
  <si>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</si>
  <si>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</si>
  <si>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</si>
  <si>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</si>
  <si>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</si>
  <si>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</si>
  <si>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</si>
  <si>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</si>
  <si>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</si>
  <si>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</si>
  <si>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</si>
  <si>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</si>
  <si>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</si>
  <si>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</si>
  <si>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</si>
  <si>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</si>
  <si>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</si>
  <si>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</si>
  <si>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</si>
  <si>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</si>
  <si>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</si>
  <si>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</si>
  <si>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</si>
  <si>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</si>
  <si>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</si>
  <si>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</si>
  <si>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</si>
  <si>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</si>
  <si>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</si>
  <si>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</si>
  <si>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</si>
  <si>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</si>
  <si>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</si>
  <si>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</si>
  <si>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</si>
  <si>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</si>
  <si>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</si>
  <si>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</si>
  <si>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</si>
  <si>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</si>
  <si>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</si>
  <si>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</si>
  <si>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</si>
  <si>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</si>
  <si>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</si>
  <si>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</si>
  <si>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</si>
  <si>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</si>
  <si>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</si>
  <si>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</si>
  <si>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</si>
  <si>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</si>
  <si>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</si>
  <si>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</si>
  <si>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</si>
  <si>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</si>
  <si>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</si>
  <si>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</si>
  <si>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</si>
  <si>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</si>
  <si>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</si>
  <si>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</si>
  <si>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</si>
  <si>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</si>
  <si>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</si>
  <si>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</si>
  <si>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</si>
  <si>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</si>
  <si>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</si>
  <si>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</si>
  <si>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</si>
  <si>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</si>
  <si>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</si>
  <si>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</si>
  <si>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</si>
  <si>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</si>
  <si>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</si>
  <si>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</si>
  <si>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</si>
  <si>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</si>
  <si>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</si>
  <si>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</si>
  <si>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</si>
  <si>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</si>
  <si>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</si>
  <si>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</si>
  <si>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</si>
  <si>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</si>
  <si>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</si>
  <si>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</si>
  <si>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</si>
  <si>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</si>
  <si>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</si>
  <si>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</si>
  <si>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</si>
  <si>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</si>
  <si>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</si>
  <si>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</si>
  <si>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</si>
  <si>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</si>
  <si>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</si>
  <si>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</si>
  <si>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</si>
  <si>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</si>
  <si>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</si>
  <si>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</si>
  <si>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</si>
  <si>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</si>
  <si>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</si>
  <si>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</si>
  <si>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</si>
  <si>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</si>
  <si>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</si>
  <si>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</si>
  <si>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</si>
  <si>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</si>
  <si>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</si>
  <si>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</si>
  <si>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</si>
  <si>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</si>
  <si>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</si>
  <si>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</si>
  <si>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</si>
  <si>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</si>
  <si>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</si>
  <si>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</si>
  <si>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</si>
  <si>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</si>
  <si>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</si>
  <si>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</si>
  <si>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</si>
  <si>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</si>
  <si>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</si>
  <si>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</si>
  <si>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</si>
  <si>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</si>
  <si>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</si>
  <si>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</si>
  <si>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</si>
  <si>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</si>
  <si>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</si>
  <si>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</si>
  <si>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</si>
  <si>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</si>
  <si>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</si>
  <si>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</si>
  <si>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</si>
  <si>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</si>
  <si>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</si>
  <si>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</si>
  <si>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</si>
  <si>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</si>
  <si>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</si>
  <si>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</si>
  <si>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</si>
  <si>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</si>
  <si>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</si>
  <si>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</si>
  <si>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</si>
  <si>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</si>
  <si>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</si>
  <si>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</si>
  <si>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</si>
  <si>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</si>
  <si>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</si>
  <si>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</si>
  <si>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</si>
  <si>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</si>
  <si>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</si>
  <si>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</si>
  <si>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</si>
  <si>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</si>
  <si>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</si>
  <si>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</si>
  <si>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</si>
  <si>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</si>
  <si>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</si>
  <si>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</si>
  <si>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</si>
  <si>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</si>
  <si>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</si>
  <si>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</si>
  <si>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</si>
  <si>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</si>
  <si>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</si>
  <si>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</si>
  <si>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</si>
  <si>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</si>
  <si>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</si>
  <si>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</si>
  <si>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</si>
  <si>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</si>
  <si>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</si>
  <si>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</si>
  <si>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</si>
  <si>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</si>
  <si>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</si>
  <si>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</si>
  <si>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</si>
  <si>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</si>
  <si>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</si>
  <si>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</si>
  <si>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</si>
  <si>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</si>
  <si>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</si>
  <si>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</si>
  <si>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</si>
  <si>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</si>
  <si>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</si>
  <si>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</si>
  <si>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</si>
  <si>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</si>
  <si>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</si>
  <si>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</si>
  <si>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</si>
  <si>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</si>
  <si>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</si>
  <si>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</si>
  <si>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</si>
  <si>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</si>
  <si>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</si>
  <si>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</si>
  <si>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</si>
  <si>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</si>
  <si>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</si>
  <si>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</si>
  <si>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</si>
  <si>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</si>
  <si>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</si>
  <si>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</si>
  <si>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</si>
  <si>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</si>
  <si>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</si>
  <si>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</si>
  <si>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</si>
  <si>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</si>
  <si>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</si>
  <si>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</si>
  <si>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</si>
  <si>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</si>
  <si>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</si>
  <si>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</si>
  <si>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</si>
  <si>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</si>
  <si>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</si>
  <si>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</si>
  <si>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</si>
  <si>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</si>
  <si>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</si>
  <si>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</si>
  <si>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</si>
  <si>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</si>
  <si>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</si>
  <si>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</si>
  <si>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</si>
  <si>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</si>
  <si>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</si>
  <si>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</si>
  <si>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</si>
  <si>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</si>
  <si>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</si>
  <si>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</si>
  <si>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</si>
  <si>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</si>
  <si>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</si>
  <si>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</si>
  <si>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</si>
  <si>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</si>
  <si>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</si>
  <si>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</si>
  <si>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</si>
  <si>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</si>
  <si>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</si>
  <si>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</si>
  <si>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</si>
  <si>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</si>
  <si>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</si>
  <si>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</si>
  <si>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</si>
  <si>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</si>
  <si>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</si>
  <si>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</si>
  <si>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</si>
  <si>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</si>
  <si>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</si>
  <si>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</si>
  <si>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</si>
  <si>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</si>
  <si>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</si>
  <si>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</si>
  <si>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</si>
  <si>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</si>
  <si>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</si>
  <si>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</si>
  <si>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</si>
  <si>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</si>
  <si>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</si>
  <si>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</si>
  <si>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</si>
  <si>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</si>
  <si>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</si>
  <si>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</si>
  <si>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</si>
  <si>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</si>
  <si>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</si>
  <si>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</si>
  <si>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</si>
  <si>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</si>
  <si>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</si>
  <si>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</si>
  <si>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</si>
  <si>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</si>
  <si>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</si>
  <si>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</si>
  <si>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</si>
  <si>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</si>
  <si>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</si>
  <si>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</si>
  <si>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</si>
  <si>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</si>
  <si>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</si>
  <si>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</si>
  <si>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</si>
  <si>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</si>
  <si>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</si>
  <si>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</si>
  <si>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</si>
  <si>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</si>
  <si>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</si>
  <si>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</si>
  <si>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</si>
  <si>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</si>
  <si>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</si>
  <si>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</si>
  <si>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</si>
  <si>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</si>
  <si>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</si>
  <si>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</si>
  <si>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</si>
  <si>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</si>
  <si>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</si>
  <si>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</si>
  <si>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</si>
  <si>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</si>
  <si>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</si>
  <si>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</si>
  <si>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</si>
  <si>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</si>
  <si>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</si>
  <si>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</si>
  <si>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</si>
  <si>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</si>
  <si>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</si>
  <si>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</si>
  <si>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</si>
  <si>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</si>
  <si>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</si>
  <si>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</si>
  <si>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</si>
  <si>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</si>
  <si>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</si>
  <si>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</si>
  <si>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</si>
  <si>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</si>
  <si>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</si>
  <si>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</si>
  <si>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</si>
  <si>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</si>
  <si>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</si>
  <si>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</si>
  <si>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</si>
  <si>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</si>
  <si>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</si>
  <si>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</si>
  <si>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</si>
  <si>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</si>
  <si>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</si>
  <si>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</si>
  <si>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</si>
  <si>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</si>
  <si>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</si>
  <si>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</si>
  <si>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</si>
  <si>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</si>
  <si>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</si>
  <si>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</si>
  <si>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</si>
  <si>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</si>
  <si>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</si>
  <si>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</si>
  <si>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</si>
  <si>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</si>
  <si>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</si>
  <si>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</si>
  <si>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</si>
  <si>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</si>
  <si>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</si>
  <si>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</si>
  <si>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</si>
  <si>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</si>
  <si>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</si>
  <si>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</si>
  <si>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</si>
  <si>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</si>
  <si>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</si>
  <si>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</si>
  <si>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</si>
  <si>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</si>
  <si>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</si>
  <si>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</si>
  <si>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</si>
  <si>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</si>
  <si>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</si>
  <si>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</si>
  <si>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</si>
  <si>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</si>
  <si>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</si>
  <si>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</si>
  <si>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</si>
  <si>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</si>
  <si>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</si>
  <si>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</si>
  <si>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</si>
  <si>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</si>
  <si>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</si>
  <si>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</si>
  <si>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</si>
  <si>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</si>
  <si>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</si>
  <si>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</si>
  <si>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</si>
  <si>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</si>
  <si>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</si>
  <si>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</si>
  <si>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</si>
  <si>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</si>
  <si>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</si>
  <si>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</si>
  <si>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</si>
  <si>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</si>
  <si>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</si>
  <si>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</si>
  <si>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</si>
  <si>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</si>
  <si>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</si>
  <si>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</si>
  <si>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</si>
  <si>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</si>
  <si>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</si>
  <si>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</si>
  <si>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</si>
  <si>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</si>
  <si>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</si>
  <si>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</si>
  <si>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</si>
  <si>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</si>
  <si>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</si>
  <si>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</si>
  <si>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</si>
  <si>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</si>
  <si>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</si>
  <si>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</si>
  <si>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</si>
  <si>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</si>
  <si>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</si>
  <si>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</si>
  <si>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</si>
  <si>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</si>
  <si>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</si>
  <si>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</si>
  <si>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</si>
  <si>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</si>
  <si>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</si>
  <si>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</si>
  <si>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</si>
  <si>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</si>
  <si>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</si>
  <si>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</si>
  <si>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</si>
  <si>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</si>
  <si>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</si>
  <si>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</si>
  <si>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</si>
  <si>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</si>
  <si>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</si>
  <si>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</si>
  <si>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</si>
  <si>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</si>
  <si>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</si>
  <si>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</si>
  <si>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</si>
  <si>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</si>
  <si>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</si>
  <si>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</si>
  <si>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</si>
  <si>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</si>
  <si>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</si>
  <si>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</si>
  <si>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</si>
  <si>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</si>
  <si>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</si>
  <si>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</si>
  <si>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</si>
  <si>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</si>
  <si>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</si>
  <si>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</si>
  <si>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</si>
  <si>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</si>
  <si>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</si>
  <si>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</si>
  <si>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</si>
  <si>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</si>
  <si>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</si>
  <si>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</si>
  <si>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</si>
  <si>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</si>
  <si>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</si>
  <si>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</si>
  <si>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</si>
  <si>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</si>
  <si>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</si>
  <si>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</si>
  <si>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</si>
  <si>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</si>
  <si>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</si>
  <si>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</si>
  <si>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</si>
  <si>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</si>
  <si>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</si>
  <si>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</si>
  <si>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</si>
  <si>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</si>
  <si>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</si>
  <si>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</si>
  <si>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</si>
  <si>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</si>
  <si>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</si>
  <si>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</si>
  <si>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</si>
  <si>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</si>
  <si>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</si>
  <si>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</si>
  <si>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</si>
  <si>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</si>
  <si>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</si>
  <si>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</si>
  <si>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</si>
  <si>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</si>
  <si>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</si>
  <si>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</si>
  <si>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</si>
  <si>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</si>
  <si>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</si>
  <si>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</si>
  <si>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</si>
  <si>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</si>
  <si>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</si>
  <si>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</si>
  <si>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</si>
  <si>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</si>
  <si>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</si>
  <si>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</si>
  <si>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</si>
  <si>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</si>
  <si>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</si>
  <si>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</si>
  <si>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</si>
  <si>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</si>
  <si>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</si>
  <si>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</si>
  <si>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</si>
  <si>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</si>
  <si>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</si>
  <si>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</si>
  <si>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</si>
  <si>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</si>
  <si>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</si>
  <si>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</si>
  <si>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</si>
  <si>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</si>
  <si>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</si>
  <si>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</si>
  <si>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</si>
  <si>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</si>
  <si>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</si>
  <si>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</si>
  <si>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</si>
  <si>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</si>
  <si>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</si>
  <si>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</si>
  <si>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</si>
  <si>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</si>
  <si>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</si>
  <si>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</si>
  <si>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</si>
  <si>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</si>
  <si>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</si>
  <si>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</si>
  <si>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</si>
  <si>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</si>
  <si>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</si>
  <si>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</si>
  <si>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</si>
  <si>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</si>
  <si>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</si>
  <si>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</si>
  <si>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</si>
  <si>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</si>
  <si>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</si>
  <si>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</si>
  <si>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</si>
  <si>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</si>
  <si>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</si>
  <si>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</si>
  <si>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</si>
  <si>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</si>
  <si>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</si>
  <si>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</si>
  <si>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</si>
  <si>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</si>
  <si>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</si>
  <si>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</si>
  <si>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</si>
  <si>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</si>
  <si>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</si>
  <si>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</si>
  <si>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</si>
  <si>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</si>
  <si>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</si>
  <si>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</si>
  <si>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</si>
  <si>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</si>
  <si>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</si>
  <si>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</si>
  <si>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</si>
  <si>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</si>
  <si>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</si>
  <si>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</si>
  <si>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</si>
  <si>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</si>
  <si>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</si>
  <si>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</si>
  <si>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</si>
  <si>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</si>
  <si>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</si>
  <si>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</si>
  <si>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</si>
  <si>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</si>
  <si>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</si>
  <si>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</si>
  <si>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</si>
  <si>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</si>
  <si>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</si>
  <si>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</si>
  <si>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</si>
  <si>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</si>
  <si>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</si>
  <si>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</si>
  <si>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</si>
  <si>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</si>
  <si>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</si>
  <si>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</si>
  <si>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</si>
  <si>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</si>
  <si>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</si>
  <si>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</si>
  <si>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</si>
  <si>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</si>
  <si>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</si>
  <si>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</si>
  <si>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</si>
  <si>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</si>
  <si>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</si>
  <si>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</si>
  <si>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</si>
  <si>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</si>
  <si>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</si>
  <si>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</si>
  <si>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</si>
  <si>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</si>
  <si>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</si>
  <si>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</si>
  <si>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</si>
  <si>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</si>
  <si>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</si>
  <si>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</si>
  <si>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</si>
  <si>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</si>
  <si>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</si>
  <si>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</si>
  <si>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</si>
  <si>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</si>
  <si>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</si>
  <si>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</si>
  <si>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</si>
  <si>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</si>
  <si>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</si>
  <si>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</si>
  <si>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</si>
  <si>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</si>
  <si>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</si>
  <si>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</si>
  <si>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</si>
  <si>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</si>
  <si>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</si>
  <si>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</si>
  <si>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</si>
  <si>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</si>
  <si>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</si>
  <si>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</si>
  <si>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</si>
  <si>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</si>
  <si>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</si>
  <si>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</si>
  <si>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</si>
  <si>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</si>
  <si>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</si>
  <si>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</si>
  <si>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</si>
  <si>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</si>
  <si>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</si>
  <si>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</si>
  <si>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</si>
  <si>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</si>
  <si>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</si>
  <si>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</si>
  <si>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</si>
  <si>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</si>
  <si>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</si>
  <si>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</si>
  <si>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</si>
  <si>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</si>
  <si>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</si>
  <si>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</si>
  <si>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</si>
  <si>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</si>
  <si>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</si>
  <si>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</si>
  <si>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</si>
  <si>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</si>
  <si>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</si>
  <si>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</si>
  <si>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</si>
  <si>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</si>
  <si>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</si>
  <si>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</si>
  <si>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</si>
  <si>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</si>
  <si>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</si>
  <si>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</si>
  <si>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</si>
  <si>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</si>
  <si>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</si>
  <si>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</si>
  <si>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</si>
  <si>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</si>
  <si>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</si>
  <si>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</si>
  <si>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</si>
  <si>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</si>
  <si>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</si>
  <si>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</si>
  <si>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</si>
  <si>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</si>
  <si>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</si>
  <si>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</si>
  <si>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</si>
  <si>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</si>
  <si>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</si>
  <si>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</si>
  <si>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</si>
  <si>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</si>
  <si>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</si>
  <si>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</si>
  <si>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</si>
  <si>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</si>
  <si>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</si>
  <si>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</si>
  <si>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</si>
  <si>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</si>
  <si>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</si>
  <si>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</si>
  <si>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</si>
  <si>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</si>
  <si>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</si>
  <si>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</si>
  <si>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</si>
  <si>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</si>
  <si>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</si>
  <si>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</si>
  <si>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</si>
  <si>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</si>
  <si>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</si>
  <si>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</si>
  <si>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</si>
  <si>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</si>
  <si>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</si>
  <si>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</si>
  <si>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</si>
  <si>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</si>
  <si>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</si>
  <si>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</si>
  <si>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</si>
  <si>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</si>
  <si>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</si>
  <si>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</si>
  <si>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</si>
  <si>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</si>
  <si>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</si>
  <si>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</si>
  <si>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</si>
  <si>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</si>
  <si>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</si>
  <si>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</si>
  <si>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</si>
  <si>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</si>
  <si>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</si>
  <si>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</si>
  <si>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</si>
  <si>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</si>
  <si>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</si>
  <si>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</si>
  <si>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</si>
  <si>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</si>
  <si>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</si>
  <si>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</si>
  <si>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</si>
  <si>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</si>
  <si>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</si>
  <si>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</si>
  <si>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</si>
  <si>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</si>
  <si>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</si>
  <si>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</si>
  <si>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</si>
  <si>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</si>
  <si>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</si>
  <si>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</si>
  <si>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</si>
  <si>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</si>
  <si>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</si>
  <si>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</si>
  <si>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</si>
  <si>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</si>
  <si>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</si>
  <si>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</si>
  <si>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</si>
  <si>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</si>
  <si>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</si>
  <si>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</si>
  <si>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</si>
  <si>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</si>
  <si>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</si>
  <si>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</si>
  <si>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</si>
  <si>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</si>
  <si>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</si>
  <si>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</si>
  <si>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</si>
  <si>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</si>
  <si>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</si>
  <si>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</si>
  <si>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</si>
  <si>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</si>
  <si>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</si>
  <si>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</si>
  <si>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</si>
  <si>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</si>
  <si>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</si>
  <si>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</si>
  <si>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</si>
  <si>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</si>
  <si>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</si>
  <si>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</si>
  <si>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</si>
  <si>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</si>
  <si>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</si>
  <si>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</si>
  <si>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</si>
  <si>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</si>
  <si>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</si>
  <si>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</si>
  <si>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</si>
  <si>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</si>
  <si>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</si>
  <si>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</si>
  <si>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</si>
  <si>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</si>
  <si>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</si>
  <si>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</si>
  <si>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</si>
  <si>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</si>
  <si>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</si>
  <si>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</si>
  <si>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</si>
  <si>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</si>
  <si>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</si>
  <si>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</si>
  <si>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</si>
  <si>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</si>
  <si>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</si>
  <si>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</si>
  <si>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</si>
  <si>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</si>
  <si>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</si>
  <si>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</si>
  <si>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</si>
  <si>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</si>
  <si>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</si>
  <si>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</si>
  <si>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</si>
  <si>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</si>
  <si>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</si>
  <si>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</si>
  <si>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</si>
  <si>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</si>
  <si>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</si>
  <si>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</si>
  <si>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</si>
  <si>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</si>
  <si>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</si>
  <si>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</si>
  <si>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</si>
  <si>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</si>
  <si>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</si>
  <si>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</si>
  <si>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</si>
  <si>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</si>
  <si>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</si>
  <si>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</si>
  <si>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</si>
  <si>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</si>
  <si>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</si>
  <si>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</si>
  <si>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</si>
  <si>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</si>
  <si>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</si>
  <si>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</si>
  <si>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</si>
  <si>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</si>
  <si>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</si>
  <si>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</si>
  <si>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</si>
  <si>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</si>
  <si>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</si>
  <si>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</si>
  <si>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</si>
  <si>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</si>
  <si>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</si>
  <si>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</si>
  <si>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</si>
  <si>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</si>
  <si>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</si>
  <si>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</si>
  <si>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</si>
  <si>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</si>
  <si>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</si>
  <si>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</si>
  <si>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</si>
  <si>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</si>
  <si>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</si>
  <si>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</si>
  <si>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</si>
  <si>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</si>
  <si>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</si>
  <si>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</si>
  <si>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</si>
  <si>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</si>
  <si>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</si>
  <si>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</si>
  <si>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</si>
  <si>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</si>
  <si>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</si>
  <si>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</si>
  <si>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</si>
  <si>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</si>
  <si>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</si>
  <si>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</si>
  <si>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</si>
  <si>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</si>
  <si>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</si>
  <si>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</si>
  <si>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</si>
  <si>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</si>
  <si>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</si>
  <si>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</si>
  <si>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</si>
  <si>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</si>
  <si>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</si>
  <si>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</si>
  <si>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</si>
  <si>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</si>
  <si>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</si>
  <si>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</si>
  <si>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</si>
  <si>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</si>
  <si>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</si>
  <si>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</si>
  <si>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</si>
  <si>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</si>
  <si>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</si>
  <si>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</si>
  <si>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</si>
  <si>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</si>
  <si>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</si>
  <si>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</si>
  <si>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</si>
  <si>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</si>
  <si>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</si>
  <si>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</si>
  <si>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</si>
  <si>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</si>
  <si>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</si>
  <si>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</si>
  <si>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</si>
  <si>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</si>
  <si>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</si>
  <si>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</si>
  <si>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</si>
  <si>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</si>
  <si>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</si>
  <si>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</si>
  <si>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</si>
  <si>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</si>
  <si>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</si>
  <si>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</si>
  <si>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</si>
  <si>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</si>
  <si>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</si>
  <si>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</si>
  <si>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</si>
  <si>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</si>
  <si>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</si>
  <si>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</si>
  <si>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</si>
  <si>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</si>
  <si>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</si>
  <si>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</si>
  <si>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</si>
  <si>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</si>
  <si>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</si>
  <si>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</si>
  <si>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</si>
  <si>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</si>
  <si>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</si>
  <si>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</si>
  <si>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</si>
  <si>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</si>
  <si>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</si>
  <si>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</si>
  <si>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</si>
  <si>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</si>
  <si>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</si>
  <si>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</si>
  <si>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</si>
  <si>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</si>
  <si>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</si>
  <si>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</si>
  <si>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</si>
  <si>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</si>
  <si>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</si>
  <si>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</si>
  <si>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</si>
  <si>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</si>
  <si>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</si>
  <si>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</si>
  <si>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</si>
  <si>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</si>
  <si>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</si>
  <si>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</si>
  <si>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</si>
  <si>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</si>
  <si>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</si>
  <si>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</si>
  <si>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</si>
  <si>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</si>
  <si>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</si>
  <si>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</si>
  <si>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</si>
  <si>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</si>
  <si>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</si>
  <si>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</si>
  <si>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</si>
  <si>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</si>
  <si>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</si>
  <si>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</si>
  <si>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</si>
  <si>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</si>
  <si>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</si>
  <si>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</si>
  <si>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</si>
  <si>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</si>
  <si>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</si>
  <si>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</si>
  <si>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</si>
  <si>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</si>
  <si>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</si>
  <si>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</si>
  <si>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</si>
  <si>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</si>
  <si>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</si>
  <si>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</si>
  <si>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</si>
  <si>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</si>
  <si>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</si>
  <si>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</si>
  <si>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</si>
  <si>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</si>
  <si>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</si>
  <si>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</si>
  <si>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</si>
  <si>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</si>
  <si>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</si>
  <si>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</si>
  <si>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</si>
  <si>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</si>
  <si>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</si>
  <si>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</si>
  <si>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</si>
  <si>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</si>
  <si>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</si>
  <si>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</si>
  <si>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</si>
  <si>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</si>
  <si>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</si>
  <si>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</si>
  <si>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</si>
  <si>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</si>
  <si>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</si>
  <si>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</si>
  <si>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</si>
  <si>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</si>
  <si>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</si>
  <si>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</si>
  <si>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</si>
  <si>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</si>
  <si>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</si>
  <si>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</si>
  <si>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</si>
  <si>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</si>
  <si>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</si>
  <si>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</si>
  <si>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</si>
  <si>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</si>
  <si>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</si>
  <si>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</si>
  <si>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</si>
  <si>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</si>
  <si>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</si>
  <si>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</si>
  <si>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</si>
  <si>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</si>
  <si>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</si>
  <si>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</si>
  <si>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</si>
  <si>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</si>
  <si>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</si>
  <si>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</si>
  <si>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</si>
  <si>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</si>
  <si>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</si>
  <si>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</si>
  <si>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</si>
  <si>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</si>
  <si>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</si>
  <si>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</si>
  <si>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</si>
  <si>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</si>
  <si>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</si>
  <si>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</si>
  <si>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</si>
  <si>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</si>
  <si>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</si>
  <si>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</si>
  <si>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</si>
  <si>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</si>
  <si>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</si>
  <si>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</si>
  <si>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</si>
  <si>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</si>
  <si>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</si>
  <si>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</si>
  <si>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</si>
  <si>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</si>
  <si>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</si>
  <si>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</si>
  <si>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</si>
  <si>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</si>
  <si>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</si>
  <si>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</si>
  <si>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</si>
  <si>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</si>
  <si>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</si>
  <si>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</si>
  <si>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</si>
  <si>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</si>
  <si>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</si>
  <si>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</si>
  <si>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</si>
  <si>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</si>
  <si>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</si>
  <si>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</si>
  <si>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</si>
  <si>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</si>
  <si>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</si>
  <si>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</si>
  <si>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</si>
  <si>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</si>
  <si>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</si>
  <si>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</si>
  <si>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</si>
  <si>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</si>
  <si>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</si>
  <si>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</si>
  <si>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</si>
  <si>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</si>
  <si>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</si>
  <si>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</si>
  <si>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</si>
  <si>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</si>
  <si>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</si>
  <si>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</si>
  <si>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</si>
  <si>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</si>
  <si>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</si>
  <si>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</si>
  <si>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</si>
  <si>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</si>
  <si>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</si>
  <si>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</si>
  <si>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</si>
  <si>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</si>
  <si>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</si>
  <si>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</si>
  <si>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</si>
  <si>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</si>
  <si>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</si>
  <si>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</si>
  <si>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</si>
  <si>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</si>
  <si>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</si>
  <si>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</si>
  <si>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</si>
  <si>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</si>
  <si>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</si>
  <si>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</si>
  <si>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</si>
  <si>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</si>
  <si>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</si>
  <si>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</si>
  <si>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</si>
  <si>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</si>
  <si>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</si>
  <si>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</si>
  <si>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</si>
  <si>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</si>
  <si>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</si>
  <si>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</si>
  <si>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</si>
  <si>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</si>
  <si>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</si>
  <si>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</si>
  <si>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</si>
  <si>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</si>
  <si>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</si>
  <si>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</si>
  <si>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</si>
  <si>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</si>
  <si>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</si>
  <si>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</si>
  <si>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</si>
  <si>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</si>
  <si>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</si>
  <si>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</si>
  <si>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</si>
  <si>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</si>
  <si>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</si>
  <si>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</si>
  <si>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</si>
  <si>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</si>
  <si>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</si>
  <si>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</si>
  <si>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</si>
  <si>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</si>
  <si>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</si>
  <si>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</si>
  <si>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</si>
  <si>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</si>
  <si>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</si>
  <si>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</si>
  <si>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</si>
  <si>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</si>
  <si>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</si>
  <si>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</si>
  <si>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</si>
  <si>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</si>
  <si>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</si>
  <si>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</si>
  <si>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</si>
  <si>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</si>
  <si>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</si>
  <si>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</si>
  <si>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</si>
  <si>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</si>
  <si>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</si>
  <si>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</si>
  <si>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</si>
  <si>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</si>
  <si>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</si>
  <si>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</si>
  <si>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</si>
  <si>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</si>
  <si>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</si>
  <si>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</si>
  <si>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</si>
  <si>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</si>
  <si>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</si>
  <si>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</si>
  <si>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</si>
  <si>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</si>
  <si>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</si>
  <si>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</si>
  <si>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</si>
  <si>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</si>
  <si>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</si>
  <si>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</si>
  <si>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</si>
  <si>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</si>
  <si>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</si>
  <si>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</si>
  <si>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</si>
  <si>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</si>
  <si>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</si>
  <si>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</si>
  <si>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</si>
  <si>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</si>
  <si>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</si>
  <si>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</si>
  <si>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</si>
  <si>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</si>
  <si>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</si>
  <si>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</si>
  <si>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</si>
  <si>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</si>
  <si>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</si>
  <si>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</si>
  <si>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</si>
  <si>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</si>
  <si>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</si>
  <si>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</si>
  <si>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</si>
  <si>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</si>
  <si>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</si>
  <si>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</si>
  <si>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</si>
  <si>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</si>
  <si>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</si>
  <si>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</si>
  <si>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</si>
  <si>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</si>
  <si>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</si>
  <si>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</si>
  <si>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</si>
  <si>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</si>
  <si>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</si>
  <si>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</si>
  <si>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</si>
  <si>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</si>
  <si>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</si>
  <si>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</si>
  <si>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</si>
  <si>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</si>
  <si>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</si>
  <si>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</si>
  <si>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</si>
  <si>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</si>
  <si>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</si>
  <si>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</si>
  <si>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</si>
  <si>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</si>
  <si>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</si>
  <si>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</si>
  <si>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</si>
  <si>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</si>
  <si>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</si>
  <si>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</si>
  <si>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</si>
  <si>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</si>
  <si>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</si>
  <si>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</si>
  <si>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</si>
  <si>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</si>
  <si>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</si>
  <si>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</si>
  <si>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</si>
  <si>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</si>
  <si>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</si>
  <si>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</si>
  <si>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</si>
  <si>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</si>
  <si>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</si>
  <si>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</si>
  <si>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</si>
  <si>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</si>
  <si>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</si>
  <si>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</si>
  <si>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</si>
  <si>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</si>
  <si>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</si>
  <si>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</si>
  <si>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</si>
  <si>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</si>
  <si>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</si>
  <si>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</si>
  <si>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</si>
  <si>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</si>
  <si>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</si>
  <si>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</si>
  <si>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</si>
  <si>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</si>
  <si>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</si>
  <si>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</si>
  <si>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</si>
  <si>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</si>
  <si>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</si>
  <si>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</si>
  <si>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</si>
  <si>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</si>
  <si>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</si>
  <si>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</si>
  <si>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</si>
  <si>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</si>
  <si>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</si>
  <si>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</si>
  <si>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</si>
  <si>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</si>
  <si>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</si>
  <si>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</si>
  <si>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</si>
  <si>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</si>
  <si>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</si>
  <si>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</si>
  <si>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</si>
  <si>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</si>
  <si>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</si>
  <si>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</si>
  <si>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</si>
  <si>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</si>
  <si>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</si>
  <si>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</si>
  <si>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</si>
  <si>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</si>
  <si>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</si>
  <si>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</si>
  <si>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</si>
  <si>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</si>
  <si>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</si>
  <si>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</si>
  <si>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</si>
  <si>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</si>
  <si>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</si>
  <si>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</si>
  <si>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</si>
  <si>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</si>
  <si>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</si>
  <si>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</si>
  <si>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</si>
  <si>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</si>
  <si>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</si>
  <si>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</si>
  <si>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</si>
  <si>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</si>
  <si>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</si>
  <si>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</si>
  <si>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</si>
  <si>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</si>
  <si>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</si>
  <si>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</si>
  <si>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</si>
  <si>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</si>
  <si>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</si>
  <si>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</si>
  <si>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</si>
  <si>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</si>
  <si>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</si>
  <si>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</si>
  <si>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</si>
  <si>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</si>
  <si>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</si>
  <si>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</si>
  <si>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</si>
  <si>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</si>
  <si>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</si>
  <si>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</si>
  <si>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</si>
  <si>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</si>
  <si>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</si>
  <si>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</si>
  <si>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</si>
  <si>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</si>
  <si>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</si>
  <si>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</si>
  <si>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</si>
  <si>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</si>
  <si>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</si>
  <si>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</si>
  <si>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</si>
  <si>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</si>
  <si>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</si>
  <si>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</si>
  <si>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</si>
  <si>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</si>
  <si>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</si>
  <si>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</si>
  <si>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</si>
  <si>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</si>
  <si>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</si>
  <si>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</si>
  <si>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</si>
  <si>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</si>
  <si>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</si>
  <si>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</si>
  <si>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</si>
  <si>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</si>
  <si>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</si>
  <si>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</si>
  <si>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</si>
  <si>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</si>
  <si>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</si>
  <si>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</si>
  <si>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</si>
  <si>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</si>
  <si>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</si>
  <si>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</si>
  <si>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</si>
  <si>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</si>
  <si>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</si>
  <si>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</si>
  <si>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</si>
  <si>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</si>
  <si>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</si>
  <si>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</si>
  <si>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</si>
  <si>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</si>
  <si>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</si>
  <si>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</si>
  <si>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</si>
  <si>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</si>
  <si>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</si>
  <si>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</si>
  <si>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</si>
  <si>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</si>
  <si>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</si>
  <si>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</si>
  <si>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</si>
  <si>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</si>
  <si>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</si>
  <si>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</si>
  <si>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</si>
  <si>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</si>
  <si>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</si>
  <si>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</si>
  <si>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</si>
  <si>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</si>
  <si>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</si>
  <si>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</si>
  <si>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</si>
  <si>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</si>
  <si>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</si>
  <si>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</si>
  <si>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</si>
  <si>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</si>
  <si>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</si>
  <si>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</si>
  <si>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</si>
  <si>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</si>
  <si>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</si>
  <si>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</si>
  <si>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</si>
  <si>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</si>
  <si>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</si>
  <si>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</si>
  <si>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</si>
  <si>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</si>
  <si>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</si>
  <si>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</si>
  <si>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</si>
  <si>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</si>
  <si>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</si>
  <si>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</si>
  <si>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</si>
  <si>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</si>
  <si>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</si>
  <si>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</si>
  <si>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</si>
  <si>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</si>
  <si>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</si>
  <si>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</si>
  <si>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</si>
  <si>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</si>
  <si>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</si>
  <si>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</si>
  <si>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</si>
  <si>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</si>
  <si>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</si>
  <si>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</si>
  <si>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</si>
  <si>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</si>
  <si>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</si>
  <si>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</si>
  <si>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</si>
  <si>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</si>
  <si>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</si>
  <si>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</si>
  <si>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</si>
  <si>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</si>
  <si>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</si>
  <si>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</si>
  <si>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</si>
  <si>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</si>
  <si>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</si>
  <si>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</si>
  <si>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</si>
  <si>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</si>
  <si>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</si>
  <si>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</si>
  <si>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</si>
  <si>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</si>
  <si>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</si>
  <si>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</si>
  <si>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</si>
  <si>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</si>
  <si>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</si>
  <si>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</si>
  <si>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</si>
  <si>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</si>
  <si>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</si>
  <si>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</si>
  <si>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</si>
  <si>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</si>
  <si>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</si>
  <si>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</si>
  <si>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</si>
  <si>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</si>
  <si>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</si>
  <si>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</si>
  <si>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</si>
  <si>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</si>
  <si>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</si>
  <si>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</si>
  <si>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</si>
  <si>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</si>
  <si>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</si>
  <si>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</si>
  <si>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</si>
  <si>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</si>
  <si>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</si>
  <si>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</si>
  <si>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</si>
  <si>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</si>
  <si>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</si>
  <si>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</si>
  <si>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</si>
  <si>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</si>
  <si>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</si>
  <si>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</si>
  <si>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</si>
  <si>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</si>
  <si>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</si>
  <si>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</si>
  <si>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</si>
  <si>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</si>
  <si>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</si>
  <si>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</si>
  <si>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</si>
  <si>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</si>
  <si>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</si>
  <si>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</si>
  <si>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</si>
  <si>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</si>
  <si>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</si>
  <si>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</si>
  <si>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</si>
  <si>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</si>
  <si>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</si>
  <si>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</si>
  <si>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</si>
  <si>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</si>
  <si>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</si>
  <si>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</si>
  <si>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</si>
  <si>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</si>
  <si>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</si>
  <si>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</si>
  <si>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</si>
  <si>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</si>
  <si>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</si>
  <si>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</si>
  <si>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</si>
  <si>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</si>
  <si>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</si>
  <si>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</si>
  <si>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</si>
  <si>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</si>
  <si>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</si>
  <si>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</si>
  <si>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</si>
  <si>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</si>
  <si>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</si>
  <si>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</si>
  <si>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</si>
  <si>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</si>
  <si>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</si>
  <si>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</si>
  <si>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</si>
  <si>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</si>
  <si>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</si>
  <si>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</si>
  <si>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</si>
  <si>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</si>
  <si>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</si>
  <si>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</si>
  <si>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</si>
  <si>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</si>
  <si>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</si>
  <si>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</si>
  <si>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</si>
  <si>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</si>
  <si>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</si>
  <si>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</si>
  <si>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</si>
  <si>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</si>
  <si>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</si>
  <si>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</si>
  <si>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</si>
  <si>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</si>
  <si>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</si>
  <si>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</si>
  <si>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</si>
  <si>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</si>
  <si>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</si>
  <si>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</si>
  <si>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</si>
  <si>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</si>
  <si>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</si>
  <si>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</si>
  <si>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</si>
  <si>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</si>
  <si>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</si>
  <si>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</si>
  <si>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</si>
  <si>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</si>
  <si>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</si>
  <si>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</si>
  <si>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</si>
  <si>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</si>
  <si>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</si>
  <si>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</si>
  <si>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</si>
  <si>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</si>
  <si>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</si>
  <si>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</si>
  <si>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</si>
  <si>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</si>
  <si>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</si>
  <si>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</si>
  <si>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</si>
  <si>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</si>
  <si>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</si>
  <si>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</si>
  <si>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</si>
  <si>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</si>
  <si>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</si>
  <si>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</si>
  <si>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</si>
  <si>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</si>
  <si>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</si>
  <si>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</si>
  <si>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</si>
  <si>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</si>
  <si>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</si>
  <si>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</si>
  <si>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</si>
  <si>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</si>
  <si>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</si>
  <si>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</si>
  <si>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</si>
  <si>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</si>
  <si>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</si>
  <si>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</si>
  <si>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</si>
  <si>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</si>
  <si>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</si>
  <si>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</si>
  <si>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</si>
  <si>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</si>
  <si>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</si>
  <si>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</si>
  <si>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</si>
  <si>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</si>
  <si>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</si>
  <si>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</si>
  <si>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</si>
  <si>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</si>
  <si>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</si>
  <si>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</si>
  <si>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</si>
  <si>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</si>
  <si>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</si>
  <si>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</si>
  <si>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</si>
  <si>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</si>
  <si>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</si>
  <si>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</si>
  <si>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</si>
  <si>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</si>
  <si>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</si>
  <si>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</si>
  <si>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</si>
  <si>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</si>
  <si>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</si>
  <si>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</si>
  <si>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</si>
  <si>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</si>
  <si>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</si>
  <si>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</si>
  <si>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</si>
  <si>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</si>
  <si>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</si>
  <si>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</si>
  <si>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</si>
  <si>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</si>
  <si>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</si>
  <si>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</si>
  <si>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</si>
  <si>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</si>
  <si>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</si>
  <si>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</si>
  <si>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</si>
  <si>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</si>
  <si>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</si>
  <si>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</si>
  <si>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</si>
  <si>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</si>
  <si>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</si>
  <si>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</si>
  <si>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</si>
  <si>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</si>
  <si>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</si>
  <si>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</si>
  <si>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</si>
  <si>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</si>
  <si>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</si>
  <si>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</si>
  <si>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</si>
  <si>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</si>
  <si>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</si>
  <si>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</si>
  <si>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</si>
  <si>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</si>
  <si>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</si>
  <si>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</si>
  <si>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</si>
  <si>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</si>
  <si>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</si>
  <si>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</si>
  <si>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</si>
  <si>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</si>
  <si>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</si>
  <si>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</si>
  <si>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</si>
  <si>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</si>
  <si>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</si>
  <si>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</si>
  <si>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</si>
  <si>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</si>
  <si>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</si>
  <si>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</si>
  <si>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</si>
  <si>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</si>
  <si>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</si>
  <si>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</si>
  <si>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</si>
  <si>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</si>
  <si>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</si>
  <si>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</si>
  <si>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</si>
  <si>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</si>
  <si>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</si>
  <si>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</si>
  <si>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</si>
  <si>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</si>
  <si>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</si>
  <si>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</si>
  <si>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</si>
  <si>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</si>
  <si>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</si>
  <si>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</si>
  <si>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</si>
  <si>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</si>
  <si>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</si>
  <si>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</si>
  <si>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</si>
  <si>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</si>
  <si>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</si>
  <si>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</si>
  <si>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</si>
  <si>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</si>
  <si>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</si>
  <si>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</si>
  <si>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</si>
  <si>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</si>
  <si>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</si>
  <si>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</si>
  <si>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</si>
  <si>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</si>
  <si>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</si>
  <si>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</si>
  <si>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</si>
  <si>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</si>
  <si>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</si>
  <si>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</si>
  <si>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</si>
  <si>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</si>
  <si>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</si>
  <si>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</si>
  <si>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</si>
  <si>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</si>
  <si>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</si>
  <si>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</si>
  <si>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</si>
  <si>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</si>
  <si>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</si>
  <si>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</si>
  <si>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</si>
  <si>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</si>
  <si>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</si>
  <si>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</si>
  <si>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</si>
  <si>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</si>
  <si>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</si>
  <si>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</si>
  <si>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</si>
  <si>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</si>
  <si>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</si>
  <si>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</si>
  <si>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</si>
  <si>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</si>
  <si>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</si>
  <si>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</si>
  <si>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</si>
  <si>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</si>
  <si>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</si>
  <si>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</si>
  <si>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</si>
  <si>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</si>
  <si>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</si>
  <si>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</si>
  <si>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</si>
  <si>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</si>
  <si>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</si>
  <si>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</si>
  <si>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</si>
  <si>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</si>
  <si>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</si>
  <si>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</si>
  <si>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</si>
  <si>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</si>
  <si>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</si>
  <si>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</si>
  <si>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</si>
  <si>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</si>
  <si>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</si>
  <si>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</si>
  <si>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</si>
  <si>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</si>
  <si>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</si>
  <si>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</si>
  <si>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</si>
  <si>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</si>
  <si>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</si>
  <si>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</si>
  <si>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</si>
  <si>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</si>
  <si>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</si>
  <si>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</si>
  <si>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</si>
  <si>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</si>
  <si>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</si>
  <si>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</si>
  <si>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</si>
  <si>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</si>
  <si>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</si>
  <si>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</si>
  <si>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</si>
  <si>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</si>
  <si>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</si>
  <si>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</si>
  <si>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</si>
  <si>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</si>
  <si>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</si>
  <si>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</si>
  <si>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</si>
  <si>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</si>
  <si>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</si>
  <si>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</si>
  <si>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</si>
  <si>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</si>
  <si>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</si>
  <si>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</si>
  <si>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</si>
  <si>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</si>
  <si>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</si>
  <si>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</si>
  <si>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</si>
  <si>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</si>
  <si>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</si>
  <si>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</si>
  <si>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</si>
  <si>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</si>
  <si>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</si>
  <si>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</si>
  <si>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</si>
  <si>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</si>
  <si>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</si>
  <si>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</si>
  <si>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</si>
  <si>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</si>
  <si>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</si>
  <si>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</si>
  <si>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</si>
  <si>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</si>
  <si>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</si>
  <si>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</si>
  <si>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</si>
  <si>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</si>
  <si>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</si>
  <si>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</si>
  <si>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</si>
  <si>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</si>
  <si>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</si>
  <si>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</si>
  <si>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</si>
  <si>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</si>
  <si>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</si>
  <si>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</si>
  <si>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</si>
  <si>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</si>
  <si>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</si>
  <si>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</si>
  <si>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</si>
  <si>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</si>
  <si>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</si>
  <si>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</si>
  <si>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</si>
  <si>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</si>
  <si>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</si>
  <si>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</si>
  <si>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</si>
  <si>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</si>
  <si>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</si>
  <si>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</si>
  <si>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</si>
  <si>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</si>
  <si>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</si>
  <si>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</si>
  <si>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</si>
  <si>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</si>
  <si>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</si>
  <si>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</si>
  <si>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</si>
  <si>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</si>
  <si>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</si>
  <si>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</si>
  <si>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</si>
  <si>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</si>
  <si>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</si>
  <si>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</si>
  <si>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</si>
  <si>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</si>
  <si>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</si>
  <si>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</si>
  <si>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</si>
  <si>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</si>
  <si>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</si>
  <si>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</si>
  <si>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</si>
  <si>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</si>
  <si>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</si>
  <si>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</si>
  <si>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</si>
  <si>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</si>
  <si>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</si>
  <si>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</si>
  <si>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</si>
  <si>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</si>
  <si>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</si>
  <si>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</si>
  <si>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</si>
  <si>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</si>
  <si>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</si>
  <si>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</si>
  <si>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</si>
  <si>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</si>
  <si>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</si>
  <si>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</si>
  <si>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</si>
  <si>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</si>
  <si>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</si>
  <si>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</si>
  <si>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</si>
  <si>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</si>
  <si>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</si>
  <si>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</si>
  <si>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</si>
  <si>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</si>
  <si>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</si>
  <si>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</si>
  <si>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</si>
  <si>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</si>
  <si>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</si>
  <si>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</si>
  <si>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</si>
  <si>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</si>
  <si>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</si>
  <si>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</si>
  <si>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</si>
  <si>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</si>
  <si>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</si>
  <si>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</si>
  <si>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</si>
  <si>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</si>
  <si>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</si>
  <si>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</si>
  <si>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</si>
  <si>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</si>
  <si>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</si>
  <si>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</si>
  <si>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</si>
  <si>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</si>
  <si>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</si>
  <si>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</si>
  <si>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</si>
  <si>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</si>
  <si>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</si>
  <si>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</si>
  <si>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</si>
  <si>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</si>
  <si>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</si>
  <si>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</si>
  <si>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</si>
  <si>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</si>
  <si>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</si>
  <si>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</si>
  <si>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</si>
  <si>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</si>
  <si>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</si>
  <si>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</si>
  <si>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</si>
  <si>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</si>
  <si>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</si>
  <si>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</si>
  <si>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</si>
  <si>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</si>
  <si>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</si>
  <si>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</si>
  <si>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</si>
  <si>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</si>
  <si>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</si>
  <si>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</si>
  <si>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</si>
  <si>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</si>
  <si>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</si>
  <si>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</si>
  <si>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</si>
  <si>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</si>
  <si>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</si>
  <si>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</si>
  <si>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</si>
  <si>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</si>
  <si>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</si>
  <si>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</si>
  <si>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</si>
  <si>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</si>
  <si>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</si>
  <si>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</si>
  <si>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</si>
  <si>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</si>
  <si>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</si>
  <si>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</si>
  <si>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</si>
  <si>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</si>
  <si>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</si>
  <si>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</si>
  <si>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</si>
  <si>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</si>
  <si>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</si>
  <si>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</si>
  <si>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</si>
  <si>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</si>
  <si>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</si>
  <si>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</si>
  <si>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</si>
  <si>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</si>
  <si>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</si>
  <si>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</si>
  <si>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</si>
  <si>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</si>
  <si>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</si>
  <si>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</si>
  <si>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</si>
  <si>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</si>
  <si>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</si>
  <si>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</si>
  <si>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</si>
  <si>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</si>
  <si>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</si>
  <si>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</si>
  <si>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</si>
  <si>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</si>
  <si>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</si>
  <si>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</si>
  <si>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</si>
  <si>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</si>
  <si>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</si>
  <si>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</si>
  <si>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</si>
  <si>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</si>
  <si>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</si>
  <si>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</si>
  <si>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</si>
  <si>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</si>
  <si>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</si>
  <si>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</si>
  <si>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</si>
  <si>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</si>
  <si>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</si>
  <si>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</si>
  <si>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</si>
  <si>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</si>
  <si>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</si>
  <si>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</si>
  <si>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</si>
  <si>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</si>
  <si>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</si>
  <si>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</si>
  <si>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</si>
  <si>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</si>
  <si>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</si>
  <si>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</si>
  <si>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</si>
  <si>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</si>
  <si>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</si>
  <si>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</si>
  <si>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</si>
  <si>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</si>
  <si>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</si>
  <si>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</si>
  <si>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</si>
  <si>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</si>
  <si>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</si>
  <si>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</si>
  <si>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</si>
  <si>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</si>
  <si>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</si>
  <si>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</si>
  <si>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</si>
  <si>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</si>
  <si>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</si>
  <si>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</si>
  <si>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</si>
  <si>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</si>
  <si>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</si>
  <si>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</si>
  <si>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</si>
  <si>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</si>
  <si>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</si>
  <si>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</si>
  <si>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</si>
  <si>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</si>
  <si>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</si>
  <si>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</si>
  <si>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</si>
  <si>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</si>
  <si>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</si>
  <si>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</si>
  <si>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</si>
  <si>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</si>
  <si>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</si>
  <si>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</si>
  <si>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</si>
  <si>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</si>
  <si>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</si>
  <si>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</si>
  <si>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</si>
  <si>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</si>
  <si>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</si>
  <si>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</si>
  <si>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</si>
  <si>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</si>
  <si>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</si>
  <si>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</si>
  <si>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</si>
  <si>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</si>
  <si>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</si>
  <si>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</si>
  <si>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</si>
  <si>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</si>
  <si>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</si>
  <si>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</si>
  <si>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</si>
  <si>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</si>
  <si>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</si>
  <si>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</si>
  <si>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</si>
  <si>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</si>
  <si>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</si>
  <si>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</si>
  <si>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</si>
  <si>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</si>
  <si>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</si>
  <si>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</si>
  <si>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</si>
  <si>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</si>
  <si>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</si>
  <si>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</si>
  <si>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</si>
  <si>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</si>
  <si>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</si>
  <si>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</si>
  <si>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</si>
  <si>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</si>
  <si>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</si>
  <si>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</si>
  <si>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</si>
  <si>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</si>
  <si>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</si>
  <si>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</si>
  <si>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</si>
  <si>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</si>
  <si>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</si>
  <si>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</si>
  <si>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</si>
  <si>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</si>
  <si>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</si>
  <si>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</si>
  <si>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</si>
  <si>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</si>
  <si>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</si>
  <si>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</si>
  <si>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</si>
  <si>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</si>
  <si>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</si>
  <si>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</si>
  <si>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</si>
  <si>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</si>
  <si>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</si>
  <si>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</si>
  <si>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</si>
  <si>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</si>
  <si>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</si>
  <si>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</si>
  <si>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</si>
  <si>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</si>
  <si>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</si>
  <si>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</si>
  <si>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</si>
  <si>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</si>
  <si>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</si>
  <si>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</si>
  <si>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</si>
  <si>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</si>
  <si>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</si>
  <si>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</si>
  <si>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</si>
  <si>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</si>
  <si>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</si>
  <si>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</si>
  <si>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</si>
  <si>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</si>
  <si>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</si>
  <si>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</si>
  <si>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</si>
  <si>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</si>
  <si>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</si>
  <si>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</si>
  <si>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</si>
  <si>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</si>
  <si>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</si>
  <si>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</si>
  <si>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</si>
  <si>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</si>
  <si>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</si>
  <si>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</si>
  <si>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</si>
  <si>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</si>
  <si>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</si>
  <si>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</si>
  <si>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</si>
  <si>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</si>
  <si>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</si>
  <si>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</si>
  <si>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</si>
  <si>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</si>
  <si>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</si>
  <si>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</si>
  <si>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</si>
  <si>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</si>
  <si>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</si>
  <si>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</si>
  <si>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</si>
  <si>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</si>
  <si>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</si>
  <si>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</si>
  <si>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</si>
  <si>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</si>
  <si>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</si>
  <si>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</si>
  <si>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</si>
  <si>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</si>
  <si>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</si>
  <si>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</si>
  <si>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</si>
  <si>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</si>
  <si>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</si>
  <si>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</si>
  <si>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</si>
  <si>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</si>
  <si>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</si>
  <si>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</si>
  <si>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</si>
  <si>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</si>
  <si>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</si>
  <si>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</si>
  <si>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</si>
  <si>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</si>
  <si>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</si>
  <si>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</si>
  <si>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</si>
  <si>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</si>
  <si>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</si>
  <si>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</si>
  <si>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</si>
  <si>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</si>
  <si>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</si>
  <si>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</si>
  <si>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</si>
  <si>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</si>
  <si>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</si>
  <si>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</si>
  <si>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</si>
  <si>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</si>
  <si>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</si>
  <si>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</si>
  <si>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</si>
  <si>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</si>
  <si>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</si>
  <si>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</si>
  <si>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</si>
  <si>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</si>
  <si>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</si>
  <si>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</si>
  <si>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</si>
  <si>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</si>
  <si>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</si>
  <si>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</si>
  <si>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</si>
  <si>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</si>
  <si>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</si>
  <si>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</si>
  <si>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</si>
  <si>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</si>
  <si>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</si>
  <si>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</si>
  <si>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</si>
  <si>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</si>
  <si>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</si>
  <si>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</si>
  <si>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</si>
  <si>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</si>
  <si>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</si>
  <si>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</si>
  <si>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</si>
  <si>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</si>
  <si>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</si>
  <si>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</si>
  <si>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</si>
  <si>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</si>
  <si>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</si>
  <si>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</si>
  <si>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</si>
  <si>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</si>
  <si>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</si>
  <si>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</si>
  <si>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</si>
  <si>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</si>
  <si>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</si>
  <si>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</si>
  <si>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</si>
  <si>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</si>
  <si>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</si>
  <si>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</si>
  <si>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</si>
  <si>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</si>
  <si>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</si>
  <si>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</si>
  <si>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</si>
  <si>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</si>
  <si>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</si>
  <si>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</si>
  <si>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</si>
  <si>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</si>
  <si>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</si>
  <si>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</si>
  <si>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</si>
  <si>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</si>
  <si>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</si>
  <si>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</si>
  <si>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</si>
  <si>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</si>
  <si>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</si>
  <si>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</si>
  <si>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</si>
  <si>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</si>
  <si>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</si>
  <si>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</si>
  <si>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</si>
  <si>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</si>
  <si>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</si>
  <si>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</si>
  <si>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</si>
  <si>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</si>
  <si>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</si>
  <si>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</si>
  <si>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</si>
  <si>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</si>
  <si>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</si>
  <si>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</si>
  <si>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</si>
  <si>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</si>
  <si>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</si>
  <si>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</si>
  <si>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</si>
  <si>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</si>
  <si>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</si>
  <si>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</si>
  <si>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</si>
  <si>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</si>
  <si>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</si>
  <si>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</si>
  <si>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</si>
  <si>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</si>
  <si>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</si>
  <si>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</si>
  <si>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</si>
  <si>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</si>
  <si>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</si>
  <si>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</si>
  <si>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</si>
  <si>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</si>
  <si>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</si>
  <si>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</si>
  <si>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</si>
  <si>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</si>
  <si>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</si>
  <si>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</si>
  <si>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</si>
  <si>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</si>
  <si>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</si>
  <si>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</si>
  <si>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</si>
  <si>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</si>
  <si>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</si>
  <si>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</si>
  <si>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</si>
  <si>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</si>
  <si>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</si>
  <si>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</si>
  <si>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</si>
  <si>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</si>
  <si>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</si>
  <si>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</si>
  <si>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</si>
  <si>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</si>
  <si>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</si>
  <si>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</si>
  <si>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</si>
  <si>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</si>
  <si>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</si>
  <si>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</si>
  <si>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</si>
  <si>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</si>
  <si>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</si>
  <si>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</si>
  <si>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</si>
  <si>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</si>
  <si>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</si>
  <si>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</si>
  <si>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</si>
  <si>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</si>
  <si>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</si>
  <si>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</si>
  <si>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</si>
  <si>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</si>
  <si>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</si>
  <si>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</si>
  <si>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</si>
  <si>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</si>
  <si>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</si>
  <si>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</si>
  <si>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</si>
  <si>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</si>
  <si>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</si>
  <si>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</si>
  <si>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</si>
  <si>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</si>
  <si>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</si>
  <si>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</si>
  <si>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</si>
  <si>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</si>
  <si>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</si>
  <si>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</si>
  <si>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</si>
  <si>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</si>
  <si>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</si>
  <si>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</si>
  <si>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</si>
  <si>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</si>
  <si>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</si>
  <si>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</si>
  <si>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</si>
  <si>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</si>
  <si>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</si>
  <si>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</si>
  <si>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</si>
  <si>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</si>
  <si>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</si>
  <si>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</si>
  <si>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</si>
  <si>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</si>
  <si>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</si>
  <si>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</si>
  <si>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</si>
  <si>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</si>
  <si>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</si>
  <si>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</si>
  <si>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</si>
  <si>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</si>
  <si>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</si>
  <si>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</si>
  <si>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</si>
  <si>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</si>
  <si>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</si>
  <si>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</si>
  <si>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</si>
  <si>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</si>
  <si>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</si>
  <si>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</si>
  <si>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</si>
  <si>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</si>
  <si>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</si>
  <si>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</si>
  <si>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</si>
  <si>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</si>
  <si>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</si>
  <si>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</si>
  <si>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</si>
  <si>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</si>
  <si>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</si>
  <si>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</si>
  <si>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</si>
  <si>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</si>
  <si>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</si>
  <si>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</si>
  <si>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</si>
  <si>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</si>
  <si>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</si>
  <si>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</si>
  <si>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</si>
  <si>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</si>
  <si>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</si>
  <si>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</si>
  <si>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</si>
  <si>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</si>
  <si>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</si>
  <si>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</si>
  <si>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</si>
  <si>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</si>
  <si>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</si>
  <si>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</si>
  <si>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</si>
  <si>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</si>
  <si>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</si>
  <si>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</si>
  <si>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</si>
  <si>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</si>
  <si>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</si>
  <si>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</si>
  <si>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</si>
  <si>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</si>
  <si>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</si>
  <si>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</si>
  <si>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</si>
  <si>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</si>
  <si>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</si>
  <si>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</si>
  <si>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</si>
  <si>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</si>
  <si>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</si>
  <si>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</si>
  <si>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</si>
  <si>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</si>
  <si>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</si>
  <si>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</si>
  <si>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</si>
  <si>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</si>
  <si>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</si>
  <si>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</si>
  <si>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</si>
  <si>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</si>
  <si>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</si>
  <si>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</si>
  <si>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</si>
  <si>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</si>
  <si>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</si>
  <si>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</si>
  <si>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</si>
  <si>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</si>
  <si>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</si>
  <si>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</si>
  <si>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</si>
  <si>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</si>
  <si>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</si>
  <si>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</si>
  <si>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</si>
  <si>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</si>
  <si>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</si>
  <si>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</si>
  <si>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</si>
  <si>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</si>
  <si>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</si>
  <si>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</si>
  <si>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</si>
  <si>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</si>
  <si>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</si>
  <si>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</si>
  <si>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</si>
  <si>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</si>
  <si>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</si>
  <si>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</si>
  <si>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</si>
  <si>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</si>
  <si>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</si>
  <si>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</si>
  <si>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</si>
  <si>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</si>
  <si>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</si>
  <si>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</si>
  <si>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</si>
  <si>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</si>
  <si>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</si>
  <si>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</si>
  <si>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</si>
  <si>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</si>
  <si>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</si>
  <si>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</si>
  <si>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</si>
  <si>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</si>
  <si>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</si>
  <si>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</si>
  <si>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</si>
  <si>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</si>
  <si>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</si>
  <si>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</si>
  <si>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</si>
  <si>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</si>
  <si>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</si>
  <si>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</si>
  <si>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</si>
  <si>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</si>
  <si>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</si>
  <si>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</si>
  <si>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</si>
  <si>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</si>
  <si>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</si>
  <si>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</si>
  <si>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</si>
  <si>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</si>
  <si>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</si>
  <si>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</si>
  <si>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</si>
  <si>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</si>
  <si>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</si>
  <si>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</si>
  <si>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</si>
  <si>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</si>
  <si>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</si>
  <si>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</si>
  <si>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</si>
  <si>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</si>
  <si>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</si>
  <si>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</si>
  <si>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</si>
  <si>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</si>
  <si>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</si>
  <si>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</si>
  <si>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</si>
  <si>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</si>
  <si>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</si>
  <si>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</si>
  <si>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</si>
  <si>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</si>
  <si>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</si>
  <si>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</si>
  <si>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</si>
  <si>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</si>
  <si>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</si>
  <si>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</si>
  <si>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</si>
  <si>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</si>
  <si>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</si>
  <si>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</si>
  <si>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</si>
  <si>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</si>
  <si>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</si>
  <si>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</si>
  <si>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</si>
  <si>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</si>
  <si>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</si>
  <si>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</si>
  <si>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</si>
  <si>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</si>
  <si>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</si>
  <si>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</si>
  <si>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</si>
  <si>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</si>
  <si>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</si>
  <si>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</si>
  <si>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</si>
  <si>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</si>
  <si>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</si>
  <si>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</si>
  <si>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</si>
  <si>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</si>
  <si>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</si>
  <si>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</si>
  <si>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</si>
  <si>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</si>
  <si>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</si>
  <si>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</si>
  <si>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</si>
  <si>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</si>
  <si>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</si>
  <si>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</si>
  <si>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</si>
  <si>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</si>
  <si>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</si>
  <si>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</si>
  <si>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</si>
  <si>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</si>
  <si>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</si>
  <si>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</si>
  <si>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</si>
  <si>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</si>
  <si>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</si>
  <si>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</si>
  <si>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</si>
  <si>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</si>
  <si>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</si>
  <si>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</si>
  <si>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</si>
  <si>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</si>
  <si>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</si>
  <si>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</si>
  <si>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</si>
  <si>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</si>
  <si>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</si>
  <si>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</si>
  <si>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</si>
  <si>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</si>
  <si>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</si>
  <si>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</si>
  <si>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</si>
  <si>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</si>
  <si>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</si>
  <si>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</si>
  <si>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</si>
  <si>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</si>
  <si>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</si>
  <si>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</si>
  <si>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</si>
  <si>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</si>
  <si>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</si>
  <si>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</si>
  <si>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</si>
  <si>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</si>
  <si>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</si>
  <si>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</si>
  <si>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</si>
  <si>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</si>
  <si>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</si>
  <si>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</si>
  <si>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</si>
  <si>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</si>
  <si>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</si>
  <si>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</si>
  <si>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</si>
  <si>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</si>
  <si>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</si>
  <si>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</si>
  <si>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</si>
  <si>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</si>
  <si>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</si>
  <si>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</si>
  <si>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</si>
  <si>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</si>
  <si>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</si>
  <si>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</si>
  <si>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</si>
  <si>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</si>
  <si>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</si>
  <si>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</si>
  <si>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</si>
  <si>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</si>
  <si>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</si>
  <si>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</si>
  <si>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</si>
  <si>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</si>
  <si>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</si>
  <si>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</si>
  <si>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</si>
  <si>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</si>
  <si>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</si>
  <si>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</si>
  <si>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</si>
  <si>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</si>
  <si>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</si>
  <si>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</si>
  <si>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</si>
  <si>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</si>
  <si>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</si>
  <si>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</si>
  <si>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</si>
  <si>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</si>
  <si>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</si>
  <si>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</si>
  <si>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</si>
  <si>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</si>
  <si>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</si>
  <si>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</si>
  <si>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</si>
  <si>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</si>
  <si>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</si>
  <si>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</si>
  <si>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</si>
  <si>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</si>
  <si>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</si>
  <si>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</si>
  <si>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</si>
  <si>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</si>
  <si>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</si>
  <si>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</si>
  <si>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</si>
  <si>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</si>
  <si>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</si>
  <si>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</si>
  <si>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</si>
  <si>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</si>
  <si>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</si>
  <si>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</si>
  <si>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</si>
  <si>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</si>
  <si>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</si>
  <si>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</si>
  <si>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</si>
  <si>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</si>
  <si>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</si>
  <si>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</si>
  <si>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</si>
  <si>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</si>
  <si>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</si>
  <si>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</si>
  <si>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</si>
  <si>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</si>
  <si>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</si>
  <si>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</si>
  <si>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</si>
  <si>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</si>
  <si>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</si>
  <si>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</si>
  <si>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</si>
  <si>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</si>
  <si>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</si>
  <si>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</si>
  <si>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</si>
  <si>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</si>
  <si>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</si>
  <si>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</si>
  <si>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</si>
  <si>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</si>
  <si>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</si>
  <si>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</si>
  <si>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</si>
  <si>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</si>
  <si>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</si>
  <si>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</si>
  <si>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</si>
  <si>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</si>
  <si>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</si>
  <si>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</si>
  <si>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</si>
  <si>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</si>
  <si>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</si>
  <si>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</si>
  <si>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</si>
  <si>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</si>
  <si>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</si>
  <si>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</si>
  <si>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</si>
  <si>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</si>
  <si>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</si>
  <si>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</si>
  <si>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</si>
  <si>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</si>
  <si>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</si>
  <si>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</si>
  <si>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</si>
  <si>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</si>
  <si>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</si>
  <si>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</si>
  <si>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</si>
  <si>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</si>
  <si>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</si>
  <si>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</si>
  <si>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</si>
  <si>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</si>
  <si>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</si>
  <si>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</si>
  <si>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</si>
  <si>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</si>
  <si>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</si>
  <si>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</si>
  <si>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</si>
  <si>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</si>
  <si>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</si>
  <si>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</si>
  <si>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</si>
  <si>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</si>
  <si>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</si>
  <si>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</si>
  <si>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</si>
  <si>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</si>
  <si>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</si>
  <si>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</si>
  <si>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</si>
  <si>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</si>
  <si>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</si>
  <si>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</si>
  <si>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</si>
  <si>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</si>
  <si>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</si>
  <si>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</si>
  <si>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</si>
  <si>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</si>
  <si>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</si>
  <si>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</si>
  <si>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</si>
  <si>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</si>
  <si>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</si>
  <si>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</si>
  <si>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</si>
  <si>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</si>
  <si>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</si>
  <si>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</si>
  <si>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</si>
  <si>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</si>
  <si>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</si>
  <si>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</si>
  <si>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</si>
  <si>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</si>
  <si>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</si>
  <si>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</si>
  <si>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</si>
  <si>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</si>
  <si>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</si>
  <si>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</si>
  <si>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</si>
  <si>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</si>
  <si>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</si>
  <si>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</si>
  <si>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</si>
  <si>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</si>
  <si>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</si>
  <si>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</si>
  <si>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</si>
  <si>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</si>
  <si>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</si>
  <si>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</si>
  <si>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</si>
  <si>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</si>
  <si>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</si>
  <si>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</si>
  <si>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</si>
  <si>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</si>
  <si>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</si>
  <si>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</si>
  <si>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</si>
  <si>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</si>
  <si>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</si>
  <si>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</si>
  <si>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</si>
  <si>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</si>
  <si>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</si>
  <si>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</si>
  <si>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</si>
  <si>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</si>
  <si>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</si>
  <si>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</si>
  <si>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</si>
  <si>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</si>
  <si>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</si>
  <si>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</si>
  <si>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</si>
  <si>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</si>
  <si>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</si>
  <si>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</si>
  <si>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</si>
  <si>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</si>
  <si>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</si>
  <si>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</si>
  <si>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</si>
  <si>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</si>
  <si>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</si>
  <si>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</si>
  <si>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</si>
  <si>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</si>
  <si>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</si>
  <si>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</si>
  <si>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</si>
  <si>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</si>
  <si>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</si>
  <si>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</si>
  <si>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</si>
  <si>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</si>
  <si>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</si>
  <si>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</si>
  <si>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</si>
  <si>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</si>
  <si>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</si>
  <si>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</si>
  <si>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</si>
  <si>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</si>
  <si>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</si>
  <si>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</si>
  <si>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</si>
  <si>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</si>
  <si>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</si>
  <si>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</si>
  <si>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</si>
  <si>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</si>
  <si>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</si>
  <si>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</si>
  <si>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</si>
  <si>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</si>
  <si>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</si>
  <si>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</si>
  <si>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</si>
  <si>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</si>
  <si>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</si>
  <si>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</si>
  <si>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</si>
  <si>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</si>
  <si>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</si>
  <si>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</si>
  <si>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</si>
  <si>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</si>
  <si>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</si>
  <si>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</si>
  <si>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</si>
  <si>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</si>
  <si>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</si>
  <si>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</si>
  <si>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</si>
  <si>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</si>
  <si>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</si>
  <si>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</si>
  <si>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</si>
  <si>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</si>
  <si>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</si>
  <si>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</si>
  <si>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</si>
  <si>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</si>
  <si>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</si>
  <si>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</si>
  <si>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</si>
  <si>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</si>
  <si>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</si>
  <si>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</si>
  <si>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</si>
  <si>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</si>
  <si>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</si>
  <si>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</si>
  <si>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</si>
  <si>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</si>
  <si>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</si>
  <si>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</si>
  <si>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</si>
  <si>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</si>
  <si>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</si>
  <si>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</si>
  <si>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</si>
  <si>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</si>
  <si>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</si>
  <si>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</si>
  <si>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</si>
  <si>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</si>
  <si>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</si>
  <si>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</si>
  <si>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</si>
  <si>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</si>
  <si>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</si>
  <si>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</si>
  <si>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</si>
  <si>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</si>
  <si>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</si>
  <si>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</si>
  <si>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</si>
  <si>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</si>
  <si>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</si>
  <si>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</si>
  <si>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</si>
  <si>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</si>
  <si>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</si>
  <si>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</si>
  <si>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</si>
  <si>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</si>
  <si>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</si>
  <si>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</si>
  <si>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</si>
  <si>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</si>
  <si>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</si>
  <si>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</si>
  <si>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</si>
  <si>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</si>
  <si>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</si>
  <si>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</si>
  <si>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</si>
  <si>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</si>
  <si>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</si>
  <si>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</si>
  <si>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</si>
  <si>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</si>
  <si>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</si>
  <si>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</si>
  <si>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</si>
  <si>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</si>
  <si>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</si>
  <si>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</si>
  <si>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</si>
  <si>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</si>
  <si>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</si>
  <si>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</si>
  <si>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</si>
  <si>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</si>
  <si>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</si>
  <si>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</si>
  <si>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</si>
  <si>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</si>
  <si>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</si>
  <si>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</si>
  <si>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</si>
  <si>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</si>
  <si>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</si>
  <si>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</si>
  <si>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</si>
  <si>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</si>
  <si>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</si>
  <si>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</si>
  <si>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</si>
  <si>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</si>
  <si>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</si>
  <si>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</si>
  <si>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</si>
  <si>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</si>
  <si>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</si>
  <si>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</si>
  <si>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</si>
  <si>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</si>
  <si>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</si>
  <si>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</si>
  <si>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</si>
  <si>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</si>
  <si>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</si>
  <si>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</si>
  <si>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</si>
  <si>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</si>
  <si>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</si>
  <si>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</si>
  <si>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</si>
  <si>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</si>
  <si>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</si>
  <si>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</si>
  <si>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</si>
  <si>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</si>
  <si>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</si>
  <si>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</si>
  <si>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</si>
  <si>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</si>
  <si>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</si>
  <si>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</si>
  <si>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</si>
  <si>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</si>
  <si>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</si>
  <si>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</si>
  <si>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</si>
  <si>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</si>
  <si>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</si>
  <si>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</si>
  <si>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</si>
  <si>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</si>
  <si>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</si>
  <si>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</si>
  <si>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</si>
  <si>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</si>
  <si>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</si>
  <si>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</si>
  <si>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</si>
  <si>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</si>
  <si>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</si>
  <si>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</si>
  <si>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</si>
  <si>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</si>
  <si>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</si>
  <si>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</si>
  <si>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</si>
  <si>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</si>
  <si>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</si>
  <si>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</si>
  <si>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</si>
  <si>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</si>
  <si>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</si>
  <si>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</si>
  <si>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</si>
  <si>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</si>
  <si>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</si>
  <si>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</si>
  <si>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</si>
  <si>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</si>
  <si>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</si>
  <si>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</si>
  <si>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</si>
  <si>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</si>
  <si>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</si>
  <si>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</si>
  <si>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</si>
  <si>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</si>
  <si>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</si>
  <si>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</si>
  <si>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</si>
  <si>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</si>
  <si>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</si>
  <si>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</si>
  <si>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</si>
  <si>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</si>
  <si>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</si>
  <si>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</si>
  <si>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</si>
  <si>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</si>
  <si>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</si>
  <si>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</si>
  <si>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</si>
  <si>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</si>
  <si>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</si>
  <si>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</si>
  <si>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</si>
  <si>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</si>
  <si>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</si>
  <si>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</si>
  <si>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</si>
  <si>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</si>
  <si>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</si>
  <si>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</si>
  <si>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</si>
  <si>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</si>
  <si>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</si>
  <si>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</si>
  <si>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</si>
  <si>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</si>
  <si>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</si>
  <si>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</si>
  <si>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</si>
  <si>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</si>
  <si>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</si>
  <si>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</si>
  <si>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</si>
  <si>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</si>
  <si>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</si>
  <si>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</si>
  <si>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</si>
  <si>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</si>
  <si>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</si>
  <si>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</si>
  <si>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</si>
  <si>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</si>
  <si>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</si>
  <si>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</si>
  <si>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</si>
  <si>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</si>
  <si>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</si>
  <si>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</si>
  <si>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</si>
  <si>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</si>
  <si>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</si>
  <si>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</si>
  <si>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</si>
  <si>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</si>
  <si>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</si>
  <si>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</si>
  <si>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</si>
  <si>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</si>
  <si>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</si>
  <si>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</si>
  <si>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</si>
  <si>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</si>
  <si>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</si>
  <si>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</si>
  <si>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</si>
  <si>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</si>
  <si>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</si>
  <si>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</si>
  <si>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</si>
  <si>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</si>
  <si>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</si>
  <si>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</si>
  <si>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</si>
  <si>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</si>
  <si>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</si>
  <si>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</si>
  <si>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</si>
  <si>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</si>
  <si>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</si>
  <si>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</si>
  <si>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</si>
  <si>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</si>
  <si>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</si>
  <si>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</si>
  <si>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</si>
  <si>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</si>
  <si>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</si>
  <si>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</si>
  <si>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</si>
  <si>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</si>
  <si>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</si>
  <si>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</si>
  <si>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</si>
  <si>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</si>
  <si>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</si>
  <si>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</si>
  <si>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</si>
  <si>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</si>
  <si>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</si>
  <si>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</si>
  <si>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</si>
  <si>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</si>
  <si>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</si>
  <si>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</si>
  <si>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</si>
  <si>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</si>
  <si>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</si>
  <si>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</si>
  <si>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</si>
  <si>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</si>
  <si>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</si>
  <si>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</si>
  <si>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</si>
  <si>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</si>
  <si>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</si>
  <si>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</si>
  <si>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</si>
  <si>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</si>
  <si>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</si>
  <si>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</si>
  <si>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</si>
  <si>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</si>
  <si>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</si>
  <si>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</si>
  <si>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</si>
  <si>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</si>
  <si>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</si>
  <si>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</si>
  <si>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</si>
  <si>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</si>
  <si>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</si>
  <si>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</si>
  <si>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</si>
  <si>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</si>
  <si>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</si>
  <si>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</si>
  <si>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</si>
  <si>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</si>
  <si>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</si>
  <si>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</si>
  <si>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</si>
  <si>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</si>
  <si>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</si>
  <si>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</si>
  <si>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</si>
  <si>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</si>
  <si>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</si>
  <si>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</si>
  <si>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</si>
  <si>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</si>
  <si>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</si>
  <si>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</si>
  <si>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</si>
  <si>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</si>
  <si>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</si>
  <si>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</si>
  <si>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</si>
  <si>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</si>
  <si>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</si>
  <si>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</si>
  <si>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</si>
  <si>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</si>
  <si>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</si>
  <si>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</si>
  <si>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</si>
  <si>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</si>
  <si>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</si>
  <si>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</si>
  <si>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</si>
  <si>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</si>
  <si>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</si>
  <si>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</si>
  <si>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</si>
  <si>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</si>
  <si>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</si>
  <si>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</si>
  <si>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</si>
  <si>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</si>
  <si>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</si>
  <si>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</si>
  <si>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</si>
  <si>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</si>
  <si>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</si>
  <si>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</si>
  <si>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</si>
  <si>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</si>
  <si>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</si>
  <si>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</si>
  <si>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</si>
  <si>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</si>
  <si>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</si>
  <si>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</si>
  <si>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</si>
  <si>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</si>
  <si>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</si>
  <si>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</si>
  <si>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</si>
  <si>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</si>
  <si>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</si>
  <si>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</si>
  <si>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</si>
  <si>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</si>
  <si>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</si>
  <si>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</si>
  <si>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</si>
  <si>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</si>
  <si>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</si>
  <si>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</si>
  <si>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</si>
  <si>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</si>
  <si>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</si>
  <si>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</si>
  <si>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</si>
  <si>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</si>
  <si>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</si>
  <si>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</si>
  <si>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</si>
  <si>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</si>
  <si>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</si>
  <si>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</si>
  <si>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</si>
  <si>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</si>
  <si>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</si>
  <si>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</si>
  <si>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</si>
  <si>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</si>
  <si>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</si>
  <si>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</si>
  <si>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</si>
  <si>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</si>
  <si>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</si>
  <si>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</si>
  <si>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</si>
  <si>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</si>
  <si>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</si>
  <si>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</si>
  <si>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</si>
  <si>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</si>
  <si>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</si>
  <si>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</si>
  <si>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</si>
  <si>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</si>
  <si>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</si>
  <si>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</si>
  <si>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</si>
  <si>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</si>
  <si>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</si>
  <si>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</si>
  <si>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</si>
  <si>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</si>
  <si>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</si>
  <si>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</si>
  <si>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</si>
  <si>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</si>
  <si>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</si>
  <si>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</si>
  <si>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</si>
  <si>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</si>
  <si>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</si>
  <si>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</si>
  <si>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</si>
  <si>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</si>
  <si>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</si>
  <si>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</si>
  <si>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</si>
  <si>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</si>
  <si>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</si>
  <si>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</si>
  <si>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</si>
  <si>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</si>
  <si>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</si>
  <si>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</si>
  <si>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</si>
  <si>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</si>
  <si>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</si>
  <si>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</si>
  <si>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</si>
  <si>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</si>
  <si>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</si>
  <si>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</si>
  <si>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</si>
  <si>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</si>
  <si>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</si>
  <si>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</si>
  <si>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</si>
  <si>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</si>
  <si>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</si>
  <si>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</si>
  <si>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</si>
  <si>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</si>
  <si>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</si>
  <si>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</si>
  <si>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</si>
  <si>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</si>
  <si>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</si>
  <si>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</si>
  <si>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</si>
  <si>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</si>
  <si>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</si>
  <si>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</si>
  <si>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</si>
  <si>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</si>
  <si>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</si>
  <si>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</si>
  <si>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</si>
  <si>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</si>
  <si>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</si>
  <si>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</si>
  <si>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</si>
  <si>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</si>
  <si>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</si>
  <si>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</si>
  <si>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</si>
  <si>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</si>
  <si>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</si>
  <si>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</si>
  <si>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</si>
  <si>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</si>
  <si>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</si>
  <si>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</si>
  <si>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</si>
  <si>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</si>
  <si>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</si>
  <si>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</si>
  <si>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</si>
  <si>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</si>
  <si>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</si>
  <si>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</si>
  <si>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</si>
  <si>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</si>
  <si>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</si>
  <si>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</si>
  <si>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</si>
  <si>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</si>
  <si>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</si>
  <si>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</si>
  <si>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</si>
  <si>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</si>
  <si>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</si>
  <si>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</si>
  <si>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</si>
  <si>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</si>
  <si>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</si>
  <si>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</si>
  <si>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</si>
  <si>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</si>
  <si>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</si>
  <si>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</si>
  <si>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</si>
  <si>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</si>
  <si>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</si>
  <si>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</si>
  <si>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</si>
  <si>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</si>
  <si>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</si>
  <si>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</si>
  <si>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</si>
  <si>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</si>
  <si>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</si>
  <si>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</si>
  <si>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</si>
  <si>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</si>
  <si>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</si>
  <si>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</si>
  <si>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</si>
  <si>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</si>
  <si>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</si>
  <si>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</si>
  <si>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</si>
  <si>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</si>
  <si>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</si>
  <si>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</si>
  <si>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</si>
  <si>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</si>
  <si>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</si>
  <si>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</si>
  <si>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</si>
  <si>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</si>
  <si>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</si>
  <si>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</si>
  <si>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</si>
  <si>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</si>
  <si>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</si>
  <si>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</si>
  <si>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</si>
  <si>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</si>
  <si>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</si>
  <si>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</si>
  <si>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</si>
  <si>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</si>
  <si>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</si>
  <si>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</si>
  <si>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</si>
  <si>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</si>
  <si>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</si>
  <si>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</si>
  <si>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</si>
  <si>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</si>
  <si>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</si>
  <si>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</si>
  <si>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</si>
  <si>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</si>
  <si>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</si>
  <si>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</si>
  <si>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</si>
  <si>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</si>
  <si>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</si>
  <si>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</si>
  <si>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</si>
  <si>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</si>
  <si>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</si>
  <si>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</si>
  <si>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</si>
  <si>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</si>
  <si>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</si>
  <si>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</si>
  <si>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</si>
  <si>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</si>
  <si>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</si>
  <si>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</si>
  <si>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</si>
  <si>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</si>
  <si>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</si>
  <si>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</si>
  <si>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</si>
  <si>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</si>
  <si>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</si>
  <si>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</si>
  <si>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</si>
  <si>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</si>
  <si>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</si>
  <si>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</si>
  <si>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</si>
  <si>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</si>
  <si>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</si>
  <si>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</si>
  <si>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</si>
  <si>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</si>
  <si>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</si>
  <si>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</si>
  <si>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</si>
  <si>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</si>
  <si>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</si>
  <si>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</si>
  <si>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</si>
  <si>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</si>
  <si>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</si>
  <si>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</si>
  <si>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</si>
  <si>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</si>
  <si>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</si>
  <si>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</si>
  <si>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</si>
  <si>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</si>
  <si>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</si>
  <si>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</si>
  <si>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</si>
  <si>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</si>
  <si>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</si>
  <si>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</si>
  <si>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</si>
  <si>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</si>
  <si>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</si>
  <si>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</si>
  <si>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</si>
  <si>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</si>
  <si>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</si>
  <si>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</si>
  <si>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</si>
  <si>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</si>
  <si>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</si>
  <si>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</si>
  <si>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</si>
  <si>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</si>
  <si>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</si>
  <si>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</si>
  <si>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</si>
  <si>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</si>
  <si>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</si>
  <si>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</si>
  <si>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</si>
  <si>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</si>
  <si>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</si>
  <si>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</si>
  <si>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</si>
  <si>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</si>
  <si>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</si>
  <si>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</si>
  <si>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</si>
  <si>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</si>
  <si>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</si>
  <si>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</si>
  <si>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</si>
  <si>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</si>
  <si>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</si>
  <si>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</si>
  <si>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</si>
  <si>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</si>
  <si>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</si>
  <si>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</si>
  <si>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</si>
  <si>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</si>
  <si>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</si>
  <si>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</si>
  <si>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</si>
  <si>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</si>
  <si>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</si>
  <si>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</si>
  <si>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</si>
  <si>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</si>
  <si>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</si>
  <si>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</si>
  <si>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</si>
  <si>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</si>
  <si>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</si>
  <si>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</si>
  <si>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</si>
  <si>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</si>
  <si>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</si>
  <si>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</si>
  <si>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</si>
  <si>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</si>
  <si>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</si>
  <si>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</si>
  <si>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</si>
  <si>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</si>
  <si>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</si>
  <si>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</si>
  <si>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</si>
  <si>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</si>
  <si>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</si>
  <si>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</si>
  <si>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</si>
  <si>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</si>
  <si>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</si>
  <si>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</si>
  <si>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</si>
  <si>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</si>
  <si>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</si>
  <si>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</si>
  <si>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</si>
  <si>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</si>
  <si>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</si>
  <si>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</si>
  <si>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</si>
  <si>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</si>
  <si>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</si>
  <si>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</si>
  <si>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</si>
  <si>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</si>
  <si>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</si>
  <si>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</si>
  <si>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</si>
  <si>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</si>
  <si>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</si>
  <si>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</si>
  <si>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</si>
  <si>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</si>
  <si>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</si>
  <si>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</si>
  <si>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</si>
  <si>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</si>
  <si>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</si>
  <si>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</si>
  <si>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</si>
  <si>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</si>
  <si>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</si>
  <si>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</si>
  <si>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</si>
  <si>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</si>
  <si>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</si>
  <si>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</si>
  <si>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</si>
  <si>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</si>
  <si>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</si>
  <si>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</si>
  <si>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</si>
  <si>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</si>
  <si>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</si>
  <si>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</si>
  <si>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</si>
  <si>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</si>
  <si>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</si>
  <si>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</si>
  <si>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</si>
  <si>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</si>
  <si>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</si>
  <si>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</si>
  <si>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</si>
  <si>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</si>
  <si>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</si>
  <si>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</si>
  <si>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</si>
  <si>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</si>
  <si>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</si>
  <si>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</si>
  <si>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</si>
  <si>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</si>
  <si>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</si>
  <si>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</si>
  <si>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</si>
  <si>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</si>
  <si>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</si>
  <si>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</si>
  <si>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</si>
  <si>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</si>
  <si>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</si>
  <si>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</si>
  <si>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</si>
  <si>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</si>
  <si>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</si>
  <si>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</si>
  <si>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</si>
  <si>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</si>
  <si>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</si>
  <si>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</si>
  <si>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</si>
  <si>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</si>
  <si>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</si>
  <si>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</si>
  <si>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</si>
  <si>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</si>
  <si>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</si>
  <si>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</si>
  <si>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</si>
  <si>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</si>
  <si>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</si>
  <si>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</si>
  <si>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</si>
  <si>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</si>
  <si>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</si>
  <si>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</si>
  <si>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</si>
  <si>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</si>
  <si>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</si>
  <si>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</si>
  <si>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</si>
  <si>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</si>
  <si>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</si>
  <si>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</si>
  <si>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</si>
  <si>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</si>
  <si>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</si>
  <si>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</si>
  <si>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</si>
  <si>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</si>
  <si>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</si>
  <si>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</si>
  <si>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</si>
  <si>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</si>
  <si>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</si>
  <si>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</si>
  <si>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</si>
  <si>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</si>
  <si>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</si>
  <si>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</si>
  <si>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</si>
  <si>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</si>
  <si>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</si>
  <si>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</si>
  <si>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</si>
  <si>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</si>
  <si>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</si>
  <si>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</si>
  <si>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</si>
  <si>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</si>
  <si>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</si>
  <si>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</si>
  <si>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</si>
  <si>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</si>
  <si>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</si>
  <si>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</si>
  <si>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</si>
  <si>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</si>
  <si>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</si>
  <si>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</si>
  <si>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</si>
  <si>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</si>
  <si>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</si>
  <si>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</si>
  <si>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</si>
  <si>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</si>
  <si>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</si>
  <si>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</si>
  <si>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</si>
  <si>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</si>
  <si>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</si>
  <si>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</si>
  <si>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</si>
  <si>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</si>
  <si>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</si>
  <si>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</si>
  <si>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</si>
  <si>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</si>
  <si>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</si>
  <si>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</si>
  <si>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</si>
  <si>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</si>
  <si>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</si>
  <si>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</si>
  <si>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</si>
  <si>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</si>
  <si>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</si>
  <si>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</si>
  <si>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</si>
  <si>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</si>
  <si>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</si>
  <si>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</si>
  <si>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</si>
  <si>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</si>
  <si>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</si>
  <si>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</si>
  <si>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</si>
  <si>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</si>
  <si>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</si>
  <si>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</si>
  <si>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</si>
  <si>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</si>
  <si>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</si>
  <si>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</si>
  <si>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</si>
  <si>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</si>
  <si>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</si>
  <si>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</si>
  <si>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</si>
  <si>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</si>
  <si>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</si>
  <si>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</si>
  <si>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</si>
  <si>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</si>
  <si>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</si>
  <si>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</si>
  <si>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</si>
  <si>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</si>
  <si>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</si>
  <si>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</si>
  <si>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</si>
  <si>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</si>
  <si>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</si>
  <si>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</si>
  <si>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</si>
  <si>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</si>
  <si>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</si>
  <si>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</si>
  <si>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</si>
  <si>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</si>
  <si>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</si>
  <si>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</si>
  <si>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</si>
  <si>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</si>
  <si>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</si>
  <si>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</si>
  <si>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</si>
  <si>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</si>
  <si>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</si>
  <si>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</si>
  <si>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</si>
  <si>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</si>
  <si>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</si>
  <si>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</si>
  <si>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</si>
  <si>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</si>
  <si>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</si>
  <si>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</si>
  <si>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</si>
  <si>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</si>
  <si>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</si>
  <si>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</si>
  <si>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</si>
  <si>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</si>
  <si>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</si>
  <si>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</si>
  <si>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</si>
  <si>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</si>
  <si>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</si>
  <si>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</si>
  <si>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</si>
  <si>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</si>
  <si>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</si>
  <si>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</si>
  <si>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</si>
  <si>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</si>
  <si>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</si>
  <si>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</si>
  <si>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</si>
  <si>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</si>
  <si>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</si>
  <si>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</si>
  <si>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</si>
  <si>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</si>
  <si>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</si>
  <si>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</si>
  <si>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</si>
  <si>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</si>
  <si>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</si>
  <si>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</si>
  <si>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</si>
  <si>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</si>
  <si>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</si>
  <si>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</si>
  <si>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</si>
  <si>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</si>
  <si>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</si>
  <si>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</si>
  <si>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</si>
  <si>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</si>
  <si>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</si>
  <si>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</si>
  <si>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</si>
  <si>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</si>
  <si>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</si>
  <si>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</si>
  <si>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</si>
  <si>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</si>
  <si>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</si>
  <si>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</si>
  <si>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</si>
  <si>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</si>
  <si>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</si>
  <si>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</si>
  <si>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</si>
  <si>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</si>
  <si>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</si>
  <si>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</si>
  <si>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</si>
  <si>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</si>
  <si>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</si>
  <si>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</si>
  <si>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</si>
  <si>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</si>
  <si>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</si>
  <si>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</si>
  <si>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</si>
  <si>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</si>
  <si>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</si>
  <si>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</si>
  <si>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</si>
  <si>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</si>
  <si>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</si>
  <si>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</si>
  <si>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</si>
  <si>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</si>
  <si>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</si>
  <si>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</si>
  <si>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</si>
  <si>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</si>
  <si>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</si>
  <si>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</si>
  <si>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</si>
  <si>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</si>
  <si>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</si>
  <si>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</si>
  <si>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</si>
  <si>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</si>
  <si>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</si>
  <si>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</si>
  <si>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</si>
  <si>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</si>
  <si>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</si>
  <si>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</si>
  <si>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</si>
  <si>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</si>
  <si>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</si>
  <si>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</si>
  <si>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</si>
  <si>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</si>
  <si>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</si>
  <si>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</si>
  <si>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</si>
  <si>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</si>
  <si>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</si>
  <si>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</si>
  <si>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</si>
  <si>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</si>
  <si>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</si>
  <si>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</si>
  <si>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</si>
  <si>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</si>
  <si>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</si>
  <si>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</si>
  <si>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</si>
  <si>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</si>
  <si>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</si>
  <si>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</si>
  <si>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</si>
  <si>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</si>
  <si>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</si>
  <si>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</si>
  <si>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</si>
  <si>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</si>
  <si>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</si>
  <si>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</si>
  <si>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</si>
  <si>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</si>
  <si>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</si>
  <si>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</si>
  <si>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</si>
  <si>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</si>
  <si>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</si>
  <si>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</si>
  <si>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</si>
  <si>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</si>
  <si>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</si>
  <si>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</si>
  <si>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</si>
  <si>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</si>
  <si>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</si>
  <si>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</si>
  <si>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</si>
  <si>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</si>
  <si>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</si>
  <si>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</si>
  <si>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</si>
  <si>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</si>
  <si>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</si>
  <si>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</si>
  <si>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</si>
  <si>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</si>
  <si>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</si>
  <si>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</si>
  <si>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</si>
  <si>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</si>
  <si>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</si>
  <si>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</si>
  <si>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</si>
  <si>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</si>
  <si>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</si>
  <si>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</si>
  <si>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</si>
  <si>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</si>
  <si>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</si>
  <si>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</si>
  <si>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</si>
  <si>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</si>
  <si>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</si>
  <si>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</si>
  <si>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</si>
  <si>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</si>
  <si>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</si>
  <si>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</si>
  <si>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</si>
  <si>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</si>
  <si>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</si>
  <si>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</si>
  <si>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</si>
  <si>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</si>
  <si>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</si>
  <si>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</si>
  <si>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</si>
  <si>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</si>
  <si>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</si>
  <si>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</si>
  <si>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</si>
  <si>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</si>
  <si>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</si>
  <si>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</si>
  <si>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</si>
  <si>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</si>
  <si>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</si>
  <si>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</si>
  <si>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</si>
  <si>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</si>
  <si>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</si>
  <si>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</si>
  <si>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</si>
  <si>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</si>
  <si>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</si>
  <si>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</si>
  <si>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</si>
  <si>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</si>
  <si>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</si>
  <si>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</si>
  <si>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</si>
  <si>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</si>
  <si>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</si>
  <si>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</si>
  <si>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</si>
  <si>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</si>
  <si>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</si>
  <si>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</si>
  <si>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</si>
  <si>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</si>
  <si>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</si>
  <si>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</si>
  <si>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</si>
  <si>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</si>
  <si>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</si>
  <si>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</si>
  <si>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</si>
  <si>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</si>
  <si>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</si>
  <si>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</si>
  <si>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</si>
  <si>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</si>
  <si>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</si>
  <si>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</si>
  <si>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</si>
  <si>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</si>
  <si>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</si>
  <si>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</si>
  <si>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</si>
  <si>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</si>
  <si>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</si>
  <si>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</si>
  <si>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</si>
  <si>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</si>
  <si>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</si>
  <si>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</si>
  <si>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</si>
  <si>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</si>
  <si>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</si>
  <si>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</si>
  <si>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</si>
  <si>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</si>
  <si>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</si>
  <si>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</si>
  <si>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</si>
  <si>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</si>
  <si>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</si>
  <si>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</si>
  <si>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</si>
  <si>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</si>
  <si>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</si>
  <si>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</si>
  <si>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</si>
  <si>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</si>
  <si>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</si>
  <si>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</si>
  <si>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</si>
  <si>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</si>
  <si>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</si>
  <si>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</si>
  <si>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</si>
  <si>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</si>
  <si>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</si>
  <si>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</si>
  <si>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</si>
  <si>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</si>
  <si>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</si>
  <si>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</si>
  <si>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</si>
  <si>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</si>
  <si>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</si>
  <si>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</si>
  <si>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</si>
  <si>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</si>
  <si>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</si>
  <si>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</si>
  <si>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</si>
  <si>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</si>
  <si>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</si>
  <si>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</si>
  <si>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</si>
  <si>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</si>
  <si>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</si>
  <si>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</si>
  <si>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</si>
  <si>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</si>
  <si>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</si>
  <si>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</si>
  <si>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</si>
  <si>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</si>
  <si>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</si>
  <si>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</si>
  <si>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</si>
  <si>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</si>
  <si>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</si>
  <si>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</si>
  <si>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</si>
  <si>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</si>
  <si>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</si>
  <si>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</si>
  <si>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</si>
  <si>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</si>
  <si>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</si>
  <si>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</si>
  <si>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</si>
  <si>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</si>
  <si>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</si>
  <si>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</si>
  <si>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</si>
  <si>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</si>
  <si>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</si>
  <si>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</si>
  <si>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</si>
  <si>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</si>
  <si>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</si>
  <si>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</si>
  <si>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</si>
  <si>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</si>
  <si>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</si>
  <si>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</si>
  <si>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</si>
  <si>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</si>
  <si>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</si>
  <si>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</si>
  <si>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</si>
  <si>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</si>
  <si>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</si>
  <si>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</si>
  <si>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</si>
  <si>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</si>
  <si>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</si>
  <si>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</si>
  <si>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</si>
  <si>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</si>
  <si>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</si>
  <si>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</si>
  <si>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</si>
  <si>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</si>
  <si>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</si>
  <si>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</si>
  <si>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</si>
  <si>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</si>
  <si>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</si>
  <si>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</si>
  <si>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</si>
  <si>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</si>
  <si>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</si>
  <si>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</si>
  <si>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</si>
  <si>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</si>
  <si>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</si>
  <si>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</si>
  <si>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</si>
  <si>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</si>
  <si>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</si>
  <si>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</si>
  <si>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</si>
  <si>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</si>
  <si>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</si>
  <si>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</si>
  <si>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</si>
  <si>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</si>
  <si>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</si>
  <si>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</si>
  <si>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</si>
  <si>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</si>
  <si>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</si>
  <si>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</si>
  <si>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</si>
  <si>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</si>
  <si>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</si>
  <si>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</si>
  <si>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</si>
  <si>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</si>
  <si>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</si>
  <si>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</si>
  <si>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</si>
  <si>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</si>
  <si>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</si>
  <si>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</si>
  <si>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</si>
  <si>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</si>
  <si>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</si>
  <si>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</si>
  <si>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</si>
  <si>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</si>
  <si>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</si>
  <si>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</si>
  <si>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</si>
  <si>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</si>
  <si>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</si>
  <si>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</si>
  <si>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</si>
  <si>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</si>
  <si>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</si>
  <si>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</si>
  <si>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</si>
  <si>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</si>
  <si>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</si>
  <si>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</si>
  <si>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</si>
  <si>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</si>
  <si>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</si>
  <si>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</si>
  <si>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</si>
  <si>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</si>
  <si>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</si>
  <si>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</si>
  <si>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</si>
  <si>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</si>
  <si>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</si>
  <si>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</si>
  <si>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</si>
  <si>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</si>
  <si>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</si>
  <si>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</si>
  <si>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</si>
  <si>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</si>
  <si>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</si>
  <si>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</si>
  <si>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</si>
  <si>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</si>
  <si>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</si>
  <si>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</si>
  <si>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</si>
  <si>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</si>
  <si>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</si>
  <si>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</si>
  <si>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</si>
  <si>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</si>
  <si>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</si>
  <si>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</si>
  <si>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</si>
  <si>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</si>
  <si>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</si>
  <si>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</si>
  <si>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</si>
  <si>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</si>
  <si>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</si>
  <si>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</si>
  <si>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</si>
  <si>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</si>
  <si>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</si>
  <si>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</si>
  <si>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</si>
  <si>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</si>
  <si>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</si>
  <si>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</si>
  <si>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</si>
  <si>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</si>
  <si>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</si>
  <si>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</si>
  <si>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</si>
  <si>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</si>
  <si>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</si>
  <si>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</si>
  <si>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</si>
  <si>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</si>
  <si>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</si>
  <si>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</si>
  <si>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</si>
  <si>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</si>
  <si>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</si>
  <si>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</si>
  <si>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</si>
  <si>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</si>
  <si>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</si>
  <si>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</si>
  <si>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</si>
  <si>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</si>
  <si>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</si>
  <si>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</si>
  <si>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</si>
  <si>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</si>
  <si>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</si>
  <si>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</si>
  <si>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</si>
  <si>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</si>
  <si>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</si>
  <si>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</si>
  <si>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</si>
  <si>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</si>
  <si>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</si>
  <si>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</si>
  <si>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</si>
  <si>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</si>
  <si>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</si>
  <si>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</si>
  <si>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</si>
  <si>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</si>
  <si>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</si>
  <si>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</si>
  <si>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</si>
  <si>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</si>
  <si>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</si>
  <si>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</si>
  <si>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</si>
  <si>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</si>
  <si>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</si>
  <si>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</si>
  <si>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</si>
  <si>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</si>
  <si>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</si>
  <si>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</si>
  <si>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</si>
  <si>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</si>
  <si>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</si>
  <si>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</si>
  <si>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</si>
  <si>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</si>
  <si>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</si>
  <si>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</si>
  <si>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</si>
  <si>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</si>
  <si>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</si>
  <si>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</si>
  <si>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</si>
  <si>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</si>
  <si>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</si>
  <si>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</si>
  <si>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</si>
  <si>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</si>
  <si>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</si>
  <si>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</si>
  <si>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</si>
  <si>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</si>
  <si>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</si>
  <si>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</si>
  <si>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</si>
  <si>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</si>
  <si>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</si>
  <si>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</si>
  <si>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</si>
  <si>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</si>
  <si>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</si>
  <si>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</si>
  <si>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</si>
  <si>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</si>
  <si>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</si>
  <si>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</si>
  <si>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</si>
  <si>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</si>
  <si>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</si>
  <si>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</si>
  <si>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</si>
  <si>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</si>
  <si>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</si>
  <si>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</si>
  <si>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</si>
  <si>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</si>
  <si>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</si>
  <si>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</si>
  <si>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</si>
  <si>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</si>
  <si>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</si>
  <si>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</si>
  <si>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</si>
  <si>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</si>
  <si>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</si>
  <si>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</si>
  <si>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</si>
  <si>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</si>
  <si>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</si>
  <si>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</si>
  <si>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</si>
  <si>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</si>
  <si>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</si>
  <si>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</si>
  <si>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</si>
  <si>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</si>
  <si>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</si>
  <si>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</si>
  <si>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</si>
  <si>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</si>
  <si>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</si>
  <si>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</si>
  <si>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</si>
  <si>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</si>
  <si>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</si>
  <si>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</si>
  <si>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</si>
  <si>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</si>
  <si>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</si>
  <si>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</si>
  <si>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</si>
  <si>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</si>
  <si>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</si>
  <si>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</si>
  <si>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</si>
  <si>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</si>
  <si>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</si>
  <si>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</si>
  <si>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</si>
  <si>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</si>
  <si>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</si>
  <si>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</si>
  <si>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</si>
  <si>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</si>
  <si>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</si>
  <si>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</si>
  <si>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</si>
  <si>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</si>
  <si>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</si>
  <si>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</si>
  <si>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</si>
  <si>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</si>
  <si>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</si>
  <si>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</si>
  <si>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</si>
  <si>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</si>
  <si>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</si>
  <si>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</si>
  <si>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</si>
  <si>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</si>
  <si>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</si>
  <si>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</si>
  <si>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</si>
  <si>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</si>
  <si>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</si>
  <si>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</si>
  <si>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</si>
  <si>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</si>
  <si>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</si>
  <si>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</si>
  <si>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</si>
  <si>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</si>
  <si>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</si>
  <si>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</si>
  <si>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</si>
  <si>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</si>
  <si>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</si>
  <si>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</si>
  <si>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</si>
  <si>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</si>
  <si>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</si>
  <si>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</si>
  <si>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</si>
  <si>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</si>
  <si>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</si>
  <si>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</si>
  <si>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</si>
  <si>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</si>
  <si>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</si>
  <si>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</si>
  <si>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</si>
  <si>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</si>
  <si>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</si>
  <si>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</si>
  <si>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</si>
  <si>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</si>
  <si>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</si>
  <si>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</si>
  <si>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</si>
  <si>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</si>
  <si>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</si>
  <si>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</si>
  <si>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</si>
  <si>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</si>
  <si>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</si>
  <si>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</si>
  <si>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</si>
  <si>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</si>
  <si>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</si>
  <si>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</si>
  <si>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</si>
  <si>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</si>
  <si>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</si>
  <si>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</si>
  <si>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</si>
  <si>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</si>
  <si>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</si>
  <si>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</si>
  <si>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</si>
  <si>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</si>
  <si>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</si>
  <si>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</si>
  <si>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</si>
  <si>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</si>
  <si>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</si>
  <si>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</si>
  <si>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</si>
  <si>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</si>
  <si>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</si>
  <si>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</si>
  <si>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</si>
  <si>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</si>
  <si>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</si>
  <si>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</si>
  <si>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</si>
  <si>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</si>
  <si>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</si>
  <si>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</si>
  <si>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</si>
  <si>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</si>
  <si>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</si>
  <si>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</si>
  <si>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</si>
  <si>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</si>
  <si>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</si>
  <si>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</si>
  <si>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</si>
  <si>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</si>
  <si>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</si>
  <si>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</si>
  <si>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</si>
  <si>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</si>
  <si>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</si>
  <si>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</si>
  <si>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</si>
  <si>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</si>
  <si>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</si>
  <si>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</si>
  <si>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</si>
  <si>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</si>
  <si>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</si>
  <si>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</si>
  <si>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</si>
  <si>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</si>
  <si>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</si>
  <si>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</si>
  <si>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</si>
  <si>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</si>
  <si>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</si>
  <si>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</si>
  <si>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</si>
  <si>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</si>
  <si>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</si>
  <si>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</si>
  <si>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</si>
  <si>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</si>
  <si>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</si>
  <si>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</si>
  <si>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</si>
  <si>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</si>
  <si>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</si>
  <si>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</si>
  <si>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</si>
  <si>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</si>
  <si>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</si>
  <si>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</si>
  <si>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</si>
  <si>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</si>
  <si>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</si>
  <si>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</si>
  <si>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</si>
  <si>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</si>
  <si>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</si>
  <si>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</si>
  <si>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</si>
  <si>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</si>
  <si>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</si>
  <si>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</si>
  <si>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</si>
  <si>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</si>
  <si>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</si>
  <si>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</si>
  <si>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</si>
  <si>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</si>
  <si>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</si>
  <si>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</si>
  <si>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</si>
  <si>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</si>
  <si>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</si>
  <si>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</si>
  <si>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</si>
  <si>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</si>
  <si>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</si>
  <si>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</si>
  <si>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</si>
  <si>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</si>
  <si>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</si>
  <si>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</si>
  <si>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</si>
  <si>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</si>
  <si>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</si>
  <si>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</si>
  <si>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</si>
  <si>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</si>
  <si>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</si>
  <si>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</si>
  <si>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</si>
  <si>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</si>
  <si>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</si>
  <si>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</si>
  <si>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</si>
  <si>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</si>
  <si>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</si>
  <si>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</si>
  <si>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</si>
  <si>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</si>
  <si>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</si>
  <si>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</si>
  <si>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</si>
  <si>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</si>
  <si>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</si>
  <si>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</si>
  <si>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</si>
  <si>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</si>
  <si>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</si>
  <si>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</si>
  <si>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</si>
  <si>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</si>
  <si>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</si>
  <si>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</si>
  <si>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</si>
  <si>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</si>
  <si>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</si>
  <si>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</si>
  <si>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</si>
  <si>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</si>
  <si>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</si>
  <si>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</si>
  <si>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</si>
  <si>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</si>
  <si>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</si>
  <si>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</si>
  <si>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</si>
  <si>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</si>
  <si>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</si>
  <si>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</si>
  <si>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</si>
  <si>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</si>
  <si>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</si>
  <si>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</si>
  <si>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</si>
  <si>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</si>
  <si>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</si>
  <si>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</si>
  <si>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</si>
  <si>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</si>
  <si>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</si>
  <si>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</si>
  <si>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</si>
  <si>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</si>
  <si>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</si>
  <si>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</si>
  <si>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</si>
  <si>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</si>
  <si>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</si>
  <si>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</si>
  <si>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</si>
  <si>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</si>
  <si>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</si>
  <si>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</si>
  <si>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</si>
  <si>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</si>
  <si>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</si>
  <si>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</si>
  <si>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</si>
  <si>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</si>
  <si>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</si>
  <si>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</si>
  <si>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</si>
  <si>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</si>
  <si>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</si>
  <si>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</si>
  <si>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</si>
  <si>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</si>
  <si>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</si>
  <si>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</si>
  <si>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</si>
  <si>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</si>
  <si>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</si>
  <si>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</si>
  <si>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</si>
  <si>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</si>
  <si>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</si>
  <si>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</si>
  <si>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</si>
  <si>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</si>
  <si>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</si>
  <si>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</si>
  <si>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</si>
  <si>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</si>
  <si>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</si>
  <si>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</si>
  <si>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</si>
  <si>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</si>
  <si>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</si>
  <si>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</si>
  <si>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</si>
  <si>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</si>
  <si>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</si>
  <si>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</si>
  <si>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</si>
  <si>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</si>
  <si>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</si>
  <si>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</si>
  <si>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</si>
  <si>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</si>
  <si>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</si>
  <si>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</si>
  <si>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</si>
  <si>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</si>
  <si>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</si>
  <si>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</si>
  <si>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</si>
  <si>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</si>
  <si>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</si>
  <si>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</si>
  <si>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</si>
  <si>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</si>
  <si>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</si>
  <si>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</si>
  <si>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</si>
  <si>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</si>
  <si>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</si>
  <si>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</si>
  <si>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</si>
  <si>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</si>
  <si>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</si>
  <si>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</si>
  <si>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</si>
  <si>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</si>
  <si>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</si>
  <si>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</si>
  <si>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</si>
  <si>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</si>
  <si>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</si>
  <si>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</si>
  <si>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</si>
  <si>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</si>
  <si>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</si>
  <si>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</si>
  <si>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</si>
  <si>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</si>
  <si>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</si>
  <si>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</si>
  <si>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</si>
  <si>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</si>
  <si>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</si>
  <si>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</si>
  <si>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</si>
  <si>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</si>
  <si>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</si>
  <si>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</si>
  <si>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</si>
  <si>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</si>
  <si>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</si>
  <si>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</si>
  <si>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</si>
  <si>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</si>
  <si>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</si>
  <si>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</si>
  <si>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</si>
  <si>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</si>
  <si>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</si>
  <si>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</si>
  <si>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</si>
  <si>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</si>
  <si>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</si>
  <si>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</si>
  <si>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</si>
  <si>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</si>
  <si>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</si>
  <si>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</si>
  <si>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</si>
  <si>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</si>
  <si>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</si>
  <si>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</si>
  <si>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</si>
  <si>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</si>
  <si>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</si>
  <si>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</si>
  <si>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</si>
  <si>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</si>
  <si>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</si>
  <si>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</si>
  <si>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</si>
  <si>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</si>
  <si>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</si>
  <si>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</si>
  <si>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</si>
  <si>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</si>
  <si>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</si>
  <si>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</si>
  <si>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</si>
  <si>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</si>
  <si>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</si>
  <si>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</si>
  <si>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</si>
  <si>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</si>
  <si>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</si>
  <si>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</si>
  <si>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</si>
  <si>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</si>
  <si>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</si>
  <si>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</si>
  <si>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</si>
  <si>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</si>
  <si>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</si>
  <si>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</si>
  <si>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</si>
  <si>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</si>
  <si>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</si>
  <si>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</si>
  <si>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</si>
  <si>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</si>
  <si>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</si>
  <si>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</si>
  <si>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</si>
  <si>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</si>
  <si>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</si>
  <si>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</si>
  <si>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</si>
  <si>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</si>
  <si>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</si>
  <si>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</si>
  <si>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</si>
  <si>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</si>
  <si>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</si>
  <si>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</si>
  <si>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</si>
  <si>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</si>
  <si>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</si>
  <si>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</si>
  <si>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</si>
  <si>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</si>
  <si>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</si>
  <si>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</si>
  <si>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</si>
  <si>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</si>
  <si>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</si>
  <si>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</si>
  <si>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</si>
  <si>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</si>
  <si>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</si>
  <si>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</si>
  <si>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</si>
  <si>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</si>
  <si>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</si>
  <si>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</si>
  <si>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</si>
  <si>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</si>
  <si>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</si>
  <si>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</si>
  <si>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</si>
  <si>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</si>
  <si>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</si>
  <si>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</si>
  <si>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</si>
  <si>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</si>
  <si>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</si>
  <si>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</si>
  <si>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</si>
  <si>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</si>
  <si>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</si>
  <si>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</si>
  <si>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</si>
  <si>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</si>
  <si>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</si>
  <si>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</si>
  <si>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</si>
  <si>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</si>
  <si>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</si>
  <si>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</si>
  <si>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</si>
  <si>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</si>
  <si>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</si>
  <si>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</si>
  <si>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</si>
  <si>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</si>
  <si>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</si>
  <si>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</si>
  <si>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</si>
  <si>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</si>
  <si>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</si>
  <si>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</si>
  <si>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</si>
  <si>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</si>
  <si>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</si>
  <si>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</si>
  <si>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</si>
  <si>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</si>
  <si>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</si>
  <si>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</si>
  <si>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</si>
  <si>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</si>
  <si>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</si>
  <si>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</si>
  <si>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</si>
  <si>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</si>
  <si>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</si>
  <si>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</si>
  <si>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</si>
  <si>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</si>
  <si>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</si>
  <si>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</si>
  <si>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</si>
  <si>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</si>
  <si>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</si>
  <si>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</si>
  <si>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</si>
  <si>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</si>
  <si>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</si>
  <si>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</si>
  <si>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</si>
  <si>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</si>
  <si>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</si>
  <si>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</si>
  <si>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</si>
  <si>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</si>
  <si>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</si>
  <si>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</si>
  <si>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</si>
  <si>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</si>
  <si>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</si>
  <si>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</si>
  <si>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</si>
  <si>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</si>
  <si>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</si>
  <si>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</si>
  <si>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</si>
  <si>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</si>
  <si>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</si>
  <si>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</si>
  <si>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</si>
  <si>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</si>
  <si>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</si>
  <si>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</si>
  <si>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</si>
  <si>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</si>
  <si>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</si>
  <si>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</si>
  <si>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</si>
  <si>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</si>
  <si>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</si>
  <si>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</si>
  <si>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</si>
  <si>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</si>
  <si>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</si>
  <si>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</si>
  <si>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</si>
  <si>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</si>
  <si>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</si>
  <si>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</si>
  <si>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</si>
  <si>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</si>
  <si>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</si>
  <si>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</si>
  <si>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</si>
  <si>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</si>
  <si>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</si>
  <si>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</si>
  <si>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</si>
  <si>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</si>
  <si>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</si>
  <si>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</si>
  <si>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</si>
  <si>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</si>
  <si>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</si>
  <si>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</si>
  <si>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</si>
  <si>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</si>
  <si>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</si>
  <si>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</si>
  <si>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</si>
  <si>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</si>
  <si>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</si>
  <si>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</si>
  <si>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</si>
  <si>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</si>
  <si>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</si>
  <si>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</si>
  <si>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</si>
  <si>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</si>
  <si>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</si>
  <si>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</si>
  <si>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</si>
  <si>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</si>
  <si>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</si>
  <si>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</si>
  <si>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</si>
  <si>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</si>
  <si>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</si>
  <si>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</si>
  <si>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</si>
  <si>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</si>
  <si>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</si>
  <si>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</si>
  <si>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</si>
  <si>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</si>
  <si>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</si>
  <si>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</si>
  <si>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</si>
  <si>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</si>
  <si>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</si>
  <si>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</si>
  <si>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</si>
  <si>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</si>
  <si>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</si>
  <si>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</si>
  <si>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</si>
  <si>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</si>
  <si>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</si>
  <si>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</si>
  <si>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</si>
  <si>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</si>
  <si>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</si>
  <si>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</si>
  <si>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</si>
  <si>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</si>
  <si>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</si>
  <si>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</si>
  <si>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</si>
  <si>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</si>
  <si>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</si>
  <si>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</si>
  <si>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</si>
  <si>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</si>
  <si>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</si>
  <si>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</si>
  <si>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</si>
  <si>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</si>
  <si>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</si>
  <si>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</si>
  <si>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</si>
  <si>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</si>
  <si>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</si>
  <si>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</si>
  <si>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</si>
  <si>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</si>
  <si>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</si>
  <si>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</si>
  <si>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</si>
  <si>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</si>
  <si>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</si>
  <si>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</si>
  <si>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</si>
  <si>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</si>
  <si>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</si>
  <si>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</si>
  <si>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</si>
  <si>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</si>
  <si>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</si>
  <si>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</si>
  <si>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</si>
  <si>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</si>
  <si>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</si>
  <si>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</si>
  <si>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</si>
  <si>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</si>
  <si>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</si>
  <si>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</si>
  <si>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</si>
  <si>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</si>
  <si>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</si>
  <si>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</si>
  <si>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</si>
  <si>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</si>
  <si>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</si>
  <si>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</si>
  <si>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</si>
  <si>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</si>
  <si>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</si>
  <si>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</si>
  <si>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</si>
  <si>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</si>
  <si>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</si>
  <si>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</si>
  <si>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</si>
  <si>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</si>
  <si>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</si>
  <si>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</si>
  <si>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</si>
  <si>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</si>
  <si>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</si>
  <si>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</si>
  <si>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</si>
  <si>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</si>
  <si>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</si>
  <si>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</si>
  <si>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</si>
  <si>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</si>
  <si>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</si>
  <si>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</si>
  <si>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</si>
  <si>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</si>
  <si>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</si>
  <si>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</si>
  <si>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</si>
  <si>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</si>
  <si>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</si>
  <si>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</si>
  <si>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</si>
  <si>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</si>
  <si>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</si>
  <si>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</si>
  <si>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</si>
  <si>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</si>
  <si>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</si>
  <si>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</si>
  <si>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</si>
  <si>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</si>
  <si>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</si>
  <si>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</si>
  <si>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</si>
  <si>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</si>
  <si>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</si>
  <si>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</si>
  <si>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</si>
  <si>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</si>
  <si>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</si>
  <si>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</si>
  <si>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</si>
  <si>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</si>
  <si>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</si>
  <si>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</si>
  <si>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</si>
  <si>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</si>
  <si>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</si>
  <si>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</si>
  <si>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</si>
  <si>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</si>
  <si>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</si>
  <si>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</si>
  <si>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</si>
  <si>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</si>
  <si>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</si>
  <si>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</si>
  <si>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</si>
  <si>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</si>
  <si>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</si>
  <si>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</si>
  <si>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</si>
  <si>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</si>
  <si>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</si>
  <si>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</si>
  <si>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</si>
  <si>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</si>
  <si>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</si>
  <si>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</si>
  <si>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</si>
  <si>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</si>
  <si>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</si>
  <si>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</si>
  <si>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</si>
  <si>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</si>
  <si>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</si>
  <si>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</si>
  <si>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</si>
  <si>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</si>
  <si>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</si>
  <si>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</si>
  <si>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</si>
  <si>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</si>
  <si>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</si>
  <si>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</si>
  <si>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</si>
  <si>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</si>
  <si>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</si>
  <si>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</si>
  <si>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</si>
  <si>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</si>
  <si>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</si>
  <si>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</si>
  <si>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</si>
  <si>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</si>
  <si>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</si>
  <si>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</si>
  <si>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</si>
  <si>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</si>
  <si>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</si>
  <si>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</si>
  <si>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</si>
  <si>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</si>
  <si>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</si>
  <si>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</si>
  <si>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</si>
  <si>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</si>
  <si>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</si>
  <si>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</si>
  <si>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</si>
  <si>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</si>
  <si>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</si>
  <si>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</si>
  <si>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</si>
  <si>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</si>
  <si>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</si>
  <si>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</si>
  <si>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</si>
  <si>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</si>
  <si>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</si>
  <si>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</si>
  <si>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</si>
  <si>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</si>
  <si>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</si>
  <si>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</si>
  <si>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</si>
  <si>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</si>
  <si>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</si>
  <si>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</si>
  <si>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</si>
  <si>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</si>
  <si>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</si>
  <si>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</si>
  <si>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</si>
  <si>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</si>
  <si>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</si>
  <si>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</si>
  <si>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</si>
  <si>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</si>
  <si>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</si>
  <si>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</si>
  <si>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</si>
  <si>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</si>
  <si>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</si>
  <si>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</si>
  <si>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</si>
  <si>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</si>
  <si>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</si>
  <si>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</si>
  <si>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</si>
  <si>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</si>
  <si>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</si>
  <si>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</si>
  <si>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</si>
  <si>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</si>
  <si>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</si>
  <si>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</si>
  <si>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</si>
  <si>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</si>
  <si>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</si>
  <si>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</si>
  <si>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</si>
  <si>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</si>
  <si>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</si>
  <si>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</si>
  <si>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</si>
  <si>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</si>
  <si>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</si>
  <si>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</si>
  <si>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</si>
  <si>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</si>
  <si>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</si>
  <si>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</si>
  <si>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</si>
  <si>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</si>
  <si>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</si>
  <si>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</si>
  <si>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</si>
  <si>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</si>
  <si>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</si>
  <si>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</si>
  <si>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</si>
  <si>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</si>
  <si>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</si>
  <si>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</si>
  <si>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</si>
  <si>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</si>
  <si>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</si>
  <si>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</si>
  <si>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</si>
  <si>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</si>
  <si>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</si>
  <si>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</si>
  <si>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</si>
  <si>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</si>
  <si>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</si>
  <si>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</si>
  <si>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</si>
  <si>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</si>
  <si>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</si>
  <si>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</si>
  <si>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</si>
  <si>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</si>
  <si>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</si>
  <si>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</si>
  <si>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</si>
  <si>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</si>
  <si>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</si>
  <si>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</si>
  <si>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</si>
  <si>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</si>
  <si>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</si>
  <si>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</si>
  <si>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</si>
  <si>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</si>
  <si>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</si>
  <si>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</si>
  <si>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</si>
  <si>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</si>
  <si>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</si>
  <si>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</si>
  <si>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</si>
  <si>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</si>
  <si>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</si>
  <si>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</si>
  <si>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</si>
  <si>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</si>
  <si>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</si>
  <si>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</si>
  <si>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</si>
  <si>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</si>
  <si>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</si>
  <si>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</si>
  <si>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</si>
  <si>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</si>
  <si>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</si>
  <si>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</si>
  <si>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</si>
  <si>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</si>
  <si>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</si>
  <si>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</si>
  <si>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</si>
  <si>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</si>
  <si>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</si>
  <si>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</si>
  <si>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</si>
  <si>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</si>
  <si>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</si>
  <si>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</si>
  <si>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</si>
  <si>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</si>
  <si>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</si>
  <si>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</si>
  <si>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</si>
  <si>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</si>
  <si>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</si>
  <si>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</si>
  <si>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</si>
  <si>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</si>
  <si>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</si>
  <si>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</si>
  <si>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</si>
  <si>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</si>
  <si>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</si>
  <si>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</si>
  <si>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</si>
  <si>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</si>
  <si>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</si>
  <si>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</si>
  <si>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</si>
  <si>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</si>
  <si>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</si>
  <si>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</si>
  <si>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</si>
  <si>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</si>
  <si>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</si>
  <si>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</si>
  <si>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</si>
  <si>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</si>
  <si>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</si>
  <si>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</si>
  <si>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</si>
  <si>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</si>
  <si>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</si>
  <si>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</si>
  <si>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</si>
  <si>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</si>
  <si>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</si>
  <si>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</si>
  <si>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</si>
  <si>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</si>
  <si>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</si>
  <si>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</si>
  <si>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</si>
  <si>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</si>
  <si>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</si>
  <si>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</si>
  <si>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</si>
  <si>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</si>
  <si>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</si>
  <si>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</si>
  <si>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</si>
  <si>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</si>
  <si>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</si>
  <si>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</si>
  <si>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</si>
  <si>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</si>
  <si>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</si>
  <si>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</si>
  <si>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</si>
  <si>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</si>
  <si>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</si>
  <si>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</si>
  <si>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</si>
  <si>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</si>
  <si>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</si>
  <si>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</si>
  <si>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</si>
  <si>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</si>
  <si>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</si>
  <si>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</si>
  <si>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</si>
  <si>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</si>
  <si>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</si>
  <si>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</si>
  <si>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</si>
  <si>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</si>
  <si>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</si>
  <si>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</si>
  <si>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</si>
  <si>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</si>
  <si>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</si>
  <si>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</si>
  <si>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</si>
  <si>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</si>
  <si>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</si>
  <si>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</si>
  <si>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</si>
  <si>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</si>
  <si>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</si>
  <si>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</si>
  <si>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</si>
  <si>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</si>
  <si>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</si>
  <si>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</si>
  <si>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</si>
  <si>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</si>
  <si>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</si>
  <si>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</si>
  <si>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</si>
  <si>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</si>
  <si>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</si>
  <si>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</si>
  <si>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</si>
  <si>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</si>
  <si>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</si>
  <si>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</si>
  <si>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</si>
  <si>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</si>
  <si>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</si>
  <si>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</si>
  <si>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</si>
  <si>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</si>
  <si>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</si>
  <si>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</si>
  <si>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</si>
  <si>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</si>
  <si>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</si>
  <si>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</si>
  <si>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</si>
  <si>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</si>
  <si>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</si>
  <si>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</si>
  <si>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</si>
  <si>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</si>
  <si>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</si>
  <si>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</si>
  <si>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</si>
  <si>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</si>
  <si>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</si>
  <si>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</si>
  <si>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</si>
  <si>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</si>
  <si>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</si>
  <si>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</si>
  <si>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</si>
  <si>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</si>
  <si>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</si>
  <si>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</si>
  <si>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</si>
  <si>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</si>
  <si>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</si>
  <si>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</si>
  <si>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</si>
  <si>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</si>
  <si>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</si>
  <si>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</si>
  <si>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</si>
  <si>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</si>
  <si>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</si>
  <si>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</si>
  <si>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</si>
  <si>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</si>
  <si>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</si>
  <si>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</si>
  <si>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</si>
  <si>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</si>
  <si>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</si>
  <si>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</si>
  <si>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</si>
  <si>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</si>
  <si>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</si>
  <si>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</si>
  <si>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</si>
  <si>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</si>
  <si>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</si>
  <si>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</si>
  <si>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</si>
  <si>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</si>
  <si>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</si>
  <si>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</si>
  <si>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</si>
  <si>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</si>
  <si>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</si>
  <si>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</si>
  <si>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</si>
  <si>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</si>
  <si>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</si>
  <si>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</si>
  <si>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</si>
  <si>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</si>
  <si>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</si>
  <si>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</si>
  <si>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</si>
  <si>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</si>
  <si>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</si>
  <si>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</si>
  <si>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</si>
  <si>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</si>
  <si>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</si>
  <si>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</si>
  <si>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</si>
  <si>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</si>
  <si>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</si>
  <si>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</si>
  <si>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</si>
  <si>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</si>
  <si>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</si>
  <si>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</si>
  <si>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</si>
  <si>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</si>
  <si>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</si>
  <si>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</si>
  <si>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</si>
  <si>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</si>
  <si>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</si>
  <si>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</si>
  <si>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</si>
  <si>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</si>
  <si>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</si>
  <si>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</si>
  <si>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</si>
  <si>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</si>
  <si>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</si>
  <si>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</si>
  <si>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</si>
  <si>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</si>
  <si>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</si>
  <si>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</si>
  <si>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</si>
  <si>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</si>
  <si>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</si>
  <si>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</si>
  <si>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</si>
  <si>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</si>
  <si>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</si>
  <si>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</si>
  <si>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</si>
  <si>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</si>
  <si>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</si>
  <si>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</si>
  <si>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</si>
  <si>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</si>
  <si>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</si>
  <si>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</si>
  <si>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</si>
  <si>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</si>
  <si>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</si>
  <si>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</si>
  <si>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</si>
  <si>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</si>
  <si>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</si>
  <si>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</si>
  <si>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</si>
  <si>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</si>
  <si>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</si>
  <si>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</si>
  <si>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</si>
  <si>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</si>
  <si>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</si>
  <si>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</si>
  <si>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</si>
  <si>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</si>
  <si>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</si>
  <si>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</si>
  <si>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</si>
  <si>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</si>
  <si>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</si>
  <si>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</si>
  <si>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</si>
  <si>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</si>
  <si>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</si>
  <si>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</si>
  <si>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</si>
  <si>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</si>
  <si>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</si>
  <si>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</si>
  <si>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</si>
  <si>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</si>
  <si>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</si>
  <si>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</si>
  <si>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</si>
  <si>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</si>
  <si>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</si>
  <si>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</si>
  <si>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</si>
  <si>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</si>
  <si>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</si>
  <si>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</si>
  <si>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</si>
  <si>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</si>
  <si>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</si>
  <si>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</si>
  <si>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</si>
  <si>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</si>
  <si>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</si>
  <si>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</si>
  <si>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</si>
  <si>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</si>
  <si>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</si>
  <si>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</si>
  <si>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</si>
  <si>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</si>
  <si>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</si>
  <si>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</si>
  <si>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</si>
  <si>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</si>
  <si>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</si>
  <si>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</si>
  <si>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</si>
  <si>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</si>
  <si>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</si>
  <si>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</si>
  <si>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</si>
  <si>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</si>
  <si>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</si>
  <si>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</si>
  <si>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</si>
  <si>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</si>
  <si>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</si>
  <si>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</si>
  <si>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</si>
  <si>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</si>
  <si>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</si>
  <si>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</si>
  <si>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</si>
  <si>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</si>
  <si>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</si>
  <si>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</si>
  <si>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</si>
  <si>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</si>
  <si>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</si>
  <si>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</si>
  <si>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</si>
  <si>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</si>
  <si>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</si>
  <si>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</si>
  <si>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</si>
  <si>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</si>
  <si>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</si>
  <si>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</si>
  <si>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</si>
  <si>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</si>
  <si>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</si>
  <si>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</si>
  <si>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</si>
  <si>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</si>
  <si>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</si>
  <si>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</si>
  <si>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</si>
  <si>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</si>
  <si>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</si>
  <si>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</si>
  <si>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</si>
  <si>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</si>
  <si>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</si>
  <si>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</si>
  <si>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</si>
  <si>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</si>
  <si>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</si>
  <si>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</si>
  <si>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</si>
  <si>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</si>
  <si>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</si>
  <si>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</si>
  <si>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</si>
  <si>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</si>
  <si>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</si>
  <si>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</si>
  <si>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</si>
  <si>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</si>
  <si>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</si>
  <si>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</si>
  <si>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</si>
  <si>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</si>
  <si>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</si>
  <si>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</si>
  <si>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</si>
  <si>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</si>
  <si>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</si>
  <si>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</si>
  <si>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</si>
  <si>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</si>
  <si>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</si>
  <si>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</si>
  <si>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</si>
  <si>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</si>
  <si>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</si>
  <si>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</si>
  <si>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</si>
  <si>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</si>
  <si>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</si>
  <si>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</si>
  <si>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</si>
  <si>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</si>
  <si>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</si>
  <si>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</si>
  <si>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</si>
  <si>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</si>
  <si>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</si>
  <si>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</si>
  <si>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</si>
  <si>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</si>
  <si>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</si>
  <si>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</si>
  <si>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</si>
  <si>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</si>
  <si>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</si>
  <si>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</si>
  <si>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</si>
  <si>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</si>
  <si>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</si>
  <si>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</si>
  <si>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</si>
  <si>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</si>
  <si>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</si>
  <si>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</si>
  <si>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</si>
  <si>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</si>
  <si>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</si>
  <si>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</si>
  <si>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</si>
  <si>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</si>
  <si>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</si>
  <si>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</si>
  <si>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</si>
  <si>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</si>
  <si>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</si>
  <si>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</si>
  <si>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</si>
  <si>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</si>
  <si>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</si>
  <si>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</si>
  <si>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</si>
  <si>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</si>
  <si>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</si>
  <si>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</si>
  <si>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</si>
  <si>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</si>
  <si>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</si>
  <si>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</si>
  <si>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</si>
  <si>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</si>
  <si>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</si>
  <si>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</si>
  <si>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</si>
  <si>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</si>
  <si>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</si>
  <si>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</si>
  <si>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</si>
  <si>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</si>
  <si>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</si>
  <si>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</si>
  <si>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</si>
  <si>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</si>
  <si>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</si>
  <si>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</si>
  <si>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</si>
  <si>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</si>
  <si>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</si>
  <si>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</si>
  <si>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</si>
  <si>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</si>
  <si>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</si>
  <si>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</si>
  <si>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</si>
  <si>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</si>
  <si>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</si>
  <si>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</si>
  <si>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</si>
  <si>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</si>
  <si>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</si>
  <si>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</si>
  <si>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</si>
  <si>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</si>
  <si>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</si>
  <si>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</si>
  <si>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</si>
  <si>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</si>
  <si>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</si>
  <si>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</si>
  <si>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</si>
  <si>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</si>
  <si>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</si>
  <si>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</si>
  <si>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</si>
  <si>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</si>
  <si>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</si>
  <si>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</si>
  <si>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</si>
  <si>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</si>
  <si>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</si>
  <si>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</si>
  <si>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</si>
  <si>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</si>
  <si>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</si>
  <si>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</si>
  <si>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</si>
  <si>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</si>
  <si>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</si>
  <si>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</si>
  <si>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</si>
  <si>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</si>
  <si>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</si>
  <si>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</si>
  <si>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</si>
  <si>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</si>
  <si>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</si>
  <si>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</si>
  <si>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</si>
  <si>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</si>
  <si>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</si>
  <si>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</si>
  <si>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</si>
  <si>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</si>
  <si>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</si>
  <si>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</si>
  <si>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</si>
  <si>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</si>
  <si>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</si>
  <si>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</si>
  <si>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</si>
  <si>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</si>
  <si>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</si>
  <si>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</si>
  <si>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</si>
  <si>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</si>
  <si>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</si>
  <si>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</si>
  <si>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</si>
  <si>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</si>
  <si>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</si>
  <si>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</si>
  <si>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</si>
  <si>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</si>
  <si>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</si>
  <si>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</si>
  <si>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</si>
  <si>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</si>
  <si>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</si>
  <si>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</si>
  <si>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</si>
  <si>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</si>
  <si>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</si>
  <si>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</si>
  <si>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</si>
  <si>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</si>
  <si>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</si>
  <si>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</si>
  <si>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</si>
  <si>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</si>
  <si>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</si>
  <si>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</si>
  <si>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</si>
  <si>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</si>
  <si>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</si>
  <si>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</si>
  <si>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</si>
  <si>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</si>
  <si>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</si>
  <si>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</si>
  <si>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</si>
  <si>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</si>
  <si>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</si>
  <si>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</si>
  <si>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</si>
  <si>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</si>
  <si>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</si>
  <si>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</si>
  <si>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</si>
  <si>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</si>
  <si>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</si>
  <si>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</si>
  <si>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</si>
  <si>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</si>
  <si>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</si>
  <si>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</si>
  <si>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</si>
  <si>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</si>
  <si>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</si>
  <si>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</si>
  <si>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</si>
  <si>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</si>
  <si>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</si>
  <si>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</si>
  <si>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</si>
  <si>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</si>
  <si>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</si>
  <si>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</si>
  <si>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</si>
  <si>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</si>
  <si>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</si>
  <si>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</si>
  <si>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</si>
  <si>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</si>
  <si>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</si>
  <si>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</si>
  <si>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</si>
  <si>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</si>
  <si>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</si>
  <si>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</si>
  <si>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</si>
  <si>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</si>
  <si>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</si>
  <si>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</si>
  <si>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</si>
  <si>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</si>
  <si>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</si>
  <si>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</si>
  <si>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</si>
  <si>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</si>
  <si>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</si>
  <si>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</si>
  <si>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</si>
  <si>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</si>
  <si>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</si>
  <si>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</si>
  <si>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</si>
  <si>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</si>
  <si>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</si>
  <si>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</si>
  <si>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</si>
  <si>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</si>
  <si>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</si>
  <si>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</si>
  <si>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</si>
  <si>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</si>
  <si>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</si>
  <si>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</si>
  <si>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</si>
  <si>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</si>
  <si>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</si>
  <si>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</si>
  <si>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</si>
  <si>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</si>
  <si>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</si>
  <si>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</si>
  <si>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</si>
  <si>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</si>
  <si>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</si>
  <si>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</si>
  <si>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</si>
  <si>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</si>
  <si>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</si>
  <si>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</si>
  <si>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</si>
  <si>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</si>
  <si>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</si>
  <si>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</si>
  <si>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</si>
  <si>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</si>
  <si>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</si>
  <si>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</si>
  <si>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</si>
  <si>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</si>
  <si>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</si>
  <si>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</si>
  <si>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</si>
  <si>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</si>
  <si>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</si>
  <si>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</si>
  <si>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</si>
  <si>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</si>
  <si>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</si>
  <si>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</si>
  <si>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</si>
  <si>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</si>
  <si>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</si>
  <si>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</si>
  <si>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</si>
  <si>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</si>
  <si>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</si>
  <si>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</si>
  <si>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</si>
  <si>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</si>
  <si>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</si>
  <si>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</si>
  <si>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</si>
  <si>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</si>
  <si>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</si>
  <si>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</si>
  <si>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</si>
  <si>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</si>
  <si>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</si>
  <si>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</si>
  <si>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</si>
  <si>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</si>
  <si>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</si>
  <si>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</si>
  <si>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</si>
  <si>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</si>
  <si>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</si>
  <si>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</si>
  <si>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</si>
  <si>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</si>
  <si>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</si>
  <si>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</si>
  <si>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</si>
  <si>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</si>
  <si>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</si>
  <si>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</si>
  <si>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</si>
  <si>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</si>
  <si>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</si>
  <si>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</si>
  <si>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</si>
  <si>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</si>
  <si>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</si>
  <si>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</si>
  <si>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</si>
  <si>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</si>
  <si>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</si>
  <si>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</si>
  <si>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</si>
  <si>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</si>
  <si>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</si>
  <si>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</si>
  <si>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</si>
  <si>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</si>
  <si>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</si>
  <si>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</si>
  <si>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</si>
  <si>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</si>
  <si>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</si>
  <si>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</si>
  <si>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</si>
  <si>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</si>
  <si>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</si>
  <si>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</si>
  <si>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</si>
  <si>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</si>
  <si>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</si>
  <si>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</si>
  <si>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</si>
  <si>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</si>
  <si>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</si>
  <si>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</si>
  <si>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</si>
  <si>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</si>
  <si>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</si>
  <si>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</si>
  <si>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</si>
  <si>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</si>
  <si>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</si>
  <si>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</si>
  <si>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</si>
  <si>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</si>
  <si>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</si>
  <si>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</si>
  <si>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</si>
  <si>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</si>
  <si>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</si>
  <si>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</si>
  <si>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</si>
  <si>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</si>
  <si>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</si>
  <si>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</si>
  <si>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</si>
  <si>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</si>
  <si>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</si>
  <si>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</si>
  <si>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</si>
  <si>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</si>
  <si>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</si>
  <si>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</si>
  <si>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</si>
  <si>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</si>
  <si>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</si>
  <si>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</si>
  <si>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</si>
  <si>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</si>
  <si>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</si>
  <si>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</si>
  <si>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</si>
  <si>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</si>
  <si>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</si>
  <si>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</si>
  <si>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</si>
  <si>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</si>
  <si>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</si>
  <si>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</si>
  <si>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</si>
  <si>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</si>
  <si>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</si>
  <si>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</si>
  <si>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</si>
  <si>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</si>
  <si>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</si>
  <si>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</si>
  <si>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</si>
  <si>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</si>
  <si>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</si>
  <si>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</si>
  <si>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</si>
  <si>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</si>
  <si>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</si>
  <si>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</si>
  <si>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</si>
  <si>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</si>
  <si>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</si>
  <si>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</si>
  <si>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</si>
  <si>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</si>
  <si>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</si>
  <si>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</si>
  <si>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</si>
  <si>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</si>
  <si>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</si>
  <si>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</si>
  <si>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</si>
  <si>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</si>
  <si>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</si>
  <si>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</si>
  <si>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</si>
  <si>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</si>
  <si>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</si>
  <si>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</si>
  <si>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</si>
  <si>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</si>
  <si>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</si>
  <si>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</si>
  <si>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</si>
  <si>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</si>
  <si>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</si>
  <si>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</si>
  <si>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</si>
  <si>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</si>
  <si>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</si>
  <si>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</si>
  <si>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</si>
  <si>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</si>
  <si>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</si>
  <si>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</si>
  <si>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</si>
  <si>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</si>
  <si>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</si>
  <si>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</si>
  <si>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</si>
  <si>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</si>
  <si>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</si>
  <si>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</si>
  <si>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</si>
  <si>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</si>
  <si>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</si>
  <si>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</si>
  <si>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</si>
  <si>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</si>
  <si>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</si>
  <si>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</si>
  <si>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</si>
  <si>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</si>
  <si>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</si>
  <si>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</si>
  <si>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</si>
  <si>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</si>
  <si>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</si>
  <si>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</si>
  <si>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</si>
  <si>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</si>
  <si>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</si>
  <si>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</si>
  <si>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</si>
  <si>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</si>
  <si>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</si>
  <si>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</si>
  <si>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</si>
  <si>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</si>
  <si>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</si>
  <si>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</si>
  <si>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</si>
  <si>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</si>
  <si>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</si>
  <si>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</si>
  <si>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</si>
  <si>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</si>
  <si>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</si>
  <si>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</si>
  <si>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</si>
  <si>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</si>
  <si>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</si>
  <si>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</si>
  <si>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</si>
  <si>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</si>
  <si>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</si>
  <si>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</si>
  <si>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</si>
  <si>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</si>
  <si>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</si>
  <si>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</si>
  <si>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</si>
  <si>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</si>
  <si>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</si>
  <si>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</si>
  <si>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</si>
  <si>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</si>
  <si>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</si>
  <si>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</si>
  <si>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</si>
  <si>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</si>
  <si>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</si>
  <si>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</si>
  <si>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</si>
  <si>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</si>
  <si>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</si>
  <si>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</si>
  <si>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</si>
  <si>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</si>
  <si>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</si>
  <si>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</si>
  <si>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</si>
  <si>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</si>
  <si>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</si>
  <si>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</si>
  <si>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</si>
  <si>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</si>
  <si>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</si>
  <si>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</si>
  <si>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</si>
  <si>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</si>
  <si>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</si>
  <si>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</si>
  <si>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</si>
  <si>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</si>
  <si>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</si>
  <si>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</si>
  <si>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</si>
  <si>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</si>
  <si>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</si>
  <si>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</si>
  <si>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</si>
  <si>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</si>
  <si>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</si>
  <si>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</si>
  <si>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</si>
  <si>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</si>
  <si>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</si>
  <si>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</si>
  <si>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</si>
  <si>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</si>
  <si>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</si>
  <si>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</si>
  <si>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</si>
  <si>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</si>
  <si>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</si>
  <si>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</si>
  <si>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</si>
  <si>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</si>
  <si>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</si>
  <si>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</si>
  <si>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</si>
  <si>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</si>
  <si>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</si>
  <si>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</si>
  <si>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</si>
  <si>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</si>
  <si>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</si>
  <si>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</si>
  <si>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</si>
  <si>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</si>
  <si>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</si>
  <si>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</si>
  <si>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</si>
  <si>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</si>
  <si>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</si>
  <si>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</si>
  <si>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</si>
  <si>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</si>
  <si>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</si>
  <si>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</si>
  <si>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</si>
  <si>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</si>
  <si>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</si>
  <si>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</si>
  <si>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</si>
  <si>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</si>
  <si>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</si>
  <si>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</si>
  <si>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</si>
  <si>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</si>
  <si>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</si>
  <si>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</si>
  <si>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</si>
  <si>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</si>
  <si>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</si>
  <si>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</si>
  <si>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</si>
  <si>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</si>
  <si>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</si>
  <si>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</si>
  <si>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</si>
  <si>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</si>
  <si>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</si>
  <si>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</si>
  <si>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</si>
  <si>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</si>
  <si>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</si>
  <si>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</si>
  <si>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</si>
  <si>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</si>
  <si>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</si>
  <si>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</si>
  <si>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</si>
  <si>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</si>
  <si>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</si>
  <si>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</si>
  <si>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</si>
  <si>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</si>
  <si>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</si>
  <si>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</si>
  <si>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</si>
  <si>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</si>
  <si>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</si>
  <si>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</si>
  <si>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</si>
  <si>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</si>
  <si>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</si>
  <si>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</si>
  <si>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</si>
  <si>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</si>
  <si>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</si>
  <si>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</si>
  <si>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</si>
  <si>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</si>
  <si>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</si>
  <si>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</si>
  <si>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</si>
  <si>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</si>
  <si>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</si>
  <si>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</si>
  <si>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</si>
  <si>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</si>
  <si>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</si>
  <si>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</si>
  <si>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</si>
  <si>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</si>
  <si>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</si>
  <si>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</si>
  <si>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</si>
  <si>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</si>
  <si>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</si>
  <si>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</si>
  <si>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</si>
  <si>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</si>
  <si>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</si>
  <si>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</si>
  <si>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</si>
  <si>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</si>
  <si>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</si>
  <si>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</si>
  <si>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</si>
  <si>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</si>
  <si>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</si>
  <si>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</si>
  <si>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</si>
  <si>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</si>
  <si>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</si>
  <si>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</si>
  <si>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</si>
  <si>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</si>
  <si>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</si>
  <si>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</si>
  <si>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</si>
  <si>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</si>
  <si>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</si>
  <si>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</si>
  <si>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</si>
  <si>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</si>
  <si>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</si>
  <si>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</si>
  <si>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</si>
  <si>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</si>
  <si>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</si>
  <si>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</si>
  <si>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</si>
  <si>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</si>
  <si>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</si>
  <si>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</si>
  <si>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</si>
  <si>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</si>
  <si>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</si>
  <si>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</si>
  <si>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</si>
  <si>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</si>
  <si>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</si>
  <si>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</si>
  <si>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</si>
  <si>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</si>
  <si>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</si>
  <si>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</si>
  <si>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</si>
  <si>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</si>
  <si>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</si>
  <si>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</si>
  <si>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</si>
  <si>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</si>
  <si>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</si>
  <si>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</si>
  <si>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</si>
  <si>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</si>
  <si>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</si>
  <si>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</si>
  <si>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</si>
  <si>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</si>
  <si>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</si>
  <si>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</si>
  <si>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</si>
  <si>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</si>
  <si>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</si>
  <si>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</si>
  <si>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</si>
  <si>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</si>
  <si>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</si>
  <si>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</si>
  <si>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</si>
  <si>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</si>
  <si>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</si>
  <si>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</si>
  <si>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</si>
  <si>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</si>
  <si>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</si>
  <si>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</si>
  <si>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</si>
  <si>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</si>
  <si>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</si>
  <si>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</si>
  <si>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</si>
  <si>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</si>
  <si>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</si>
  <si>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</si>
  <si>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</si>
  <si>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</si>
  <si>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</si>
  <si>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</si>
  <si>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</si>
  <si>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</si>
  <si>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</si>
  <si>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</si>
  <si>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</si>
  <si>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</si>
  <si>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</si>
  <si>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</si>
  <si>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</si>
  <si>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</si>
  <si>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</si>
  <si>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</si>
  <si>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</si>
  <si>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</si>
  <si>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</si>
  <si>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</si>
  <si>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</si>
  <si>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</si>
  <si>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</si>
  <si>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</si>
  <si>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</si>
  <si>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</si>
  <si>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</si>
  <si>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</si>
  <si>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</si>
  <si>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</si>
  <si>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</si>
  <si>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</si>
  <si>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</si>
  <si>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</si>
  <si>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</si>
  <si>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</si>
  <si>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</si>
  <si>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</si>
  <si>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</si>
  <si>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</si>
  <si>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</si>
  <si>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</si>
  <si>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</si>
  <si>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</si>
  <si>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</si>
  <si>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</si>
  <si>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</si>
  <si>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</si>
  <si>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</si>
  <si>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</si>
  <si>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</si>
  <si>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</si>
  <si>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</si>
  <si>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</si>
  <si>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</si>
  <si>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</si>
  <si>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</si>
  <si>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</si>
  <si>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</si>
  <si>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</si>
  <si>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</si>
  <si>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</si>
  <si>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</si>
  <si>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</si>
  <si>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</si>
  <si>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</si>
  <si>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</si>
  <si>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</si>
  <si>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</si>
  <si>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</si>
  <si>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</si>
  <si>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</si>
  <si>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</si>
  <si>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</si>
  <si>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</si>
  <si>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</si>
  <si>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</si>
  <si>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</si>
  <si>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</si>
  <si>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</si>
  <si>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</si>
  <si>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</si>
  <si>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</si>
  <si>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</si>
  <si>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</si>
  <si>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</si>
  <si>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</si>
  <si>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</si>
  <si>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</si>
  <si>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</si>
  <si>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</si>
  <si>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</si>
  <si>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</si>
  <si>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</si>
  <si>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</si>
  <si>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</si>
  <si>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</si>
  <si>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</si>
  <si>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</si>
  <si>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</si>
  <si>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</si>
  <si>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</si>
  <si>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</si>
  <si>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</si>
  <si>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</si>
  <si>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</si>
  <si>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</si>
  <si>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</si>
  <si>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</si>
  <si>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</si>
  <si>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</si>
  <si>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</si>
  <si>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</si>
  <si>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</si>
  <si>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</si>
  <si>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</si>
  <si>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</si>
  <si>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</si>
  <si>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</si>
  <si>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</si>
  <si>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</si>
  <si>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</si>
  <si>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</si>
  <si>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</si>
  <si>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</si>
  <si>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</si>
  <si>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</si>
  <si>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</si>
  <si>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</si>
  <si>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</si>
  <si>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</si>
  <si>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</si>
  <si>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</si>
  <si>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</si>
  <si>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</si>
  <si>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</si>
  <si>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</si>
  <si>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</si>
  <si>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</si>
  <si>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</si>
  <si>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</si>
  <si>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</si>
  <si>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</si>
  <si>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</si>
  <si>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</si>
  <si>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</si>
  <si>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</si>
  <si>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</si>
  <si>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</si>
  <si>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</si>
  <si>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</si>
  <si>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</si>
  <si>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</si>
  <si>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</si>
  <si>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</si>
  <si>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</si>
  <si>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</si>
  <si>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</si>
  <si>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</si>
  <si>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</si>
  <si>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</si>
  <si>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</si>
  <si>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</si>
  <si>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</si>
  <si>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</si>
  <si>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</si>
  <si>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</si>
  <si>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</si>
  <si>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</si>
  <si>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</si>
  <si>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</si>
  <si>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</si>
  <si>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</si>
  <si>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</si>
  <si>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</si>
  <si>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</si>
  <si>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</si>
  <si>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</si>
  <si>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</si>
  <si>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</si>
  <si>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</si>
  <si>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</si>
  <si>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</si>
  <si>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</si>
  <si>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</si>
  <si>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</si>
  <si>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</si>
  <si>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</si>
  <si>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</si>
  <si>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</si>
  <si>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</si>
  <si>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</si>
  <si>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</si>
  <si>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</si>
  <si>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</si>
  <si>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</si>
  <si>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</si>
  <si>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</si>
  <si>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</si>
  <si>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</si>
  <si>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</si>
  <si>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</si>
  <si>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</si>
  <si>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</si>
  <si>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</si>
  <si>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</si>
  <si>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</si>
  <si>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</si>
  <si>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</si>
  <si>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</si>
  <si>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</si>
  <si>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</si>
  <si>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</si>
  <si>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</si>
  <si>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</si>
  <si>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</si>
  <si>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</si>
  <si>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</si>
  <si>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</si>
  <si>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</si>
  <si>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</si>
  <si>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</si>
  <si>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</si>
  <si>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</si>
  <si>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</si>
  <si>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</si>
  <si>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</si>
  <si>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</si>
  <si>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</si>
  <si>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</si>
  <si>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</si>
  <si>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</si>
  <si>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</si>
  <si>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</si>
  <si>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</si>
  <si>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</si>
  <si>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</si>
  <si>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</si>
  <si>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</si>
  <si>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</si>
  <si>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</si>
  <si>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</si>
  <si>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</si>
  <si>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</si>
  <si>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</si>
  <si>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</si>
  <si>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</si>
  <si>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</si>
  <si>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</si>
  <si>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</si>
  <si>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</si>
  <si>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</si>
  <si>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</si>
  <si>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</si>
  <si>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</si>
  <si>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</si>
  <si>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</si>
  <si>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</si>
  <si>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</si>
  <si>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</si>
  <si>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</si>
  <si>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</si>
  <si>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</si>
  <si>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</si>
  <si>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</si>
  <si>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</si>
  <si>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</si>
  <si>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</si>
  <si>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</si>
  <si>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</si>
  <si>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</si>
  <si>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</si>
  <si>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</si>
  <si>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</si>
  <si>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</si>
  <si>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</si>
  <si>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</si>
  <si>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</si>
  <si>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</si>
  <si>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</si>
  <si>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</si>
  <si>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</si>
  <si>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</si>
  <si>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</si>
  <si>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</si>
  <si>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</si>
  <si>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</si>
  <si>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</si>
  <si>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</si>
  <si>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</si>
  <si>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</si>
  <si>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</si>
  <si>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</si>
  <si>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</si>
  <si>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</si>
  <si>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</si>
  <si>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</si>
  <si>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</si>
  <si>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</si>
  <si>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</si>
  <si>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</si>
  <si>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</si>
  <si>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</si>
  <si>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</si>
  <si>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</si>
  <si>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</si>
  <si>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</si>
  <si>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</si>
  <si>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</si>
  <si>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</si>
  <si>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</si>
  <si>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</si>
  <si>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</si>
  <si>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</si>
  <si>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</si>
  <si>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</si>
  <si>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</si>
  <si>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</si>
  <si>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</si>
  <si>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</si>
  <si>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</si>
  <si>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</si>
  <si>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</si>
  <si>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</si>
  <si>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</si>
  <si>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</si>
  <si>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</si>
  <si>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</si>
  <si>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</si>
  <si>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</si>
  <si>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</si>
  <si>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</si>
  <si>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</si>
  <si>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</si>
  <si>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</si>
  <si>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</si>
  <si>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</si>
  <si>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</si>
  <si>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</si>
  <si>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</si>
  <si>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</si>
  <si>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</si>
  <si>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</si>
  <si>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</si>
  <si>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</si>
  <si>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</si>
  <si>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</si>
  <si>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</si>
  <si>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</si>
  <si>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</si>
  <si>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</si>
  <si>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</si>
  <si>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</si>
  <si>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</si>
  <si>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</si>
  <si>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</si>
  <si>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</si>
  <si>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</si>
  <si>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</si>
  <si>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</si>
  <si>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</si>
  <si>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</si>
  <si>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</si>
  <si>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</si>
  <si>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</si>
  <si>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</si>
  <si>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</si>
  <si>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</si>
  <si>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</si>
  <si>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</si>
  <si>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</si>
  <si>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</si>
  <si>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</si>
  <si>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</si>
  <si>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</si>
  <si>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</si>
  <si>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</si>
  <si>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</si>
  <si>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</si>
  <si>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</si>
  <si>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</si>
  <si>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</si>
  <si>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</si>
  <si>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</si>
  <si>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</si>
  <si>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</si>
  <si>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</si>
  <si>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</si>
  <si>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</si>
  <si>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</si>
  <si>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</si>
  <si>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</si>
  <si>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</si>
  <si>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</si>
  <si>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</si>
  <si>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</si>
  <si>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</si>
  <si>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</si>
  <si>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</si>
  <si>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</si>
  <si>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</si>
  <si>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</si>
  <si>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</si>
  <si>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</si>
  <si>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</si>
  <si>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</si>
  <si>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</si>
  <si>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</si>
  <si>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</si>
  <si>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</si>
  <si>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</si>
  <si>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</si>
  <si>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</si>
  <si>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</si>
  <si>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</si>
  <si>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</si>
  <si>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</si>
  <si>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</si>
  <si>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</si>
  <si>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</si>
  <si>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</si>
  <si>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</si>
  <si>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</si>
  <si>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</si>
  <si>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</si>
  <si>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</si>
  <si>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</si>
  <si>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</si>
  <si>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</si>
  <si>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</si>
  <si>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</si>
  <si>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</si>
  <si>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</si>
  <si>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</si>
  <si>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</si>
  <si>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</si>
  <si>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</si>
  <si>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</si>
  <si>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</si>
  <si>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</si>
  <si>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</si>
  <si>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</si>
  <si>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</si>
  <si>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</si>
  <si>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</si>
  <si>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</si>
  <si>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</si>
  <si>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</si>
  <si>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</si>
  <si>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</si>
  <si>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</si>
  <si>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</si>
  <si>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</si>
  <si>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</si>
  <si>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</si>
  <si>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</si>
  <si>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</si>
  <si>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</si>
  <si>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</si>
  <si>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</si>
  <si>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</si>
  <si>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</si>
  <si>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</si>
  <si>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</si>
  <si>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</si>
  <si>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</si>
  <si>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</si>
  <si>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</si>
  <si>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</si>
  <si>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</si>
  <si>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</si>
  <si>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</si>
  <si>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</si>
  <si>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</si>
  <si>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</si>
  <si>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</si>
  <si>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</si>
  <si>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</si>
  <si>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</si>
  <si>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</si>
  <si>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</si>
  <si>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</si>
  <si>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</si>
  <si>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</si>
  <si>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</si>
  <si>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</si>
  <si>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</si>
  <si>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</si>
  <si>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</si>
  <si>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</si>
  <si>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</si>
  <si>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</si>
  <si>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</si>
  <si>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</si>
  <si>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</si>
  <si>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</si>
  <si>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</si>
  <si>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</si>
  <si>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</si>
  <si>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</si>
  <si>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</si>
  <si>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</si>
  <si>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</si>
  <si>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</si>
  <si>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</si>
  <si>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</si>
  <si>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</si>
  <si>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</si>
  <si>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</si>
  <si>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</si>
  <si>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</si>
  <si>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</si>
  <si>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</si>
  <si>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</si>
  <si>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</si>
  <si>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</si>
  <si>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</si>
  <si>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</si>
  <si>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</si>
  <si>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</si>
  <si>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</si>
  <si>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</si>
  <si>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</si>
  <si>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</si>
  <si>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</si>
  <si>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</si>
  <si>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</si>
  <si>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</si>
  <si>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</si>
  <si>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</si>
  <si>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</si>
  <si>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</si>
  <si>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</si>
  <si>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</si>
  <si>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</si>
  <si>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</si>
  <si>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</si>
  <si>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</si>
  <si>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</si>
  <si>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</si>
  <si>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</si>
  <si>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</si>
  <si>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</si>
  <si>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</si>
  <si>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</si>
  <si>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</si>
  <si>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</si>
  <si>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</si>
  <si>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</si>
  <si>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</si>
  <si>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</si>
  <si>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</si>
  <si>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</si>
  <si>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</si>
  <si>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</si>
  <si>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</si>
  <si>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</si>
  <si>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</si>
  <si>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</si>
  <si>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</si>
  <si>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</si>
  <si>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</si>
  <si>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</si>
  <si>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</si>
  <si>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</si>
  <si>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</si>
  <si>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</si>
  <si>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</si>
  <si>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</si>
  <si>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</si>
  <si>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</si>
  <si>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</si>
  <si>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</si>
  <si>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</si>
  <si>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</si>
  <si>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</si>
  <si>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</si>
  <si>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</si>
  <si>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</si>
  <si>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</si>
  <si>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</si>
  <si>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</si>
  <si>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</si>
  <si>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</si>
  <si>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</si>
  <si>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</si>
  <si>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</si>
  <si>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</si>
  <si>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</si>
  <si>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</si>
  <si>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</si>
  <si>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</si>
  <si>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</si>
  <si>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</si>
  <si>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</si>
  <si>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</si>
  <si>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</si>
  <si>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</si>
  <si>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</si>
  <si>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</si>
  <si>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</si>
  <si>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</si>
  <si>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</si>
  <si>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</si>
  <si>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</si>
  <si>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</si>
  <si>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</si>
  <si>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</si>
  <si>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</si>
  <si>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</si>
  <si>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</si>
  <si>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</si>
  <si>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</si>
  <si>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</si>
  <si>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</si>
  <si>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</si>
  <si>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</si>
  <si>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</si>
  <si>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</si>
  <si>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</si>
  <si>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</si>
  <si>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</si>
  <si>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</si>
  <si>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</si>
  <si>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</si>
  <si>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</si>
  <si>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</si>
  <si>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</si>
  <si>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</si>
  <si>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</si>
  <si>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</si>
  <si>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</si>
  <si>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</si>
  <si>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</si>
  <si>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</si>
  <si>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</si>
  <si>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</si>
  <si>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</si>
  <si>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</si>
  <si>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</si>
  <si>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</si>
  <si>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</si>
  <si>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</si>
  <si>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</si>
  <si>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</si>
  <si>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</si>
  <si>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</si>
  <si>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</si>
  <si>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</si>
  <si>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</si>
  <si>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</si>
  <si>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</si>
  <si>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</si>
  <si>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</si>
  <si>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</si>
  <si>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</si>
  <si>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</si>
  <si>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</si>
  <si>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</si>
  <si>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</si>
  <si>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</si>
  <si>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</si>
  <si>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</si>
  <si>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</si>
  <si>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</si>
  <si>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</si>
  <si>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</si>
  <si>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</si>
  <si>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</si>
  <si>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</si>
  <si>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</si>
  <si>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</si>
  <si>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</si>
  <si>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</si>
  <si>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</si>
  <si>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</si>
  <si>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</si>
  <si>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</si>
  <si>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</si>
  <si>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</si>
  <si>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</si>
  <si>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</si>
  <si>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</si>
  <si>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</si>
  <si>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</si>
  <si>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</si>
  <si>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</si>
  <si>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</si>
  <si>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</si>
  <si>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</si>
  <si>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</si>
  <si>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</si>
  <si>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</si>
  <si>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</si>
  <si>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</si>
  <si>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</si>
  <si>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</si>
  <si>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</si>
  <si>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</si>
  <si>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</si>
  <si>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</si>
  <si>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</si>
  <si>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</si>
  <si>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</si>
  <si>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</si>
  <si>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</si>
  <si>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</si>
  <si>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</si>
  <si>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</si>
  <si>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</si>
  <si>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</si>
  <si>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</si>
  <si>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</si>
  <si>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</si>
  <si>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</si>
  <si>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</si>
  <si>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</si>
  <si>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</si>
  <si>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</si>
  <si>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</si>
  <si>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</si>
  <si>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</si>
  <si>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</si>
  <si>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</si>
  <si>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</si>
  <si>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</si>
  <si>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</si>
  <si>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</si>
  <si>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</si>
  <si>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</si>
  <si>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</si>
  <si>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</si>
  <si>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</si>
  <si>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</si>
  <si>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</si>
  <si>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</si>
  <si>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</si>
  <si>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</si>
  <si>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</si>
  <si>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</si>
  <si>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</si>
  <si>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</si>
  <si>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</si>
  <si>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</si>
  <si>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</si>
  <si>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</si>
  <si>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</si>
  <si>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</si>
  <si>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</si>
  <si>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</si>
  <si>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</si>
  <si>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</si>
  <si>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</si>
  <si>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</si>
  <si>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</si>
  <si>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</si>
  <si>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</si>
  <si>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</si>
  <si>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</si>
  <si>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</si>
  <si>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</si>
  <si>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</si>
  <si>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</si>
  <si>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</si>
  <si>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</si>
  <si>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</si>
  <si>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</si>
  <si>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</si>
  <si>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</si>
  <si>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</si>
  <si>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</si>
  <si>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</si>
  <si>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</si>
  <si>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</si>
  <si>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</si>
  <si>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</si>
  <si>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</si>
  <si>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</si>
  <si>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</si>
  <si>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</si>
  <si>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</si>
  <si>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</si>
  <si>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</si>
  <si>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</si>
  <si>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</si>
  <si>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</si>
  <si>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</si>
  <si>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</si>
  <si>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</si>
  <si>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</si>
  <si>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</si>
  <si>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</si>
  <si>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</si>
  <si>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</si>
  <si>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</si>
  <si>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</si>
  <si>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</si>
  <si>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</si>
  <si>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</si>
  <si>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</si>
  <si>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</si>
  <si>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</si>
  <si>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</si>
  <si>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</si>
  <si>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</si>
  <si>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</si>
  <si>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</si>
  <si>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</si>
  <si>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</si>
  <si>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</si>
  <si>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</si>
  <si>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</si>
  <si>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</si>
  <si>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</si>
  <si>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</si>
  <si>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</si>
  <si>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</si>
  <si>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</si>
  <si>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</si>
  <si>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</si>
  <si>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</si>
  <si>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</si>
  <si>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</si>
  <si>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</si>
  <si>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</si>
  <si>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</si>
  <si>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</si>
  <si>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</si>
  <si>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</si>
  <si>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</si>
  <si>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</si>
  <si>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</si>
  <si>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</si>
  <si>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</si>
  <si>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</si>
  <si>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</si>
  <si>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</si>
  <si>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</si>
  <si>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</si>
  <si>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</si>
  <si>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</si>
  <si>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</si>
  <si>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</si>
  <si>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</si>
  <si>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</si>
  <si>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</si>
  <si>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</si>
  <si>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</si>
  <si>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</si>
  <si>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</si>
  <si>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</si>
  <si>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</si>
  <si>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</si>
  <si>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</si>
  <si>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</si>
  <si>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</si>
  <si>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</si>
  <si>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</si>
  <si>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</si>
  <si>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</si>
  <si>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</si>
  <si>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</si>
  <si>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</si>
  <si>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</si>
  <si>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</si>
  <si>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</si>
  <si>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</si>
  <si>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</si>
  <si>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</si>
  <si>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</si>
  <si>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</si>
  <si>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</si>
  <si>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</si>
  <si>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</si>
  <si>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</si>
  <si>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</si>
  <si>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</si>
  <si>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</si>
  <si>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</si>
  <si>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</si>
  <si>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</si>
  <si>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</si>
  <si>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</si>
  <si>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</si>
  <si>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</si>
  <si>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</si>
  <si>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</si>
  <si>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</si>
  <si>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</si>
  <si>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</si>
  <si>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</si>
  <si>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</si>
  <si>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</si>
  <si>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</si>
  <si>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</si>
  <si>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</si>
  <si>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</si>
  <si>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</si>
  <si>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</si>
  <si>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</si>
  <si>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</si>
  <si>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</si>
  <si>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</si>
  <si>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</si>
  <si>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</si>
  <si>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</si>
  <si>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</si>
  <si>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</si>
  <si>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</si>
  <si>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</si>
  <si>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</si>
  <si>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</si>
  <si>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</si>
  <si>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</si>
  <si>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</si>
  <si>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</si>
  <si>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</si>
  <si>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</si>
  <si>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</si>
  <si>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</si>
  <si>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</si>
  <si>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</si>
  <si>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</si>
  <si>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</si>
  <si>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</si>
  <si>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</si>
  <si>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</si>
  <si>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</si>
  <si>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</si>
  <si>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</si>
  <si>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</si>
  <si>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</si>
  <si>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</si>
  <si>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</si>
  <si>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</si>
  <si>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</si>
  <si>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</si>
  <si>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</si>
  <si>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</si>
  <si>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</si>
  <si>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</si>
  <si>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</si>
  <si>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</si>
  <si>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</si>
  <si>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</si>
  <si>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</si>
  <si>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</si>
  <si>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</si>
  <si>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</si>
  <si>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</si>
  <si>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</si>
  <si>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</si>
  <si>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</si>
  <si>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</si>
  <si>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</si>
  <si>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</si>
  <si>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</si>
  <si>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</si>
  <si>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</si>
  <si>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</si>
  <si>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</si>
  <si>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</si>
  <si>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</si>
  <si>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</si>
  <si>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</si>
  <si>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</si>
  <si>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</si>
  <si>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</si>
  <si>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</si>
  <si>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</si>
  <si>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</si>
  <si>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</si>
  <si>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</si>
  <si>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</si>
  <si>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</si>
  <si>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</si>
  <si>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</si>
  <si>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</si>
  <si>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</si>
  <si>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</si>
  <si>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</si>
  <si>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</si>
  <si>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</si>
  <si>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</si>
  <si>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</si>
  <si>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</si>
  <si>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</si>
  <si>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</si>
  <si>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</si>
  <si>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</si>
  <si>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</si>
  <si>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</si>
  <si>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</si>
  <si>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</si>
  <si>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</si>
  <si>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</si>
  <si>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</si>
  <si>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</si>
  <si>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</si>
  <si>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</si>
  <si>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</si>
  <si>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</si>
  <si>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</si>
  <si>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</si>
  <si>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</si>
  <si>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</si>
  <si>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</si>
  <si>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</si>
  <si>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</si>
  <si>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</si>
  <si>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</si>
  <si>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</si>
  <si>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</si>
  <si>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</si>
  <si>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</si>
  <si>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</si>
  <si>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</si>
  <si>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</si>
  <si>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</si>
  <si>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</si>
  <si>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</si>
  <si>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</si>
  <si>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</si>
  <si>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</si>
  <si>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</si>
  <si>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</si>
  <si>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</si>
  <si>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</si>
  <si>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</si>
  <si>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</si>
  <si>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</si>
  <si>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</si>
  <si>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</si>
  <si>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</si>
  <si>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</si>
  <si>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</si>
  <si>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</si>
  <si>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</si>
  <si>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</si>
  <si>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</si>
  <si>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</si>
  <si>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</si>
  <si>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</si>
  <si>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</si>
  <si>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</si>
  <si>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</si>
  <si>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</si>
  <si>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</si>
  <si>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</si>
  <si>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</si>
  <si>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</si>
  <si>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</si>
  <si>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</si>
  <si>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</si>
  <si>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</si>
  <si>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</si>
  <si>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</si>
  <si>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</si>
  <si>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</si>
  <si>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</si>
  <si>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</si>
  <si>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</si>
  <si>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</si>
  <si>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</si>
  <si>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</si>
  <si>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</si>
  <si>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</si>
  <si>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</si>
  <si>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</si>
  <si>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</si>
  <si>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</si>
  <si>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</si>
  <si>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</si>
  <si>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</si>
  <si>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</si>
  <si>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</si>
  <si>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</si>
  <si>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</si>
  <si>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</si>
  <si>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</si>
  <si>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</si>
  <si>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</si>
  <si>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</si>
  <si>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</si>
  <si>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</si>
  <si>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</si>
  <si>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</si>
  <si>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</si>
  <si>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</si>
  <si>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</si>
  <si>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</si>
  <si>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</si>
  <si>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</si>
  <si>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</si>
  <si>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</si>
  <si>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</si>
  <si>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</si>
  <si>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</si>
  <si>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</si>
  <si>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</si>
  <si>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</si>
  <si>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</si>
  <si>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</si>
  <si>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</si>
  <si>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</si>
  <si>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</si>
  <si>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</si>
  <si>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</si>
  <si>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</si>
  <si>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</si>
  <si>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</si>
  <si>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</si>
  <si>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</si>
  <si>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</si>
  <si>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</si>
  <si>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</si>
  <si>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</si>
  <si>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</si>
  <si>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</si>
  <si>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</si>
  <si>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</si>
  <si>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</si>
  <si>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</si>
  <si>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</si>
  <si>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</si>
  <si>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</si>
  <si>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</si>
  <si>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</si>
  <si>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</si>
  <si>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</si>
  <si>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</si>
  <si>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</si>
  <si>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</si>
  <si>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</si>
  <si>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</si>
  <si>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</si>
  <si>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</si>
  <si>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</si>
  <si>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</si>
  <si>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</si>
  <si>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</si>
  <si>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</si>
  <si>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</si>
  <si>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</si>
  <si>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</si>
  <si>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</si>
  <si>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</si>
  <si>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</si>
  <si>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</si>
  <si>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</si>
  <si>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</si>
  <si>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</si>
  <si>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</si>
  <si>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</si>
  <si>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</si>
  <si>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</si>
  <si>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</si>
  <si>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</si>
  <si>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</si>
  <si>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</si>
  <si>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</si>
  <si>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</si>
  <si>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</si>
  <si>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</si>
  <si>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</si>
  <si>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</si>
  <si>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</si>
  <si>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</si>
  <si>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</si>
  <si>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</si>
  <si>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</si>
  <si>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</si>
  <si>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</si>
  <si>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</si>
  <si>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</si>
  <si>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</si>
  <si>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</si>
  <si>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</si>
  <si>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</si>
  <si>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</si>
  <si>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</si>
  <si>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</si>
  <si>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</si>
  <si>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</si>
  <si>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</si>
  <si>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</si>
  <si>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</si>
  <si>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</si>
  <si>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</si>
  <si>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</si>
  <si>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</si>
  <si>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</si>
  <si>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</si>
  <si>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</si>
  <si>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</si>
  <si>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</si>
  <si>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</si>
  <si>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</si>
  <si>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</si>
  <si>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</si>
  <si>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</si>
  <si>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</si>
  <si>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</si>
  <si>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</si>
  <si>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</si>
  <si>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</si>
  <si>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</si>
  <si>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</si>
  <si>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</si>
  <si>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</si>
  <si>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</si>
  <si>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</si>
  <si>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</si>
  <si>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</si>
  <si>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</si>
  <si>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</si>
  <si>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</si>
  <si>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</si>
  <si>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</si>
  <si>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</si>
  <si>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</si>
  <si>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</si>
  <si>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</si>
  <si>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</si>
  <si>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</si>
  <si>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</si>
  <si>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</si>
  <si>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</si>
  <si>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</si>
  <si>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</si>
  <si>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</si>
  <si>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</si>
  <si>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</si>
  <si>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</si>
  <si>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</si>
  <si>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</si>
  <si>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</si>
  <si>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</si>
  <si>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</si>
  <si>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</si>
  <si>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</si>
  <si>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</si>
  <si>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</si>
  <si>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</si>
  <si>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</si>
  <si>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</si>
  <si>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</si>
  <si>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</si>
  <si>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</si>
  <si>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</si>
  <si>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</si>
  <si>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</si>
  <si>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</si>
  <si>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</si>
  <si>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</si>
  <si>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</si>
  <si>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</si>
  <si>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</si>
  <si>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</si>
  <si>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</si>
  <si>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</si>
  <si>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</si>
  <si>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</si>
  <si>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</si>
  <si>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</si>
  <si>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</si>
  <si>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</si>
  <si>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</si>
  <si>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</si>
  <si>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</si>
  <si>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</si>
  <si>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</si>
  <si>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</si>
  <si>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</si>
  <si>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</si>
  <si>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</si>
  <si>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</si>
  <si>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</si>
  <si>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</si>
  <si>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</si>
  <si>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</si>
  <si>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</si>
  <si>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</si>
  <si>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</si>
  <si>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</si>
  <si>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</si>
  <si>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</si>
  <si>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</si>
  <si>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</si>
  <si>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</si>
  <si>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</si>
  <si>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</si>
  <si>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</si>
  <si>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</si>
  <si>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</si>
  <si>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</si>
  <si>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</si>
  <si>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</si>
  <si>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</si>
  <si>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</si>
  <si>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</si>
  <si>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</si>
  <si>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</si>
  <si>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</si>
  <si>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</si>
  <si>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</si>
  <si>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</si>
  <si>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</si>
  <si>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</si>
  <si>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</si>
  <si>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</si>
  <si>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</si>
  <si>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</si>
  <si>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</si>
  <si>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</si>
  <si>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</si>
  <si>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</si>
  <si>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</si>
  <si>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</si>
  <si>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</si>
  <si>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</si>
  <si>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</si>
  <si>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</si>
  <si>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</si>
  <si>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</si>
  <si>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</si>
  <si>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</si>
  <si>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</si>
  <si>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</si>
  <si>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</si>
  <si>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</si>
  <si>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</si>
  <si>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</si>
  <si>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</si>
  <si>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</si>
  <si>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</si>
  <si>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</si>
  <si>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</si>
  <si>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</si>
  <si>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</si>
  <si>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</si>
  <si>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</si>
  <si>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</si>
  <si>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</si>
  <si>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</si>
  <si>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</si>
  <si>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</si>
  <si>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</si>
  <si>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</si>
  <si>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</si>
  <si>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</si>
  <si>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</si>
  <si>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</si>
  <si>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</si>
  <si>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</si>
  <si>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</si>
  <si>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</si>
  <si>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</si>
  <si>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</si>
  <si>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</si>
  <si>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</si>
  <si>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</si>
  <si>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</si>
  <si>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</si>
  <si>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</si>
  <si>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</si>
  <si>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</si>
  <si>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</si>
  <si>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</si>
  <si>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</si>
  <si>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</si>
  <si>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</si>
  <si>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</si>
  <si>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</si>
  <si>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</si>
  <si>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</si>
  <si>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</si>
  <si>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</si>
  <si>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</si>
  <si>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</si>
  <si>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</si>
  <si>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</si>
  <si>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</si>
  <si>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</si>
  <si>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</si>
  <si>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</si>
  <si>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</si>
  <si>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</si>
  <si>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</si>
  <si>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</si>
  <si>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</si>
  <si>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</si>
  <si>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</si>
  <si>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</si>
  <si>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</si>
  <si>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</si>
  <si>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</si>
  <si>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</si>
  <si>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</si>
  <si>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</si>
  <si>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</si>
  <si>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</si>
  <si>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</si>
  <si>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</si>
  <si>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</si>
  <si>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</si>
  <si>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</si>
  <si>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</si>
  <si>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</si>
  <si>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</si>
  <si>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</si>
  <si>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</si>
  <si>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</si>
  <si>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</si>
  <si>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</si>
  <si>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</si>
  <si>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</si>
  <si>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</si>
  <si>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</si>
  <si>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</si>
  <si>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</si>
  <si>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</si>
  <si>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</si>
  <si>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</si>
  <si>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</si>
  <si>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</si>
  <si>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</si>
  <si>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</si>
  <si>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</si>
  <si>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</si>
  <si>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</si>
  <si>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</si>
  <si>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</si>
  <si>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</si>
  <si>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</si>
  <si>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</si>
  <si>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</si>
  <si>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</si>
  <si>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</si>
  <si>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</si>
  <si>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</si>
  <si>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</si>
  <si>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</si>
  <si>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</si>
  <si>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</si>
  <si>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</si>
  <si>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</si>
  <si>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</si>
  <si>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</si>
  <si>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</si>
  <si>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</si>
  <si>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</si>
  <si>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</si>
  <si>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</si>
  <si>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</si>
  <si>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</si>
  <si>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</si>
  <si>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</si>
  <si>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</si>
  <si>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</si>
  <si>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</si>
  <si>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</si>
  <si>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</si>
  <si>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</si>
  <si>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</si>
  <si>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</si>
  <si>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</si>
  <si>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</si>
  <si>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</si>
  <si>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</si>
  <si>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</si>
  <si>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</si>
  <si>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</si>
  <si>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</si>
  <si>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</si>
  <si>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</si>
  <si>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</si>
  <si>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</si>
  <si>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</si>
  <si>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</si>
  <si>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</si>
  <si>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</si>
  <si>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</si>
  <si>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</si>
  <si>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</si>
  <si>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</si>
  <si>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</si>
  <si>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</si>
  <si>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</si>
  <si>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</si>
  <si>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</si>
  <si>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</si>
  <si>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</si>
  <si>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</si>
  <si>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</si>
  <si>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</si>
  <si>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</si>
  <si>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</si>
  <si>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</si>
  <si>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</si>
  <si>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</si>
  <si>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</si>
  <si>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</si>
  <si>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</si>
  <si>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</si>
  <si>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</si>
  <si>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</si>
  <si>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</si>
  <si>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</si>
  <si>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</si>
  <si>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</si>
  <si>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</si>
  <si>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</si>
  <si>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</si>
  <si>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</si>
  <si>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</si>
  <si>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</si>
  <si>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</si>
  <si>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</si>
  <si>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</si>
  <si>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</si>
  <si>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</si>
  <si>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</si>
  <si>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</si>
  <si>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</si>
  <si>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</si>
  <si>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</si>
  <si>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</si>
  <si>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</si>
  <si>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</si>
  <si>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</si>
  <si>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</si>
  <si>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</si>
  <si>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</si>
  <si>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</si>
  <si>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</si>
  <si>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</si>
  <si>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</si>
  <si>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</si>
  <si>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</si>
  <si>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</si>
  <si>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</si>
  <si>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</si>
  <si>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</si>
  <si>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</si>
  <si>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</si>
  <si>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</si>
  <si>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</si>
  <si>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</si>
  <si>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</si>
  <si>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</si>
  <si>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</si>
  <si>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</si>
  <si>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</si>
  <si>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</si>
  <si>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</si>
  <si>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</si>
  <si>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</si>
  <si>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</si>
  <si>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</si>
  <si>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</si>
  <si>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</si>
  <si>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</si>
  <si>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</si>
  <si>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</si>
  <si>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</si>
  <si>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</si>
  <si>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</si>
  <si>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</si>
  <si>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</si>
  <si>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</si>
  <si>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</si>
  <si>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</si>
  <si>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</si>
  <si>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</si>
  <si>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</si>
  <si>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</si>
  <si>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</si>
  <si>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</si>
  <si>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</si>
  <si>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</si>
  <si>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</si>
  <si>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</si>
  <si>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</si>
  <si>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</si>
  <si>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</si>
  <si>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</si>
  <si>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</si>
  <si>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</si>
  <si>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</si>
  <si>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</si>
  <si>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</si>
  <si>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</si>
  <si>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</si>
  <si>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</si>
  <si>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</si>
  <si>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</si>
  <si>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</si>
  <si>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</si>
  <si>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</si>
  <si>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</si>
  <si>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</si>
  <si>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</si>
  <si>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</si>
  <si>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</si>
  <si>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</si>
  <si>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</si>
  <si>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</si>
  <si>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</si>
  <si>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</si>
  <si>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</si>
  <si>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</si>
  <si>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</si>
  <si>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</si>
  <si>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</si>
  <si>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</si>
  <si>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</si>
  <si>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</si>
  <si>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</si>
  <si>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</si>
  <si>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</si>
  <si>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</si>
  <si>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</si>
  <si>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</si>
  <si>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</si>
  <si>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</si>
  <si>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</si>
  <si>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</si>
  <si>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</si>
  <si>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</si>
  <si>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</si>
  <si>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</si>
  <si>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</si>
  <si>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</si>
  <si>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</si>
  <si>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</si>
  <si>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</si>
  <si>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</si>
  <si>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</si>
  <si>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</si>
  <si>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</si>
  <si>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</si>
  <si>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</si>
  <si>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</si>
  <si>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</si>
  <si>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</si>
  <si>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</si>
  <si>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</si>
  <si>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</si>
  <si>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</si>
  <si>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</si>
  <si>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</si>
  <si>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</si>
  <si>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</si>
  <si>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</si>
  <si>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</si>
  <si>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</si>
  <si>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</si>
  <si>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</si>
  <si>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</si>
  <si>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</si>
  <si>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</si>
  <si>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</si>
  <si>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</si>
  <si>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</si>
  <si>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</si>
  <si>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</si>
  <si>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</si>
  <si>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</si>
  <si>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</si>
  <si>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</si>
  <si>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</si>
  <si>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</si>
  <si>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</si>
  <si>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</si>
  <si>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</si>
  <si>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</si>
  <si>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</si>
  <si>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</si>
  <si>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</si>
  <si>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</si>
  <si>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</si>
  <si>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</si>
  <si>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</si>
  <si>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</si>
  <si>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</si>
  <si>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</si>
  <si>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</si>
  <si>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</si>
  <si>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</si>
  <si>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</si>
  <si>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</si>
  <si>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</si>
  <si>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</si>
  <si>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</si>
  <si>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</si>
  <si>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</si>
  <si>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</si>
  <si>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</si>
  <si>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</si>
  <si>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</si>
  <si>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</si>
  <si>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</si>
  <si>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</si>
  <si>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</si>
  <si>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</si>
  <si>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</si>
  <si>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</si>
  <si>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</si>
  <si>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</si>
  <si>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</si>
  <si>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</si>
  <si>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</si>
  <si>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</si>
  <si>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</si>
  <si>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</si>
  <si>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</si>
  <si>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</si>
  <si>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</si>
  <si>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</si>
  <si>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</si>
  <si>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</si>
  <si>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</si>
  <si>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</si>
  <si>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</si>
  <si>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</si>
  <si>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</si>
  <si>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</si>
  <si>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</si>
  <si>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</si>
  <si>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</si>
  <si>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</si>
  <si>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</si>
  <si>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</si>
  <si>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</si>
  <si>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</si>
  <si>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</si>
  <si>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</si>
  <si>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</si>
  <si>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</si>
  <si>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</si>
  <si>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</si>
  <si>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</si>
  <si>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</si>
  <si>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</si>
  <si>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</si>
  <si>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</si>
  <si>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</si>
  <si>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</si>
  <si>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</si>
  <si>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</si>
  <si>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</si>
  <si>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</si>
  <si>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</si>
  <si>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</si>
  <si>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</si>
  <si>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</si>
  <si>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</si>
  <si>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</si>
  <si>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</si>
  <si>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</si>
  <si>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</si>
  <si>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</si>
  <si>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</si>
  <si>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</si>
  <si>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</si>
  <si>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</si>
  <si>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</si>
  <si>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</si>
  <si>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</si>
  <si>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</si>
  <si>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</si>
  <si>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</si>
  <si>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</si>
  <si>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</si>
  <si>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</si>
  <si>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</si>
  <si>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</si>
  <si>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</si>
  <si>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</si>
  <si>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</si>
  <si>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</si>
  <si>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</si>
  <si>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</si>
  <si>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</si>
  <si>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</si>
  <si>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</si>
  <si>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</si>
  <si>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</si>
  <si>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</si>
  <si>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</si>
  <si>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</si>
  <si>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</si>
  <si>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</si>
  <si>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</si>
  <si>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</si>
  <si>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</si>
  <si>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</si>
  <si>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</si>
  <si>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</si>
  <si>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</si>
  <si>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</si>
  <si>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</si>
  <si>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</si>
  <si>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</si>
  <si>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</si>
  <si>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</si>
  <si>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</si>
  <si>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</si>
  <si>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</si>
  <si>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</si>
  <si>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</si>
  <si>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</si>
  <si>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</si>
  <si>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</si>
  <si>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</si>
  <si>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</si>
  <si>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</si>
  <si>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</si>
  <si>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</si>
  <si>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</si>
  <si>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</si>
  <si>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</si>
  <si>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</si>
  <si>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</si>
  <si>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</si>
  <si>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</si>
  <si>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</si>
  <si>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</si>
  <si>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</si>
  <si>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</si>
  <si>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</si>
  <si>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</si>
  <si>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</si>
  <si>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</si>
  <si>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</si>
  <si>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</si>
  <si>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</si>
  <si>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</si>
  <si>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</si>
  <si>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</si>
  <si>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</si>
  <si>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</si>
  <si>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</si>
  <si>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</si>
  <si>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</si>
  <si>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</si>
  <si>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</si>
  <si>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</si>
  <si>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</si>
  <si>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</si>
  <si>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</si>
  <si>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</si>
  <si>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</si>
  <si>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</si>
  <si>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</si>
  <si>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</si>
  <si>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</si>
  <si>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</si>
  <si>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</si>
  <si>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</si>
  <si>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</si>
  <si>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</si>
  <si>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</si>
  <si>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</si>
  <si>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</si>
  <si>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</si>
  <si>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</si>
  <si>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</si>
  <si>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</si>
  <si>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</si>
  <si>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</si>
  <si>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</si>
  <si>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</si>
  <si>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</si>
  <si>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</si>
  <si>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</si>
  <si>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</si>
  <si>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</si>
  <si>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</si>
  <si>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</si>
  <si>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</si>
  <si>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</si>
  <si>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</si>
  <si>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</si>
  <si>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</si>
  <si>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</si>
  <si>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</si>
  <si>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</si>
  <si>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</si>
  <si>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</si>
  <si>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</si>
  <si>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</si>
  <si>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</si>
  <si>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</si>
  <si>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</si>
  <si>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</si>
  <si>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</si>
  <si>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</si>
  <si>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</si>
  <si>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</si>
  <si>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</si>
  <si>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</si>
  <si>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</si>
  <si>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</si>
  <si>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</si>
  <si>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</si>
  <si>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</si>
  <si>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</si>
  <si>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</si>
  <si>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</si>
  <si>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</si>
  <si>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</si>
  <si>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</si>
  <si>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</si>
  <si>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</si>
  <si>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</si>
  <si>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</si>
  <si>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</si>
  <si>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</si>
  <si>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</si>
  <si>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</si>
  <si>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</si>
  <si>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</si>
  <si>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</si>
  <si>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</si>
  <si>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</si>
  <si>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</si>
  <si>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</si>
  <si>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</si>
  <si>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</si>
  <si>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</si>
  <si>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</si>
  <si>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</si>
  <si>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</si>
  <si>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</si>
  <si>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</si>
  <si>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</si>
  <si>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</si>
  <si>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</si>
  <si>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</si>
  <si>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</si>
  <si>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</si>
  <si>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</si>
  <si>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</si>
  <si>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</si>
  <si>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</si>
  <si>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</si>
  <si>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</si>
  <si>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</si>
  <si>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</si>
  <si>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</si>
  <si>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</si>
  <si>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</si>
  <si>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</si>
  <si>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</si>
  <si>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</si>
  <si>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</si>
  <si>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</si>
  <si>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</si>
  <si>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</si>
  <si>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</si>
  <si>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</si>
  <si>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</si>
  <si>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</si>
  <si>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</si>
  <si>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</si>
  <si>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</si>
  <si>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</si>
  <si>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</si>
  <si>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</si>
  <si>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</si>
  <si>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</si>
  <si>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</si>
  <si>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</si>
  <si>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</si>
  <si>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</si>
  <si>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</si>
  <si>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</si>
  <si>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</si>
  <si>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</si>
  <si>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</si>
  <si>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</si>
  <si>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</si>
  <si>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</si>
  <si>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</si>
  <si>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</si>
  <si>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</si>
  <si>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</si>
  <si>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</si>
  <si>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</si>
  <si>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</si>
  <si>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</si>
  <si>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</si>
  <si>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</si>
  <si>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</si>
  <si>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</si>
  <si>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</si>
  <si>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</si>
  <si>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</si>
  <si>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</si>
  <si>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</si>
  <si>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</si>
  <si>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</si>
  <si>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</si>
  <si>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</si>
  <si>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</si>
  <si>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</si>
  <si>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</si>
  <si>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</si>
  <si>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</si>
  <si>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</si>
  <si>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</si>
  <si>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</si>
  <si>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</si>
  <si>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</si>
  <si>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</si>
  <si>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</si>
  <si>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</si>
  <si>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</si>
  <si>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</si>
  <si>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</si>
  <si>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</si>
  <si>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</si>
  <si>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</si>
  <si>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</si>
  <si>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</si>
  <si>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</si>
  <si>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</si>
  <si>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</si>
  <si>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</si>
  <si>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</si>
  <si>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</si>
  <si>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</si>
  <si>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</si>
  <si>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</si>
  <si>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</si>
  <si>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</si>
  <si>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</si>
  <si>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</si>
  <si>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</si>
  <si>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</si>
  <si>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</si>
  <si>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</si>
  <si>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</si>
  <si>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</si>
  <si>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</si>
  <si>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</si>
  <si>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</si>
  <si>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</si>
  <si>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</si>
  <si>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</si>
  <si>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</si>
  <si>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</si>
  <si>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</si>
  <si>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</si>
  <si>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</si>
  <si>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</si>
  <si>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</si>
  <si>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</si>
  <si>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</si>
  <si>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</si>
  <si>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</si>
  <si>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</si>
  <si>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</si>
  <si>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</si>
  <si>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</si>
  <si>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</si>
  <si>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</si>
  <si>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</si>
  <si>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</si>
  <si>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</si>
  <si>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</si>
  <si>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</si>
  <si>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</si>
  <si>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</si>
  <si>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</si>
  <si>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</si>
  <si>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</si>
  <si>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</si>
  <si>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</si>
  <si>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</si>
  <si>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</si>
  <si>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</si>
  <si>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</si>
  <si>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</si>
  <si>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</si>
  <si>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</si>
  <si>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</si>
  <si>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</si>
  <si>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</si>
  <si>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</si>
  <si>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</si>
  <si>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</si>
  <si>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</si>
  <si>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</si>
  <si>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</si>
  <si>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</si>
  <si>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</si>
  <si>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</si>
  <si>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</si>
  <si>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</si>
  <si>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</si>
  <si>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</si>
  <si>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</si>
  <si>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</si>
  <si>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</si>
  <si>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</si>
  <si>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</si>
  <si>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</si>
  <si>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</si>
  <si>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</si>
  <si>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</si>
  <si>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</si>
  <si>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</si>
  <si>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</si>
  <si>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</si>
  <si>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</si>
  <si>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</si>
  <si>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</si>
  <si>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</si>
  <si>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</si>
  <si>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</si>
  <si>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</si>
  <si>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</si>
  <si>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</si>
  <si>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</si>
  <si>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</si>
  <si>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</si>
  <si>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</si>
  <si>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</si>
  <si>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</si>
  <si>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</si>
  <si>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</si>
  <si>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</si>
  <si>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</si>
  <si>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</si>
  <si>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</si>
  <si>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</si>
  <si>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</si>
  <si>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</si>
  <si>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</si>
  <si>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</si>
  <si>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</si>
  <si>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</si>
  <si>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</si>
  <si>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</si>
  <si>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</si>
  <si>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</si>
  <si>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</si>
  <si>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</si>
  <si>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</si>
  <si>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</si>
  <si>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</si>
  <si>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</si>
  <si>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</si>
  <si>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</si>
  <si>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</si>
  <si>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</si>
  <si>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</si>
  <si>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</si>
  <si>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</si>
  <si>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</si>
  <si>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</si>
  <si>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</si>
  <si>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</si>
  <si>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</si>
  <si>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</si>
  <si>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</si>
  <si>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</si>
  <si>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</si>
  <si>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</si>
  <si>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</si>
  <si>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</si>
  <si>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</si>
  <si>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</si>
  <si>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</si>
  <si>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</si>
  <si>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</si>
  <si>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</si>
  <si>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</si>
  <si>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</si>
  <si>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</si>
  <si>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</si>
  <si>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</si>
  <si>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</si>
  <si>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</si>
  <si>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</si>
  <si>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</si>
  <si>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</si>
  <si>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</si>
  <si>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</si>
  <si>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</si>
  <si>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</si>
  <si>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</si>
  <si>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</si>
  <si>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</si>
  <si>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</si>
  <si>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</si>
  <si>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</si>
  <si>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</si>
  <si>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</si>
  <si>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</si>
  <si>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</si>
  <si>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</si>
  <si>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</si>
  <si>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</si>
  <si>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</si>
  <si>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</si>
  <si>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</si>
  <si>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</si>
  <si>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</si>
  <si>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</si>
  <si>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</si>
  <si>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</si>
  <si>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</si>
  <si>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</si>
  <si>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</si>
  <si>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</si>
  <si>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</si>
  <si>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</si>
  <si>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</si>
  <si>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</si>
  <si>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</si>
  <si>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</si>
  <si>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</si>
  <si>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</si>
  <si>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</si>
  <si>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</si>
  <si>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</si>
  <si>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</si>
  <si>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</si>
  <si>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</si>
  <si>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</si>
  <si>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</si>
  <si>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</si>
  <si>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</si>
  <si>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</si>
  <si>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</si>
  <si>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</si>
  <si>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</si>
  <si>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</si>
  <si>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</si>
  <si>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</si>
  <si>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</si>
  <si>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</si>
  <si>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</si>
  <si>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</si>
  <si>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</si>
  <si>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</si>
  <si>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</si>
  <si>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</si>
  <si>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</si>
  <si>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</si>
  <si>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</si>
  <si>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</si>
  <si>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</si>
  <si>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</si>
  <si>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</si>
  <si>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</si>
  <si>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</si>
  <si>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</si>
  <si>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</si>
  <si>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</si>
  <si>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</si>
  <si>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</si>
  <si>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</si>
  <si>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</si>
  <si>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</si>
  <si>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</si>
  <si>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</si>
  <si>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</si>
  <si>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</si>
  <si>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</si>
  <si>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</si>
  <si>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</si>
  <si>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</si>
  <si>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</si>
  <si>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</si>
  <si>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</si>
  <si>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</si>
  <si>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</si>
  <si>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</si>
  <si>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</si>
  <si>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</si>
  <si>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</si>
  <si>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</si>
  <si>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</si>
  <si>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</si>
  <si>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</si>
  <si>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</si>
  <si>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</si>
  <si>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</si>
  <si>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</si>
  <si>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</si>
  <si>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</si>
  <si>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</si>
  <si>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</si>
  <si>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</si>
  <si>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</si>
  <si>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</si>
  <si>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</si>
  <si>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</si>
  <si>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</si>
  <si>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</si>
  <si>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</si>
  <si>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</si>
  <si>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</si>
  <si>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</si>
  <si>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</si>
  <si>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</si>
  <si>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</si>
  <si>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</si>
  <si>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</si>
  <si>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</si>
  <si>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</si>
  <si>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</si>
  <si>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</si>
  <si>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</si>
  <si>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</si>
  <si>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</si>
  <si>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</si>
  <si>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</si>
  <si>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</si>
  <si>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</si>
  <si>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</si>
  <si>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</si>
  <si>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</si>
  <si>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</si>
  <si>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</si>
  <si>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</si>
  <si>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</si>
  <si>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</si>
  <si>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</si>
  <si>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</si>
  <si>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</si>
  <si>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</si>
  <si>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</si>
  <si>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</si>
  <si>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</si>
  <si>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</si>
  <si>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</si>
  <si>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</si>
  <si>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</si>
  <si>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</si>
  <si>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</si>
  <si>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</si>
  <si>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</si>
  <si>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</si>
  <si>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</si>
  <si>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</si>
  <si>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</si>
  <si>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</si>
  <si>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</si>
  <si>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</si>
  <si>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</si>
  <si>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</si>
  <si>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</si>
  <si>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</si>
  <si>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</si>
  <si>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</si>
  <si>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</si>
  <si>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</si>
  <si>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</si>
  <si>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</si>
  <si>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</si>
  <si>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</si>
  <si>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</si>
  <si>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</si>
  <si>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</si>
  <si>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</si>
  <si>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</si>
  <si>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</si>
  <si>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</si>
  <si>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</si>
  <si>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</si>
  <si>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</si>
  <si>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</si>
  <si>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</si>
  <si>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</si>
  <si>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</si>
  <si>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</si>
  <si>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</si>
  <si>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</si>
  <si>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</si>
  <si>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</si>
  <si>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</si>
  <si>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</si>
  <si>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</si>
  <si>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</si>
  <si>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</si>
  <si>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</si>
  <si>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</si>
  <si>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</si>
  <si>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</si>
  <si>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</si>
  <si>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</si>
  <si>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</si>
  <si>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</si>
  <si>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</si>
  <si>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</si>
  <si>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</si>
  <si>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</si>
  <si>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</si>
  <si>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</si>
  <si>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</si>
  <si>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</si>
  <si>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</si>
  <si>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</si>
  <si>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</si>
  <si>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</si>
  <si>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</si>
  <si>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</si>
  <si>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</si>
  <si>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</si>
  <si>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</si>
  <si>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</si>
  <si>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</si>
  <si>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</si>
  <si>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</si>
  <si>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</si>
  <si>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</si>
  <si>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</si>
  <si>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</si>
  <si>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</si>
  <si>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</si>
  <si>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</si>
  <si>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</si>
  <si>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</si>
  <si>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</si>
  <si>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</si>
  <si>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</si>
  <si>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</si>
  <si>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</si>
  <si>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</si>
  <si>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</si>
  <si>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</si>
  <si>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</si>
  <si>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</si>
  <si>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</si>
  <si>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</si>
  <si>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</si>
  <si>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</si>
  <si>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</si>
  <si>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</si>
  <si>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</si>
  <si>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</si>
  <si>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</si>
  <si>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</si>
  <si>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</si>
  <si>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</si>
  <si>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</si>
  <si>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</si>
  <si>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</si>
  <si>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</si>
  <si>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</si>
  <si>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</si>
  <si>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</si>
  <si>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</si>
  <si>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</si>
  <si>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</si>
  <si>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</si>
  <si>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</si>
  <si>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</si>
  <si>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</si>
  <si>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</si>
  <si>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</si>
  <si>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</si>
  <si>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</si>
  <si>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</si>
  <si>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</si>
  <si>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</si>
  <si>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</si>
  <si>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</si>
  <si>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</si>
  <si>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</si>
  <si>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</si>
  <si>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</si>
  <si>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</si>
  <si>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</si>
  <si>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</si>
  <si>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</si>
  <si>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</si>
  <si>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</si>
  <si>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</si>
  <si>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</si>
  <si>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</si>
  <si>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</si>
  <si>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</si>
  <si>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</si>
  <si>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</si>
  <si>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</si>
  <si>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</si>
  <si>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</si>
  <si>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</si>
  <si>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</si>
  <si>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</si>
  <si>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</si>
  <si>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</si>
  <si>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</si>
  <si>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</si>
  <si>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</si>
  <si>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</si>
  <si>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</si>
  <si>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</si>
  <si>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</si>
  <si>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</si>
  <si>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</si>
  <si>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</si>
  <si>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</si>
  <si>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</si>
  <si>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</si>
  <si>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</si>
  <si>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</si>
  <si>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</si>
  <si>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</si>
  <si>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</si>
  <si>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</si>
  <si>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</si>
  <si>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</si>
  <si>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</si>
  <si>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</si>
  <si>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</si>
  <si>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</si>
  <si>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</si>
  <si>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</si>
  <si>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</si>
  <si>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</si>
  <si>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</si>
  <si>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</si>
  <si>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</si>
  <si>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</si>
  <si>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</si>
  <si>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</si>
  <si>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</si>
  <si>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</si>
  <si>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</si>
  <si>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</si>
  <si>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</si>
  <si>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</si>
  <si>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</si>
  <si>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</si>
  <si>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</si>
  <si>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</si>
  <si>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</si>
  <si>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</si>
  <si>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</si>
  <si>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</si>
  <si>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</si>
  <si>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</si>
  <si>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</si>
  <si>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</si>
  <si>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</si>
  <si>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</si>
  <si>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</si>
  <si>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</si>
  <si>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</si>
  <si>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</si>
  <si>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</si>
  <si>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</si>
  <si>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</si>
  <si>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</si>
  <si>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</si>
  <si>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</si>
  <si>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</si>
  <si>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</si>
  <si>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</si>
  <si>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</si>
  <si>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</si>
  <si>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</si>
  <si>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</si>
  <si>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</si>
  <si>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</si>
  <si>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</si>
  <si>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</si>
  <si>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</si>
  <si>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</si>
  <si>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</si>
  <si>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</si>
  <si>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</si>
  <si>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</si>
  <si>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</si>
  <si>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</si>
  <si>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</si>
  <si>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</si>
  <si>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</si>
  <si>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</si>
  <si>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</si>
  <si>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</si>
  <si>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</si>
  <si>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</si>
  <si>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</si>
  <si>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</si>
  <si>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</si>
  <si>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</si>
  <si>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</si>
  <si>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</si>
  <si>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</si>
  <si>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</si>
  <si>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</si>
  <si>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</si>
  <si>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</si>
  <si>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</si>
  <si>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</si>
  <si>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</si>
  <si>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</si>
  <si>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</si>
  <si>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</si>
  <si>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</si>
  <si>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</si>
  <si>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</si>
  <si>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</si>
  <si>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</si>
  <si>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</si>
  <si>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</si>
  <si>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</si>
  <si>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</si>
  <si>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</si>
  <si>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</si>
  <si>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</si>
  <si>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</si>
  <si>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</si>
  <si>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</si>
  <si>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</si>
  <si>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</si>
  <si>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</si>
  <si>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</si>
  <si>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</si>
  <si>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</si>
  <si>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</si>
  <si>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</si>
  <si>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</si>
  <si>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</si>
  <si>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</si>
  <si>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</si>
  <si>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</si>
  <si>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</si>
  <si>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</si>
  <si>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</si>
  <si>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</si>
  <si>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</si>
  <si>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</si>
  <si>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</si>
  <si>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</si>
  <si>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</si>
  <si>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</si>
  <si>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</si>
  <si>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</si>
  <si>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</si>
  <si>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</si>
  <si>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</si>
  <si>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</si>
  <si>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</si>
  <si>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</si>
  <si>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</si>
  <si>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</si>
  <si>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</si>
  <si>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</si>
  <si>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</si>
  <si>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</si>
  <si>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</si>
  <si>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</si>
  <si>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</si>
  <si>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</si>
  <si>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</si>
  <si>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</si>
  <si>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</si>
  <si>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</si>
  <si>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</si>
  <si>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</si>
  <si>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</si>
  <si>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</si>
  <si>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</si>
  <si>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</si>
  <si>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</si>
  <si>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</si>
  <si>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</si>
  <si>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</si>
  <si>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</si>
  <si>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</si>
  <si>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</si>
  <si>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</si>
  <si>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</si>
  <si>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</si>
  <si>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</si>
  <si>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</si>
  <si>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</si>
  <si>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</si>
  <si>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</si>
  <si>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</si>
  <si>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</si>
  <si>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</si>
  <si>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</si>
  <si>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</si>
  <si>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</si>
  <si>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</si>
  <si>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</si>
  <si>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</si>
  <si>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</si>
  <si>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</si>
  <si>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</si>
  <si>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</si>
  <si>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</si>
  <si>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</si>
  <si>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</si>
  <si>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</si>
  <si>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</si>
  <si>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</si>
  <si>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</si>
  <si>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</si>
  <si>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</si>
  <si>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</si>
  <si>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</si>
  <si>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</si>
  <si>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</si>
  <si>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</si>
  <si>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</si>
  <si>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</si>
  <si>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</si>
  <si>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</si>
  <si>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</si>
  <si>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</si>
  <si>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</si>
  <si>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</si>
  <si>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</si>
  <si>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</si>
  <si>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</si>
  <si>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</si>
  <si>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</si>
  <si>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</si>
  <si>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</si>
  <si>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</si>
  <si>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</si>
  <si>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</si>
  <si>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</si>
  <si>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</si>
  <si>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</si>
  <si>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</si>
  <si>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</si>
  <si>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</si>
  <si>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</si>
  <si>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</si>
  <si>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</si>
  <si>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</si>
  <si>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</si>
  <si>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</si>
  <si>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</si>
  <si>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</si>
  <si>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</si>
  <si>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</si>
  <si>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</si>
  <si>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</si>
  <si>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</si>
  <si>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</si>
  <si>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</si>
  <si>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</si>
  <si>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</si>
  <si>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</si>
  <si>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</si>
  <si>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</si>
  <si>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</si>
  <si>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</si>
  <si>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</si>
  <si>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</si>
  <si>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</si>
  <si>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</si>
  <si>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</si>
  <si>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</si>
  <si>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</si>
  <si>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</si>
  <si>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</si>
  <si>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</si>
  <si>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</si>
  <si>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</si>
  <si>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</si>
  <si>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</si>
  <si>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</si>
  <si>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</si>
  <si>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</si>
  <si>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</si>
  <si>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</si>
  <si>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</si>
  <si>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</si>
  <si>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</si>
  <si>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</si>
  <si>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</si>
  <si>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</si>
  <si>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</si>
  <si>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</si>
  <si>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</si>
  <si>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</si>
  <si>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</si>
  <si>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</si>
  <si>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</si>
  <si>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</si>
  <si>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</si>
  <si>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</si>
  <si>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</si>
  <si>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</si>
  <si>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</si>
  <si>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</si>
  <si>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</si>
  <si>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</si>
  <si>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</si>
  <si>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</si>
  <si>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</si>
  <si>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</si>
  <si>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</si>
  <si>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</si>
  <si>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</si>
  <si>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</si>
  <si>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</si>
  <si>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</si>
  <si>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</si>
  <si>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</si>
  <si>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</si>
  <si>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</si>
  <si>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</si>
  <si>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</si>
  <si>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</si>
  <si>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</si>
  <si>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</si>
  <si>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</si>
  <si>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</si>
  <si>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</si>
  <si>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</si>
  <si>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</si>
  <si>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</si>
  <si>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</si>
  <si>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</si>
  <si>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</si>
  <si>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</si>
  <si>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</si>
  <si>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</si>
  <si>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</si>
  <si>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</si>
  <si>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</si>
  <si>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</si>
  <si>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</si>
  <si>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</si>
  <si>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</si>
  <si>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</si>
  <si>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</si>
  <si>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</si>
  <si>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</si>
  <si>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</si>
  <si>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</si>
  <si>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</si>
  <si>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</si>
  <si>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</si>
  <si>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</si>
  <si>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</si>
  <si>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</si>
  <si>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</si>
  <si>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</si>
  <si>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</si>
  <si>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</si>
  <si>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</si>
  <si>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</si>
  <si>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</si>
  <si>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</si>
  <si>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</si>
  <si>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</si>
  <si>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</si>
  <si>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</si>
  <si>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</si>
  <si>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</si>
  <si>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</si>
  <si>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</si>
  <si>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</si>
  <si>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</si>
  <si>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</si>
  <si>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</si>
  <si>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</si>
  <si>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</si>
  <si>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</si>
  <si>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</si>
  <si>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</si>
  <si>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</si>
  <si>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</si>
  <si>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</si>
  <si>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</si>
  <si>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</si>
  <si>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</si>
  <si>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</si>
  <si>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</si>
  <si>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</si>
  <si>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</si>
  <si>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</si>
  <si>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</si>
  <si>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</si>
  <si>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</si>
  <si>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</si>
  <si>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</si>
  <si>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</si>
  <si>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</si>
  <si>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</si>
  <si>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</si>
  <si>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</si>
  <si>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</si>
  <si>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</si>
  <si>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</si>
  <si>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</si>
  <si>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</si>
  <si>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</si>
  <si>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</si>
  <si>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</si>
  <si>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</si>
  <si>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</si>
  <si>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</si>
  <si>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</si>
  <si>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</si>
  <si>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</si>
  <si>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</si>
  <si>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</si>
  <si>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</si>
  <si>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</si>
  <si>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</si>
  <si>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</si>
  <si>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</si>
  <si>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</si>
  <si>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</si>
  <si>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</si>
  <si>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</si>
  <si>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</si>
  <si>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</si>
  <si>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</si>
  <si>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</si>
  <si>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</si>
  <si>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</si>
  <si>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</si>
  <si>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</si>
  <si>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</si>
  <si>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</si>
  <si>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</si>
  <si>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</si>
  <si>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</si>
  <si>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</si>
  <si>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</si>
  <si>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</si>
  <si>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</si>
  <si>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</si>
  <si>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</si>
  <si>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</si>
  <si>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</si>
  <si>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</si>
  <si>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</si>
  <si>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</si>
  <si>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</si>
  <si>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</si>
  <si>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</si>
  <si>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</si>
  <si>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</si>
  <si>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</si>
  <si>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</si>
  <si>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</si>
  <si>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</si>
  <si>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</si>
  <si>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</si>
  <si>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</si>
  <si>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</si>
  <si>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</si>
  <si>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</si>
  <si>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</si>
  <si>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</si>
  <si>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</si>
  <si>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</si>
  <si>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</si>
  <si>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</si>
  <si>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</si>
  <si>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</si>
  <si>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</si>
  <si>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</si>
  <si>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</si>
  <si>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</si>
  <si>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</si>
  <si>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</si>
  <si>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</si>
  <si>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</si>
  <si>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</si>
  <si>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</si>
  <si>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</si>
  <si>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</si>
  <si>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</si>
  <si>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</si>
  <si>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</si>
  <si>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</si>
  <si>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</si>
  <si>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</si>
  <si>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</si>
  <si>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</si>
  <si>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</si>
  <si>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</si>
  <si>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</si>
  <si>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</si>
  <si>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</si>
  <si>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</si>
  <si>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</si>
  <si>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</si>
  <si>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</si>
  <si>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</si>
  <si>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</si>
  <si>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</si>
  <si>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</si>
  <si>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</si>
  <si>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</si>
  <si>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</si>
  <si>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</si>
  <si>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</si>
  <si>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</si>
  <si>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</si>
  <si>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</si>
  <si>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</si>
  <si>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</si>
  <si>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</si>
  <si>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</si>
  <si>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</si>
  <si>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</si>
  <si>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</si>
  <si>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</si>
  <si>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</si>
  <si>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</si>
  <si>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</si>
  <si>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</si>
  <si>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</si>
  <si>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</si>
  <si>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</si>
  <si>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</si>
  <si>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</si>
  <si>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</si>
  <si>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</si>
  <si>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</si>
  <si>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</si>
  <si>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</si>
  <si>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</si>
  <si>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</si>
  <si>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</si>
  <si>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</si>
  <si>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</si>
  <si>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</si>
  <si>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</si>
  <si>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</si>
  <si>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</si>
  <si>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</si>
  <si>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</si>
  <si>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</si>
  <si>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</si>
  <si>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</si>
  <si>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</si>
  <si>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</si>
  <si>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</si>
  <si>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</si>
  <si>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</si>
  <si>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</si>
  <si>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</si>
  <si>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</si>
  <si>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</si>
  <si>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</si>
  <si>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</si>
  <si>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</si>
  <si>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</si>
  <si>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</si>
  <si>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</si>
  <si>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</si>
  <si>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</si>
  <si>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</si>
  <si>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</si>
  <si>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</si>
  <si>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</si>
  <si>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</si>
  <si>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</si>
  <si>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</si>
  <si>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</si>
  <si>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</si>
  <si>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</si>
  <si>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</si>
  <si>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</si>
  <si>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</si>
  <si>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</si>
  <si>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</si>
  <si>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</si>
  <si>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</si>
  <si>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</si>
  <si>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</si>
  <si>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</si>
  <si>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</si>
  <si>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</si>
  <si>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</si>
  <si>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</si>
  <si>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</si>
  <si>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</si>
  <si>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</si>
  <si>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</si>
  <si>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</si>
  <si>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</si>
  <si>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</si>
  <si>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</si>
  <si>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</si>
  <si>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</si>
  <si>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</si>
  <si>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</si>
  <si>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</si>
  <si>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</si>
  <si>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</si>
  <si>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</si>
  <si>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</si>
  <si>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</si>
  <si>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</si>
  <si>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</si>
  <si>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</si>
  <si>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</si>
  <si>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</si>
  <si>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</si>
  <si>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</si>
  <si>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</si>
  <si>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</si>
  <si>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</si>
  <si>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</si>
  <si>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</si>
  <si>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</si>
  <si>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</si>
  <si>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</si>
  <si>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</si>
  <si>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</si>
  <si>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</si>
  <si>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</si>
  <si>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</si>
  <si>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</si>
  <si>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</si>
  <si>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</si>
  <si>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</si>
  <si>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</si>
  <si>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</si>
  <si>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</si>
  <si>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</si>
  <si>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</si>
  <si>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</si>
  <si>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</si>
  <si>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</si>
  <si>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</si>
  <si>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</si>
  <si>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</si>
  <si>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</si>
  <si>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</si>
  <si>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</si>
  <si>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</si>
  <si>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</si>
  <si>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</si>
  <si>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</si>
  <si>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</si>
  <si>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</si>
  <si>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</si>
  <si>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</si>
  <si>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</si>
  <si>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</si>
  <si>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</si>
  <si>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</si>
  <si>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</si>
  <si>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</si>
  <si>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</si>
  <si>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</si>
  <si>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</si>
  <si>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</si>
  <si>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</si>
  <si>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</si>
  <si>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</si>
  <si>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</si>
  <si>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</si>
  <si>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</si>
  <si>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</si>
  <si>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</si>
  <si>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</si>
  <si>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</si>
  <si>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</si>
  <si>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</si>
  <si>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</si>
  <si>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</si>
  <si>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</si>
  <si>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</si>
  <si>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</si>
  <si>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</si>
  <si>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</si>
  <si>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</si>
  <si>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</si>
  <si>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</si>
  <si>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</si>
  <si>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</si>
  <si>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</si>
  <si>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</si>
  <si>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</si>
  <si>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</si>
  <si>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</si>
  <si>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</si>
  <si>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</si>
  <si>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</si>
  <si>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</si>
  <si>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</si>
  <si>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</si>
  <si>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</si>
  <si>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</si>
  <si>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</si>
  <si>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</si>
  <si>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</si>
  <si>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</si>
  <si>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</si>
  <si>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</si>
  <si>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</si>
  <si>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</si>
  <si>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</si>
  <si>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</si>
  <si>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</si>
  <si>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</si>
  <si>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</si>
  <si>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</si>
  <si>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</si>
  <si>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</si>
  <si>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</si>
  <si>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</si>
  <si>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</si>
  <si>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</si>
  <si>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</si>
  <si>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</si>
  <si>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</si>
  <si>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</si>
  <si>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</si>
  <si>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</si>
  <si>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</si>
  <si>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</si>
  <si>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</si>
  <si>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</si>
  <si>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</si>
  <si>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</si>
  <si>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</si>
  <si>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</si>
  <si>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</si>
  <si>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</si>
  <si>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</si>
  <si>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</si>
  <si>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</si>
  <si>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</si>
  <si>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</si>
  <si>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</si>
  <si>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</si>
  <si>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</si>
  <si>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</si>
  <si>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</si>
  <si>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</si>
  <si>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</si>
  <si>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</si>
  <si>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</si>
  <si>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</si>
  <si>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</si>
  <si>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</si>
  <si>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</si>
  <si>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</si>
  <si>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</si>
  <si>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</si>
  <si>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</si>
  <si>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</si>
  <si>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</si>
  <si>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</si>
  <si>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</si>
  <si>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</si>
  <si>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</si>
  <si>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</si>
  <si>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</si>
  <si>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</si>
  <si>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</si>
  <si>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</si>
  <si>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</si>
  <si>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</si>
  <si>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</si>
  <si>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</si>
  <si>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</si>
  <si>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</si>
  <si>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</si>
  <si>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</si>
  <si>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</si>
  <si>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</si>
  <si>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</si>
  <si>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</si>
  <si>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</si>
  <si>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</si>
  <si>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</si>
  <si>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</si>
  <si>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</si>
  <si>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</si>
  <si>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</si>
  <si>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</si>
  <si>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</si>
  <si>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</si>
  <si>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</si>
  <si>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</si>
  <si>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</si>
  <si>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</si>
  <si>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</si>
  <si>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</si>
  <si>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</si>
  <si>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</si>
  <si>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</si>
  <si>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</si>
  <si>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</si>
  <si>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</si>
  <si>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</si>
  <si>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</si>
  <si>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</si>
  <si>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</si>
  <si>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</si>
  <si>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</si>
  <si>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</si>
  <si>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</si>
  <si>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</si>
  <si>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</si>
  <si>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</si>
  <si>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</si>
  <si>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</si>
  <si>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</si>
  <si>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</si>
  <si>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</si>
  <si>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</si>
  <si>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</si>
  <si>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</si>
  <si>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</si>
  <si>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</si>
  <si>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</si>
  <si>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</si>
  <si>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</si>
  <si>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</si>
  <si>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</si>
  <si>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</si>
  <si>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</si>
  <si>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</si>
  <si>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</si>
  <si>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</si>
  <si>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</si>
  <si>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</si>
  <si>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</si>
  <si>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</si>
  <si>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</si>
  <si>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</si>
  <si>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</si>
  <si>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</si>
  <si>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</si>
  <si>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</si>
  <si>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</si>
  <si>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</si>
  <si>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</si>
  <si>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</si>
  <si>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</si>
  <si>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</si>
  <si>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</si>
  <si>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</si>
  <si>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</si>
  <si>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</si>
  <si>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</si>
  <si>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</si>
  <si>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</si>
  <si>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</si>
  <si>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</si>
  <si>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</si>
  <si>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</si>
  <si>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</si>
  <si>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</si>
  <si>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</si>
  <si>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</si>
  <si>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</si>
  <si>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</si>
  <si>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</si>
  <si>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</si>
  <si>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</si>
  <si>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</si>
  <si>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</si>
  <si>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</si>
  <si>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</si>
  <si>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</si>
  <si>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</si>
  <si>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</si>
  <si>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</si>
  <si>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</si>
  <si>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</si>
  <si>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</si>
  <si>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</si>
  <si>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</si>
  <si>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</si>
  <si>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</si>
  <si>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</si>
  <si>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</si>
  <si>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</si>
  <si>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</si>
  <si>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</si>
  <si>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</si>
  <si>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</si>
  <si>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</si>
  <si>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</si>
  <si>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</si>
  <si>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</si>
  <si>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</si>
  <si>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</si>
  <si>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</si>
  <si>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</si>
  <si>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</si>
  <si>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</si>
  <si>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</si>
  <si>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</si>
  <si>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</si>
  <si>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</si>
  <si>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</si>
  <si>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</si>
  <si>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</si>
  <si>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</si>
  <si>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</si>
  <si>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</si>
  <si>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</si>
  <si>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</si>
  <si>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</si>
  <si>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</si>
  <si>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</si>
  <si>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</si>
  <si>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</si>
  <si>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</si>
  <si>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</si>
  <si>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</si>
  <si>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</si>
  <si>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</si>
  <si>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</si>
  <si>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</si>
  <si>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</si>
  <si>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</si>
  <si>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</si>
  <si>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</si>
  <si>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</si>
  <si>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</si>
  <si>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</si>
  <si>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</si>
  <si>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</si>
  <si>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</si>
  <si>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</si>
  <si>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</si>
  <si>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</si>
  <si>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</si>
  <si>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</si>
  <si>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</si>
  <si>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</si>
  <si>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</si>
  <si>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</si>
  <si>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</si>
  <si>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</si>
  <si>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</si>
  <si>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</si>
  <si>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</si>
  <si>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</si>
  <si>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</si>
  <si>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</si>
  <si>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</si>
  <si>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</si>
  <si>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</si>
  <si>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</si>
  <si>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</si>
  <si>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</si>
  <si>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</si>
  <si>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</si>
  <si>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</si>
  <si>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</si>
  <si>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</si>
  <si>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</si>
  <si>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</si>
  <si>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</si>
  <si>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</si>
  <si>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</si>
  <si>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</si>
  <si>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</si>
  <si>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</si>
  <si>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</si>
  <si>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</si>
  <si>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</si>
  <si>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</si>
  <si>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</si>
  <si>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</si>
  <si>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</si>
  <si>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</si>
  <si>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</si>
  <si>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</si>
  <si>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</si>
  <si>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</si>
  <si>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</si>
  <si>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</si>
  <si>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</si>
  <si>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</si>
  <si>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</si>
  <si>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</si>
  <si>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</si>
  <si>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</si>
  <si>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</si>
  <si>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</si>
  <si>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</si>
  <si>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</si>
  <si>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</si>
  <si>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</si>
  <si>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</si>
  <si>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</si>
  <si>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</si>
  <si>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</si>
  <si>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</si>
  <si>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</si>
  <si>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</si>
  <si>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</si>
  <si>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</si>
  <si>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</si>
  <si>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</si>
  <si>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</si>
  <si>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</si>
  <si>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</si>
  <si>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</si>
  <si>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</si>
  <si>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</si>
  <si>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</si>
  <si>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</si>
  <si>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</si>
  <si>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</si>
  <si>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</si>
  <si>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</si>
  <si>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</si>
  <si>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</si>
  <si>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</si>
  <si>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</si>
  <si>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</si>
  <si>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</si>
  <si>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</si>
  <si>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</si>
  <si>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</si>
  <si>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</si>
  <si>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</si>
  <si>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</si>
  <si>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</si>
  <si>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</si>
  <si>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</si>
  <si>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</si>
  <si>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</si>
  <si>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</si>
  <si>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</si>
  <si>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</si>
  <si>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</si>
  <si>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</si>
  <si>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</si>
  <si>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</si>
  <si>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</si>
  <si>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</si>
  <si>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</si>
  <si>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</si>
  <si>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</si>
  <si>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</si>
  <si>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</si>
  <si>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</si>
  <si>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</si>
  <si>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</si>
  <si>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</si>
  <si>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</si>
  <si>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</si>
  <si>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</si>
  <si>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</si>
  <si>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</si>
  <si>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</si>
  <si>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</si>
  <si>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</si>
  <si>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</si>
  <si>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</si>
  <si>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</si>
  <si>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</si>
  <si>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</si>
  <si>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</si>
  <si>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</si>
  <si>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</si>
  <si>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</si>
  <si>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</si>
  <si>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</si>
  <si>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</si>
  <si>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</si>
  <si>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</si>
  <si>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</si>
  <si>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</si>
  <si>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</si>
  <si>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</si>
  <si>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</si>
  <si>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</si>
  <si>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</si>
  <si>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</si>
  <si>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</si>
  <si>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</si>
  <si>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</si>
  <si>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</si>
  <si>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</si>
  <si>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</si>
  <si>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</si>
  <si>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</si>
  <si>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</si>
  <si>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</si>
  <si>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</si>
  <si>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</si>
  <si>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</si>
  <si>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</si>
  <si>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</si>
  <si>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</si>
  <si>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</si>
  <si>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</si>
  <si>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</si>
  <si>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</si>
  <si>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</si>
  <si>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</si>
  <si>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</si>
  <si>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</si>
  <si>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</si>
  <si>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</si>
  <si>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</si>
  <si>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</si>
  <si>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</si>
  <si>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</si>
  <si>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</si>
  <si>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</si>
  <si>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</si>
  <si>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</si>
  <si>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</si>
  <si>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</si>
  <si>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</si>
  <si>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</si>
  <si>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</si>
  <si>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</si>
  <si>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</si>
  <si>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</si>
  <si>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</si>
  <si>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</si>
  <si>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</si>
  <si>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</si>
  <si>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</si>
  <si>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</si>
  <si>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</si>
  <si>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</si>
  <si>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</si>
  <si>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</si>
  <si>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</si>
  <si>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</si>
  <si>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</si>
  <si>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</si>
  <si>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</si>
  <si>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</si>
  <si>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</si>
  <si>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</si>
  <si>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</si>
  <si>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</si>
  <si>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</si>
  <si>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</si>
  <si>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</si>
  <si>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</si>
  <si>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</si>
  <si>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</si>
  <si>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</si>
  <si>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</si>
  <si>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</si>
  <si>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</si>
  <si>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</si>
  <si>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</si>
  <si>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</si>
  <si>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</si>
  <si>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</si>
  <si>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</si>
  <si>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</si>
  <si>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</si>
  <si>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</si>
  <si>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</si>
  <si>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</si>
  <si>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</si>
  <si>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</si>
  <si>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</si>
  <si>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</si>
  <si>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</si>
  <si>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</si>
  <si>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</si>
  <si>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</si>
  <si>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</si>
  <si>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</si>
  <si>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</si>
  <si>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</si>
  <si>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</si>
  <si>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</si>
  <si>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</si>
  <si>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</si>
  <si>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</si>
  <si>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</si>
  <si>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</si>
  <si>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</si>
  <si>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</si>
  <si>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</si>
  <si>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</si>
  <si>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</si>
  <si>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</si>
  <si>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</si>
  <si>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</si>
  <si>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</si>
  <si>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</si>
  <si>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</si>
  <si>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</si>
  <si>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</si>
  <si>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</si>
  <si>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</si>
  <si>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</si>
  <si>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</si>
  <si>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</si>
  <si>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</si>
  <si>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</si>
  <si>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</si>
  <si>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</si>
  <si>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</si>
  <si>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</si>
  <si>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</si>
  <si>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</si>
  <si>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</si>
  <si>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</si>
  <si>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</si>
  <si>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</si>
  <si>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</si>
  <si>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</si>
  <si>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</si>
  <si>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</si>
  <si>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</si>
  <si>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</si>
  <si>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</si>
  <si>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</si>
  <si>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</si>
  <si>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</si>
  <si>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</si>
  <si>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</si>
  <si>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</si>
  <si>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</si>
  <si>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</si>
  <si>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</si>
  <si>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</si>
  <si>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</si>
  <si>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</si>
  <si>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</si>
  <si>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</si>
  <si>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</si>
  <si>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</si>
  <si>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</si>
  <si>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</si>
  <si>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</si>
  <si>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</si>
  <si>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</si>
  <si>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</si>
  <si>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</si>
  <si>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</si>
  <si>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</si>
  <si>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</si>
  <si>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</si>
  <si>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</si>
  <si>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</si>
  <si>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</si>
  <si>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</si>
  <si>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</si>
  <si>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</si>
  <si>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</si>
  <si>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</si>
  <si>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</si>
  <si>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</si>
  <si>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</si>
  <si>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</si>
  <si>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</si>
  <si>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</si>
  <si>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</si>
  <si>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</si>
  <si>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</si>
  <si>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</si>
  <si>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</si>
  <si>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</si>
  <si>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</si>
  <si>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</si>
  <si>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</si>
  <si>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</si>
  <si>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</si>
  <si>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</si>
  <si>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</si>
  <si>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</si>
  <si>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</si>
  <si>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</si>
  <si>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</si>
  <si>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</si>
  <si>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</si>
  <si>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</si>
  <si>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</si>
  <si>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</si>
  <si>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</si>
  <si>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</si>
  <si>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</si>
  <si>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</si>
  <si>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</si>
  <si>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</si>
  <si>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</si>
  <si>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</si>
  <si>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</si>
  <si>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</si>
  <si>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</si>
  <si>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</si>
  <si>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</si>
  <si>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</si>
  <si>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</si>
  <si>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</si>
  <si>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</si>
  <si>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</si>
  <si>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</si>
  <si>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</si>
  <si>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</si>
  <si>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</si>
  <si>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</si>
  <si>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</si>
  <si>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</si>
  <si>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</si>
  <si>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</si>
  <si>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</si>
  <si>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</si>
  <si>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</si>
  <si>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</si>
  <si>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</si>
  <si>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</si>
  <si>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</si>
  <si>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</si>
  <si>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</si>
  <si>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</si>
  <si>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</si>
  <si>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</si>
  <si>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</si>
  <si>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</si>
  <si>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</si>
  <si>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</si>
  <si>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</si>
  <si>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</si>
  <si>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</si>
  <si>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</si>
  <si>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</si>
  <si>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</si>
  <si>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</si>
  <si>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</si>
  <si>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</si>
  <si>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</si>
  <si>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</si>
  <si>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</si>
  <si>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</si>
  <si>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</si>
  <si>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</si>
  <si>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</si>
  <si>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</si>
  <si>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</si>
  <si>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</si>
  <si>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</si>
  <si>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</si>
  <si>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</si>
  <si>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</si>
  <si>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</si>
  <si>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</si>
  <si>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</si>
  <si>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</si>
  <si>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</si>
  <si>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</si>
  <si>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</si>
  <si>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</si>
  <si>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</si>
  <si>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</si>
  <si>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</si>
  <si>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</si>
  <si>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</si>
  <si>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</si>
  <si>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</si>
  <si>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</si>
  <si>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</si>
  <si>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</si>
  <si>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</si>
  <si>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</si>
  <si>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</si>
  <si>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</si>
  <si>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</si>
  <si>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</si>
  <si>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</si>
  <si>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</si>
  <si>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</si>
  <si>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</si>
  <si>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</si>
  <si>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</si>
  <si>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</si>
  <si>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</si>
  <si>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</si>
  <si>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</si>
  <si>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</si>
  <si>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</si>
  <si>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</si>
  <si>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</si>
  <si>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</si>
  <si>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</si>
  <si>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</si>
  <si>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</si>
  <si>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</si>
  <si>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</si>
  <si>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</si>
  <si>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</si>
  <si>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</si>
  <si>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</si>
  <si>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</si>
  <si>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</si>
  <si>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</si>
  <si>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</si>
  <si>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</si>
  <si>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</si>
  <si>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</si>
  <si>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</si>
  <si>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</si>
  <si>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</si>
  <si>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</si>
  <si>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</si>
  <si>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</si>
  <si>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</si>
  <si>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</si>
  <si>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</si>
  <si>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</si>
  <si>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</si>
  <si>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</si>
  <si>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</si>
  <si>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</si>
  <si>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</si>
  <si>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</si>
  <si>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</si>
  <si>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</si>
  <si>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</si>
  <si>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</si>
  <si>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</si>
  <si>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</si>
  <si>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</si>
  <si>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</si>
  <si>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</si>
  <si>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</si>
  <si>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</si>
  <si>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</si>
  <si>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</si>
  <si>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</si>
  <si>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</si>
  <si>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</si>
  <si>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</si>
  <si>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</si>
  <si>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</si>
  <si>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</si>
  <si>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</si>
  <si>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</si>
  <si>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</si>
  <si>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</si>
  <si>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</si>
  <si>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</si>
  <si>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</si>
  <si>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</si>
  <si>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</si>
  <si>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</si>
  <si>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</si>
  <si>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</si>
  <si>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</si>
  <si>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</si>
  <si>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</si>
  <si>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</si>
  <si>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</si>
  <si>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</si>
  <si>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</si>
  <si>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</si>
  <si>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</si>
  <si>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</si>
  <si>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</si>
  <si>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</si>
  <si>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</si>
  <si>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</si>
  <si>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</si>
  <si>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</si>
  <si>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</si>
  <si>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</si>
  <si>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</si>
  <si>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</si>
  <si>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</si>
  <si>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</si>
  <si>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</si>
  <si>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</si>
  <si>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</si>
  <si>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</si>
  <si>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</si>
  <si>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</si>
  <si>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</si>
  <si>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</si>
  <si>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</si>
  <si>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</si>
  <si>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</si>
  <si>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</si>
  <si>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</si>
  <si>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</si>
  <si>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</si>
  <si>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</si>
  <si>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</si>
  <si>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</si>
  <si>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</si>
  <si>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</si>
  <si>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</si>
  <si>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</si>
  <si>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</si>
  <si>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</si>
  <si>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</si>
  <si>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</si>
  <si>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</si>
  <si>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</si>
  <si>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</si>
  <si>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</si>
  <si>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</si>
  <si>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</si>
  <si>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</si>
  <si>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</si>
  <si>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</si>
  <si>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</si>
  <si>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</si>
  <si>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</si>
  <si>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</si>
  <si>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</si>
  <si>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</si>
  <si>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</si>
  <si>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</si>
  <si>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</si>
  <si>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</si>
  <si>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</si>
  <si>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</si>
  <si>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</si>
  <si>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</si>
  <si>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</si>
  <si>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</si>
  <si>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</si>
  <si>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</si>
  <si>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</si>
  <si>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</si>
  <si>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</si>
  <si>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</si>
  <si>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</si>
  <si>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</si>
  <si>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</si>
  <si>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</si>
  <si>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</si>
  <si>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</si>
  <si>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</si>
  <si>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</si>
  <si>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</si>
  <si>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</si>
  <si>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</si>
  <si>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</si>
  <si>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</si>
  <si>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</si>
  <si>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</si>
  <si>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</si>
  <si>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</si>
  <si>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</si>
  <si>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</si>
  <si>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</si>
  <si>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</si>
  <si>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</si>
  <si>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</si>
  <si>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</si>
  <si>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</si>
  <si>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</si>
  <si>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</si>
  <si>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</si>
  <si>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</si>
  <si>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</si>
  <si>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</si>
  <si>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</si>
  <si>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</si>
  <si>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</si>
  <si>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</si>
  <si>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Category </t>
  </si>
  <si>
    <t>sales</t>
  </si>
  <si>
    <t>Sum of Quantity</t>
  </si>
  <si>
    <t>Count of Order ID</t>
  </si>
  <si>
    <t>Sum of Profit Margine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</si>
</sst>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quot;₹&quot;\ #,##0.00"/>
    <numFmt numFmtId="166" formatCode="_-[$$-409]* #,##0.00_ ;_-[$$-409]* \-#,##0.00\ ;_-[$$-409]* &quot;-&quot;??_ ;_-@_ "/>
    <numFmt numFmtId="167" formatCode="&quot;#&quot;\ 0"/>
    <numFmt numFmtId="168"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font>
    <font>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4" xfId="0" applyBorder="1"/>
    <xf numFmtId="0" fontId="0" fillId="0" borderId="1" xfId="0" pivotButton="1" applyBorder="1"/>
    <xf numFmtId="0" fontId="0" fillId="0" borderId="1" xfId="0" applyBorder="1" applyAlignment="1">
      <alignment horizontal="left"/>
    </xf>
    <xf numFmtId="0" fontId="0" fillId="0" borderId="7" xfId="0" applyBorder="1" applyAlignment="1">
      <alignment horizontal="left"/>
    </xf>
    <xf numFmtId="0" fontId="0" fillId="0" borderId="2" xfId="0" applyBorder="1" applyAlignment="1">
      <alignment horizontal="left"/>
    </xf>
    <xf numFmtId="0" fontId="0" fillId="0" borderId="8" xfId="0" applyBorder="1"/>
    <xf numFmtId="164" fontId="0" fillId="0" borderId="1" xfId="0" applyNumberFormat="1" applyBorder="1"/>
    <xf numFmtId="164" fontId="0" fillId="0" borderId="8" xfId="0" applyNumberFormat="1" applyBorder="1"/>
    <xf numFmtId="164" fontId="0" fillId="0" borderId="2" xfId="0" applyNumberFormat="1" applyBorder="1"/>
    <xf numFmtId="164" fontId="0" fillId="0" borderId="9" xfId="0" applyNumberFormat="1" applyBorder="1"/>
    <xf numFmtId="0" fontId="1" fillId="0" borderId="0" xfId="0" applyFont="1"/>
    <xf numFmtId="164"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165" fontId="0" fillId="0" borderId="0" xfId="0" applyNumberFormat="1"/>
    <xf numFmtId="166" fontId="0" fillId="0" borderId="0" xfId="0" applyNumberFormat="1"/>
    <xf numFmtId="167" fontId="0" fillId="0" borderId="0" xfId="0" applyNumberFormat="1"/>
    <xf numFmtId="10" fontId="1" fillId="0" borderId="0" xfId="1" applyNumberFormat="1" applyFont="1"/>
    <xf numFmtId="0" fontId="0" fillId="0" borderId="11" xfId="0" applyBorder="1"/>
    <xf numFmtId="0" fontId="0" fillId="0" borderId="3" xfId="0" applyBorder="1" applyAlignment="1">
      <alignment horizontal="left"/>
    </xf>
    <xf numFmtId="0" fontId="5" fillId="0" borderId="0" xfId="0" applyFont="1"/>
    <xf numFmtId="168" fontId="6" fillId="0" borderId="0" xfId="0" applyNumberFormat="1" applyFont="1"/>
    <xf numFmtId="0" fontId="0" fillId="0" borderId="6" xfId="0" applyBorder="1"/>
    <xf numFmtId="0" fontId="0" fillId="0" borderId="5"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7">
    <dxf>
      <numFmt numFmtId="164" formatCode="\$\ 0.00,&quot;K&quot;"/>
    </dxf>
    <dxf>
      <numFmt numFmtId="164" formatCode="\$\ 0.00,&quot;K&quot;"/>
    </dxf>
    <dxf>
      <font>
        <b/>
        <i val="0"/>
        <color theme="2"/>
      </font>
      <border>
        <bottom style="thin">
          <color theme="4"/>
        </bottom>
        <vertical/>
        <horizontal/>
      </border>
    </dxf>
    <dxf>
      <font>
        <color theme="3"/>
      </font>
      <fill>
        <patternFill>
          <bgColor theme="3" tint="0.34998626667073579"/>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RRR" pivot="0" table="0" count="10" xr9:uid="{E89135FD-F62D-425D-A7BF-6ADABCC6EC73}">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3"/>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R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91.944599999999994</c:v>
                </c:pt>
                <c:pt idx="1">
                  <c:v>31.555199999999978</c:v>
                </c:pt>
                <c:pt idx="2">
                  <c:v>3026.7480999999993</c:v>
                </c:pt>
                <c:pt idx="3">
                  <c:v>262.62129999999996</c:v>
                </c:pt>
                <c:pt idx="4">
                  <c:v>272.59949999999986</c:v>
                </c:pt>
                <c:pt idx="5">
                  <c:v>221.53479999999999</c:v>
                </c:pt>
                <c:pt idx="6">
                  <c:v>-89.814800000000275</c:v>
                </c:pt>
                <c:pt idx="7">
                  <c:v>457.40960000000001</c:v>
                </c:pt>
                <c:pt idx="8">
                  <c:v>1005.3719000000002</c:v>
                </c:pt>
                <c:pt idx="9">
                  <c:v>521.13719999999989</c:v>
                </c:pt>
                <c:pt idx="10">
                  <c:v>345.54239999999993</c:v>
                </c:pt>
                <c:pt idx="11">
                  <c:v>639.09809999999982</c:v>
                </c:pt>
              </c:numCache>
            </c:numRef>
          </c:val>
          <c:extLst>
            <c:ext xmlns:c16="http://schemas.microsoft.com/office/drawing/2014/chart" uri="{C3380CC4-5D6E-409C-BE32-E72D297353CC}">
              <c16:uniqueId val="{00000001-A5F0-4587-91BF-D45DD507CDA6}"/>
            </c:ext>
          </c:extLst>
        </c:ser>
        <c:dLbls>
          <c:showLegendKey val="0"/>
          <c:showVal val="0"/>
          <c:showCatName val="0"/>
          <c:showSerName val="0"/>
          <c:showPercent val="0"/>
          <c:showBubbleSize val="0"/>
        </c:dLbls>
        <c:axId val="1794136463"/>
        <c:axId val="17941321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214.25799999999998</c:v>
                </c:pt>
                <c:pt idx="1">
                  <c:v>364.32</c:v>
                </c:pt>
                <c:pt idx="2">
                  <c:v>10274.630000000001</c:v>
                </c:pt>
                <c:pt idx="3">
                  <c:v>1852.6700000000003</c:v>
                </c:pt>
                <c:pt idx="4">
                  <c:v>1824.1555000000003</c:v>
                </c:pt>
                <c:pt idx="5">
                  <c:v>1244.376</c:v>
                </c:pt>
                <c:pt idx="6">
                  <c:v>2446.6880000000001</c:v>
                </c:pt>
                <c:pt idx="7">
                  <c:v>3011.1390000000001</c:v>
                </c:pt>
                <c:pt idx="8">
                  <c:v>5773.860999999999</c:v>
                </c:pt>
                <c:pt idx="9">
                  <c:v>4216.3770000000004</c:v>
                </c:pt>
                <c:pt idx="10">
                  <c:v>2022.7720000000004</c:v>
                </c:pt>
                <c:pt idx="11">
                  <c:v>3607.9600000000005</c:v>
                </c:pt>
              </c:numCache>
            </c:numRef>
          </c:val>
          <c:extLst>
            <c:ext xmlns:c16="http://schemas.microsoft.com/office/drawing/2014/chart" uri="{C3380CC4-5D6E-409C-BE32-E72D297353CC}">
              <c16:uniqueId val="{00000000-A5F0-4587-91BF-D45DD507CDA6}"/>
            </c:ext>
          </c:extLst>
        </c:ser>
        <c:dLbls>
          <c:showLegendKey val="0"/>
          <c:showVal val="0"/>
          <c:showCatName val="0"/>
          <c:showSerName val="0"/>
          <c:showPercent val="0"/>
          <c:showBubbleSize val="0"/>
        </c:dLbls>
        <c:gapWidth val="219"/>
        <c:overlap val="-27"/>
        <c:axId val="1794143183"/>
        <c:axId val="1794130703"/>
      </c:barChart>
      <c:catAx>
        <c:axId val="179414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30703"/>
        <c:crosses val="autoZero"/>
        <c:auto val="1"/>
        <c:lblAlgn val="ctr"/>
        <c:lblOffset val="100"/>
        <c:noMultiLvlLbl val="0"/>
      </c:catAx>
      <c:valAx>
        <c:axId val="17941307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43183"/>
        <c:crosses val="autoZero"/>
        <c:crossBetween val="between"/>
      </c:valAx>
      <c:valAx>
        <c:axId val="179413214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36463"/>
        <c:crosses val="max"/>
        <c:crossBetween val="between"/>
      </c:valAx>
      <c:catAx>
        <c:axId val="1794136463"/>
        <c:scaling>
          <c:orientation val="minMax"/>
        </c:scaling>
        <c:delete val="1"/>
        <c:axPos val="b"/>
        <c:numFmt formatCode="General" sourceLinked="1"/>
        <c:majorTickMark val="out"/>
        <c:minorTickMark val="none"/>
        <c:tickLblPos val="nextTo"/>
        <c:crossAx val="1794132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8946733600047566"/>
          <c:y val="0.23772494784305809"/>
          <c:w val="0.38461233001214656"/>
          <c:h val="0.60946261525001677"/>
        </c:manualLayout>
      </c:layout>
      <c:doughnutChart>
        <c:varyColors val="1"/>
        <c:ser>
          <c:idx val="0"/>
          <c:order val="0"/>
          <c:tx>
            <c:strRef>
              <c:f>'Pie Chart'!$B$1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8D-4A2A-989C-251B8DC6AD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8D-4A2A-989C-251B8DC6AD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8D-4A2A-989C-251B8DC6AD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0.45496362711342353</c:v>
                </c:pt>
                <c:pt idx="1">
                  <c:v>0.28684749588885838</c:v>
                </c:pt>
                <c:pt idx="2">
                  <c:v>0.25818887699771798</c:v>
                </c:pt>
              </c:numCache>
            </c:numRef>
          </c:val>
          <c:extLst>
            <c:ext xmlns:c16="http://schemas.microsoft.com/office/drawing/2014/chart" uri="{C3380CC4-5D6E-409C-BE32-E72D297353CC}">
              <c16:uniqueId val="{00000000-3E8C-48DD-9891-C88CE855F8F3}"/>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74736555988753828"/>
          <c:y val="0.35195437108822936"/>
          <c:w val="0.18925795683306576"/>
          <c:h val="0.216347668079951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1"/>
            </a:solidFill>
            <a:ln>
              <a:noFill/>
            </a:ln>
            <a:effectLst/>
          </c:spPr>
          <c:invertIfNegative val="0"/>
          <c:cat>
            <c:strRef>
              <c:f>'Top5'!$A$2:$A$7</c:f>
              <c:strCache>
                <c:ptCount val="5"/>
                <c:pt idx="0">
                  <c:v>Copiers</c:v>
                </c:pt>
                <c:pt idx="1">
                  <c:v>Storage</c:v>
                </c:pt>
                <c:pt idx="2">
                  <c:v>Phones</c:v>
                </c:pt>
                <c:pt idx="3">
                  <c:v>Tables</c:v>
                </c:pt>
                <c:pt idx="4">
                  <c:v>Chairs</c:v>
                </c:pt>
              </c:strCache>
            </c:strRef>
          </c:cat>
          <c:val>
            <c:numRef>
              <c:f>'Top5'!$B$2:$B$7</c:f>
              <c:numCache>
                <c:formatCode>General</c:formatCode>
                <c:ptCount val="5"/>
                <c:pt idx="0">
                  <c:v>3589.9220000000005</c:v>
                </c:pt>
                <c:pt idx="1">
                  <c:v>3650.7160000000003</c:v>
                </c:pt>
                <c:pt idx="2">
                  <c:v>4197.6880000000001</c:v>
                </c:pt>
                <c:pt idx="3">
                  <c:v>4533.8040000000001</c:v>
                </c:pt>
                <c:pt idx="4">
                  <c:v>7319.9280000000008</c:v>
                </c:pt>
              </c:numCache>
            </c:numRef>
          </c:val>
          <c:extLst>
            <c:ext xmlns:c16="http://schemas.microsoft.com/office/drawing/2014/chart" uri="{C3380CC4-5D6E-409C-BE32-E72D297353CC}">
              <c16:uniqueId val="{00000000-D1F0-4F08-9AE1-9256E76ABC30}"/>
            </c:ext>
          </c:extLst>
        </c:ser>
        <c:dLbls>
          <c:showLegendKey val="0"/>
          <c:showVal val="0"/>
          <c:showCatName val="0"/>
          <c:showSerName val="0"/>
          <c:showPercent val="0"/>
          <c:showBubbleSize val="0"/>
        </c:dLbls>
        <c:gapWidth val="182"/>
        <c:axId val="2022499615"/>
        <c:axId val="2022500095"/>
      </c:barChart>
      <c:catAx>
        <c:axId val="202249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500095"/>
        <c:crosses val="autoZero"/>
        <c:auto val="1"/>
        <c:lblAlgn val="ctr"/>
        <c:lblOffset val="100"/>
        <c:noMultiLvlLbl val="0"/>
      </c:catAx>
      <c:valAx>
        <c:axId val="2022500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49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214.25799999999998</c:v>
                </c:pt>
                <c:pt idx="1">
                  <c:v>364.32</c:v>
                </c:pt>
                <c:pt idx="2">
                  <c:v>10274.630000000001</c:v>
                </c:pt>
                <c:pt idx="3">
                  <c:v>1852.6700000000003</c:v>
                </c:pt>
                <c:pt idx="4">
                  <c:v>1824.1555000000003</c:v>
                </c:pt>
                <c:pt idx="5">
                  <c:v>1244.376</c:v>
                </c:pt>
                <c:pt idx="6">
                  <c:v>2446.6880000000001</c:v>
                </c:pt>
                <c:pt idx="7">
                  <c:v>3011.1390000000001</c:v>
                </c:pt>
                <c:pt idx="8">
                  <c:v>5773.860999999999</c:v>
                </c:pt>
                <c:pt idx="9">
                  <c:v>4216.3770000000004</c:v>
                </c:pt>
                <c:pt idx="10">
                  <c:v>2022.7720000000004</c:v>
                </c:pt>
                <c:pt idx="11">
                  <c:v>3607.9600000000005</c:v>
                </c:pt>
              </c:numCache>
            </c:numRef>
          </c:val>
          <c:smooth val="0"/>
          <c:extLst>
            <c:ext xmlns:c16="http://schemas.microsoft.com/office/drawing/2014/chart" uri="{C3380CC4-5D6E-409C-BE32-E72D297353CC}">
              <c16:uniqueId val="{00000000-56AE-4E0F-AD3E-34810AFDD08F}"/>
            </c:ext>
          </c:extLst>
        </c:ser>
        <c:dLbls>
          <c:showLegendKey val="0"/>
          <c:showVal val="0"/>
          <c:showCatName val="0"/>
          <c:showSerName val="0"/>
          <c:showPercent val="0"/>
          <c:showBubbleSize val="0"/>
        </c:dLbls>
        <c:smooth val="0"/>
        <c:axId val="1868269007"/>
        <c:axId val="1868271887"/>
      </c:lineChart>
      <c:catAx>
        <c:axId val="1868269007"/>
        <c:scaling>
          <c:orientation val="minMax"/>
        </c:scaling>
        <c:delete val="1"/>
        <c:axPos val="b"/>
        <c:numFmt formatCode="General" sourceLinked="1"/>
        <c:majorTickMark val="none"/>
        <c:minorTickMark val="none"/>
        <c:tickLblPos val="nextTo"/>
        <c:crossAx val="1868271887"/>
        <c:crosses val="autoZero"/>
        <c:auto val="1"/>
        <c:lblAlgn val="ctr"/>
        <c:lblOffset val="100"/>
        <c:noMultiLvlLbl val="0"/>
      </c:catAx>
      <c:valAx>
        <c:axId val="1868271887"/>
        <c:scaling>
          <c:orientation val="minMax"/>
        </c:scaling>
        <c:delete val="1"/>
        <c:axPos val="l"/>
        <c:numFmt formatCode="General" sourceLinked="1"/>
        <c:majorTickMark val="none"/>
        <c:minorTickMark val="none"/>
        <c:tickLblPos val="nextTo"/>
        <c:crossAx val="186826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91.944599999999994</c:v>
                </c:pt>
                <c:pt idx="1">
                  <c:v>31.555199999999978</c:v>
                </c:pt>
                <c:pt idx="2">
                  <c:v>3026.7480999999993</c:v>
                </c:pt>
                <c:pt idx="3">
                  <c:v>262.62129999999996</c:v>
                </c:pt>
                <c:pt idx="4">
                  <c:v>272.59949999999986</c:v>
                </c:pt>
                <c:pt idx="5">
                  <c:v>221.53479999999999</c:v>
                </c:pt>
                <c:pt idx="6">
                  <c:v>-89.814800000000275</c:v>
                </c:pt>
                <c:pt idx="7">
                  <c:v>457.40960000000001</c:v>
                </c:pt>
                <c:pt idx="8">
                  <c:v>1005.3719000000002</c:v>
                </c:pt>
                <c:pt idx="9">
                  <c:v>521.13719999999989</c:v>
                </c:pt>
                <c:pt idx="10">
                  <c:v>345.54239999999993</c:v>
                </c:pt>
                <c:pt idx="11">
                  <c:v>639.09809999999982</c:v>
                </c:pt>
              </c:numCache>
            </c:numRef>
          </c:val>
          <c:smooth val="0"/>
          <c:extLst>
            <c:ext xmlns:c16="http://schemas.microsoft.com/office/drawing/2014/chart" uri="{C3380CC4-5D6E-409C-BE32-E72D297353CC}">
              <c16:uniqueId val="{00000000-8100-42A0-9192-69A7D50B4112}"/>
            </c:ext>
          </c:extLst>
        </c:ser>
        <c:dLbls>
          <c:showLegendKey val="0"/>
          <c:showVal val="0"/>
          <c:showCatName val="0"/>
          <c:showSerName val="0"/>
          <c:showPercent val="0"/>
          <c:showBubbleSize val="0"/>
        </c:dLbls>
        <c:smooth val="0"/>
        <c:axId val="1868274767"/>
        <c:axId val="1868275727"/>
      </c:lineChart>
      <c:catAx>
        <c:axId val="1868274767"/>
        <c:scaling>
          <c:orientation val="minMax"/>
        </c:scaling>
        <c:delete val="1"/>
        <c:axPos val="b"/>
        <c:numFmt formatCode="General" sourceLinked="1"/>
        <c:majorTickMark val="none"/>
        <c:minorTickMark val="none"/>
        <c:tickLblPos val="nextTo"/>
        <c:crossAx val="1868275727"/>
        <c:crosses val="autoZero"/>
        <c:auto val="1"/>
        <c:lblAlgn val="ctr"/>
        <c:lblOffset val="100"/>
        <c:noMultiLvlLbl val="0"/>
      </c:catAx>
      <c:valAx>
        <c:axId val="1868275727"/>
        <c:scaling>
          <c:orientation val="minMax"/>
        </c:scaling>
        <c:delete val="1"/>
        <c:axPos val="l"/>
        <c:numFmt formatCode="General" sourceLinked="1"/>
        <c:majorTickMark val="none"/>
        <c:minorTickMark val="none"/>
        <c:tickLblPos val="nextTo"/>
        <c:crossAx val="18682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c:v>
                </c:pt>
                <c:pt idx="1">
                  <c:v>18</c:v>
                </c:pt>
                <c:pt idx="2">
                  <c:v>59</c:v>
                </c:pt>
                <c:pt idx="3">
                  <c:v>36</c:v>
                </c:pt>
                <c:pt idx="4">
                  <c:v>39</c:v>
                </c:pt>
                <c:pt idx="5">
                  <c:v>23</c:v>
                </c:pt>
                <c:pt idx="6">
                  <c:v>26</c:v>
                </c:pt>
                <c:pt idx="7">
                  <c:v>31</c:v>
                </c:pt>
                <c:pt idx="8">
                  <c:v>147</c:v>
                </c:pt>
                <c:pt idx="9">
                  <c:v>132</c:v>
                </c:pt>
                <c:pt idx="10">
                  <c:v>51</c:v>
                </c:pt>
                <c:pt idx="11">
                  <c:v>86</c:v>
                </c:pt>
              </c:numCache>
            </c:numRef>
          </c:val>
          <c:smooth val="0"/>
          <c:extLst>
            <c:ext xmlns:c16="http://schemas.microsoft.com/office/drawing/2014/chart" uri="{C3380CC4-5D6E-409C-BE32-E72D297353CC}">
              <c16:uniqueId val="{00000000-2C5B-4C02-A4A2-58F397DCA023}"/>
            </c:ext>
          </c:extLst>
        </c:ser>
        <c:dLbls>
          <c:showLegendKey val="0"/>
          <c:showVal val="0"/>
          <c:showCatName val="0"/>
          <c:showSerName val="0"/>
          <c:showPercent val="0"/>
          <c:showBubbleSize val="0"/>
        </c:dLbls>
        <c:smooth val="0"/>
        <c:axId val="1794132623"/>
        <c:axId val="1794134063"/>
      </c:lineChart>
      <c:catAx>
        <c:axId val="1794132623"/>
        <c:scaling>
          <c:orientation val="minMax"/>
        </c:scaling>
        <c:delete val="1"/>
        <c:axPos val="b"/>
        <c:numFmt formatCode="General" sourceLinked="1"/>
        <c:majorTickMark val="none"/>
        <c:minorTickMark val="none"/>
        <c:tickLblPos val="nextTo"/>
        <c:crossAx val="1794134063"/>
        <c:crosses val="autoZero"/>
        <c:auto val="1"/>
        <c:lblAlgn val="ctr"/>
        <c:lblOffset val="100"/>
        <c:noMultiLvlLbl val="0"/>
      </c:catAx>
      <c:valAx>
        <c:axId val="1794134063"/>
        <c:scaling>
          <c:orientation val="minMax"/>
        </c:scaling>
        <c:delete val="1"/>
        <c:axPos val="l"/>
        <c:numFmt formatCode="General" sourceLinked="1"/>
        <c:majorTickMark val="none"/>
        <c:minorTickMark val="none"/>
        <c:tickLblPos val="nextTo"/>
        <c:crossAx val="179413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6</c:v>
                </c:pt>
                <c:pt idx="2">
                  <c:v>15</c:v>
                </c:pt>
                <c:pt idx="3">
                  <c:v>13</c:v>
                </c:pt>
                <c:pt idx="4">
                  <c:v>10</c:v>
                </c:pt>
                <c:pt idx="5">
                  <c:v>6</c:v>
                </c:pt>
                <c:pt idx="6">
                  <c:v>6</c:v>
                </c:pt>
                <c:pt idx="7">
                  <c:v>9</c:v>
                </c:pt>
                <c:pt idx="8">
                  <c:v>41</c:v>
                </c:pt>
                <c:pt idx="9">
                  <c:v>28</c:v>
                </c:pt>
                <c:pt idx="10">
                  <c:v>14</c:v>
                </c:pt>
                <c:pt idx="11">
                  <c:v>25</c:v>
                </c:pt>
              </c:numCache>
            </c:numRef>
          </c:val>
          <c:smooth val="0"/>
          <c:extLst>
            <c:ext xmlns:c16="http://schemas.microsoft.com/office/drawing/2014/chart" uri="{C3380CC4-5D6E-409C-BE32-E72D297353CC}">
              <c16:uniqueId val="{00000000-2F3D-44FF-A171-D5757C152DDB}"/>
            </c:ext>
          </c:extLst>
        </c:ser>
        <c:dLbls>
          <c:showLegendKey val="0"/>
          <c:showVal val="0"/>
          <c:showCatName val="0"/>
          <c:showSerName val="0"/>
          <c:showPercent val="0"/>
          <c:showBubbleSize val="0"/>
        </c:dLbls>
        <c:smooth val="0"/>
        <c:axId val="1868264687"/>
        <c:axId val="1868270927"/>
      </c:lineChart>
      <c:catAx>
        <c:axId val="1868264687"/>
        <c:scaling>
          <c:orientation val="minMax"/>
        </c:scaling>
        <c:delete val="1"/>
        <c:axPos val="b"/>
        <c:numFmt formatCode="General" sourceLinked="1"/>
        <c:majorTickMark val="none"/>
        <c:minorTickMark val="none"/>
        <c:tickLblPos val="nextTo"/>
        <c:crossAx val="1868270927"/>
        <c:crosses val="autoZero"/>
        <c:auto val="1"/>
        <c:lblAlgn val="ctr"/>
        <c:lblOffset val="100"/>
        <c:noMultiLvlLbl val="0"/>
      </c:catAx>
      <c:valAx>
        <c:axId val="1868270927"/>
        <c:scaling>
          <c:orientation val="minMax"/>
        </c:scaling>
        <c:delete val="1"/>
        <c:axPos val="l"/>
        <c:numFmt formatCode="General" sourceLinked="1"/>
        <c:majorTickMark val="none"/>
        <c:minorTickMark val="none"/>
        <c:tickLblPos val="nextTo"/>
        <c:crossAx val="186826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0.42913030085224357</c:v>
                </c:pt>
                <c:pt idx="1">
                  <c:v>8.6613965744400473E-2</c:v>
                </c:pt>
                <c:pt idx="2">
                  <c:v>0.29458463224466469</c:v>
                </c:pt>
                <c:pt idx="3">
                  <c:v>0.14175287557956889</c:v>
                </c:pt>
                <c:pt idx="4">
                  <c:v>0.14943874028283216</c:v>
                </c:pt>
                <c:pt idx="5">
                  <c:v>0.1780288272997872</c:v>
                </c:pt>
                <c:pt idx="6">
                  <c:v>-3.670872624543884E-2</c:v>
                </c:pt>
                <c:pt idx="7">
                  <c:v>0.1519058402817007</c:v>
                </c:pt>
                <c:pt idx="8">
                  <c:v>0.17412471481388284</c:v>
                </c:pt>
                <c:pt idx="9">
                  <c:v>0.12359834047097777</c:v>
                </c:pt>
                <c:pt idx="10">
                  <c:v>0.17082617319203541</c:v>
                </c:pt>
                <c:pt idx="11">
                  <c:v>0.17713558354305473</c:v>
                </c:pt>
              </c:numCache>
            </c:numRef>
          </c:val>
          <c:smooth val="0"/>
          <c:extLst>
            <c:ext xmlns:c16="http://schemas.microsoft.com/office/drawing/2014/chart" uri="{C3380CC4-5D6E-409C-BE32-E72D297353CC}">
              <c16:uniqueId val="{00000000-A71E-4DFE-B3FE-C83929A607E8}"/>
            </c:ext>
          </c:extLst>
        </c:ser>
        <c:dLbls>
          <c:showLegendKey val="0"/>
          <c:showVal val="0"/>
          <c:showCatName val="0"/>
          <c:showSerName val="0"/>
          <c:showPercent val="0"/>
          <c:showBubbleSize val="0"/>
        </c:dLbls>
        <c:smooth val="0"/>
        <c:axId val="2022490495"/>
        <c:axId val="2022512095"/>
      </c:lineChart>
      <c:catAx>
        <c:axId val="2022490495"/>
        <c:scaling>
          <c:orientation val="minMax"/>
        </c:scaling>
        <c:delete val="1"/>
        <c:axPos val="b"/>
        <c:numFmt formatCode="General" sourceLinked="1"/>
        <c:majorTickMark val="none"/>
        <c:minorTickMark val="none"/>
        <c:tickLblPos val="nextTo"/>
        <c:crossAx val="2022512095"/>
        <c:crosses val="autoZero"/>
        <c:auto val="1"/>
        <c:lblAlgn val="ctr"/>
        <c:lblOffset val="100"/>
        <c:noMultiLvlLbl val="0"/>
      </c:catAx>
      <c:valAx>
        <c:axId val="2022512095"/>
        <c:scaling>
          <c:orientation val="minMax"/>
        </c:scaling>
        <c:delete val="1"/>
        <c:axPos val="l"/>
        <c:numFmt formatCode="General" sourceLinked="1"/>
        <c:majorTickMark val="none"/>
        <c:minorTickMark val="none"/>
        <c:tickLblPos val="nextTo"/>
        <c:crossAx val="2022490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214.25799999999998</c:v>
                </c:pt>
                <c:pt idx="1">
                  <c:v>364.32</c:v>
                </c:pt>
                <c:pt idx="2">
                  <c:v>10274.630000000001</c:v>
                </c:pt>
                <c:pt idx="3">
                  <c:v>1852.6700000000003</c:v>
                </c:pt>
                <c:pt idx="4">
                  <c:v>1824.1555000000003</c:v>
                </c:pt>
                <c:pt idx="5">
                  <c:v>1244.376</c:v>
                </c:pt>
                <c:pt idx="6">
                  <c:v>2446.6880000000001</c:v>
                </c:pt>
                <c:pt idx="7">
                  <c:v>3011.1390000000001</c:v>
                </c:pt>
                <c:pt idx="8">
                  <c:v>5773.860999999999</c:v>
                </c:pt>
                <c:pt idx="9">
                  <c:v>4216.3770000000004</c:v>
                </c:pt>
                <c:pt idx="10">
                  <c:v>2022.7720000000004</c:v>
                </c:pt>
                <c:pt idx="11">
                  <c:v>3607.9600000000005</c:v>
                </c:pt>
              </c:numCache>
            </c:numRef>
          </c:val>
          <c:smooth val="0"/>
          <c:extLst>
            <c:ext xmlns:c16="http://schemas.microsoft.com/office/drawing/2014/chart" uri="{C3380CC4-5D6E-409C-BE32-E72D297353CC}">
              <c16:uniqueId val="{00000000-DF1E-4017-8674-DEF64BB24A2F}"/>
            </c:ext>
          </c:extLst>
        </c:ser>
        <c:dLbls>
          <c:showLegendKey val="0"/>
          <c:showVal val="0"/>
          <c:showCatName val="0"/>
          <c:showSerName val="0"/>
          <c:showPercent val="0"/>
          <c:showBubbleSize val="0"/>
        </c:dLbls>
        <c:smooth val="0"/>
        <c:axId val="1868269007"/>
        <c:axId val="1868271887"/>
      </c:lineChart>
      <c:catAx>
        <c:axId val="1868269007"/>
        <c:scaling>
          <c:orientation val="minMax"/>
        </c:scaling>
        <c:delete val="1"/>
        <c:axPos val="b"/>
        <c:numFmt formatCode="General" sourceLinked="1"/>
        <c:majorTickMark val="none"/>
        <c:minorTickMark val="none"/>
        <c:tickLblPos val="nextTo"/>
        <c:crossAx val="1868271887"/>
        <c:crosses val="autoZero"/>
        <c:auto val="1"/>
        <c:lblAlgn val="ctr"/>
        <c:lblOffset val="100"/>
        <c:noMultiLvlLbl val="0"/>
      </c:catAx>
      <c:valAx>
        <c:axId val="1868271887"/>
        <c:scaling>
          <c:orientation val="minMax"/>
        </c:scaling>
        <c:delete val="1"/>
        <c:axPos val="l"/>
        <c:numFmt formatCode="General" sourceLinked="1"/>
        <c:majorTickMark val="none"/>
        <c:minorTickMark val="none"/>
        <c:tickLblPos val="nextTo"/>
        <c:crossAx val="186826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91.944599999999994</c:v>
                </c:pt>
                <c:pt idx="1">
                  <c:v>31.555199999999978</c:v>
                </c:pt>
                <c:pt idx="2">
                  <c:v>3026.7480999999993</c:v>
                </c:pt>
                <c:pt idx="3">
                  <c:v>262.62129999999996</c:v>
                </c:pt>
                <c:pt idx="4">
                  <c:v>272.59949999999986</c:v>
                </c:pt>
                <c:pt idx="5">
                  <c:v>221.53479999999999</c:v>
                </c:pt>
                <c:pt idx="6">
                  <c:v>-89.814800000000275</c:v>
                </c:pt>
                <c:pt idx="7">
                  <c:v>457.40960000000001</c:v>
                </c:pt>
                <c:pt idx="8">
                  <c:v>1005.3719000000002</c:v>
                </c:pt>
                <c:pt idx="9">
                  <c:v>521.13719999999989</c:v>
                </c:pt>
                <c:pt idx="10">
                  <c:v>345.54239999999993</c:v>
                </c:pt>
                <c:pt idx="11">
                  <c:v>639.09809999999982</c:v>
                </c:pt>
              </c:numCache>
            </c:numRef>
          </c:val>
          <c:smooth val="0"/>
          <c:extLst>
            <c:ext xmlns:c16="http://schemas.microsoft.com/office/drawing/2014/chart" uri="{C3380CC4-5D6E-409C-BE32-E72D297353CC}">
              <c16:uniqueId val="{00000000-AE02-4F24-8072-F7DA6561245F}"/>
            </c:ext>
          </c:extLst>
        </c:ser>
        <c:dLbls>
          <c:showLegendKey val="0"/>
          <c:showVal val="0"/>
          <c:showCatName val="0"/>
          <c:showSerName val="0"/>
          <c:showPercent val="0"/>
          <c:showBubbleSize val="0"/>
        </c:dLbls>
        <c:smooth val="0"/>
        <c:axId val="1868274767"/>
        <c:axId val="1868275727"/>
      </c:lineChart>
      <c:catAx>
        <c:axId val="1868274767"/>
        <c:scaling>
          <c:orientation val="minMax"/>
        </c:scaling>
        <c:delete val="1"/>
        <c:axPos val="b"/>
        <c:numFmt formatCode="General" sourceLinked="1"/>
        <c:majorTickMark val="none"/>
        <c:minorTickMark val="none"/>
        <c:tickLblPos val="nextTo"/>
        <c:crossAx val="1868275727"/>
        <c:crosses val="autoZero"/>
        <c:auto val="1"/>
        <c:lblAlgn val="ctr"/>
        <c:lblOffset val="100"/>
        <c:noMultiLvlLbl val="0"/>
      </c:catAx>
      <c:valAx>
        <c:axId val="1868275727"/>
        <c:scaling>
          <c:orientation val="minMax"/>
        </c:scaling>
        <c:delete val="1"/>
        <c:axPos val="l"/>
        <c:numFmt formatCode="General" sourceLinked="1"/>
        <c:majorTickMark val="none"/>
        <c:minorTickMark val="none"/>
        <c:tickLblPos val="nextTo"/>
        <c:crossAx val="18682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c:v>
                </c:pt>
                <c:pt idx="1">
                  <c:v>18</c:v>
                </c:pt>
                <c:pt idx="2">
                  <c:v>59</c:v>
                </c:pt>
                <c:pt idx="3">
                  <c:v>36</c:v>
                </c:pt>
                <c:pt idx="4">
                  <c:v>39</c:v>
                </c:pt>
                <c:pt idx="5">
                  <c:v>23</c:v>
                </c:pt>
                <c:pt idx="6">
                  <c:v>26</c:v>
                </c:pt>
                <c:pt idx="7">
                  <c:v>31</c:v>
                </c:pt>
                <c:pt idx="8">
                  <c:v>147</c:v>
                </c:pt>
                <c:pt idx="9">
                  <c:v>132</c:v>
                </c:pt>
                <c:pt idx="10">
                  <c:v>51</c:v>
                </c:pt>
                <c:pt idx="11">
                  <c:v>86</c:v>
                </c:pt>
              </c:numCache>
            </c:numRef>
          </c:val>
          <c:smooth val="0"/>
          <c:extLst>
            <c:ext xmlns:c16="http://schemas.microsoft.com/office/drawing/2014/chart" uri="{C3380CC4-5D6E-409C-BE32-E72D297353CC}">
              <c16:uniqueId val="{00000000-3DD1-4A35-8F2F-A1A550856ED1}"/>
            </c:ext>
          </c:extLst>
        </c:ser>
        <c:dLbls>
          <c:showLegendKey val="0"/>
          <c:showVal val="0"/>
          <c:showCatName val="0"/>
          <c:showSerName val="0"/>
          <c:showPercent val="0"/>
          <c:showBubbleSize val="0"/>
        </c:dLbls>
        <c:smooth val="0"/>
        <c:axId val="1794132623"/>
        <c:axId val="1794134063"/>
      </c:lineChart>
      <c:catAx>
        <c:axId val="1794132623"/>
        <c:scaling>
          <c:orientation val="minMax"/>
        </c:scaling>
        <c:delete val="1"/>
        <c:axPos val="b"/>
        <c:numFmt formatCode="General" sourceLinked="1"/>
        <c:majorTickMark val="none"/>
        <c:minorTickMark val="none"/>
        <c:tickLblPos val="nextTo"/>
        <c:crossAx val="1794134063"/>
        <c:crosses val="autoZero"/>
        <c:auto val="1"/>
        <c:lblAlgn val="ctr"/>
        <c:lblOffset val="100"/>
        <c:noMultiLvlLbl val="0"/>
      </c:catAx>
      <c:valAx>
        <c:axId val="1794134063"/>
        <c:scaling>
          <c:orientation val="minMax"/>
        </c:scaling>
        <c:delete val="1"/>
        <c:axPos val="l"/>
        <c:numFmt formatCode="General" sourceLinked="1"/>
        <c:majorTickMark val="none"/>
        <c:minorTickMark val="none"/>
        <c:tickLblPos val="nextTo"/>
        <c:crossAx val="179413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6</c:v>
                </c:pt>
                <c:pt idx="2">
                  <c:v>15</c:v>
                </c:pt>
                <c:pt idx="3">
                  <c:v>13</c:v>
                </c:pt>
                <c:pt idx="4">
                  <c:v>10</c:v>
                </c:pt>
                <c:pt idx="5">
                  <c:v>6</c:v>
                </c:pt>
                <c:pt idx="6">
                  <c:v>6</c:v>
                </c:pt>
                <c:pt idx="7">
                  <c:v>9</c:v>
                </c:pt>
                <c:pt idx="8">
                  <c:v>41</c:v>
                </c:pt>
                <c:pt idx="9">
                  <c:v>28</c:v>
                </c:pt>
                <c:pt idx="10">
                  <c:v>14</c:v>
                </c:pt>
                <c:pt idx="11">
                  <c:v>25</c:v>
                </c:pt>
              </c:numCache>
            </c:numRef>
          </c:val>
          <c:smooth val="0"/>
          <c:extLst>
            <c:ext xmlns:c16="http://schemas.microsoft.com/office/drawing/2014/chart" uri="{C3380CC4-5D6E-409C-BE32-E72D297353CC}">
              <c16:uniqueId val="{00000000-6447-40B3-AB38-FA38D0197615}"/>
            </c:ext>
          </c:extLst>
        </c:ser>
        <c:dLbls>
          <c:showLegendKey val="0"/>
          <c:showVal val="0"/>
          <c:showCatName val="0"/>
          <c:showSerName val="0"/>
          <c:showPercent val="0"/>
          <c:showBubbleSize val="0"/>
        </c:dLbls>
        <c:smooth val="0"/>
        <c:axId val="1868264687"/>
        <c:axId val="1868270927"/>
      </c:lineChart>
      <c:catAx>
        <c:axId val="1868264687"/>
        <c:scaling>
          <c:orientation val="minMax"/>
        </c:scaling>
        <c:delete val="1"/>
        <c:axPos val="b"/>
        <c:numFmt formatCode="General" sourceLinked="1"/>
        <c:majorTickMark val="none"/>
        <c:minorTickMark val="none"/>
        <c:tickLblPos val="nextTo"/>
        <c:crossAx val="1868270927"/>
        <c:crosses val="autoZero"/>
        <c:auto val="1"/>
        <c:lblAlgn val="ctr"/>
        <c:lblOffset val="100"/>
        <c:noMultiLvlLbl val="0"/>
      </c:catAx>
      <c:valAx>
        <c:axId val="1868270927"/>
        <c:scaling>
          <c:orientation val="minMax"/>
        </c:scaling>
        <c:delete val="1"/>
        <c:axPos val="l"/>
        <c:numFmt formatCode="General" sourceLinked="1"/>
        <c:majorTickMark val="none"/>
        <c:minorTickMark val="none"/>
        <c:tickLblPos val="nextTo"/>
        <c:crossAx val="186826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0.42913030085224357</c:v>
                </c:pt>
                <c:pt idx="1">
                  <c:v>8.6613965744400473E-2</c:v>
                </c:pt>
                <c:pt idx="2">
                  <c:v>0.29458463224466469</c:v>
                </c:pt>
                <c:pt idx="3">
                  <c:v>0.14175287557956889</c:v>
                </c:pt>
                <c:pt idx="4">
                  <c:v>0.14943874028283216</c:v>
                </c:pt>
                <c:pt idx="5">
                  <c:v>0.1780288272997872</c:v>
                </c:pt>
                <c:pt idx="6">
                  <c:v>-3.670872624543884E-2</c:v>
                </c:pt>
                <c:pt idx="7">
                  <c:v>0.1519058402817007</c:v>
                </c:pt>
                <c:pt idx="8">
                  <c:v>0.17412471481388284</c:v>
                </c:pt>
                <c:pt idx="9">
                  <c:v>0.12359834047097777</c:v>
                </c:pt>
                <c:pt idx="10">
                  <c:v>0.17082617319203541</c:v>
                </c:pt>
                <c:pt idx="11">
                  <c:v>0.17713558354305473</c:v>
                </c:pt>
              </c:numCache>
            </c:numRef>
          </c:val>
          <c:smooth val="0"/>
          <c:extLst>
            <c:ext xmlns:c16="http://schemas.microsoft.com/office/drawing/2014/chart" uri="{C3380CC4-5D6E-409C-BE32-E72D297353CC}">
              <c16:uniqueId val="{00000000-0F19-4FF3-AC43-5E797DBEACE2}"/>
            </c:ext>
          </c:extLst>
        </c:ser>
        <c:dLbls>
          <c:showLegendKey val="0"/>
          <c:showVal val="0"/>
          <c:showCatName val="0"/>
          <c:showSerName val="0"/>
          <c:showPercent val="0"/>
          <c:showBubbleSize val="0"/>
        </c:dLbls>
        <c:smooth val="0"/>
        <c:axId val="2022490495"/>
        <c:axId val="2022512095"/>
      </c:lineChart>
      <c:catAx>
        <c:axId val="2022490495"/>
        <c:scaling>
          <c:orientation val="minMax"/>
        </c:scaling>
        <c:delete val="1"/>
        <c:axPos val="b"/>
        <c:numFmt formatCode="General" sourceLinked="1"/>
        <c:majorTickMark val="none"/>
        <c:minorTickMark val="none"/>
        <c:tickLblPos val="nextTo"/>
        <c:crossAx val="2022512095"/>
        <c:crosses val="autoZero"/>
        <c:auto val="1"/>
        <c:lblAlgn val="ctr"/>
        <c:lblOffset val="100"/>
        <c:noMultiLvlLbl val="0"/>
      </c:catAx>
      <c:valAx>
        <c:axId val="2022512095"/>
        <c:scaling>
          <c:orientation val="minMax"/>
        </c:scaling>
        <c:delete val="1"/>
        <c:axPos val="l"/>
        <c:numFmt formatCode="General" sourceLinked="1"/>
        <c:majorTickMark val="none"/>
        <c:minorTickMark val="none"/>
        <c:tickLblPos val="nextTo"/>
        <c:crossAx val="2022490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91.944599999999994</c:v>
                </c:pt>
                <c:pt idx="1">
                  <c:v>31.555199999999978</c:v>
                </c:pt>
                <c:pt idx="2">
                  <c:v>3026.7480999999993</c:v>
                </c:pt>
                <c:pt idx="3">
                  <c:v>262.62129999999996</c:v>
                </c:pt>
                <c:pt idx="4">
                  <c:v>272.59949999999986</c:v>
                </c:pt>
                <c:pt idx="5">
                  <c:v>221.53479999999999</c:v>
                </c:pt>
                <c:pt idx="6">
                  <c:v>-89.814800000000275</c:v>
                </c:pt>
                <c:pt idx="7">
                  <c:v>457.40960000000001</c:v>
                </c:pt>
                <c:pt idx="8">
                  <c:v>1005.3719000000002</c:v>
                </c:pt>
                <c:pt idx="9">
                  <c:v>521.13719999999989</c:v>
                </c:pt>
                <c:pt idx="10">
                  <c:v>345.54239999999993</c:v>
                </c:pt>
                <c:pt idx="11">
                  <c:v>639.09809999999982</c:v>
                </c:pt>
              </c:numCache>
            </c:numRef>
          </c:val>
          <c:extLst>
            <c:ext xmlns:c16="http://schemas.microsoft.com/office/drawing/2014/chart" uri="{C3380CC4-5D6E-409C-BE32-E72D297353CC}">
              <c16:uniqueId val="{00000000-B4FC-4015-BF76-2F5034E4BD6B}"/>
            </c:ext>
          </c:extLst>
        </c:ser>
        <c:dLbls>
          <c:showLegendKey val="0"/>
          <c:showVal val="0"/>
          <c:showCatName val="0"/>
          <c:showSerName val="0"/>
          <c:showPercent val="0"/>
          <c:showBubbleSize val="0"/>
        </c:dLbls>
        <c:axId val="1794136463"/>
        <c:axId val="17941321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214.25799999999998</c:v>
                </c:pt>
                <c:pt idx="1">
                  <c:v>364.32</c:v>
                </c:pt>
                <c:pt idx="2">
                  <c:v>10274.630000000001</c:v>
                </c:pt>
                <c:pt idx="3">
                  <c:v>1852.6700000000003</c:v>
                </c:pt>
                <c:pt idx="4">
                  <c:v>1824.1555000000003</c:v>
                </c:pt>
                <c:pt idx="5">
                  <c:v>1244.376</c:v>
                </c:pt>
                <c:pt idx="6">
                  <c:v>2446.6880000000001</c:v>
                </c:pt>
                <c:pt idx="7">
                  <c:v>3011.1390000000001</c:v>
                </c:pt>
                <c:pt idx="8">
                  <c:v>5773.860999999999</c:v>
                </c:pt>
                <c:pt idx="9">
                  <c:v>4216.3770000000004</c:v>
                </c:pt>
                <c:pt idx="10">
                  <c:v>2022.7720000000004</c:v>
                </c:pt>
                <c:pt idx="11">
                  <c:v>3607.9600000000005</c:v>
                </c:pt>
              </c:numCache>
            </c:numRef>
          </c:val>
          <c:extLst>
            <c:ext xmlns:c16="http://schemas.microsoft.com/office/drawing/2014/chart" uri="{C3380CC4-5D6E-409C-BE32-E72D297353CC}">
              <c16:uniqueId val="{00000001-B4FC-4015-BF76-2F5034E4BD6B}"/>
            </c:ext>
          </c:extLst>
        </c:ser>
        <c:dLbls>
          <c:showLegendKey val="0"/>
          <c:showVal val="0"/>
          <c:showCatName val="0"/>
          <c:showSerName val="0"/>
          <c:showPercent val="0"/>
          <c:showBubbleSize val="0"/>
        </c:dLbls>
        <c:gapWidth val="66"/>
        <c:overlap val="-27"/>
        <c:axId val="1794143183"/>
        <c:axId val="1794130703"/>
      </c:barChart>
      <c:catAx>
        <c:axId val="17941431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30703"/>
        <c:crosses val="autoZero"/>
        <c:auto val="1"/>
        <c:lblAlgn val="ctr"/>
        <c:lblOffset val="100"/>
        <c:noMultiLvlLbl val="0"/>
      </c:catAx>
      <c:valAx>
        <c:axId val="1794130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IN" sz="1050" b="1">
                    <a:solidFill>
                      <a:schemeClr val="bg1"/>
                    </a:solidFill>
                  </a:rPr>
                  <a:t>Sales</a:t>
                </a:r>
              </a:p>
            </c:rich>
          </c:tx>
          <c:layout>
            <c:manualLayout>
              <c:xMode val="edge"/>
              <c:yMode val="edge"/>
              <c:x val="1.3157894736842105E-2"/>
              <c:y val="0.36606767515056471"/>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43183"/>
        <c:crosses val="autoZero"/>
        <c:crossBetween val="between"/>
      </c:valAx>
      <c:valAx>
        <c:axId val="179413214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50" b="1">
                    <a:solidFill>
                      <a:schemeClr val="bg1"/>
                    </a:solidFill>
                  </a:rPr>
                  <a:t>Profit</a:t>
                </a:r>
                <a:r>
                  <a:rPr lang="en-IN" b="1" baseline="0"/>
                  <a:t> </a:t>
                </a:r>
                <a:r>
                  <a:rPr lang="en-IN" sz="1050" b="1" baseline="0">
                    <a:solidFill>
                      <a:schemeClr val="bg1"/>
                    </a:solidFill>
                  </a:rPr>
                  <a:t>Margine</a:t>
                </a:r>
                <a:endParaRPr lang="en-IN" b="1">
                  <a:solidFill>
                    <a:schemeClr val="bg1"/>
                  </a:solidFill>
                </a:endParaRPr>
              </a:p>
            </c:rich>
          </c:tx>
          <c:layout>
            <c:manualLayout>
              <c:xMode val="edge"/>
              <c:yMode val="edge"/>
              <c:x val="0.95653508771929829"/>
              <c:y val="0.2342677600984524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36463"/>
        <c:crosses val="max"/>
        <c:crossBetween val="between"/>
      </c:valAx>
      <c:catAx>
        <c:axId val="1794136463"/>
        <c:scaling>
          <c:orientation val="minMax"/>
        </c:scaling>
        <c:delete val="1"/>
        <c:axPos val="b"/>
        <c:numFmt formatCode="General" sourceLinked="1"/>
        <c:majorTickMark val="out"/>
        <c:minorTickMark val="none"/>
        <c:tickLblPos val="nextTo"/>
        <c:crossAx val="17941321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56491313250723"/>
          <c:y val="0.24085352846795208"/>
          <c:w val="0.48291430059178259"/>
          <c:h val="0.63649128664570642"/>
        </c:manualLayout>
      </c:layout>
      <c:doughnutChart>
        <c:varyColors val="1"/>
        <c:ser>
          <c:idx val="0"/>
          <c:order val="0"/>
          <c:tx>
            <c:strRef>
              <c:f>'Pie Chart'!$B$1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4B-4281-BDF2-FB70BB1F0F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4B-4281-BDF2-FB70BB1F0F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4B-4281-BDF2-FB70BB1F0FF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0.45496362711342353</c:v>
                </c:pt>
                <c:pt idx="1">
                  <c:v>0.28684749588885838</c:v>
                </c:pt>
                <c:pt idx="2">
                  <c:v>0.25818887699771798</c:v>
                </c:pt>
              </c:numCache>
            </c:numRef>
          </c:val>
          <c:extLst>
            <c:ext xmlns:c16="http://schemas.microsoft.com/office/drawing/2014/chart" uri="{C3380CC4-5D6E-409C-BE32-E72D297353CC}">
              <c16:uniqueId val="{00000006-CA4B-4281-BDF2-FB70BB1F0FF7}"/>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8.415451084700204E-2"/>
          <c:y val="0.10117145899893504"/>
          <c:w val="0.9"/>
          <c:h val="0.1261154855643044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'Top5'!$A$2:$A$7</c:f>
              <c:strCache>
                <c:ptCount val="5"/>
                <c:pt idx="0">
                  <c:v>Copiers</c:v>
                </c:pt>
                <c:pt idx="1">
                  <c:v>Storage</c:v>
                </c:pt>
                <c:pt idx="2">
                  <c:v>Phones</c:v>
                </c:pt>
                <c:pt idx="3">
                  <c:v>Tables</c:v>
                </c:pt>
                <c:pt idx="4">
                  <c:v>Chairs</c:v>
                </c:pt>
              </c:strCache>
            </c:strRef>
          </c:cat>
          <c:val>
            <c:numRef>
              <c:f>'Top5'!$B$2:$B$7</c:f>
              <c:numCache>
                <c:formatCode>General</c:formatCode>
                <c:ptCount val="5"/>
                <c:pt idx="0">
                  <c:v>3589.9220000000005</c:v>
                </c:pt>
                <c:pt idx="1">
                  <c:v>3650.7160000000003</c:v>
                </c:pt>
                <c:pt idx="2">
                  <c:v>4197.6880000000001</c:v>
                </c:pt>
                <c:pt idx="3">
                  <c:v>4533.8040000000001</c:v>
                </c:pt>
                <c:pt idx="4">
                  <c:v>7319.9280000000008</c:v>
                </c:pt>
              </c:numCache>
            </c:numRef>
          </c:val>
          <c:extLst>
            <c:ext xmlns:c16="http://schemas.microsoft.com/office/drawing/2014/chart" uri="{C3380CC4-5D6E-409C-BE32-E72D297353CC}">
              <c16:uniqueId val="{00000000-E351-456E-AC96-9A9148EF5B24}"/>
            </c:ext>
          </c:extLst>
        </c:ser>
        <c:dLbls>
          <c:dLblPos val="outEnd"/>
          <c:showLegendKey val="0"/>
          <c:showVal val="1"/>
          <c:showCatName val="0"/>
          <c:showSerName val="0"/>
          <c:showPercent val="0"/>
          <c:showBubbleSize val="0"/>
        </c:dLbls>
        <c:gapWidth val="77"/>
        <c:axId val="2022499615"/>
        <c:axId val="2022500095"/>
      </c:barChart>
      <c:catAx>
        <c:axId val="2022499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2500095"/>
        <c:crosses val="autoZero"/>
        <c:auto val="1"/>
        <c:lblAlgn val="ctr"/>
        <c:lblOffset val="100"/>
        <c:noMultiLvlLbl val="0"/>
      </c:catAx>
      <c:valAx>
        <c:axId val="2022500095"/>
        <c:scaling>
          <c:orientation val="minMax"/>
        </c:scaling>
        <c:delete val="1"/>
        <c:axPos val="b"/>
        <c:numFmt formatCode="General" sourceLinked="1"/>
        <c:majorTickMark val="out"/>
        <c:minorTickMark val="none"/>
        <c:tickLblPos val="nextTo"/>
        <c:crossAx val="202249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3E7AC7F-6C37-4C49-87A6-74205E7C0EFD}">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5EB96B1-C8DD-47E0-98E9-E2E258611F35}">
          <cx:tx>
            <cx:txData>
              <cx:f>_xlchart.v5.5</cx:f>
              <cx:v>sales</cx:v>
            </cx:txData>
          </cx:tx>
          <cx:dataId val="0"/>
          <cx:layoutPr>
            <cx:geography cultureLanguage="en-US" cultureRegion="IN" attribution="Powered by Bing">
              <cx:geoCache provider="{E9337A44-BEBE-4D9F-B70C-5C5E7DAFC167}">
                <cx:binary>5Htpc9w2tvZfcfnzpQOAWKcmUzUku1vdUmvzni8sWZZJcAMJgAv469/TXhJbcZyZunk/pK7LJbsX
EMDZn+cc/fN++cd983Bnnyxt07l/3C8/Py297//x00/uvnxo79yzVt9b48wH/+zetD+ZDx/0/cNP
7+3drLviJ4Iw/em+vLP+YXn6r3/C04oHc2Hu77w23c34YMPtgxsb737w2Xc/enL3vtVdpp23+t7j
n5++9Hfl0ycPndc+vAj9w89Pv/nG0yc/PX7O7/Z80sCx/Pge1sbqWUxiIRFi6uMf8fRJY7ri88cR
xvgZF5IQwvmXXS/vWlj5Z+f4eIq79+/tg3NwiY//fln1zYnhzRdPn9ybsfMnKRUgMHir0/7h/ZPn
/s4/uKdPtDPppy+k5nTsl88/3vOnb+X8r38+egNu/uidr1TxWEx/9tHvNHH5MN29v/silb9GF4xT
qnCMPv7Bj3XBn3HGYsUY/vL5Jzv4pJE/P8/3dfJl3SOtXL76W2rl31avpvsr1UKfERUTIjH9Yxfh
lCnO+PfU8h8c6Pt6+XXhI8X8+5e/pWJS0xh79978hQ4jnyklGUOUfN9hEHvGqJAxj79s+slT/pOj
fF8nv618pJT06u+plLtGfzC203+lw4hnhFHOFVbfVwtWzzgWRGCKP3nUI+38R2f6A/18tfaxhv79
t9TQ/v1d+Rf6DKXPYqmQIF9kLx8nGQpJRsUCnOpbtfzpQb6vkc/LHiljn/0tlXFlHwrTfZHL/z7l
0/iZiiWXPOafPEE90gZBzxiTGMdQC3yd6//8IN/Xxpd1j9Rxdfu3VMfrO1dC9e3/UpWIZxTkzYQU
30/3H1XCqUT0u1XYf3am72vn67WPNPT67xG9flzGf41avvnmf49aGAIVIQag5Gu4otQzhGUMmvkN
znztNo9gxR+f5/v6ebT8myv8PTDLzt5175+8MP6u+RJQ/iiK/X9ETuh/s/cfn+tXoJvd+bvNR4T8
Faj78acfFQ6Y/dHSHwHtT9azf//zU8I4gRLzV+R9esg34fr6oetcaKa7rwqtrxY+3Dn/89NIQOpV
gDMEh9gjJfzv6ZP54eNHEvIAVhgrwglXLMaQnDtjffnzU0qewVscIDyJsYpjBjnEmfH0EaB7gRnh
AkscK4hZ9Fdu4to0AVLZr0L5/PpJN7bXRnfewa046Kn/9L3TYRmVgtI4FhgRKjDm8Lgn/f3dLYRg
+Dr+n6aN3dr2KJwx0dUhG7HROGPNHF+SfDFqo0iF47RttW23s+eDSoizdk+lwWi7Dnau0rJBkUoH
5xuWlYrxKHF1MWZW3feTz69mzsN5GzDKqB4XnKytZDhpI+c2FQ40W3lD+iSKHY42Yg29T0iZY7Kx
VbnuIkzMK+uCPYRqKC+xpGgjonV9mZMo1gltRLmxCvXVpjTt8Lyo7dKdoUENMsMLEndrFfMurbEp
q8RAyp4T1Ks6a8clz8ayO9Ni1Q9AmRT38xrp4wJr3rBgqjFTkaIXZdvkVYKFQ2MiYuWaZGQF2Zho
ZtdKFs35FKvqSpvSH6fZRTucV2uao5w2ifHTspFzXm8rUVRTykAo6bLMYxJZ7pKmbdWSqD5HydSw
+KW0IGYciRq2ICU6dLwYN53g9IyQodgQBZKnmuLDvKr22kcx33q+tjdobcx1NUp7VeaSkmRCdXdg
gvRpJdc8redSbIkiyKdWtsdO4AJtguBzmdi6X6u0Y+g1FsJfjIa+cazwz7FzndxJm6smI1FV9Ek7
ynrX2TF+tTQ12VZjLHdtX1RLOq15fqSm1lmIUZ22pluPjE3uVnAjqw3nOTvE0Yw+uIh3G9riWzFd
t6rpMjfTYUcLdE3HUZvUGRJf4siNb3Hoi5e2jZeryVUsVS3fRE76lLV1lIjSt7u4W5qDamx+ofqq
u2HI02NNyWs9U57VBtVZ4GPYdkORPw8jGzY8Yu3ZjNoUGezTuq6q23wc0NUYOZHlC533BTe7uorl
pqXznJYjMlm+mlYnajL5WaVyth15W39Q83yPcxVtDaW5SUrf4Fsw8iJxyzLs3YrbZG1UvMGSzVkd
E5rxjt0YsLYUC3VuUF4mrRx4FpXuzdpqlqyLiLYl4ThhQcIpXcnSYizyBI9YH5qpjN5QIYp935TD
LWv6/hiAtzgI6YasisqwsXiZ0oba8jKeBrAbMNs5WXgguz6UeTJ2pc4qRPM67fnINhKz5TbMniVT
oakpdpy2ocAvZd4seusUnuM+YXilfMyquSxKeTvzpeF9GiIlx+eE1Gx+zhxHjCZsqEv8ClOwhQ1i
lT7nFokbL8u8fL3QtfXJiKsm3nbKRDppuA6w/6QvlQzktYp7g5KmwnZKbR6XdkOxidibRcVdtZ8N
KfukMWsFt6nQSrudNZGdnk9a0/m5r/XI+qQooiq+rGM0VW/r2tu1y9ap7sSalMyRNPRcrdnkyAKR
bdRF8bbFumjSqsQa9BOZFsxzNgFtlrDiokywXuD6cg6iyJqqk3IztLGvi7PgJX07mm7296JWuOZv
QUZqnJJm9OagfRezJeny2sdLMus2OitUoTVYCBp9/qKrRx5SNMSEp8RbkoNj4WXzNSH6TXC/N32w
uig/c8+/vvzXC9PC348M6W9vnqjr314dv3DeP/zW7sGceBX3+EunTP3rs37jYk/Z8Vdi9lG+/cSS
/0Ey/uGH/1mmhgQqf5ipL8yonb77jUA8Zb7Pqz6naSmfScyJUjSWVADrB7n4c5pW9BkCwgkBeuA4
hgT+W5qO42eISIIgU3MiFFHAtH9O0wQeqABQKEEIUCaxwv9Nmo5PWfirLA2UfUwJ1MBMMEwFI4+y
tA52HiEx2z3rciGzqorwLSqH9Sgn3W/NUEmfsF6gdy4S+QtRKrsPbZcfIqvzg7NkSkUj8IVBvNvV
dJ1SMuGmTaSsoxeyb10myp7pjUFepbislivcReNDZQm+WMqieUXJ4Dd9K3ValG1+NIiWS9YRMWV2
iG0KScXOO99G65kZWv587Mbl8qvi6juVCqCARxKglBPKQAwg0/iEEr6uU6og7WSmvt8vEPCuee7U
rgijAnfyp3vBuX+8H/vOfipGMaUISjeMgFP5ej/wT7QUdd3v58jGyVI074p1nlKdgwx+vBMYyeOb
iZhgISEpKEziRzdbR45XV/JmP+eDy0hVhUQFFu1knOvnE2noLpRVDmj/11r1O+L8zvUEVQJhDsZ0
ahV9e70KETe3nWv2Iy9DnUSjrRKHiGDZuDAbkv9+N0ZP1SUUaNB7eiTMQknouLVVs8doZvWxs+26
XbjF89XYqBc/3gs/qmjBV+Bi4K1SxEhRTB9tttRFU7Y10vuhXJo4jcvcNdkwtCaDGgsSQyiXq9GO
+GJ29XS2NsL3G+2gJPvxOX4vYYaQFIIioeCneKTWBjsR2jGu9sNYt2W2uOAyXuT5C8VPee/Hm/3e
hhjCAAuIZFJS4M6/VacdVBN7y6t9j9f1xkjrMh+BB/dlX5f74DSrMtGpWv7Jvt+7pOCAYTBww4Kj
R3GpLqpZF7yv9t08TD1UsurFHI/znHR6rP67vSggBwTtGmBoQL0Y0Ud7UR3NeCqV3ms8FNmwBFEn
PbLhvAhz/PLH8jw966t4+3EvhgmIUgJryvAj5VWt55GNwIbWsM44M7loD42OJ5z9eB/Acb/fJ+ZS
cQgyYK7kW72NvHGWm0Xvc8SmKlvmCi5FQ0eSfIrZ81JrqKEW641OVttX+Qa1RXn88Rke2c7prlgB
wQL+KQAfPradKeBaD8zDGSZXZD2eBpIUa1Qc8zi0B1NIljkehz+J5x9F+EjEBEIQ57GMIYc+Bp5T
wSez5kLvS5nHr23F2wOPabiEkr7c2bjvXOIjs3TJHJZCpPk8hmk/8255j3kzWMCWqj3UeZefFShq
D7nO4cdaRTc/ls73zslAMUoBd0gV+gigvwLINYvzeRVRdIZiwd+FMFKbTkOjQEUNn/lZF1W9SEIV
CbGJzFwf0URCk8Rdnu/H2tBz5VW+X7SML1XEndjyqTRVZkolpt2Pz/p7q5UIpImghoeKhD8+KlKd
N66Z9b5VKNRpXcilTjvn/ObH+zzyerAYYEpBZUIQCT8f50YdERBK5PTezGa9URqQc9LVhp03jrLn
P97rcTj/uJmAcQXIjkxJJR+FtiAdc3SpIJwbW2eFzKcMNf2YNuAq25z0RdovczjH4yLeRm1X7BbD
/J8IFrjGkyd+a64yjpFAQNSAooHI+dZTG9tHBDwjPxPjbMNeNASCqVcAF/bF2K83AMjRO1bmOtV6
bG0S+rIq4P+1lQlvETt3xZQf1DiGaz8pMiZuqHqbDo0fdUrqdj02pcsPpR7I7drE+YdpGZtXMjTr
cW3sMidqsPy5GJb6QIBAOZ8sgoDr2pncsrHmz3nZozMPpNFF2dEwZqjX0YtIzOtNKPJ4TJqunK5a
i4BFzAN6t0ZQxrmoD2uili7/0MqI9YeuHdo16aY+P1sdpg6oi3Isk1jYU41gaoqSbiD0rlQ5vgfa
KX45x3E/JEs+tVHqlpx+aCZP56z1S1xunKzKYxGDZ1MGoQWAnn43lhC8jSvYh8JEkqRdC2Vj2uVI
FumsVTFuUcnpbqYIiqFOLO69FCPZdNUg3sphtvLW4ArsDby/qLe1UbB939voRhIHsRO5Ubxdac6y
pVbFUZzWOmbgGIHFdDPo2c2J0E30Qpk4HCHPNK+GIcxXH8Wb89lvSFeimz4eyvpgVtGU+xwXPD4Q
1JbHulDtuBnWsuo34mO0GnE4t36FCCXxEv3SmRos0qAFo7Rp8Ho26h5kF5jULrUIlS/oounr0aIm
SkmBuuu4JqLLKgrPmUtdHrnvi8wNQr+zSM1dklsbip1aVbMmlEFSqIoY6KJusiSJCMi2jYl+1xQt
2WJr6F3FhqhJwGkam+S6XW/YHC0+9cCMXaNpWK50oFOZCYr1Lw33EJpW3LzCAdFmE5/ssJ1NfpBj
NRdpKKXX2bpgKGBwa9ZtNzVgS6L167GYQ5MnOUCvkHg3rTctixBK1xbqnLF0fUgruIBL2moGHsqB
gW2QK/u7ci7QmVkkWC+r6XJt83IxZ2MJiIEzE73gZQ0CQwUNxyJqqkMtm41aozpbLF2uTNQMW18J
fFbMq9kMLmdATBh7U/hS75G03flczDTVbaMzThw64rhbD8D28LNYsPxF4cXG0LG+G3hXHwPsluY5
E1ftKna1Xvt06PJlh3QVv5US3K6n7Q6Z4JOoHuMMRcuaEsB8Kead3arFtCm1XVOnIFXySunpShdd
OFRYbctyiLfzWJoDMLx9UkZjn9TtrJKhhWs1tbRpWddNFiY/AqlK88Qz+tYKFx+LVl/ZxctkmuIl
m4KkKSSceMsG/ZLnvN0E15PzhjUpGmuW9r6bd7VqUVqvuEzKFfFM9XRNtCpvXRneqZ7c9cB2baqo
jYEdo11C1onsIyTfDNzlXTLFfZOGRUJWG3vySxvTwxpLnExEX5b8RJZQ/mKa8nPTieKN78m6KWlY
DmXTQgCmpxqpJeGS6zg++tUNN1g37hBNrM7WlV/UYgiyT2hbCafqUxAp3MOA6v4sYCBbgTmZ8iEJ
RVwdsKEGJ3lUiIuRNXAg09AYSNJA1pdspfF2mZt83PiJqHOP8XAFhRIts5lDvKgFal7aPhQvR4Lm
58EwqB+M62WR9NMajrVY403ecrGltZfvK2C198BtLftyUC1sClX00RboFti7+VbMIWzidRw3p/zD
ksX0U5nqfmivnRdrKsDTmj2NKJQCpDZ5agPUIrUEHqjuuEs5EhpCUTcnBc0hI4hCibO+Augzgv1l
LZR5W7Uiuhvnifap7Ul75ZB/JZp1yPCsp0s6rLJKiwao1MzzmlZbVpH2POpdve2qml2jcXFbLsbi
ta+K+Twel8zrfD5U84iARpez+iWuFpcnrCNOpxPEyX2nbHmIB6jbEzJLd7ZOLRhmBbUDQIQmummC
FZs22DedkWyLWj+9HWknP3i61CHhHSYvSMvE6wWI6HWHmI7SMM5LkpsR6rFuGc76dVWXSzTwG9u4
kMbG9GnkB3EGCFqdqQUTn/R4tA89AYKtn6twGHx8FC1FR5XbuUlhnu4CWE4g7otO7EbRqJsmH4A7
zeM8BvBflRRoCotfRDoC9sE36gBKVc8XNq4ZJOHGJ1000ftlRe5G+AhYg6FzmTQDyaBxv8l51fVJ
yAu2m0XUbLn002aWmr6sgzPXhXdx0ua42ufVQI4gQZ3F7ZQOU453E2Ng2Ko7cqAP0rxV5LoYGnbG
BhFfqKJwie1X9jxnA85aOZtdg9Z+26xO3o0ergSBZkgnN+s4ld5YndQ5k7ty6kiTdDN2SeHy4lWH
lvhyRNJcIaDYN0jFhie9i6puE4C3pImupmbXANX5ltUcSBwzFOdLxCQQ19B92ANZGx48wPELH8/j
jafRIpO4V5NLo7qDnE7VbNPOTOwSEHu/q1shAABgc2hw8OBdvj/OVdtc95z5Kwn09lk8uFKlWsmz
dlntfpZdlEw4l+dmWPJjNULTgBZT+67uBsE3da+G17Rgw5bzCohz1uo87UVv9tHYAZdUNfaVcP0v
LTx6YwdDm1SxlTSpy9fpDvUUeF+oMaN90Y9Qy0oMHYyh7FhGq3U8x3nQwOZXG9C43tQtuZ8j1Wd6
7PM6gVEYt+mKIhyFGs07gbvpsC5VlEkFOXAo43UXWMgzKmt/jdHk3lW2hpg9NJA1IAjYuvDpRMVQ
s5cejZ1w95wCVkwQ7ZbyQxmFIfXaNSU4tu8AJvnow8DL7riwnlzqmY0voyKf3lGr5dtiVLZLuk5F
TbagVQJpzULbiDYFRqQ7izgNB0IqVWxaPr0OHutLVLdDFsmpwUk1VCbRc41TqKKKy0CCyHwzAKtB
hnzPTLPEcCq/nNGuQkc66yZr6hlyhiEhtGkzjhwY59qUY4KrYTnD+ewP2Lb9mHlKDISzsBbPZVyR
kC6MjHumFkgjGNghsMtGQfRxa/RCNwptVW1Ab5AUdjHq/aFf9XjfAzYChFE2WRe1IAUr9S85OZky
MEroWIqedIkgdjnjKM5fBUbiu4j00QfCx/kil6F4wTroQmEDj13ool7iTk8JGZn9Je+phnISnVqL
+iUUxvnG5xwlZT3c8vhVUaxdElYIr3mTg1G1rxDrUIJkBD2mpU4q0a0pEnJL14gntvMhpTVqkwWK
k0yIEsj+zhaJBIyddDE1qVr0u7ohZZdGgJOTsfQGUmVxRpaIQPdnfvBrrHaA5Wk6WKK2NZYirVt+
IK5lKdYTNDXZuJXA/KdMkigTOZgzqhZ8Hli7G1d8t/bw4NKMckfCUCdtG5od9Xp5PnBSpmSUxbHq
pg9Rj+JkWNsu4dNEDhqI3Y0DNuugbWjOFAJ6gCxTAH+2464vPXpXe6wSwPiQdaAQOlBo5m2c0sO2
nb27QH6pLmq87GoOPY4YCq4UQDXP/LxAdxbhpKQLP2N2KFPUThKgSZ81oywhQZj8esEOJb6p+q30
7sHbyGz6yKw7zKG/0Q7qFxuidmuh13Lue+AO1gLtq9ndjHF0pzndmryE3seoLrvWHdpoeDu369VY
5wdv+Mve5kcIuUAYNdpD+2j9UA3FK5gxvBWk2/VQTadd1dwppOfdWgNJKbx6hxly6Wqhx6wizF6a
RtsNMuTdojAUVlEBQb4k+4Zbn0HnE/qV/flSijkZC37fTqpPSAusdsIiQATFPI6v13i9Xya959VI
toNo9JwGFYrXqHfFmlgr6wO1/ZSEEBJtdLzD62Ya9JtlWtwZtO0v2PASyWl8MchBbUqnn4u4KM/E
rOrUDtP4JiJWbpZ58mcTYJiLcbTRmV2qk5sHdGCxFm+4gxaXbgcuM1fOdq8HDvToXJ3ghFDlsjMz
NMiRtjVNVszXCz+xyG7LdrmFcQH1HnERokPUN0DoJLVyEu3IROb43MvWuSoZymm5bog9PY8MdXUX
gHSegbjAud8XrQeLFnPd2wRYTVr5BFUN3mJXlCapoR46E/Eooks/eqEzF5lqSCIFpCl3M0DOWunU
jiR/K4s6/+ByDg4Iu0KLgeUSgAiRAKQychoaSAsw+zEzEF6AZzr1NIIZ87djAQAhjwbAGIaw80qv
y+UAOe6VHPJwjCgDlKxFtPFh4OiyipieNl4FgB2jgLA0uypOO3xCJ9DDmx6qlcxXFQ/4AuF63eLC
1oeynvO3RRsByV3AMMQtdsxvOLOARIp1Qu+MmTk7+nI6QV7lTUhL1rvXQzdB6dBEHO16HNs91Pbw
aOhnRzBzAAA9Y6FYtwILwFcz97/wpiWZtlD+JbTsr5ldYf5g6vYddEnTFVL+ntQOEqmL80NcMiAF
HIB8OQrgCE6dmo/7TT2NNsFwu895DD2bupl2SND2zcevKNmSW8QB9htRqZ1gbD0jcd3fudYDBlss
AZZAxvPVvELZEwHYhF7P2vHnqgZhaluyBJV+2H4kivtmgTbKYmQ21sAbN63uUaJ1qXaRgiO25Vwf
+Oq7HW+Ze220hwvoCp4IcWS9cUC8XDPd4DftiEDrXY3gzPNi95Z1y3W9QL27RiU6W+txPS59CD5d
ENyLtsCF9wxg3zCVvUkZDHjsoFQDbD+OjbDZVOdznegVWBEgLyEYjBjQCbIqM3Riw77OUduC/aM1
ulCm6GHWI9I7VFfAKMr1XFnrSIIb5YGSGXJfJl2xmq2v55leNINHlwzP7NxUK3TIVgbkVb7Wh492
F+lu3U4VaCBeffOqsc16A71YDjBpiU7nK/v8Q9QBu5ZEALNuoAcMMmlG6LJheAm6Wi6NmEBsQFKm
FPfrkXS425kTFedGmJEQIZ+v1maWmTF63XIKFuApgmer6fTApuLPC6KijSonmfWNAT5f9DJbOoHe
tAiW1B21e9GdPjUepIX5AgaLYxGOEzxoE1arWDbMEXpTYkarrPa12mkHdl9GUF5jATxr9pF4whHJ
P6yYAqlUgTXFKzy0WiJzB1RiF2eQzqeXniz4AoYD8sNU5uYuL9FyHfISXCcqwYVpPEJvcvb5Ie+x
uauF83s1LFGcBDc1aEpsk+NbAAdwww7mocYkL4oaKuB87naq0+QCcIt97dVJvC1q6gP02tfjBGMh
t3PtK6i04ODE1eX7FsaV7gapYetldNOh8SHfe6Bc22SUkbtbQ5EWCBg5P8A6ZXV9DsH33cjclELb
H6CH7+87JFWqoJm3c5PND8iDdrzPwdkX8MB8DAoYi07tvJ38pjA8HGOgwI99O+Vv7cwCS1e+4vOm
IPiqi3l+YE0MJ/eAfFjWQTjcwawjkB/QFpUZO1nB3AM1x3oGlAKjdEpr6QETzmoEKxErelegqr+D
VmRkUujFgk8by/LMADrdjgjiI0x1dLuCF9GLFQDBB5H3cGHlTzZoUQDLY31+0AVpc6gDwnoWiVFm
MBALsE/ycnqQHHByCgBjeeOMXn5ZJgldKAcFuQUqtS82JZQVkBn7arjAbuouy9mPLzSa5ft+ovkH
bRZ1mFjZhKSYITNRPQ/bwEQoEtWBBUxqyN9W8LtOXeJsbPNMGCC4s6bXJnyinz8PAX5uXn6aYvt6
1ODryYP/k4MOBJhnoOJ/bfP+biTxy299fTXF+GnJ5ykH6Iw+O3W0Y4UkVxg6279OOeBT2+e36UOE
RCzEqd+OscBfTR+yZ9ArPg0mwiwZNBuhW/JlsOMbvcHU5efXX08fQnP7W1Ydwe+MnLaBX8aCWUbo
Lj/qs5VAKkyd7QH85068CjNl+xDjyCZsbVAWynYYsqU3B+hgDTgxeJg2aC3cZuay2Y3EDRcsRyN5
w8q1hpDb2PJ8WKaYpqQfFuhlWxpexROd3vi6tZkvgO4u+0CWVE1yAlLIVz5bALpNQMIEfDvGzrzt
pny6guiZL6mMOpjXq1cLA0UDMBNb3dL6TNiqTUdbT8CE9sHvuIIjJsD3Q7elKAzE2ijEyzUNMGe3
LRc5/z/2zq25T1zb9p+IXQJJXF7hf/E9jh17JX5RxXEWIBC6gEDw6c+gs3bttvucpPb7qVrVXb2c
hJs0NecYvzlTX8Cn3jwkaUlepYcoUvZr173ZLLLQC/msymVR4ZMQEMZLYGt4dmUUZFAZ2i671Ktj
OEVx0przuCb4KR1Ral6hXlhRz3K7XtbRAIsXmVWIrnLcoL5mAhp/CRxD0c9JbvTngsn6YZPd/Mn2
0DVl1k+HpVHQ3cWo57NcXHaxo3m2kkxv9UUbJqizue+GQ8SgRppbSNVPkzEQv8xhEURP9kLEvPVn
JZKaZuecD119ylxLNnIIUrkBiiSOyTuaoZiJq2mdo0s2xtrDua1tk1YSgOswdMcW+VUf/jWano30
AQQXohpNY6BYvBU4TTs7s0IcIeq6ojS6Boxq8l3W85TRFPVWBETik4jX6DQLHY9LxceJJniZfgbb
OJIIkncNETjTFwQZq8CZ0PTiYNk47wsn2y6gEPDtFAWJpANV3dLPV9PkvSF38arkRF3pxnFeNlV2
S7KM8ddaNEmyfQttvw7ubVrspJDudtvWi18e5P8PeL849XfM/X9j5H+h1LvH//8Odx/Q/b9Fvf33
/Sfmpel/FRmlKYAQNOT8PeahXQ0ANuisvKAczW07lfKfCJjF/wXROMOZvvNeiLn/obpidCfSBNQ2
OB2ERfS7/W/CH30f/fYrIuwWO1WWQSz8p6cYSzfES8d/5qjBfHFMDDMRJAMzt9sz595031nk+AiU
dR1BSiMJ46jdIy2QLwyODRFKudBlV0XDUVJ1RTTYi6VQ/Xjbc2WitdQdNKlXjgwq6EOUpj2qpBq0
SvwzQ7roH/omZP33HKqU+EEVteldnbbWQP2M2xG3wgx36lMD8W0ZDnXPwQyXeuFKIX9cLW4ZxRyM
q0QB2fx3NM6wZ/5XdBRLC3jv8IDTnRTAW/9ImGSxan2TNvlPsWiYgBeTYj276Nk8IlxtYz2hVt9a
g5bInog2Eae/raj/6xH17oTC9TOchAB14avjS/2D0AA/noN1Tds3GXe0a6tJU06bsiiSyMoTjNka
KoNrppo1ZcSizQz3C6Mr4FOUAulCryYcL2NXag1QLr6DtW7xs9/f5H5K/o83zTJCKWU40RERoYxj
Wb73pkMDR75xNHoDtDKT5FBvWZ3ZU5+zCc7J4KY0fek4QZ3/++u+J0f+ui4rWJYknCQgSD5eF8Ks
znRE87caiuaYgj03/fi1YVAA63KRrW8/DQIjGaayaXQC6ev3l4/RO/G350bmgEUByBJ5EZig9B+U
zkCmRshgih9Eop3jhVE3R49J2nEe4fhQdXIxL/k8gPtWzCVZmcGPgEfcbyQeqwkYefYkF+Kjxz/c
169V+T9fBO3LEDSAjNAErADL0Q34/osQYgedtc14dltCmvGY8LB/GA+swut/j9sA2LTCYQ/dooDT
sDVxCvevnmJ1jf2LaASRpjMw0W8SFiDt3ivBkVpcrHaxXN8JpAVxWCuRhDH5NgJuQ4uAkwkbLM5I
vyUTxHGSjgrIGydtf0NDrGl6X4BrxsLo0nyO6CcxqNgGeNrNXCB6+DltoSISiVV7Ybc0a9WhB9zi
hkPfz7xwVRbhtzW7iZnhX7svldgyXbssfUngKvnL7q+3iaQi2cn9KEAYPC5zAmn4QsPr6e+GxON1
xwg0PrujY8/xB0QysVimcI0IvhtBnbTBFBknBVhvGB2qw0Nqsh4uIQhYittI7ZTi+iQEfO5C1vgn
ItSC97tBf3PilNmZ2suMRF2aHE2ucUnVBUnnK7Ikoq2rPkCcas99sL3sn6j2sqB36ToVzFzKlID0
uEK5CP2gWlvabYAvlnWk9tB0XhXzwyJDRgdVymbK4ftFXtfoLigtRSBN7tGpYbLlWFsMGLBf+FrM
m/5CyIp06CDijiTpnZ7GRadfILSkrIYYzRACT42zcSwrFeej+/eaJXbMr3galuQFyD748zumFmE+
D0Uhu+QohzEiPQA4ksLdR1dRbkFJ6BXf9rCEZAPDCbPaaOhJWO48r1YGzeEGwuA0QtLsAe7tvQK5
i6rQNmQ8M9JPy2tKVLc2B8GEGYZSZYOCEWhtHvkSAHWGt78pt381O5iiTm9y1WaIg0PTo6ivBAfv
zyuF5gh8oHWYcvzr19LoWxzBL0PWd9DRXIHgAFzQkRS2qxtrneE2kq5LyqWL5uKLm5zOH83umpzQ
JVHzsqlrtB2sO8i4tos4t2ymFy2h26VyYb7wrtYPmUuTKhS8ucvaqSeVZbP7IrCoL2BEaVTjLGng
9Zj+a01afRg8IeArGsdOAByzakkGfp0b8qI7bMdhMelNurQGqETT4OsSqK0yC+wodes/bbKfyBEr
dzpCwqU9VmyqfjQGHRLoh7h2LKqv1Qy9Z6eXKj+y+mLWvkCD1JJ/zkxjq6417Vs7WnHoG1OXKxuG
AxeFvcq3RJ1WkG2uHAxHK1GXr0PF5JCdFvyRl3m0Nq8uaA8XoRFvtuj6cxdi8CFrIfmpkUQ/GsDU
W9nXoGjQWqXrpyVs+fceVUJZUK++LHnSHkkykStGiqYtdRTRGzYhA3bTOPwcZSY+E4isCN0TLd5i
VbO5zGITP8yJbNqTWSF/xpAbH8aZTZd7KDiMa/BXdNxZIa6WvBJZIZr8awunfr3EEe9/jAmT8VF7
M7mqblWzgjvg+c984pk6RCJyV6rgGh5fPMnPqOO6inOlr5HLx7YSeaO/Ezmam5Axcj2m8b5CBW/B
FdTzchWcD7ck6+bLXOnoqu1oAyMA0e8tXhY6lNuWA46YkGJ9W4xdftooCtCU4+075HGdlIUwyKQ2
sNjl2vQGFlasnT+YbenCVeprW5ckNu3dGqOIWJVB99NCe3oFvLo3Vy5Yd0qMT655r0IpKX/my/oD
0o24YzG2zzz66aAyS9qyDmrOIBtremTZNNyZhrlvqwnzCVy2n2Ah+64LXVdlKA6hsKHI+T57q0ua
9FARw0JL0EjT5xAP3WfwHRNYv2mqn2yz2q8uGJWUNvhQiRjMaClxf7SM81R02Hih2SqGmvS+SGDb
VcM2y+9Sma2MaqKeB93uONUcfy40yy8NlDNUukRcsXZg38c8DTdyA8eFGox5XFRM4EUiW61oWbrZ
xSt0+cRd8d1FGSGH3BorSy5Hew9SEo1wiYUdCV4wA6mmm3uDlr0jXRr3lOjBnGd0B56lmdPvjoqn
RW7yaQOPlp+tYSusUFX/XPFCzs2UAcrQnKyPE0ROUTpmAQDCtYWqPc+XadGZs80KdBnWwE2egDYU
rzQY+kU6oV/nbd5+eizww5zp5JYJSaEapwmQYjs9Kqqjki/DfBO5sXvZiB7OtIffXA1+Y3cNOCmc
ZQERicg2j3Bqd+kFGGKY2+Mgzx337gk1Osg4CesuJgM9yZSO33oj7H0xNO4iXvviUSm3XdejtMeQ
IeSWclDt3cDIdOU8W+6HUbgvDqj3D9rNCA6JXYGDrAqbx0LWj+nkr4PLlst2CVSXcBSHM7ggdmiA
83ToQIqLyy1Ch5xAePu8JXnzlCNufwNQMn3BgV9fYLNlt1scTfc46ttTjxa3m3bp0YQ4QQQ45Ns6
wFqO3XDa6kjfd13e3NdAYGxVmJ6c0Pdpv5nJs7oUfNtuXMH8NdCTrqwjpb/UFF2KiNkqHGnW5Rex
DjXwk419guxCzw38r7dIJLkjNytnW1tUqwIXAsXSo8skv+k4Rd0OU891YDl6tEneLJGp7wsf93cR
yJnnfnLf8XvQeTe18fOokMFIn8m7UEhkotygea7QIJl8JPxS9c1Cbtc5809tMs/23CQ9RKKiiTPo
JNrlp4JA7oXXkRtoriPQqRm+B4CBTWWl3KZiLhUVw52ORgI7N7KAVQ4pWSZ3Y4t56U8x2lKWy4FZ
9YkGFn0GbN+aKg2u0cemMO5B1u2sjq7Xa3Ot2k63sGUGvp5XIeLonM3juD2sOZosm/OeepAD5HNM
3+nw1vRSd1cdz1PXo4sQmQt6Ib2Yb7vey7GiPq6/LNkG9V+TPr0ZpkXEB+i8EL4ndDpNz7xtttwh
jjgz8RSJUz2AT7iYpzS74kkgg/yy0VUk8DeDJYW/ShDsyGXOmnk9213dODTzyP1jEdWdLJek7guo
IZGowb0BfwqPLYUXiLZd1n/Waxxt5yWlq4T7bhNysxQyDFXiLMlusx7h9KBXux2g77dXMoE7A5Gw
u5qiNYzyU79GaNmjeP0gYNQBbcuqm8FPmoSrT9PE0OgEU16iZbgc/KixH3LQZpWP10Shf9D3zU3X
GJmWajBA9bYJ4E9J1bo9ppmX3cXQMq5h+vLltgOSncLoaIG21CBlDpA9m6wcU+niy652BiKVh8AN
FzysX9Ipme4i4BFZpaRgY5mxDp1P61qnz7GJ3NtcIDWhgM+Ss9Yipsd6bhKfVEjhGoj60xj5EX5r
1qQPa8RgD1XW52vbV4ikAN3x8aI2tD/AdscyP1IxfuW1jUMBugXeYnM0sOg4v42jOfVPMh8U+lJt
zr7X8/yybU39VDfmpS4MlyWqBPW4LJk8ily4M8HZQRAjUveILoTtuoeEeOdo609z44rKWLOZMktB
dYBI4OoRPGN6cC5dYai0wBLhgagfUy1gcuq+hz4J3Md0OFaqOIyLBR/qA7svxoY+Ztw5d2jnHKxW
0mC9lKFul7dYm+6zAYKVH0c0s96MetCPHh3j9dEHcNGX6aDqrIxUKC4VrGV4TrY/dVbwR/iJ8bGY
Gn0NTiq6TbrArhOTzpWuR6iLAK70IUkE2vR95s9bSMCekAxn8IEUsx2PJk713djly3Rp3CLKYlxI
qCw6VyqWjjCRilgJ6CgqGvzlmOLhYLtG8eMmXPsmkrG3Z7TZos8Ne3Ipt7Vzdzjkcfa3KdjNViK9
wC2IBxw67clnRVr5wTTPsq3jl5STcApdXJw1KdQpM5m8jyRB/4BKm69kUE+9JCikULedskTIb3pJ
Jl1yEHPfKBHuyidUgKwDKZBXbe8Z3LUED10TcWJwuSuI9PSTRFVyNS9x+6NraPbSiTr+2sV0uZlj
uHfcWH1J13p9hjyedHtIC6akktjbVAiKtBWxcV+D7AfrFOqwFRA4Du2QjK96zqP2iLbdFgcUsOD0
cuDD3qztoA2DQ9o06oBskaCTeoSRMo1ayW97MyavTdNMXZn0uIdSokk/hxCsbDWkKdZEsxp+qVKf
AGZqxAw+IMLpfaXgZP7LoGhrqs4Axn/Bubu4sojyZb6Ipg7AipHRBZpVkqdUsuYUo9fXl+0amU+c
B/nq59zgdEDheQJSAPJIC05vRp67a4DucV+6GhnNTRi9ee2SKbTVyBzy2nbuw48JPqI7Y0+iTPMG
sPjbvBT4YSHnGfj5TK8WC2keZ2uAOD5nfP4Jo2UWJ4Wm9Gu2onwDEcHFdACqGPFjZBUaAMg28+dp
7PtvmZlD1Y0UDjuJLLnzSxY/TijyipOYkMKV6bQ0/Rke6nSF4Dcsx2AbTC2woUDm6TYwF3e0AQNS
eUEtYFk0FZgjqBRoLXY0WEQVa1QjWTef6jk1IFq7SqIpWrjjXsXC1lxtmyClRmvK9nWAD919SnS8
jAcUFaJDRCtSDQDaxb7u13NEEjmwT6mnIi+72Lb0e0+yLBqqOcqDFCeMIOsCue0aneqiQrEdmCn9
1qjRw8JcCF8PTYxjCwMNJhzy62GYV6G66zUXUHSq0QPXMff9DPEWDZYjQDl/ct4Aq4E1zHR9WLBV
shnRm9LBwXq3Op1ONVK14RK4eKT+PdoxzPwIirpVwxE2SNw9CpJEaKwxkURT9sGtLCIS8xFMh+/A
Ij3ufWneD0uY0VeFx/+pIrRJ4j2OclhBTTeBf+WocJtHG7BaXyKTQj4AYQqVIUpiEcw1ZgwRFMIc
YRyFMPbhlr0B8SUhPWdogcV+szHgq2/eLE0E7ADt5FuEwlbIJcUJgXA8PQNCoxZwJvLJcEck+nVY
5evR2+68tSTB18KJJ7V8pbkfZoWJHJNfBxC+eDxw3XpIErBefKRKPNKJmzY9pto2Lb0i3ttViwNt
J6Q4KB1qezIml4jHEYi2jvf1bdKgaCiFKRAx16JFDpWzcztlal3NqWFzQm1bDUhG+gWE1BBY2wOx
WZguIB2AC77ZkPnlwHX6VMzlNIvCgLthtmDHbN0oO7vEqWeT+/4p2vQIFFlDhi+Zx945xmmj3siA
NuTSc9K47qjTsWgOaGhAv0e5odX4M6RTvx7lNJqroq3ne472OACovkWrr6BVl6T+FsNDVgUgUU2X
01yQM4V2/iiLsGSXFhlchhYss7IyDEuH2QETSaop5AYdFTOZuzezEaCiwgFDKVOcowAi6bY+jOgy
DMgPov6IBBQFopCG87NL2aQOQuXhNdpEWE0Z14uNH/Ku7fgBmMTwA80OmStHOaMyGLZoRjHiZNwc
kU04QGIN7+a3GhQuBBck1MlQbV1Tn6BYzyI6KR/nBaB1C0BYEKb1ka1kvIhHnX3r555BrwRNWOsK
emLLUaBm63in8pT4Q0K4n76O2+J2VM0I1YCDKuyM/ChOrhmDtnVXo/BWJbNIw4HgeIYZBbTLjlmX
9ldRPepy3DwHgZ7Pd7AdbZWsHsjTwAtbZtHUnDey4sNkoY5KGnJ7YU1vZQWcmb1ucnZYG6L47COy
93EAdoZxBzoEH/sA0y4vjtLr5Wck96SgA2pwEyEMjy+oLZfmcwabcE+60MRygQwmvXLof29fESLp
eoZ1Kx/0QsVtUFH9VjsMB8F0hi1cTEJ4CCPb1obSgFJ4ykEC3y+ub/AIEPRtuWRKI5pmqilDx4uH
fbBNdiikXi7BN7D2sNC6/ddC0cle8W5kFwOTsgKdxx+tqAEKJQP5mroxLossbIcGENAjw7CctWQ5
X+/gLiXtIfHjDHm7H8xYovmjmDFJxGmE+WELILnBQeF2C5DCaFyypjJDtianZJ/VVxIKi+VQz3RG
6EU3FkSYyWTCl7QG61mii2S8pd74mzqJAeQQXpvsJKfefFlCNsWndRrwlKpLsxcM/4AVqpB/f7LR
nvCOOWzVEin12pZpJwrglZ1tmwMOdGDVPdSS+w3g+lhuqTFgtedNrgdKVHvc0FcLgYLz8bIORJkD
GkP+jaEkwzERI7DRia/fMkSL+TpMMO4PvZ3zh5E7tLBMEecW9UALEUgl+pb2IrnOm77LXotIrKp0
mJxyHUVN8rr2bXcV0MdwT9UI+rfNk+92mPxwHMasWKuWjxJy88JazO1YVolxOS6fxNE3MIoRfx3t
r2WcrBwzcBb+HInGhDsIVx2FFqAV7HWj4m9tMdRrqUzs7rQoRgwOArmDmqBIwP1adNyqo4pl86Xj
wS2Ag3E+z0jPDw11Fk17nUg/LXSBCk0TLe5yjEr6alcX1+Xs+290VPorGnMx4qMdID2CS6zyop6x
5Hv3rcbMmxq5VYiqCJnHrfObQn9cvrwMtY8uncSmPgBNyj4BqNRXE7eqQkHe3UAWyC4iQfJnCMZt
hmVQp6/otqHHwMj4MLs1uexGPSWVnPNlz9aIArQ9QOHJxjG/GGkzpIetiJA4qbYI54Enc/8A37A9
OGhbB4elDoCZcn9E+hJfD6tuTujRir82Yg1fCzHF6DPwBCYS744q74FzRiAOGGfTU450/xwzEb/q
eu6+EvwWXkagYKuERl+dYvntjnidMRIHuy7337XS073xZAWVNGkSYx9s90UddchoYnRW4TwAHe/z
kR5y8I8Q0aKbxSbuXxJaxyEPKFQsRlttZWhi/RzlPXuUDWVouoKof2nMEHNdyqXvKP2xeoj/Do0H
kIPcKw6oTs0H2FZizb6ioNXKPDg2asY/TbKxiPJjnhcW5p2FE4zWkrBKcPdoZjdUfwK8MRbreUkw
ESo5UE3C1FwS3yi5XeZCrtOTaMPCf/AB048upM7VxCrBHJnQZjBztjgEr65IXzKloulSFnGbksM8
2XhD2pgTtC+4LnUkXPo1QMQsU3i7J2COS/6SDsPumVnT9aFHHOMN4QfkeYOCSAoivT5ay2o9X+48
CcT3sMIVxqZB+zTj5brTlD+JjdYMAweg6mf1cTTL2oF431oMyJoOphYxvA2sQZD151rWG7GfZ5pj
qM6ppSF17lljchUa0peN56j7kpS2Qd5JqUevDyPomzQ+EkP9aF99t80xoDAMimrXatEMKVm5mQaR
4ULA2ZUFMJp1fxKW1qToz00d5sz+y0f1lvASDF6Hn2EiYJaG62gaUS9fy3VEczU40SLP5j84uu+b
l2EaZiBCgJWgkRceHSyZ99Zcy1dwSHWbvXXa7H6GwmfC51dd0eODRxqu1B98yvc26X5FGMfwKuEE
YpDhPwYXQJvLJ9LUw0/164pzyw0KLcoHNwLTzxrmXTXNBH0GVdNKeIJ/eOT3UwZ2n3a/NIzSgqHx
ALDB+0cGYNRGJDT0LcIUGDSP8IWk/DuIA6xMvbVZf9dC647B99jVP3YjIVtTYkxnj7v8vTX6/uXj
TniCV4/xp/uInYTTD071lLZErt0gfohiG7g7a2uUWI+RUPtuw4yXfbf9/pL/fPgcZipL0bNeYA4P
+9A/3mRoB5MrcW8sXYBDnFaw83F34m6BKQPwSMCWch72tEUWgk/5ooFTuuI4t5qY5Q+OefwB+cAL
KAgDTgC7g4I7+djNXheb5IWZotemdSgWLhBWdnJABd1gXj5wf7btzatQkIG3ouUTd8Vb0vhHZVIJ
DTqCIvtYqGY3E+EEu+RBze0wvv7+ne174H/sa5Zh3BCWKQH9h0kbwAr2QQN/m3ngFwFl1m7hNcCI
wyJAlynByyJwHmDRBkdRDJmk221byI16/1drav+/fVkxHEUG3SktckYZGJD3twFHc5zWMdWvQ88j
wC4SmAfM2HklKCivqeAAZFA3uu67knwAeuKMcjG/yCMZQTS0DbCUHZFZG/yuod36+RpNjHAd/sBf
7EDkh/eFl4SmIMwFwBfGLI/3NxroAjd02OjrKJIUnvdeuPQeyvrUmqFa7IqWbHQVqRk/g/ip9HrI
u22NHhdjxOVYwI6t0RiINPtaNUiERDlgEoWYKhRIUf+QqqJG/oDJSAFhGzP51ni4IugIx5/aQXSH
GvD77/+BrADSkaLeSAv0/mDSEsdiff9AWJmDnTEH4CWDHQdH1xA427ZE0o3kq4oxD2M/MX/RBD2E
KfzM/xVODBoC8aOwTDS1J49WtD9uaLZf/O+rE6cNqC3MSgJPugeSD8sCztiIdFmbF+Owi+AgQd5j
t0nc0PWajn7F6yigKm3PCsfimgHXdwtamwBgLOlDbTeB3huFNsJnt0uydzmalLBMAptVX5w7z/fP
o0doO9Cdd53nwTjZbc9bn3bwN0jf73RPi7ePD6SHAv0RJcW4tu05VyHg21GO/ECgpiL1BDwfRfpf
Tbr7t+sgh4LEsn9dHgMko3Upc/0Xc6jBMODO22jYIarJYN7h94CeA2tOxeziGcWH3qYb5zr4wn2v
XIKUsRYqXNQMFNK3IR8Ee0ZtG2ORZXkNIGsGhQKW6/dr42MIx9vPoPPsI3kxKI2CAH4XG5BODXUM
D+gFww5HJNIhIRmqn0VL3V9SbxcEit9f8f35yZCi4cRgBCAeRgxh0NCH3dWA9gDmbpLHRusUKy2r
6xA9ukVzZIdAUxF++l+H+NxaIHV/OED25fS35bZfHvkCtNr9L+nA9T8sN7jKGPc5ZuljKOoRf7rE
VsBdWBxy/R+G4nyIIwhzmDBCcC0McsA/0/3d/y3uLnlnUSTHwyM6OHAqE9IFrStrBGOfMGVqj7dF
2uzJg28lZCkN+RK7sxZ2Q1z+/Vt//505wRQZ/A9JUgp8EhBc8v5eMH8owSqW9eOe16QvLY93dAg1
RkaPm+7+/J7/eUEQU0hI0UGJDhD83RvvL9g1jmAmHREPv4S3Gk1S02X2F10k4BzjoX//gB8ny+AJ
sYQx1w++YhLjVP5wwdBLVg9Tnz7wGANsXbXAJkPsWuFdcX4KbMxhyBuxuc+IYyvoarQ4/zdlFo0b
++Mrj9+vdLzzAhxfga0Fcxq5+sfsYC1ItGQrtQ99nu6k06Ltfu4GdEsimrYY9odPgHRxRVAtKJLz
qLRRs98IihbrNwwm8uCfOExsTsoA4mYFLWUsfjmSXBHftSv+6iBbLb+OdWPgsfM/HIYfcwcMdWIE
03p22BZI4sf4MDpM+VgUXb5RaEr40xfP9mQlAXmHm09nC1IPljtkPjiJfhrr2+wXWPT7r7tTun/f
tqA20786ChKeEIy4+/h1NwrXC66kelYMM2ZoOWnPo5/QSC1yhwYKTXx0ItPt/TzmGEwAfp/r+ljn
UzLrEqOPAICXU1Jb9IXl2PvU9flajkuczg9TjtFgleVb0NcI+bBwJACAnUMRabwfzSjY5geNYWU5
xQiBbtrP6Rl7/lOC7NygcbdzNPxp+tPHLATziXICihJPjaelQJ0/bKBUNBjDNmZPsx8I2Fx4cQnY
3HnbTxkGdpRdNPEScMhgNs5uIdTTX8BuhJp3P8Mw8iURjyKk+wGU2Bak10VrUNkjobEbjO+T7WeD
inHja4czUixqR4VjzK3FWZrFFofeHz7ie8KT5dgDwDsBb3J8wfgfUxgtKLtNyyF5yqeG4iTEbJz9
BjD+GGNV/3PqJmDrcG/oRtwPZGQ2ewLgjEVaiN400Mlx4Pv/pW03dt/R056xC5AO+3vA4B+d3gkb
8Kvahu6PuNYqHU9dlDmKFgM307Fakd3hcf/waO/3+v5oxT7UM8ZWwajcf4wpnOALZr3X6xOFlILX
PzmLpbX1W6t/TCTvYF+tk7bbMxqh92xWRTrGBwmp6uv1uKk0nupTQSO/PAG+dXgdMHwpVh+dN5z9
QxsVWGJs6c2ei3gkORdtgtoSMjjqB1ywnQTBfwEdj/EqAHjhVUxTBpeg4iALsCUaDP/Gf/16P3vi
0n3//Uv4sEcxWYKiFsoSnoOmx3TJDxE4XjBmeE1t9GVWmUZ0+FWMJk0e5q4CMI+i+Q/RKdn/yL+d
5vslGeUkIUgiQVd+5MmJ1Cj4TMi+jD7GCoHzNmFBIVPH+2HSMM2PYsHcOXQ295h/5y76WQwoMBD0
8JYWF/rpPktHaECw7ViOYIANOT8A7MCvgkqNjT+FAWnlfz5bbZcBrzL0+YC9gl20f466C/uHgEe1
6zDFKgGVEmhluBMOM2t77lLwAn9C6VnxofrEw+8pG4IEOsEwtPEjsI3ibQTmBZoB/k+K6U2T76jB
aD0i5B14QebWo21cavKyQM+WxIxwZ1t7RXpPAy8NapPo2qGDmt3CZsgo1HJwPT+A2JGLRfh9+nY2
6P6NyX5zD0qnCn/VHnxXdAvOMYGInsuh4BixhGpv9Kdl4TAcMHUAg+ZLzEhT8Q0lLi4OcJ6KuJJh
wmFWYlSU3WSJHi3Mf6rq0M3YDPPmMH6qxMATiak4RRJ79piiE5TBcQ2xXzAWoViaWKDaEjX8oQYw
cF9l6LjdNtD6WIoYCdOtUNthncr0NBdZDa9cYbzTlyXVSfvsWV/DRGNTElf/h70zWa4bybLtv9T4
IQyNoxvUBLfnJS97SuQERokSesABR//1tUAyMkVFpGTxxllmlTJTUETncLifs/faE7L7CvYNXBh/
7SfmgM+LNtqe8lK7rit9mI+hX+r6zhiM2NxG8MpjfSOzqhD3k91HmXbvU0Ec73BUWe2FptpSu+GL
4XYvduM4zf3s9lGJhayqjFhd++OcZ7swwbSxnZHhFVUAe8OCEOHSBq69L0aB/uMlNlH3jmuGylR/
87t2GJAG5DiTUrojJctT/Ny6nTu7sKCnfkLhqmXZjs4woob4W+yVVstdHg3La8TFbFU9Qxptn5Lx
NSy71tE3ZSmkdA+dHyZxfl7aY4bMPO2jdujPBzsEcL0NESV39k1YsqwAnyDiyNsyVhwL8Uw/L23S
XHkJ0KtIEw7F1jhs6DUchkhpcbIbkoKvDSoOWovTupcwvT9XWkdf88DgGLRwNdAgwDbRSfZIftBO
7AScy9x0Xf5o3/5SS5Kc/7asrTgc7UZRf5m72jf7s9QBd2DuDVzbrruaUjvr3B16egPOiy365buI
5jzhciLL5qPyPIaTA3AktckxiC6nQQ7SvUpDjRLz1s0s0CWHDHOw1186KDwTWF6+vyyL3aa14+zB
he+qzTTdcsWdghPDlH3BrI1H76hZYePm50ZSJ0Z+laYD/bANSvJBRZs/he2WuZwSLrlcNzd6FE9J
vdaR2jTeumyR45afzYgmKViPNPfpF0ZeXa8aqlbcWdPrQEb0K9qryy/h/FmyBHXtLztwESuufiXZ
WxAckMbDcsesHDO8H1QqbrXbsnCXKV8Aswdr4g/AOfTNTJvZ2bV+s2DL5NulxoiEuX11uhQ++Zao
kKPlsUFJqKSRw3MxpIhN+5ORj8t9LoWfUnPWOq3hUWglQkLxDUW5z4q2SRJWWqvBMyagSIkX253G
ExRd3T20adklJfdLi+cKxeAsjPHCA/rIqSQ8aYmki5HFESz+U/0l1MZlgDmNtjx5mvP8Xe4juG3X
fQ+aGA1LC0CQc+hLxWFX79fTNJZVf8FHFPN3Nop55zazRehbKzH4+FoC6eLOIDThbfSEs1qaBi4E
bv4byo3Xm9ExaprV+xoXjtHiljAtBevYgtih3b7fau3tx/+8yW8/R13PzC5cE+Gju4K7HfdfssSR
SbPDfT9x0bU5k3CKTIiGpX5LuSyq/MB+e1DVTE+BAn87oYA/0Pid6CUYGco95xJUYcVd6s0i50dM
6RucFUXJsPeDTAdaAZmssJHnr+gR6DVdutc7WEneIOa1t2uKzYSKykpWpTMYe3osSy1Nf3u0b8MD
XXHO/XFo/PGH7ebLxRNAEDNOI4OuNAsJETv85cR2xo3vZy1B8ob7ILaW2/s2kOZu6jhLLnL5LUbS
0NGmkuJajC7Vxsupv91QbQY81hDqZ1UC4irQH4gPdBJczLHRUn/WN0NCw7k/f7OGSDXwfJMeQ8UX
w4lKhg+KoGK5+KZnsQtzjUoYv9Dslz9EH4GJWuWlvrwOxWwv5192gHOG+y6P8ijZlhH2mVvofkZk
7TM1uUZ7tN7GSpKyaXV377cc6RAYkM345iHhC1Bx8FQmGd/53kB3q9+zcku9fi1rrS0hWqkI/NTK
TmPENQisJJatnPIee983F4Vb0ZXFR8T3lb/Lps5JvW3GYnGczpZ4EkiKrajgYsALFHnRB6GKKPJj
b+j4eZAfij9YNFI5KWrweqcJL4/zZOuDsewlsSjmpx7JENvgoUk5uhHTaHpwYCKyCwineRn7yKKc
pe1k0ajLAw8jbedt8oJPbLEZtZJWKx1JPlXjI94U8le2OIWqLNu/u+ToYcdNuu3inOrU10ko8mng
4sXcjp31+s7UlZdz1xVy4nB+sGKvGtp7dM8xuF1UZ8ulv9diLESeGVeURYOyN86sL/aTlh4wt88Y
5TJqqC4vQ/yt2+Ep6Fh6YHTmcr1tkpj80TDA+fk6oQylBUk+I/vxhZmVfkCBcXKKC4seMj8BTmbZ
w/Z2p6h/v5VEZ8MmiWTblRiPzMN7JWZ+K5SH7PSp8de2yOhu4P1h64tFO6vKVZtTRrSPtO+X96mF
3IW3MAIKwVQJT4I28wlguM9tZq+33LwuwRdfbEyiWLAYpjmtbfqlU85VPg4sz0LtbAhV0xCuYaVL
SwFTE9OPm4WWg56GovMUbsYwxTuydQZp59BV0Tk6AlcHG9wnERFQhIKNbzUPf9bEzFUhy1w+G4Ud
LvccUY/B4Hu7k2mLnvBkJTpU7DMqEUXoXmdzN1CYYzFN0WJGgeY8Md8yvrRBztyBlCLfMoxkqTH5
s71casp5wnqVlbVfVIN8cvwpro0vAu5FfnKoXUxIHU0kRNp3RO3pGNL79K3cDlROt0pbebnhNg8U
1qCE3OlRnUbY2e3JisebwWVtU7/4fdLXmORCbFU4j7C5Ff5KM2eVPcyiM0UVdHwdkIMBk6xYU7qu
jcq8Y5QXqW+uQOJNCMoCd8BwO67fr+TtWdZv9RPyfRejG7UypoV3qxz0qGU2YfW/vLyJKpafQPHM
PXsvZr0XnVBmLj8IotfmJ9i5L5bNJA8lr3LEajE8ze1kyA36y6VLzVkt/+V9yL5b4GzKdzTsXrtX
y3SqRatmnBpEJobZ6N5VF7vRUAWDXtLrEtMc+uZhgHPKP4q0eSneK+yv/CFYlrUHDGOM7/cSJM+N
88qSxb3lvx3Ibnw+afT5edhvO7YySWd3MTGgLbrO3iYs1OnLb64pMzIawLYuLQNo540Q6yIq6ioM
MCtQxOze2qHtgDm5P0vMaFnGxWLkGC64WX5H9/rCwR/mO4Ld4NVjJs3FPb1GyLeMSTeczSwJ7FjR
JN/EKYDwcPt2Q+jaLJNe9lZRgz6gpcfYtHLX2/yTzSwKtKV4aekgeCnywH77aTPLm1y3sOL6U6yy
5Vrn16lVKrvsrifN68T5Pz+eTTSJvvyf8xfatzsyv8Hn7k7vL9IYxQh3dcKY0EQ0Kon+0Wbd1pfE
MY9aBUOBGvVf6uAWtgJIiknKAF4GOp/dpQxJYBUF4VLVyxD89QV+LLxT8fFpPwnGLsZ9QY3kp7o/
qskxaWYb4EapNWBukVK41pPTUCn+ZzX+5VA8OuQAJFSwdyBV62PpDH4FTDLoOvu3ya232W/xkTFJ
/3kvO/8X5vAGc/iQcfkjzMGgrUw94j/jHD6E0b5G9Lz9i3/BawyCeCjeUCtjjesIaoXvET2GQTyx
ZYGxMonicaky/UmyITuSorqOp3ZpIQFc+BfKQRgETfPK6ibwByYu3fonKAdCgj7UlXj7+Q3La0hJ
l9rKXxr7mRGynnJD52THAmhpCOvqiNpvMjcauxvbXRplRWaVZ4hanPwWZIENyNB0v8XVbN8KNpcw
JCvrznGM8VPmasnRttwRaSFLsjCQpeOBe2LvAcbBmqf2RsupTeOwGob6Xi/rUAPbjmCjOILiU7u+
z9OUElSMgnOoc2+bIOE7ILWwwBZ39Yo4vmhdFrlYM5NhGU0ME0ux311n0m8bytlDeJ5bUp6rzmx3
E1X7MxZRwwvFnCdRgE4W6Oke86Fyd4Dm5VND4MpK2IVzwOv2bCF85Xq9eILXCGjlOJO5stfxDKIk
8rRTmWrhiO2538a0oBrIyb4Z9Qj+QLwV/RZ0+ULETob0Uotj81M/jeeis+Qasp9cKdzKN5NCc9d2
dbnuW/1Tzk78fsQkfTmWo7WTpv9pHD1n0+tY5K2+uBapVu9F15inBuPdoUMUBpgzSc6LHjkonqjk
Aqfxs9/Wdse9lhtbOtmxRhO0yyut/6IyNzyws7LArhn5twVDs5lTz/jGmslD96eaau+bybeuM5uN
PyTjZ9vwUBpHSYrSEE7Nqi5y78k0u4wNEnW10as+FUnxie5NckGLd8a5OPSPIRrKDWp35L9Zwm5U
ujBAWXn0S15gj5/RSvzi1p1H4UDCi+VhGZH3da+cLQiRhI9jlzNdml2dBDGhfpw9RlPKxz0Wx95y
JlBySwKhkxnRjciM7AqZ23wZDrG+imdRn8dUIFSQ6KPNUaxqsyTb7Cjn4SYvyFu8HRyVn4MWmc4p
IFoXJgXirROHA8pb7K9ETeCj8EReBoZuoV7INPndx13bwQwTxo4Sw3DezGGyH+1SnbehN1dE1Q0R
tSxw+ITb2XQoWgwNUyfdoyF94JPI0vXTUE564DT+jIejNPVyRaWDmpKnugdrBD8doBY2twA6aji2
cLfXJlAD7E2mvcqgD5D9WJj+sS+KMUVlKzpMDHUFv30Yz2kZD+du7UgogJO6jxo870GfmfH3qoMw
D7XA37tJ5pw3NoCNmb6ahS0jDbC/OYHVaIMZYAgpVpa05NZNdf9T0uOA7hv3KMMyucLOGG/zyNa/
9I6RbzEcO19xNs0giQt44k4fO7uh0eygMdrhM7Zb60rLQnetux7biraCJltmBFxUgybaleeF1ZmH
EEGusS3Fm6kz5yvXFhXKXbTjjjOybxwt86DMrLnJdbTrXj50DzbdreskKbFcp+ESpEg83VGT1oRV
G5okZQEuyaHYyE4z99WqcIc6mJt+2hg4hHfIGqZNMnjzPTaMMejRvm9jW/ews7NkbloRXlBQbK5Y
sa/ZTjR3SaY5NzjN901pzZdDp+MxGrEbdrzWGILM8UBey7D3KLZepYWJl3wwFGJp6U0I0HJ5Uage
0LhZp0+JbsBJRY4bdEMzHPDMxeGhRG1/O6Y11fMKD+Qo9YsCOqheVsN1hP7zfEplumLy1E8Ku8eq
skt08UViMSnU/jqyBv0w1wbWcNs5SVGXB1TW5gHvihNQlC9WY4nAaXnIeBlCgAiJvNNo3YUB3t72
dvbj6VuhS7maNXfaoxwV1wBxioSniFmMrkeMqtnOdi7MrnUSMpHr5tzSZOrG+zLXxbaWZbSCw+Fc
6GOpgYdhIvIpMqzDzPceEZzG+0mCQtfG3N80op20daps55GP4LwnJkn7BtAZLdYQW6vJEd13qpTV
CUxqdaNqx1iRW0DLs9afUQ4hGDVywjyrvt95vQKZjhk5fjTnCD1Jkd+oqurOYp+gVKtp5NHMo/YK
eV61HUZvvtKNxL9U+DRq+gXhvBFI3HeFqACyYgZYI77p1x0ixm/RVEJRd8evuDABHDJnUiAjgJQK
pa2dx5qog0rawyc5QosVUDFvHMTx+C4q55G6Eu+G5cg1ilNywpJsvCjjTmPCioZgsBPxBFazpDFb
JycjLEs8CZXxPNC2Wo8tcbDYlFbmMJl7mwp3AfsC72CSGONaAt0mECe/oThwYPVAtaCha72hAsYD
LhEirN2kvx5kFn3SRrtYpV2hEAGUMbtsNZWBVkfDgx45NTkOtXsWeTH9kUVVv2feJPWk1c8Veqib
ee6uughiQp3r+RHREVYrxt4d5T2SiXDG80oku9I3ynNnjuKD72k32eQz1AZgF4FlhdFKUFsCvOZ0
WxrR+UaBaljpXnieZjLbYZPpCIpKvaCcdfwLshAHXqh42xUVMt4WZ5M55jjKvbA4j+yG6XsIh+c4
0eVO63XnOPfK/UrXMf9ClV872aq5xkBk386euMeApE6ZH9bnw2C5h6bFxQuTlrAT2+3vVRF3wEiK
ZwQD7SFO3WhbZ0mFZX+iNEGGmkMvJlLs3ohmEEkkbhQNjau5Jv/B48vVB2l6bUTSfNSGcjj3+SrD
2DXC/pORJNo+n3v7vJBJeoa7ZVtZab2ig3eZOeJh1AYR6F6Rb6iGhmh/+vwO4ZTcdVRzL6XX0sJQ
0trqdfjNIy4AAHYc7zzly2CIVb5XVT6fx0IMR2ln0efeVwlK+b6C65DXa0Q483diHO7iosSjnKXu
bRZyCq2RtSvOj6ZPal30zKobaudPoRJaUFQivkxldZ4P2nQxgkSYQkPc5zXBu3VqiY3Qmn4HZNff
JmMWIi6dxh2pL80TxTEniHxa81Vv9geck902d9TTYDCv4EA3ttHQB5mIik3exc9ah4WumdiBuF46
n/n+FLiE2+G8OLqVQ9YvVgeoAHkVrWJPr1ax7ub3C5j4lkVVdixrj0+9bYTuQpD30suqao0djS55
yiOxLRxL7rxRby7wwLCRHokcxD1YkL9jRufQYZl2zLTbR2GaEBY7pM5VbUuiMgRcaLT9zXpKF3mH
GJ6UwVxbuY0tdwN+iUtJJ3qV2Y1BgA4AAdsbxufOAwQdKKJzmBOUYwdZHuFUcaZarO1qHr+W+Laf
HEimOsvc5yLywzUn8r3oinqbYs6vViBHgEUr3cOBnZGwOqOgX0HpL0hoFll5ISHIrCyCSjZDXyD4
00T0EpK2uhZ0YPmkOQ0hmb4+3pAAfMm6F4i/nm8H05m3eij5grLDPZuZB1Z8hOUairC+Dy1N/47A
2Kb3hCCELlu1xoYYUaEG38rSo9moPLu23RnvicImdQxDfMl1aaYHnUf9BIxwQciT4eCWHTq5aFLZ
WaM6RZKmpgD0UibBRBu6n+tYb/yt0bmI4mcdRgwfpGCYovRkDK3xdYSBdDmPIxMCoZArKySJOSzn
vDRuvTHs0nAd9hBSvpI+1VPVK0qaH3fuiDkS2zDxQ9AARs+v7oap565V7QtNMZImS1bKQdqQQWlF
sDuwpZdDaq9tH3MKAM4I+CMqsJa04Gn8Jh0ZvwzE84FkUPZn/k31pEVDuJ3MXh7CKRybwOi9ca3T
9DvDjltf1JKfrhDx4phJEL5MzZYjaheZ79frLsItn7g2+MxIjuVLE+rGBXRa7+CYBqb0QVXdye2c
uzkmDLhubOdFYC8Og9md5TG0/WFj0wy4aYraCkiQa840uJnX+hDHa8eqYNNW8dDtRU6UDrMBLca6
MsFHs4QxB1UQH5xke7AK2BZBUR31UomzRm9YAti6tfGg461tZyrw1gB2OxJXU92PSS8+KUq5Y6AS
CR2CghK4FZDFKzy76c2AmBGvdjs90iG9jFKP26rnMBLGwY/WPRiIkFr0DI2CzuQqbRWWHNzTlODQ
Ey5YZOldenyF08Xw2h1SZbBGVrIszsYiTe8iL28fW5ae7JlUf5pK4hsKe1Zbb7nZdOXTnea37L5s
s4hPWtjjA6rKsd84ndQPOKnq2zAs9HZNZnlKJoFvYydqyps2AukAb6B+aOLG+GxIryYAJnoIKeuf
C3QjBBCWura3TInVE3UyVt9eP7qUI2/7eFSgrSjruhfdGIvrMq6f3bnJ6QHPVKVAROvzCrcSn/1k
jsTSP8JbleVT/inVZXqPKS3c4V4wSJzCtLhjK9TeZ003vPQaQBJpiuioikhSsY7KbdqkvIRjgyuo
cfCjBWw9WOsgVDDXYWwPX8Cd6Kz4NZsolmqcrmrXy+J16efJTRP5rMTquamDPl2iwTzN2Jju7B+G
TBBFOM/puR2TBFCQQntCdc4GFj7s2tG1L7lXzfeo9RezDhGEi+iXSUO3s+lTxlQBa7ynAz+n7nyp
TdVMgoIMd6jJ8ptyWSdZM+OqmUUbGLUenYXUK1eQejQy4vxqX6Yhige2ZagAymUha9jNOXXlPEhK
3D/MYNHGh+vgUkNN8Cl9rtrBKy6NLFXWJp8cNmO1wVcg6GnnwuyJHQWugJLI/KLhERuuDF9L905c
FfxCGt+f2nKU49080NoWgday4W2vOl0B+dt0nYs+gjZRMw5Hbgkcmm31imu13tit/68AvxgL7LGn
ORp3oebWdyiSx4cfyj9Xb6KcD3jgj1JCtg86kkjbA91JccWwf1ahy5o8zNwyhhOKCntNX5fMDigl
7lgcNM9bh9GTWVi7PjXPrMzeogTe2rGx8VzwFN28wSW34VJ3WC7WuB93vz65j9Kl93NzTN1YNDXQ
Hn+uGBqIq/XQHE5SNidXslYM90n/Gz3w3x0EWd4SP030pPvzDbDTFjMWfJlTYtIU4P8deGilW21f
r+W/JcnflCTxgXk8t/9ckvyUqK8VaoDyx0Lm+796L0t6zh+ejlzZsBcVGyVryv5/Joebf0B4dVA1
C4uCIXrufxcm3T9QHyNLpVK4VJyXwG++ZW38v/8jzD8QbrmozVnCwablDP8BYptDfJC7UeN0F8UX
6ma0hs7PKlh0z9BB7Ng5+lHVYHsgO9sm92Y/T1M20ylV9m+6BH93QOroS/IyLwmi0o+V9IyrlkgZ
sOfY4JyYEpGL+kREODm+cRY/xj96RSjcc4GYhLhf4DYRi/4kevVTh6IommSWxLHznPocwEpT405h
evvNK/9xOno9FI+aZ81MhE5/gQz/qM5v4iGOuswQRwCY9nPips3ebink4t2MjNPC/n9ws9Q4NaE9
3vww7P5mKvw4Ebwd2sDC5vMhQbf3s6h6qDNMT1ojjspMxaH06PwEyIE80B0RfNNfH+xn989yTxmB
ho/uFh03lLGPFwp3ShXumIgj6lgO5EqYFQE0jpwIudalpFlaqYzPkD4ruJINcKjPwqgIeBlz0uB0
s/T/UatruXwHtT4tLs9wsYT9HL4KRoHCZhSKozcg5l75BdO5rmX8z//fsWgo2JbBEGbg/DSgotTS
83iaBFaiAeGZ0NSL2xKy06WmfPz1jV7u449a1OWyEP4Km+YBYn/b/Hifk5Y8PqfqxLEP4+/KVP6m
MwlD/fVB/jp0OAjL5deDMUv99DD1PoUxaObiOOMbPyI2YSXtOVLDxZURWfHrg/3kqXh7UuCsDVxC
6NnpF368JKKcDfTmhnVMzSQr1hYJHkcj1ECy5dQcSHDN7Gc0v7ykmNNvpri1DvCfrN85B+kF/eXO
0iWCfcGruiQVfDyN0DTMMCQx8Tii52d1UBqoW0LfO5coYFdUAOkSQxtlRTYhPDLWry+vvUjLmUGa
/a9vyt89gSV0AVYyT5p+7ceTyXLfGYtM8vKiN7qhYUVBq+wg9Etspv/8UKz1PIybfFqwPnw81Ihi
vWrwCR0TSGU3CPZ4ZQHrM9V7Dk/i1wf7ONUzfaN5ZlXiC74srFB+PhjBY1Ve11I7I1A4BSAJX+6x
tHL5OA/eeNUDsPB+M5aNj1Pwcki8DSwG6bPxXOm0f7w+maFWABfnn0HHSnZALjRqCo0ab5xBG28S
FfJcLXwZV7GXmndJxCtVjG11BFskwfklTr2faz5/rzNIKzI25BNElRkKrDYb68SofneT7NdP7L/f
cpsPv8tsykDEfmw5fBo/njP5B6kYCwJVVa5TXZnjeVsljoY2TmUwjXUyGyAS52kDSrhK5eRslqXw
ddNoOUGvKfvdICxCHiQI6PZltgq27hT3ncCPZ94rE29pvF5YMz3FngGyghH54rlGRH+TO3Wz11P+
WYMe/gB8JGvWKjWtw2Cm9WMLAPPoRcI6I3590IKJlv5VlORas1ksmA/tHGvpirDn2gBFQ/kswKze
kO7sx062ypsEfliEMMnZkRrBMUA8HB14pFfIO3UdLSm8XZxqEi0TkedzICn6PsIMb+edFs6+czaA
WjhCgSObA8VTGZ9ledy+ZMg3wGWVpjwDQz/doEsYrzSz1Xq4AlmUPBkwi+aABpWTwbqEVPBQ5xVj
D0TYcwbiCsJpatrPk+GrF2pTyxe67+1nlFfmVzmHKEBrt75h81js7AHhKZhVQF/Mv5ALBt/mC2NM
hnGnWTUv6QiOUtAyockguKPkzD8Q9ZvsQrRqL43C4QnNx7hrEaAQhTOE7o0iNO7B7G31In3BcyJM
wn8AEKleMpjkZuAgvN4Qa8XW1psa/6GTEz8FIsU6+HgNILlg8L2bW+6bYEu21EL5ouI987ZS4UoA
/YWAbrF9tjkkIJeRjb4SRGpRTrN7Fi8LEy0ljiyqC/8cNjoVr2pyxg3gMc1Z22VunNgtM2oy5CzP
roPjgBy4VJJ6SaAZvTE9dJ0zucyXGqgGtVOCxPudCROuXqHJzABZtnwXnSrm/av0aCK9ErruKdaK
nEdp0yFehRVq27U7kYEWtFlIL8AoLcZyn2r+g9JDfq3XklE0amSlSAPSXID7ZDHogzsygxZwCVt/
KyL/nETciHZKYT/3VW0/O3FH5K7CJLBkrxnNLbRRcz/PQ+TS93PEU9n35Z03J9MFEIp8XauRROFU
yw1vayR6c5bQFj3AOOMwSCah2pRzRWI6sXVsY2caVHgUSSBx8fGePHapx0JgNw5oB/sLmsZaUSsV
lCPn6S7DqLzpqljKMxoKS5KkkyH90VV53UoFhCcNu+JbBSDnuyfm6mCbbneCZU9LagKiBhk6Y2Za
zTkT16BL4mCh9sjPlBcatVX25JBh6xprHAPleaX0JtouOhbk3Z1M1kYKnLavuuqE0tQYgPmq+ClC
3RlQ35NLuLWzq8spPBLp6tYUxQfnUSZFu51KOT85aMLOYKnAyBkHMT+VVLA3tm3OK2XA5Ft7ob10
cYbyiVaa24JvIziTdDdyslmMgosba2XCiSy0Tc0aECoO2OrCI9yXiQkHO6Sumy4jwRX2EFj1Jlbk
RXXTN+BKwyYmufd68qvic4IzbgVklGCucuEMgiShzN08u63g/UhmbY04J151fWNsIQTyi1AQiDHW
mf6tEP4OXrrYWDsuguB2ldWkgdBLxaoPGJInL2nuGmTWmhYqjDXhomjcw5ADCZC3a9HRiPFQPK/y
VsVrIKraxiyq7l5mDrwmlOLbjgLPikj4r7mrqs8Ukcwg8Y1xq7TQQojLecDMKa75Ks0ZD36Ozx1R
YyeMdJ6oG5npeeX65ZXedsDuVMugJvPVbZ8nSDsnzUx5JZRix7CpZGumRweNJrxfa2zrFbNtC/QK
UOSqmn3jbtJnhqze9v5DQ2Mx2njdaOuI82JirpdmH5Ramm4klNta9UhTgsBHiDord8qbPd4Vvsde
Z4cwmpE9HqsmX34bAlJF8nnLFMRszMJMVsy2I/soGvcs4Zx+Nu56KRbKamwjoxhFOu5tI5OPkgwy
Ts2l5kQ5v8wfTVKIWc/FNOQNqzIr3nmS4IsnBM2e/D7JXgSqdwE55W5LRG8qhm9EJNfk92Sa/cl3
Qv9A20TtoeRSNiwxy3fUpNP4C5St51Ta1samuYTCc2L6+JzPmApuyWyvrD1eMe/UNyk0WdhSmxhZ
zJ5WyLyFqSvvZz+iUouRebjv7aa4cSL53cznz6MpjMusNds986qL6dFvaF910nwhRTV6mZNkuI1o
gskr3vh0U/dZ5COSdAf4wHFCHHadK/fMsRNFQRKnHYwnh3l8lXUqGvYt1oujqKvpolatdeMgZ0Ns
XGSdETg8BQCk1BMetLKnuzQSYn0xNo24nOFUXNaG6G6KBG1JQwPhK1aVfFORP/ul8p3+2DpyNknW
NBMnUJ6VrFDEIQ3tZuTlRZ0zXUBzXqeFJ86mof8SSm24Hdoouza6Tr9oYGg/ZfC4UYnmMfmEKb6N
oJ6s6OSLKbloRts60/wBom/cR+qZjr08orzzN2ViE71MLTQMRKuKZmcw5W3p6HX9ekRBFGLMCN1x
i7IbIVMmJVYLa76VNOzP9ambr9tYx8vUR8Njl7d1t9GVEskZBN7RXhFHR04vgYBednJGfZA7P+7U
nl2udk5NtbrHSGGi3CWCgfR6zdVpPDJ4TgNf+O9U49RFJ2W/G/kQHstUFfka+UiogspgexEzue0y
wFXUXFlZgODr3f46MiG4B5RegawTU9g8ZiNGYUTV9vmYmEyjlj75xE7DXhrWZtF0Ib4AkOEtkENA
S35teDQJUMhkzL7fKqCE4dZfIkwjGYmDECQyWLkz71XnJjeKsI17OMXqwcsnsekRrlMsHmkLI0cM
hB7HBkKS1F1btM+SlUEoyAuQd75D7ZLvF2rIu9ZQX1lZz+xTynx2cQpUYXIJgGG815tBu4DXT7sh
sWpr62lW45IfUNpbLME28gsz8dWuY+x+D2lsfJKe1X6lR+G+EFoKAVyXDk0plaNnX4FygGUIyaP6
PrdzDTosnqdu77byO6ip6EqlxSJwTVR7Zg0jIp2qKknHGJMaOp7bNAsAr7nU8iHdYMIEiYpJyj+L
5mkcETpVFLHtTrTeMev0idQct/8cO6TArtxoTi91mmE6cMoyv6Rmv0S5o6q9jjWLpwZ6wxD7AmHE
2D2MMcHj4m0H+99a6G9qoYggoVH851Lo6pkIJWwTCfXAfydtvf2rfyk0xR9LPdOmHkqRzLP5hX8q
NE3xBxJe5GjiLXqQDfufGk3zD53tI3BtQY0CNzR7vvdSqEVAF6b2pfztse2DjPBPSqHGx6LAq0Ab
tzVsMtciBdEUyz79B7oG0yf4+o7A2XJgMuuHkJUpWgOX9AR36K8dzSYEfuyJowO8QZetEv19JtTS
m/PL+tMPd+9vKnp/YT28ysWpTFK91EFzOcvZ/nA2opxkxgzXn8y6NE5RNpcInOjrx6uxR/VFx110
j24vWRc3hcdqALQJewP8Z65AruWWL37bopHw4xgIaJ4b9+AgPAOxph1+IwiPJcqvz/i1UvTDRvZV
4E6zw8MvQ8HqL6VWkYBxxp/RnjB4RtHawaZ6TyyfZ22ZECs0AtNopOvEhRc8uw6L4SnTrV0Bs9BY
Nz0dZ/qEylglmrRZ0CYVlosiZs2CcCDD+VWl8VXWAeEHBktCO7reBxXXRyytLI4SpTlLcHFf/Kao
63KbP14UPDiKGNhQlvr4z+UxMrOBvcpcnaAu+Q9V5LEmEpnJ0JAlZethbPxbGRr551/fzI81oUVM
vyB0+GiajEX+ZzmtH56+rY+RIFy8PJXebJww7HUnso6wQIbxw6+P9FPJ5PVIeOsB0FGN9ykLfTyS
LDF8sD6vTiTbUBYYWPbtwtabzCCT8Uav8ZKt+M551QpH61D8btAs1Y0f7y9XCX+DsiNAG4fZ4afD
0/pIEBEQboFQgy142tnPWb6cAy5StQGWWgWTzqPfDXmNlLLOKvcbtGV1wFAnzkfHavSVNaQEIaQI
M++tBiAF0oxp+ia1Xq51jYSGlY1skmK85czd7wqaf31QODmYNvAgQCqA4vfx9ulOZ5e2HWoXRhcW
z0kDsCQwtKwtBf1fUEhnAwvB/2PvTJrjNrJ2/Vdu3D0cQGLMxV18NbGqOJMlSvIGQYkW5nlM/Prv
SdAOW3K3FX3X3R2hdsssVhWQyDznPe/wBc0gsTRLg7YKA0SYcdbof+v9ZYG1Ekc+dpXp+FuCIudt
dOvYP//zLcYV48erDC+eRcQgEtcVnk6I9n9dTl4b0NcCpt6mDm5BMtj19GCwNmdbHvpxGNADNebj
WNCAkcUW+1vQlqtOtPVV7tTYUuVN8VSTGThv/HyKPk5pUcG06enJ3Kb+QKQI01YEQ9uhStMESq6d
Tpsw7cq7CUAV01n8SaPIkrBiF1LFtmKMiyPRE/mTSKMHeIH2vMkHv7nrw+bSg3HbtBWkc4LuCPYG
Z1ggQE9BepPHbvA5NHG6j73AumG6rKOTzRjHTxZdwti3xUh2UsGysybX2FFAfa07YlsGDJMogYve
P4QdvAky6MSlwe4EIb1vUN8ucRZ+kfgLYPdeNsavQ0HkUF132KmSPXOyGpm/kSnt8dzbRfacEP/q
b0Z8Ns9t2A5bxXXA+VTI+4ak1j3+ns3BsmZr3OeuD29hnNBib0cRE1La2e1uqOV9HGK2AMG+6o8c
NYL+nGw1fFD9/NNcmPG1aGX97OLefTXI1BDolYrlNfAqKEXmnJJAngURgaSz+Ypif/pGWlxN7rTo
TQgYlK7RYe7TiodjmvYqGofgAIIY7/LeLo4lP4pVlNNWXGjChjZpl6Y0guFECl7lzgsFfB5u7d4o
C8yts33kYCr0OKFt2CXo5HL4ek7TH+x+omicUSLceO/JpsPU6JxTgit06mn8noHagb5qo2XZspVX
X8XvgalDP8A6ueuznvi1s0ya5YqkuT4ksisBlEtFXj2bUCdPqbLtYTtwD+DXEkEyc7vgTe9KQPwY
rSSSsj2c58ikY+mt8D5+T3LNlD/FOwVDtr/xaLFYUdN7+uvAWXjw1lDYkUeHhNgGajELzsY77lCu
MbJgQzpTdibJYWuE0pKU9CESOXL5gJGBPbFBPEy0hcW+C6kKDm4ZFQDpi8uOWYqMACRwOACwsVNR
94BzOBhOFSXBN2MY/cTcmRXaicQJhuDOhUgcnkvb7wGVtuUMD04dOzDZlmCPKPZRD3bj0hxk25UJ
CJhXqCPNUVFvXYFZ8tafXZVftXgHGFtuq/ho1AV4NXiz7tCzwjTuiZKAuj8AFH1Mi0IWJ7uVUEgz
7NOelqG3ySHSQOU1U8zOR1UQi7i/CtuxLp85jO0zLrAiOww1n4BWM4+WPbDrgnlrCg/5tgiIGtsb
PCotIXbWcG6R1eS7KLSjYUcMPbcz8Tvqk5LEzOU3DHmltwv4AMyAgCubk2UmzhHbVSh75Lw1NgSk
JNwtQ5jhIDy1tcRmAffLrQ0ff8G0OV2MazPMiWarwwhAK5Z+vbcUXgAn1CpTtM+kE+sYY6z1LYnV
M8snwtpqnhIM8nta7V9bvI0Vgl6eI3FnLRhAJptgdAz7onKsp+68WipS4JA034LHcSRFeFTxAkng
gH1ATmGVnxG8AEs3+ACA+Ezuklxju9NfVnzZncHlicVj8aL/JRJw33l07xvM3FOiE238hmA9hfsE
zwe0MhOVRRql4zM07ukL3oU2KRJTFO6DzIU9VDI7sw9uXuH6UbajdbfMte08dr1rXayeNIbN5GEs
su3xSpj3oyjS5NjOQpA65EeduE8MX76UZqMXZwqKduXnXdw9zIpGi4mXHgzEU8kHqzAXta45weQL
MiZWd8EuCdxnybk6gRKF4iFtCSB7EkEpnRNwzzTc9nOvi89YwR+AxwxaNRW8dVUtC0EKogDSNzNf
f3n90Sf2Jz4XJtww0ku+xdAgEN7EWQU2LwH8hi287ix5LLHEIGBmoCqI+HfsqaIvYw1/KHyh7Rq8
4BRP7TzcFkYMUpaYQ0OkCtN5e6+Q9epNg4dpyzdiA5mlpevkvixeiJiQZ/zSkmCDq0TGukCQ+zqV
5CXgX5qqJ7ufze46osxNr6saMeNzwGlx1ZUm4LiMms+YnHkIrJw4EecqgMp5jeck/t6K+RpBMNi0
XdWCy7o1/UZ9zfLMfZiHDgv8hnY9+zh5RdQd0WgU31DN6z1kRdzpAwJ7n2BJ2h1qfD0/GmYIajoR
h02iENucaqf4KSEg8pr8Dk3EFK3QQA1zJjAnhjIt3qbRPhclj8kCBilPTkkwOqIkVaozA3SeDULB
WCOpSxjFgXiKcc8hMzXXVjsIbxvKvB85ae0RYnGLwAKGkbwYijL9vKD+st5IAFTdpmBKPp6SSfCr
5sLSuXETEslTzW2ZwGGkhzvNOPa3s/Lz53TsGtj53dEp5tE9LpPOgyS7p1uu6jyrqtvSm50bozeR
qmBxWozXkZrqeBu4cMsvVCLdm0nUJ6GQftJBgo67CUv9CVYjp4BqnmELW8knq1rsgDEQFZj6UPe2
IfllZKXtY8xtorMR1tOXOCLtG0uLzstOCRLTxxmodrlqB5DlfbIMLNJE9Kn9MGf54t4VXq1DjWoI
8reOFeMxpKhuiJiPQTf3U1AmOn3FR9oRdF2+t2Z7bncjypL2asGZSPO1ZwYPiiFotw0Z0DQfsZm3
LmncstY46eQLa73oHkpZ4js8iFoi6i9isqDm4XOkkBUxEsqt/Mkl9WjaTUz5HFLpcrylmhBvWA53
VvS+TmzuJo0DarjE7rPqxm/r2H4QM6lfJyyUJN9rhoV/m7UGI6GiIwplQzU29Ld5HvL5W2wSDrAD
IUNOswkbtHF47uEO+gmYeOzfrlXpf5GUnyAp8EZoIv49kvI/WMFW5etfYZT3l/wBo5ioVgFLsCvy
qbegUfwJo1jOLxh5e++mlXDNmO//DqPYMMr0q96BEs1I+xNGIc2cdF0UUbRfuM4F/wmKIoTueP7a
0UkImZBjNNfK4uP9SCkrGh+ZX+ZNWPOgJmyoaKe+QPIXuF5lspeOAc60acOUd7jK8J4pzI89JhbW
nklX0V1E4fQLNHFU5mKft2lbT+nWHxFBBs+JR5CGh3AwLROLM2KaScZycFcuSKORCkR/mgx0XK4Q
xXgingaVGCEWBEcw7ipzlaIHHZOAjSOoyxuXcOhzZRSjeUoTT90qBj+X1G5qrGe8T0ZXjVcT+kht
GYatl5vWN2kBslqkMwi962biEnvJUm4RbTEcl4U+QnEElHsMZXhQ83aBrevl3vy0kC70ataCRJmy
78ZbHLvZkyiwpmHTjnrHkXZk5lcQsfOrecRKEoJ9lZw4Ixr/Tsp+TLedMvGhMwwaYq9W/VXfZuOw
MbTHc1w42bEO2+mQLq3P5Nso+cXklTA/LMZwvBduWH7uJ2U9TaSNj1dVn2K11XVjBK9ekVbWRWrZ
dBlz9tRtxk84pKiXcKl8aORRg6hjrnDYJQ3H5YuSZDSIT5imIwVyrZw20WuJ1svgkEd1Y0F4b28m
nMp0MC45xxSxgCVJNrknL+z8F5myQYm1b0jWHiJe+4lRtxbYNtJlNPQbTPPpPGzdhHhrPzKmPTqV
tUtx144FT3e6F1pBjOfoYY4YRkAwW/scoVueSTc/zNPpg9TaE7Vrf2TpVskPE/N1ca3ogAolWQ5o
elq0gY56LTQGSZld0HRVc/0MFzK+xkIt/1Tp5iw09Ry1NqIe3z8Okp1o/XssW2jodGsHjAJdgGwD
Oj4GZ3R/UZQ3BzVGMydQK+9n3SY2umEcdOsIdYIustINJXN7pgxuPORvJoX4CVGFOPW6CfWQjf/K
00BnijOZ/BIWI/0q3feYIepqxAXux3Ca2sI/kKdGlyvLsHsmguWrqVvgUTfDSC7pi3kCklPl08Bu
1do5R7qJLrzcOWe6scYCQ1zB3PbCjdstlrVzdRPerf14R2dO1nB7B3Vj+ZL3RbijoFYv0DeKY7h2
9YZh0uHXutkfdduvqrm8a1yszBg+alxAjIgbXA0WQNirPnhR028mQ5YnwjCjj32jg3GJccmfMg06
dEtG5iscjL4iDL31Qwe1kpOZj27c0HCv2EVVOgKHbDe0wutah1gNbl/fc7BKumUz/40TVZ0aiXU+
wwAtmVByU4b915Rug8ZjmrYoX5yjdktD1CNe50l9xK/H3UKzkPNOjsJvs11jg2fmNBNNXA/ew0S9
QP26wa5nUO1/5wvv44CfnIq2G2jHhn9/LH58JVGijPrqe7L1+8v+OBot7xdcU11PU2FpMLULw18m
DD62twKAlqPvj+GCNoAQDuR5XqSPUj7CHzxr9xeXgANbotHHshjThv/kWPweJiTSAuMJXLQck6gP
gOQfvUqWamkGA/HwYzHmgARlMg+PLeN+dJFT0/36lwvz8H7W/lUY8T3at74ZOB+xdLCswSZ/JN5F
7uwQqdg7DMUUtCenEhelSQHvU3xEC/XnCDz4VY4wgf4/3hqjCwYyjAK4qN8DjYmRWfDpLOdxkRhP
lRgBMUlRiH73/uBZF+wZ6XLhqUBz6EKM3n4Cx+pf/2ftob+5L2Abalo8dG/rx7cXdhKVEk3IY46n
ZUKwDO53W6gVS31OKv12M7DRT8jHQkPUf3tTlopjQby2/uaEzgw1HKJaikcKdHEp8cc5icKjGPeh
/r/UvQtBLLF5c2yj2u4qJtLpzdNc0tzwuA6Nhzq39iNYE0iv6feXZXFevUCTqaDYkCc81iEjEqpG
zWasrUITqUvb/gl58vtJx/u182xNREStwADsBx5iMAX2MAP7PFoDDKxsyOnt8wHCVdDN1iVPVHVN
UFr39s8L5vtq8fd3hU8O4UYXpT+6unuG6aczUtBH+InWpTQWihy/jL+Z6dw8KmuZn1yntu5cH8B6
o+LhZ6T9vz+YFKtY+PtIElg3Pz4ro5TQj7LZYrxHoZboB0ZpPUI0Nj+TIvwwYFy/K4WxnrSYvCGl
+PcPB3kYfWmag/XoaHKzUceAhmNiaRm8JgvOmUOOu+npp1Nb9NW+hoRWpl6aoST/5wv/r744KS7s
lprM/rdVKwi7lI0Zmo9D3/CQOBCDKuqygoFbUmY/Y+j/q4fEZ9vjueS//t9o5iiAzcSwR/G4UiJL
FYNDOQSGXw++iUt6i2xhJYM3QJj5RuZMvYpRwnxVqWVAF0qX6trwxvkpalyYTZkpgps+o9i2eg86
bzxScZcq5Slzg3KezjI2h/wnw6pVRvHDk+7rSRmsfBeB34/++ykagyFQ0noMw9TEoQ4qw3FdN3Nf
1J811W2bBxP7nuICQj6R+wi2DjGycEGOtSpoEJLMgSqJRyUMOguD7TeSdH6mBvkXuyCKIYQDNHw+
4/YfnmRjFsPohY716BLEQu+uL7NVt/VnywytS5NjHvjPa0mfoN9tgbrjdIhDs9Ed6mCIH96x6OGx
mZnqsEmAsev2UDFDOes/MBvcDCYUztb2YCNDj6XzQXQQl5tpUvI5GTJAHbtU/RsWw/NDarIDwPSp
PydkIdwgJISCrC9Rx6nhMRGK5Q0csepaMUy8MbAKPVGjgYYqGPP//K34Bj9+Lb4J9xmtC3QAJts/
aCOWIJP4SajosWKVbCUhwTRIvpHeN3au+iOMx3Fi7khvsoNSRyIZGe5hfJAxxj6bnN9twuKs5Vak
YtxD1vEP44Lf5hH15WARwxkpG16vGy4704aDpk1+jA+1UUQ99i5V1W6mSMXuFiCAiTczXJ6MtJuG
PUcAgyh40BVhk3X5SH8bXwddkd6IIqjuxjT0m11QtUyCapxzPgEJZ/cW7oVfzayzdjlsPvK31UKa
r5rH+E258H/PvYrLXQKSW51Rn6FqbpDxPDQQcvCgwP4DVhcU053LmB95LDaC9ctQ5um0s0Pff0av
HZsbDBYzZKxibOAaulFLZwsloN0Sjx58gYneBrisdH12XOalZ5w7DE57Eo1KjFMIsnEjokGP1sfw
jC+nfIaeRp/vY7raPhp6+rRJXZi/W5ilWcx4hZbuwY8gFYPtOnGIgThU6gj+70udsUZ8NfDIeZWS
+wZPe8ypc5gd+LECyxWV6752EiOl7TpjpwRkI2bCx1JLFC8jHw8KdKgjogLi5kiKtUiqvgkyP8Mh
K7RiK8DepRxMvz7TvafqFkl5c2PMMsCoQVVFjL5Za9WdKIlxTZX9V1jDHlJ2ASnUTNKWjI4iumsF
wtRWJpuqgaQ+Ea72ydLyeKGF8vBiiMMkRnLrJhqzlyI8kPZY/VpogX2lubxYEyG61/L7aNBKfLLe
S/pibs82DnuibSP4FIVW7rOwChMCGOZjiPqV1vcH0C4cpmVQlpOovhirEcBYBh2uAOW7RcAYkk7O
Ashh5u9oSAMDypmClONBknUZB/C/lpgExu1opA0r1onbuKISYUUO0Cf8ij2bj5ulJWAik5LgYJi6
+FlQweFcypXGgKq6NqOAYogdHBJCMOlhST4RhVFEYf5hJk5lZPoGI5YIYpD80ce8dyNxl7xKFKty
EwcWh6lTNvwOnMzrz0zKuLPYFnBTk7RC1GPikj3h+l4zHUXW2GUjW3biRI+DHyz9dlGe8xq6E76/
CYS5fZ8jUsFV08X0G+XeJARigSV2Tt7gsfE47EO+U6AfaUGYcWiImb0U0N5qJpQuH46Oo7qmrAtf
Bo981kwVRNSXgEaN6eofqnJ50/cj+zPbWRhuckcWEdPgnr+JSA6BCa+VEaRX8Be4Z1bZIYBW/toK
7ZvTw2ZGvh5b6R3WsmwxyEWDm6iB0C/9an5CusehnhjsqOseSQ0X3IQuh6ifovmAfN+9NVJfStk6
qCG7gX9cP20xDFG6sRvIwRVlp6ClTlBsrLUIRs5Oe18WWXuMIuY4w8IdGR0qQyUmWMDWIvdCMD0Z
yLp9sXM0NmkoOJ57eNY7patHJbj2FnanUEp5flOQ/LF7S8B4nlL9T7CBmONEKdWnqVEz3KnkXury
qM45bdfRC7Rjqt856dTTWigsGSz285zm3qvQcowUg6jP2MzK/SyC9M3BzJNr4dv2qWoM886MeaS9
KsT6CQ+C6oZlxL0T+tOWVcPB0yGF1ZTrJzPV8oqqaghL0YRmVIac5shEUMCEpCm+et0CiD9WsBMJ
lWZIQXh0SgWFWxMoV2O0IJNrgTPoUiXDHOftvfmx9ZlMroMeBLrKybeOkQFQ+JAsnVvmA8FNXLjO
KyEKzB05dviAtWDovwnA9tI9k7PwS27EvHm5PkJW6DIXHOdWl0GcPMSWTo+43nZvcGW4R3UYaNCt
e5ORxQFcOi57W6VblSwukqtVz8I2YJ887jRUIyx++DrVNUl+3lOiBgUPM875tKCV7XGaOHHJrqMu
12IRM0I8wZxj4DenI8ISh6HwcFtPkREfC2gOVGlYRBP0rhOU9gH/uRGhywJ+l1j1Fjxn5uz+Jc2C
Jt/3DVAnAiPWSB7n7mtcTFzTuSZc9X0TyHIbcSC5hsE2zxJ54ynXBubhCas9/fbFxEyTNFLKsd6q
P6datrUKnCn3SacObe5qIrqAeGJbX4eJEpThUvhi6AHmOgpcxUoZ4088lREZeLsIz3/S1To+yboS
nTm1umsSCvTaQE2zt9qczYc49ah7kDPSf4QD+galjcPWRERwcyR9UL4k/TITVUA72u0XcjyQaAWg
aBsxRcUzSjn3dRUoCyOgB5ApbQgaI+sy4SWHl71Q6LjY5yXSnkTWn8Fc9UzTmmZyc1m3nETUyJ3H
DoTUL7laG15sHFDdWTaPaESLmrB1m5uJlvYyNPwlAgRuS6+rtIWBNEmsenWux6ZaGA1jsgUJwya0
gtGaW6M1EgGRUoModoxm6WT0VWvrEZg8naycBA39cWIPmTXxg85rrekFaCQieZNnJY/Vouxw59sL
c3EIxQFoY8R2lGQ8XGji2R3BhF17AylmBsfOUEXGSejZ+Pb4zVElLoM3TJhz94lg5rLFkcZhbmy0
iJWcWe8s/DSz7tmkbcU+55Q1lYHZlQym/Iz5Da/GPkk0zxaJfyyRMONCL/pwITRN732zSI2rKrLY
5ClFIt2SQ4dZwNkRsK0X4H0v0o077hLsC3pjbSOfE2ddu2E0c6zN6HePs5+oLy3H0OO6Ph0xhFcp
QMAVEw0H/+0hYIng0tseHTcbzzEDv+D3BVFMRfCt9sds3DI115otPJdyVTMLh0p3WVeFR8bvsskE
2V2kFPIga7Jo6mq0AWlNUm0JC7YQf7ikA28Vil4MkQQgROumes6pv5AxFay+pIXX3cJb6q4UhVC7
o/eEeIgG9ciSsy54BFTTzsL6LYAm1HDC+FiuHsgPnB+GtGK3txPr3vXF8kinzqI2DYsJbz+xaa87
oJP1cFGqEJfebU9iBsd3n3KVbH/isdEHEIFGEZjsth6RRm0qbb9/aAzc9vfloD9tOvQ8ZjZKBBsG
vZqfCqXlc8g+5IsE2X2J3IjvPagRn5NJ4D+yS512tjYttdDyPFpBQjD8MEIgsLoU5sBKQEC7zqdw
g553iJKK1W7CrW8vvTtQhBBFLV8QG0Cor2f9fX05PTiD8J+HYC7uMY/9GhuhQURJ2h3dvNEjc54d
RkHpt8juKvxNG4KoPFpqxHM2D/DM8ZgmNSeSSiYsFoA8CaxIlfeCupLrnEBZ2VTutMxXxpBiXFYG
asR6p+qRW+BskpDKdks+jgVTtnKLE539fCytulRbDDLL27CClS/nnHqBzGg2Q4pMKBSd6IM9gvze
PDd68z+noWYrwQ6mphqcig4Ghc5p1SqWoGzDtslDDLyjVHB72qLmz4aUatLOtX4WBBDc3Z7YcCAc
MB8fqXFIQ5ifVmFpRl7G1aotGmCUXq+Ncpazy8Ks1hQPJvzhxmz5eOECLSUTlRYphhOfdF4PE1IO
2bFwK8wQx0m2pEzWcp/qMxyD7vAlJGBJT9v0ZmdGZX1GIFuz5Wk2TOXNfngNntYe/biSN4lEbTHV
Ehb17MoXixDpN7GoAAuozDnRg3FfS09wfqIPYrUWEbvV4iXiMvLO23XflGnG5ojDBLwSLRAWua43
VwlkAbmy2IU18BXzyPozqdzTpurZ99qGR4iUBorU0MjORuUevEjvzPA+OYHo7eKjIHn9N2f0IJu4
9cATt1J5YKTIG+O9wkBkOhiczEVWBs7J9xfTP9GwzYiS6G82wTCQk9yTl5RroTu9Ss+sMUOUhfkI
kJ0r2ZXAebgkhJJwbIShoJMoPA4WjxiQSwxivVvw5z7V7ow7xRLp7WAtmV2z+OZFYt6AkhXmIcoK
XNE91YsD7xxfYrIvP8yxpw30VPKhHqJs1/GEsDvT7SwHDsQBPiHRTWKrnNp40HYG85Zyugz2dmvP
RxG5xtehtt03zIWhhVFVfqvyuaPcnnLcuTwlQC46k1lyV13lgCs4SZge4zYEo/Gmacq02TfV3Jxd
e07uEr8OdlHqJR+Luo+e4aWOKChhvuyyzjXJj3YV8Qd1+CE2/Oxr1Sh+k1uaSUelXMoIU0uDjjU3
o8na+j2aaTgRo/d5hRX+y3v42YTHQdz+FwRm99q//i4VuXstfvt///dD/xr/lfUAI1y/4I/ZjqY9
AC5BVPCwqQDf+nO2A+3BxKlbglujJzD12OePAY9Wj4DLr67ff8hGNBVCgy8a+YTwLtz/ZLKzgkB/
goJ8InZQLRihOobf+zcLHbr2JK5UoG5JeDYQbQEAKoV9IkhEUTgU2LP2V6CMqK871+neLKUoyxJQ
y3UnoWKvronqotkkInlfJBbVjlLuQ1FbnWlveBySMMBNbDKHcTkWhcc++YSr7FyiuJQj1vUfSEjD
aI2dS2DSG01jE2sLNYOEH2cszhUkig4QCqZx8M2ufZUMx4k82xmRsz9YSXhClGekZwDPZnxmHzOd
Z1KGcfrSQU3OPkqndrnmWjr2fUAxtiU8EnvOqDZxqywEzLTI0ZbjhCbT7Ux5cgc/NgbGB6hAO+2F
l7IQMYJ1dJh8qWqXL4PxZaLvuAQc0AzMsaV7nCv3rqd/ObHrR4e4CodXTHV/YwuVZBFmLc28mdLc
V6PKCaBC9ixKSKljor3Tl2yaxX6iTWiusWsrSszSMFa4i6NsNE7zRDu2yzIjUs+GsnDX25lRlkak
k9UIrq9EMscUZKFZ9c3RMiNkgDlq7pG5wJOXoyvEOrKrSm4CcUiaWfLfDaHsk179ZEMQkHr+ceR7
V7V9/H+2r22VJ98Ton5/6e9bg+/+4hDcpBUsFJhiNdL6fewbOHCbyKIwgew9EHEbiPf3rcH2fmEE
A0qMtY4teBl7zR87hP0LP0rXCQvUxVAJitV/4LGFWc93OLLrMPilGJYYtDF+Nhm2fD/4wbWgKZj2
pse5190NKzr2d0sXUWyKsZWATWON8jUw/RiqnlDUKyWeDsEW8yqcAMTkUZzYCy4x+4oU2uZo5JWF
cyPC08IENQYdKRLGjCoEn6orOhmyr51T7+CWiCE1Vh55TQXxPmvCM09367pKKRYsHFDBVp9ppdFr
mwsd/JhiXIkDjRXckFbovK5kYwjjBi7ZJZ3HZqhEUF8JRswoETJDv8TWjPgsBSgSTY9jBVmt8JFr
DV31HUYja+G1bm1tiruI7rioionZbO8JrMuqMw4IVXD2pA/IhsXVJQdkgo6vkRqr1C41tUOPqfIZ
mAoRGAXhu3eGEBEOJrqzZdSFV4WueCsiAo8YCNsfVqOZ0tZwjm0CN3gFWEgkwKFJbQOZSz2N5zBy
ot8AUew6YiGX7i1d5Qfr3DzRUJIdaun8bGt8x5kpqlbsWEW8bjNEfAAXhjTaAo0Ygq9q0Etj5oNN
eNPGk/P81DoZ7xmQpvkZHj7fXeYuiOYwmTZ9W1Jcl7Ef39mZkd4EY0jHQkbAbRom48muZHYqE5/X
+Ia+nu8GAAVRoh5TA8HfvN9QqhbYmtiHyhcx6Ds8KsaY3NKu+wQ8BRw1rWPkORPAOCautMmjUQi+
QrWOzeoRzwU4rDhc6HxXrsuUGnxGYnOhYE/KMUhYMfyI+SzjnfFYZ4jzPrZe59gHKA1GhSJx+YYR
F1fCHCGPQ6J/6pfOxU0C9xHabPCVRXTpo4+uwtms3QHDbEA3hwU4x7hp0c+w0LMZJOmA/ym/CTcW
/vTBkOjqdfW+ohSQY/n/fj+yGuhmubPS7unWpMaB4JmAoeW+Dy5SR3j/RIbQQD7im5qwhLp/Q8XF
LMDUBirxpKl6Pkp8QLtau3QGEvSE2QoN1blMdfGcoTImeoklyvxJW61UNRqLo58iHDfSkcZITTaf
+507XGi4wqYnAZqbClZMaA3MdmfI0QQ86b531OtESfgRg75FgY3JVeEOuF9ZHb9sRRCkKxhU6I5e
jSCHtUM7hOlr+LIu4ZXLr7Rfl/ZsvlvxzlAPRydb47iTiNTDHPEoFIvAoiZONQDlOTTpK6jW07Xj
nZIHLJi1N89Lj+v5DlbrdsVLFBdvnbavoOCqUFibOCyeoR8AgYM/TBWAGWinsak7EukAuog5yCFq
5e8jF3xWaQJxXMUcTsNkPqSrUwI3lMwLU/FTmACxwAw9YaFS5/qEGoseBb3ju5UFBoi4EukebtJw
+dIQbk8qm57OVDUj4U2O4As3U7+D6Jw2Izxro+0U+2m0yJ2Z1/7Rc1vzYOapvHGb2dgREmfgy1xp
azOI2tF0WDpamT1BFTxhoi34QFDIwRZEBdFeYRByG6XUZYnCU85GoP6U6XaSSQ6oZmHl/B7Hw2g9
y2iACT0TF1MPWXuaOa5g4cxP9UwU1kbEWfM5w9bmKHF8RmEZi4tvs+Y9BKzhIYjTdnnucN5zjvPA
FmkvfOFZh/1uMDblRuXCsC6hyczuHFU+klebfBZM9rDfvlqHpgORdNSZGnDJNerWYbbe7vEoZ02F
zIoZoHgLt7XtgFTNCacSQgxAdhoMzi6pq3SJ1BagMIVJVvHB6nAhwhqYkZQceSLWhjGppHUpCovP
kxY1wNgo9crxLRw5zk7a8utFFHZvUQY0lsQuq1vyFphPIkxIwEkxNQPqGiyf8fm65hm88iIoOnxK
+lL+HNBb3q0DBJcCnu+5TkDGifzwxxHD+PlAw8b+thIJkCno9SiVBsgbbZdha0T+fUvDHJnO/J1G
4UKBxC456AhFQNg1tfvaMqwHh5yQfZ4D31C5cnmxWoauyd8VY+C8TGU/4x/fuG18WHfWqoot4jgY
gL5YiV2WL1MUqeyjO9nsE7mjd6nV0tKJacKlHl2kQ1M8WvEgtkFUvpXxjIVJXevDoDH14UxKLla6
mu5ASB4bWU79MGB2gYXjZo7j0orvEYOoI9uPXQDARQMlxCaq0HQww1jkdVESf7lhKDQDf3SJzB+X
NP8NtgUJZsDfRvSyzmvK3i24RTq2cpMN9PkVz2S7i9liKgRWAtmZ3bTeW4U4BuizPUNNHcB4FObs
1CF2ewGZPVVSH0SdV+YXxuL1NWdM8GCVvhny7I72oW1s5joMse5cEyJAhyvjdgyi+EPiNy6IdRn+
Sgja3hAMSjuGzNu29xHIpDwDm6GwCgNXlF6dunioQSug4YYPiDurLRToj2UzHBBkNgfD8+VDjSNX
WvhPoYAA8ZG0aki5SBcLLzzR5xTsqhBO6TCBNmxzEMQ81MVOEGJdbn0QEqbCjZMSWyqKo2U1uMkk
Th1gCZ/pDB9BeAxipYM5wCTBnCbLtoaPMfpGlHWsDsqjBTlKTmMS/LoBq2+B/uy6t53lPph7/9wx
2Hn0k7khq8Go+00xWR8ca6xuDdMr75MlC86+CBk/WA5FCfmV+yjAMXNjYlG/STN/uG7n0bz1AfNx
jTfc+TVHIfxB+cUHJ/Wb/CZvOuexyeJyD5g1BVtnwRo+GO3xW6da+SUmHGLTTbhgLSwyHdGQ7GAA
twdlpPJIk4RMCcrKvgjqOd46TpptBrtLb8nqZIzN9fLe0j4oD+Q14mZGAiM8lumDlGl9IHeovUIn
+itehcykU/9L1MzqKXYViZp5Iw525pMz0btkR5BQTPlTent3LuavzAsukJnCjTV13W2QxMtjsSh3
W/lDcUCI51yFcvRvapnQcjbdpZED9tqtR2W078gDvO2XUHdxoJYuU9x9RN1wHhipnEXXGkcI890p
k8ToVfZibrlo5X7MGveZBGlShJom2BsSC6aUHWvDCskenCbd+VSdNO3WPYeAgjI/liRrGN4pb231
GFX21i7t8kjoUXsV6BPCxqQIlrkcji7yeLy2lUF05NzsUswab5fUfRySggzMsjSfMqJbbyBd9B/E
LIwbVdQ5AZqBz+smgOsv/ZhL6hIhljOR8M1VmvTVp5TyHYc3TPoT1rfIkD6FwdGfbOPO9Bpzy8nr
77LAOZADoA7o3ovTZPr+q5EVn2ajybBUQpG6HVv8wQyfZQOPYTJxMeyHKzOENOEGqN3Y/COSVHIO
oijuT2PpvtVx5EC7h95u1WaudysLP/jWfg1bs252YdXNn2CS7qmu4UejXy0Z6JoZwzrHuzAQYFQd
hW2xTyrY6UYi/KPZEbZVwBvYdUIpblpuTTfxYPjWprYHAD82kgDh+a53zadxynJrT2x6i7TMb5Y5
fUpCi/EPWkknP/oLYoU3Nn+ggVQ0uyVAX4DnTVmTkwBcz7jAxk2dbGs2pjbxjkE2TC9G1gmIDh4c
hU0yWPGurYEp0rjZ+zgL3CYdz0Vi99NL7QX5aSGTeCNblR0WXG32w/+yd15NdhtZtv4rE/cdioQH
JuI+3OPLWzq9IMgiCe8SNvPX3y9PSd0lqkccvStierpJFnlwYBI7917rW5ngl0WY00evxLslXSNu
cZd4D+syB/dE+gKsoTx+QYmamtH7bTaPwwcLYzB6tugmKBuSh6gGnurJER/jZQjkhhZPMl6WPYqX
D0PQTYK2bhCPl1Zva2c6sWrFByTJdM33RvdG45+NW3KXjPFCNTvDxECo0eKB7yHAnRK09WgkrEWJ
GM2+LbV7DJl7ap9xtmeJTTpYYklJoxeT+ynKat66zsSsAXAawQOHcEn8+qoXkt8vW+hhO3Fm882Q
lOSe7BjsczKj2mqWgUIkmD3eTXnfVepSGGnmeeqPr7Ta1r2Z+MWYMH+i6P2jBOu8dTbSMlS9Bhv7
J7TvlOFu6Ma8QLIQM5Wq29ZdP2hPTzCFETD1BzQYVCNt41cIj5YSnvSbHuR/EFPbeKbeaNvOR2Ay
+9jDwxblKH4QgS1ZgKvQGdOTj7LHiGeGNN9NsZ1gGraGLKXYTLpjbjgWV2OXaKJggiG5TZuRFjxq
z1sP5+r890+LGTb4grIdHFxoDvoNH6Rxp4SABi89vSpmV97+5Ei31KTnmcWYO1Q+U60pjrCD/gxM
/IMQ8nxO+PjA/IcSHFn7Dx+Pnmxq0LKdsJ2zFSrsXnUmvSWqCy5IpshJ1i6C4mdCnqwL25TfjVd5
xdUMf8K5g/A7lyAdyjHNTqPZQXd92hTfz6KLVxPu376IkHVtjGkxghngKj+cr5k4MwBRUXVqkplg
lljhxd1CKTUzI+If+y2zwGYf4BX+jJlKPfYjbdg+Yy+ft6t8rOm1/uSITM/nTduY+4kWq2ELuF7o
2ryG/3gKLR8qBnPE7MT8jLLxLCM9CyEGWjwDOg+z/T2rjtCdM5sxA7ZmMWQUGwIZmlKU4OzBOLN/
fWDufzqwAOEW8HtYbf6PLPFwBjNZyz47dUFKhQqNsa0mrLaLDMF/5O7QPOFwYhSFhIkVY0WIVF6C
cp0fJ4/4JKaUdL6FUOyWvXNdbI9sY62cTRR9Ysr3PAW7WyVGzS5Nr4e0EJ5sC+UkpWlozNyKxuDX
101pXi/r43SGp0JEojWe5Izo54IZpKnjPp+1yoAtI1CvfggA+CfXyfmjLN7c6gFxFvgo6Bt4BM2a
BerNk5bZFgrQObSObuazBjqtxvBPvBG7lrPC4Ky5Uk5kIm8dTfNkrTMOiya7flrjgLOVuuj5tr7G
qYesif/JyeL/r2EFF/XcHnIduLUbEtXp0kwLIWGnNqUDhmYJ+cEeKboB8td8uk8ElQE6KGyNERuC
VzH+P6Opn3Sicar85WQKeEwrP39t306nXv/Ov4ZTzJloLrM/p6ltTEb/Hk6d51as0hhEaCgzcPpX
B5qMWZ57l0ft1Rrk0Df+vQONkSm2nRgXDfHgoS3iv9OBPq/HbxYbEYVRFAL/CdFQckv/eBOLOutE
YoHMwF7XU2LgcozU9FHOsdfISzqSYd4zYieKsjjyWAW5f+0CJVj2aY2bOSQXq2WAm14CRKGJedNY
YKsCCg8omKKAFw/rGXZgWYxrciyj3Cc61X+dQ2l+N5lOCU54BlXCn5de4zqdapKAru259hGlwGgO
LSScFtiAGbRufekC5aLR6zJMUoDZk1l8chqZjFuytWSnnooeeyJKMi9dwocoW6csvsvzEdNnjDN+
A2XWqrdAO+hmVJPUCF0BeSUlhVAL6OX1XfzPU/OTp4adtaHS/c+WvTv5jUbE24fmt7/y+1NjB7+w
pKLHdRDZG2/ev58agIB+QGBHxO3KRDfAN/T7SDf4hX06snEMbiHFx5un5hzaHFMOUZd4rNl/76lx
zbT57TuaTHEcbJhVKLNcpkTOD2VOOUwMFqc4vy9KjAwxiX8C2p9E4n4XJ53nPXgA1IdjW4lGHpJX
RtBieEFlQnDwetuzWNBzxmC0gaFTju5jFtGaXz/4vC5IRA5ouJkhTklYnQlhGhEQfSU2dKHxEkL6
ibbyHNrkTHbLXrrNHMI0j23swdPGz3pZg2b97qYNzdeY4uuLZUKj1iBKL0NsJqhQU15H8KQeidhL
jikuxB2PNVBAshkJcnODadogB6sBE1ed9KnZPOtdSJZVZEKtajY5AKsJugoyIq9yE36FRym/CGd/
+pVwQmfvCVrhG9kE2aM8p2gNLYFa86STeNc5Sy33bsc3RqSikR8NfdXtYkimV31SHhjdptsxXYIv
+TKP74Y5yIpbH5bnjvlTeJdLQRKYYjRLZw2B53YMIZNtsJXEMw5CusBPoT+OzY4roT4mqiWJU8RY
4tWapE+sH0m8GVrFQw/nGk5JkJAzvaxsYon99I+Bt4qLtHHnfRxAI8WuXZCvGLKDpI2Uu90HJVe6
O2lfAOkJmaJbQ8OIDoF8B9cp0aSwlUs4bdzK45YodM7onTS9QeOgHwa5gxesPo2T6oN7vokjoBrN
NY5ikxkHpQZ5u6BAIno4+x5KAuawjJSnIfemw5K6QNj7fNrBDQ8feu3R2WvYhe0cjAAPpYmxU62H
fqru7QfLhNw1cx1cJh5r3AbCVvDViJ12jKwJxzvn5GWvboRUGWtC31jdtXc2LIhX94JTegteBsj2
QxTtzYa7gxuQNd29V/ZZewEaCeeFcGn5NSzTudnH1oN3vSQEZzCXYVTIbLyzYfyhAePsPcA35lpp
KHdPddfkTFiwRXTvK4mAk3cJLhKVGUOJPJtL3HUNhx0pOUN7WbSJRNAL9OorJAnVUTKFZbipIlVb
1zPSACAq0dreDlaUX8/G9xIkzfIZBLhxxBhzjOqaWl2sZ+fM0PLaAJIQmLhcYoWJ4RbkU25GiOf2
djmbcYRxzjdpnt/nK4bDbdbPGfFwMql5shPSwhhUqhxBddFOiBMRes3XWudTv3MsEOQtRjN318Ek
sLfirB8qzlqi4KwrknRywptV18ttZSRIkubeLkvdVHHHeXBoihDJUmWF+S1kh4pM6rOwCaEL0iQy
wZePjlE+gYruefuK4VEDdUNiOVkv1llGBfcSSVXkFwr5ROsO+jD26FQP6aTajyvWDW/Dmx71hY6c
9uglnWyO/CZjqNhqxvHESqSevN6wnX7zDFSVQ2ADKZ/LxXnEBRVVfidc+p1vjA9uDhrgifzruTst
ZWa3FzJR+FQ6yyYRZxA3GnDBg8dOpdkkHvr2fZGymvmTaDal6oujXt3osrAiRfIrWLj1erURwIRs
K/SOTyqPRFgPewgKqCpzrlWL1pOENkd77oPVKTEf3CmrdkFcOFdtgCLWjZC17a3cDKa8bLWfO+3l
jEYrh+tMWGrxRfZh8bkQowUespo/DShf5F62nsez5q3zzipAFtR2YI0XMk0ZVdKdgj2ZDam84gfg
DtiWadmjQejIjAwittWXHn1ZQCYYYfxObApSCWgMTuDoHMgDCEoDmcKOnrv5ZPWSqHQg8Es6ouxE
bXkDJ22CPIUm/tlG9Pqe0ekH9s3BCOLCzMfiRjgn0o/DB+Dh9i4lXns3Oll/ASo+FMwRaaJXlk8i
cLuyPwL44N1WNbY/gEJhbd+QGNze0MQKimPUt+7Hflw/Mg+krU1tx6YN0U/FPmQWI0i4GaDJDbmY
xkRnD4910RYS08Oypg/2OieSlrRXKYB0tfvKp/POtDpa0Et06+HyOZyLhH/qqZ/VUzYI47+qp7gt
xs8/CGFe/87vBZVACIc2hn0G5v+zbuVf/ANqLcRxQriBsHGFOvQbfi+oDASBpB56SRHMhOANYdlD
PmN6AYiITVRS8PcgCEhofiyoAsH2iP+jnCKs50dDZadbpOqJyu7CjlfUtrJ4AZK86vhbH+qLOoVt
6TYHJASZwYi6zF6dCoV+zttgSCKSTjH7Od02EqC9LzLdg3pvhzB40TQs9zUFE6T0ulPXbV/K6kOu
vZ5UDC2+Fvht4o2Nm33aGFmg2tXWPLvHnNXzXUiuiHMx9PE8X65uLpcb2QXNPhtLYhOUUykWrqC8
6aA0baG8shlS1rWYVAcyC2jk1i4a7ex6JX+dJwesj5NVF968CoWbLbK/0QaaQEe6ZCrH4HudfbI0
PlOXIMtvKsrEiwn06cmSk7yY25rdlMyblUmndXQosXatE39YGjrpZKmMNUQbqCobpXTxYfWHbsvA
v9uRIH2dIc6Wp0LbEnDLUtpQ1ae2Kla66a70SRVtYLkQuSAHMukT9MEbrjxnWejJvqdd6DO/1cP9
AG4puFpQ+71wRtRVOcRFIp81kQIXo2TRI0lPYm/YF5I2vrcEa3eUEQ2hPUOO5aZlqWDVPtHbsG3R
HAJNvDdvWi+DPnsqqObaHtxQ2c1TeKWnlZAWvbURszsrRLVywgO2iVO5En9t1/gH5yuGqNCZRtyX
QRyVF0xnwrCjuPS9TzPSL3zBCIOqPrbWr6yNXfE9xpfzHVKns7i3TjP4tf3E0NI+BGMe0ljrTJYy
gHgTq1zH8/WSluVlcM5ehvWSZFtVTcVF7sWNu8ce9sA0EcOySXNOsnK5G0zMs8hzaKnkZrU7KN3p
1kJbeRkVJXO8VOgDuRDlsWyxGeR0rEYsXTmzisrZ5bHMmm3Vj+llFI1wuj3QxQAviyg5iUbM475y
lX9Rr0IetIm5bp2uenHG3nYP8TkVG1dbthnPWdnpyHRm0wyxfTkww9h4blpdFnVe2CevmX6lOzzj
amw9/97iDBKyzAb+11R6Amk8Md71SqA38NNmF/JxN1VA3Let7fWhQVJCxK5JBMcSG5IYYXLCS0eU
V46NZI2m5DBj7gyai3kR/m1uUEWYXSrvOjA55E2ixUYXglkdIeUcIzg7QW3NLJiNxDCVu8kLrplZ
DR8zk3/OhCE+tAgvjl1BOjqbpeYSgUD3rhg0/rLQfzB39l1iUzWyH6RL29tM2kKFzYdIosjt/EOU
d47kDHTie2srcddCDP+Ydrm+kr23XLdzSdJ7RYWo8iA9FgXopIQ0sE3SwxV0lhLhVyDjpxSRE/FL
kWNcvoiVxB1JhuQ/WUlwTQ/fv+7y3joVeLA/+D36EGa160IWhOt8opFBeMGkdGuEYMJ9DBwPozZO
uu9WyORlO3I2DsYBeDGN1Qte83hLQBYeNItNQrwpCeV+6kxawtYhMOXFi1T67NPhF5u2lP6XsUZR
0cTDwL/RWRdVVDlb1+0QM0xzxQgwaC+NyhAca1HsE17pB7dJo9PqU2UvXTNHmylYiwOTb5sVYRoB
lcbZ9DxmkqQuzs/zsPYP3NbtY+Soa2yyFqErSXwCm9xRqbh9eBlJK483sVdFX9egye7jKspPuIOb
r0wD410liA/bdLUQwZ79CTNHYV8kQfE4Mg27UO68kiel/CfbaruaIbByTvHkJttl1O8IZLYZSftp
uAlx3N8W1czKDjfg17ZK0SkyNSRAxfaK3SoC/xPb2Xjn2p1+bFdCo71QLh8gQjYb3y3aG6fqSoyY
4fpirc0MCtUdv6clTq/S7/WeHMrhuDJu+ug0ur7Tdh7fzWuk71XjtwdjcLp3pCQ93FrEU8hIrdwO
vSz7Q9sOKaHBvfjMFlDuvHVqHwsoGiPyr8zdZsUEG80e0++rTgVsgCb85Doj+USaW2uvWXK22ahm
eHhphkmTAusiWqS1CaM5uHHoipnYKPfg0XR/l/ZxR5iln122sezuiW6ed+jCZs5snKlvjDjHJ39m
c7rtHbBng1CMljN7qLfMolGpEQ1/oaVS09ZzQH/WuQuYktAAQlfbm5W8pq2F2uNaN+3yUBEnPQGs
uOlnx0fLo4hjuXADq7zJhN3vbAcEaDXMqBrRQt6wXVFPYrGHdWMFWfzoxRhR5mhcL9o1yb1Nm3jL
lvAbcSfnrvxQx23/IY0aed9MVYIrP8mvppV89WyJ9DsbztwehmtxVHJW+wTV2QaFBElLiIIE0K7R
EeMFUSZzt0nD6Z2Hzleh1CBO3Mr9Zhv40EIBFIj7fghTdx9GSXvZsFcZt3W5qCt2RXW5zSUaiKj1
XM7jiIFkJXHen8m+Uiu7XFCEib60czt4cfj3rW2bNPk9+T7LNihE/EFpfzgJT/OijxqYIhu8ioyE
8zK4DvOue07CWab0BaBkb9IEmhjbGrr4fSsPQ+eh3v2nOP7fiMVtKte/qo3/X/X5y+f689tm4+tf
+a00RggOeMaMcGzyABGE0+v7XSMe/eKF9OFNFAHqiXPCyO8acZ/SGJMILUijFQpjpkO/d+jFL47j
uXT8A3BjYEL+Fh/MDJHfNOhh8gcRg0DboXxnovojGqiwO8cb6L6dYsvyCuMH1Kcp9obnN+fk/vUf
/K9mqu/bHJDk//0/fxKi8zEmbRIamSsi7GAcxpthlrYHqeD9WqdBe5hz21rt3ElEd/UyW/VrW/xl
/e/0W/sfPuuH5qn5Smj7XEwxtAjZRJg545vP4loUJCa6yUnZbXxHP2O+YUbiXnparPewjfPsJx8I
3+tPZ5EBL+4gWicI+0Nhth9vPnLF5dXboSRpXcmEUT2myetWTmA4wXy2ZEjFZjRpMIdIu9LZ3fnY
BtURZ6vTHHs/nbb+jDZwQ10KksuYAeN2ZTirYim+NGsur2EJxgAc0/i4aNzVNQa1bZOszSX5lPVD
RZYrVC85vrPHoLmMZ9kdLNC6t6xs+S2tCL/ZmXbtEYg9Ts50UPueoKwHGkn6G0Wafp+VnnwfdukN
+4ucfLgKbnlXiZN23PKGoNUg4kXjTg/OMNXftavbO+bsxTsHnMiGvPnq4PdUmMgeZ7IYmuUk2oSY
O907x2imfSl7teztbO02xAAMV5BQ2lv2MAAaIbJ/FlVqnapgQV4jUeL1qNxSBO9xgl4Eyd7LgCP9
OtD1+gAyIWMn1S8IIiRiJDE48lOOJHYpd2smQ1jPoVrSZfiEkNlXwzXNxOIQNrQvtkvCfb6l8Sc6
eop182WS8DpwXkcfkFs7j3Eq4my7iCH+ilyzK7BLSID0taPaEhpWjk0Tgy8i88jNvpRMov1tjrjg
TlQzTczASyEfT8t0paZmeR8pXdGNz+XOcSruvUKnaPjzwr/LXfuRRCrBGxNHbtbHwX6whfxUh+18
aFcxHngvUw6ubVB/lcbQlDXZi5JFt0vxlFylcTRh5dB+Brubk5PRzLkBYUkjB1X+gwtO/ho/BbBZ
8GnlRdDMwtqVeZGIjdVaTx4ztosEgtNpXpph76q8JIoznb6iPh+/lDbdyr1ONftQa8zjS07BsMuS
4KUfq+2C9+MWygNioBBcqIuTw2QZJ9a4buCpvItxfnOTdtXR6hCLaqtmy7Uu+DccT2zjhFi4sBuv
Ckt6LoU7vchARMVnJiAJPxz+6iZ0NDPMl/s1DPrHZKmcayr3e39dFnvDpNHj1ubpWX1nvsFD66BV
mr+tdWgdfGmNNyWV1ZdxbRXUzs7/0iFjvoPA7+xKPY6PvT9a22aMHvs+zveTrz9ak2SrptkawyQa
bi1yUfbEyy1PQH2nLbkh8wEl9QNy+g8hkY7OKS+jhazAMZ0z9dLwLoZSEvtzswsAEtfoTKOOdrwe
inlXpnXp7wOHCoedXY9XFQqAWi+qmFhSUhzSniTaxLJS/Z7uMaChDfSsYcF5YLU9G+t5KJ49hHwp
ikq7WKN5eQ7ViGDcpuLY+crUz2yn2V/5SOXxtEdNc1xmHYTI8bw0wilbOmzpooXtS15ZKjoMGGx6
D+vcGGCppQn9OJc+P+l2+cwWqZcTo55aNst9Glhp5MK37YfsKkbu1kKLSRb/k9NlE+5U0SRWtl/k
GjvvCyDEZLmtsR9+ZRDBhcrGbLQuS4wUk3wqa1Df/ZHI2/KT5XflUzzD/ZCiYRlu69A/0Qus3oeJ
suQ2cZ1EkRcYuJf+OreY6fXMFtBH2nb0QTlcLk7SX9uk8p2cGoDfZi1VTkvFZFA6QPALlEDmt8Mk
SJ4oQpeXwGlIfYJE0B1Q2MJhwdRI9C8hV2wScSph8W0u8xW99FhPSHRrZr487BGd4d7z8EqHc2gf
bDKqwSrnzR4IxbhtBhFRhSo2VxbDt19Xyf/qAQc/afJjiw3JgFMH8HmpH1bX674hpII70iAgOZQm
4LJTca13U5BW2V6qpb0g7SC+q/w8+FzVPcfnVrNNXExYP1gL1KdtGdUcG2wy/sy3xvo7kPfqvStG
GhBlEegdjeH2Ka3Zl24GyggU3G0Z0O9Pqt0/VeD/rgo00ob/eeJMFTiUPxSB5m/83h914l9gFyBc
i0KXobIps16LQEbQv1Ddo7NwcNaY6fK/2qMheHSPcomBMpIa/wwV/a0G9PkjH8hqBCIAKiCm5L+j
0vihO2oOx3Zs37PRGkHui34kpzNmVHU9Ce9bJjSNLN4liSt2y+JY/bgbx8JR70EQ5uNhUC4aXzpf
vv+yJlXXXNuIxhBfd5aHSLnsI4t3ZRMnIskQZ5TZ+k4KWq0syF4XaMSw6AVna4tgvPfmrVvRtyBx
pZjICSGYrCPcMRWkgr6DVYqHpOLlTI61R6y202/0BGX+6KKC7Hk78iqN5bZaVitKDg3ewQ5A0pAl
eHreXMj/UE7aZtj+7xIZBYCI6efBO0M4xyv0x7PTDugwx0H737phmeEY1GmYVeWGdxilUZz6MR+5
2nlTf+8Dmatnz+BX5dZhpeT7NGTCrO/++pDO8/8/HFIYxogKPR92PeKfP0nlCmet20GmX+1K+HSI
CZ8tL7U3kSRBuzbIFxzDITkxhnLVRTTRihUu3aYQXVt+btdB9dRJE2P2S17mg8j2Okn1tNPVyqXY
j+SrUxHKILHWfQDkKrjVSNX5MUQ5VLobgfkgjH9SRf9xJ+LRQTP3IPof+uAxOgvmBG9raJqcZOOQ
1vtNLFDcnvwmt9rHGrmevv/rs8cT9fZ68kFMAUAvU/TDX+Xz/vhBijU21rgZvyKSJJ5l3wHioWvk
CJ5w8kkK725BCkmOqAr8yhq3nZ2G8yNvWoSif30kf9w2mK9sxhGusP3IJSMtMKfkzbbBZhpLplQR
fJ2HSAa3fqcKos0kMWShe0k9pv3g755kZGIRSwl7TkHe9Fmv9eYTLTu1QjJU3Zdq6mWrGB501lxu
5giLw/KTz/rjPsx8OxYuz47ZXjoRW7EfLqiTN1XZ5b7zdbXpXHjfCIxCSXGRdBP3XUpgOqe4UkhB
4v1fn9Y/3UkUjD4KUsgMkc+i+8Nmk1nrIOGmDC+riKcIfk9oMksSLKuc3b/+qB92fuZLwv122Lr5
DncUs6w/XsKCvIFymZ3661B5fh2eyGdr3lU4CXsjHEmTtLtbY52I+rrNkauIPQ2gUr8vBgZR7qbG
MLciqCiSOn4oCgJCvW02N051XUKejNRpWqgrf8bK/tOF8U3cBqpyro4gW9L8+ZubABd45KyOaF6A
n0qOAlZ2WXyfyeaE7IiTqXV3sP4hyfzsZP35wpA6D1sDca2hZf+4bCUWMibkPtYX7QNpAscT+jly
6JAxDmmKNpPzoTrxmJThZzi9sMB2vZSE0W1r0LLzc17rhfSlLALh+QWbiLEswM+h3QaQiYb2X19a
ngvOw5tVNuQAQ//8mMQMDenq/PE8ISREkDzJ9gvSEzQKmyJSo74fglVyU2lFHT8f46EbglvLTXKe
pqHxPF4GTaAUi2WMBkC9cAPWxfdgEJwZXn8Aw5bNbOOq+v66AKOMYHXx1ykNPg5pjEtjO9dhyZ06
E/3O1WnkGPAablx75ooAdjNLNPp/2B8Ic9YqeiDEb1w/YWmihNj0qzbNfacoXBZ5oLZBXxwcr8dn
uekz7N20QLyi/hYsEDiYxY3JoO95/GP/Y4OmWb+Xui04RsDJcYMAoZnsjxh+u6LZ08iv9Hs9uuH8
PMs+mB+Hgt9ZEOIUrCAEOCIJaXdOBlq+34CkJImc8M7O4kFnP4r5d0OYRZERjJE1QePjFMNS028C
VAH8SB6EQx0c/XnNxodxCU3mierXgiV4kAhHFIqOmI+28iXmx+k/mE+DrdEFt9Cd8v5TjwJ0PiXe
3DPh9OBXHU2/uLnKektNl9M6oQXarlFiVr4cKIG6ikid4GUpktG8M/socXjauojmiEMuQ9OV5em3
L+AXY8ZXRQURB8UOd43FCfVFw+03rKlZxKoaBVu9J/Yp4L+QUJM2uB26Etb9b/9G30Fm3Lt54ucE
TDkRUoeNm2mfczAhcuKj1y5jcVRIXwKMHOez6pXlwpkz+i9+YFnGrLxsKjmh6rYzvID13rXM+FF1
kOrgxqmw5+ux0JvbpY1H3louUZLcNAVDkfoRQ2YbhofCNRh7IGaFwzOFbz7mrkkdJo9q666CfxCU
OGO4A7FyZeReWsSHqpeeEC3OYbvOwLe2PgujnTxFlQg4JxqmXLUweWlm1IAIC03tVtiry59hharM
lyhiOLc3vUtuYbrH0GWue+jMrAJ7PET0Avctc3qORAIC5VfsQnt3voyH2eNfaRnv8ChAJ4v4FWEo
MOpg/rYjh6T49vzmMhXmWLw4o6+6DcKQR1BFAFXanavRGZzQ+RrPLPPKyNRtKHzL/HZAQe1/zCeP
X2xjV4UcVuEhdqq2/VxzBvFjkg+50RGMU7aClICYT8aVVPlDKgJzi5rSen7uIqx8z70dVTzAYTGy
NlA6QvIimTPnOVdSabN4mMS5z0XvSvNIezT72h2yQ5sr4eNB5b9gBLjzc0iHgbNAuks3YMVdxVDU
N3Pl0f7cIwAFzLilrzSZu9rNcznuiG7Wtn9ao8onDawQzzHmgXjeYTIIzcqUVRkBnoGgYYKdvCMh
uQT6IXbc26AKUiwY+t5XauX2jwa61t4+rmlbNBQKSxvcBr4/l3KTsWXHEhgkhZvftTbUQ/zDxWSu
cJPPjN8w/YcDAJx8EEZIvcp+bIftWg2DtVyV7Gw5xsQi/Oel9yJocp+bwW74Mk1SqLR9itmGe81t
O7Sx8QBj31+qPQsxy82eIPlCwTDrpjaONxN1+zpv8NmN2SlxSfFNobOVLLNoM0ihAaTIYqv4znEB
DYn9s8xwN6fXTMmZ9d6OK31Vbp68MEtKOC6qx2qqEnNfYsIduIcSN+/L9Ko1URrdoXfmSSJY8l2W
yqEHWAx+ruR6NJsV8uDU3w4kzLHkFtiGuUoN1jLeBa2qF/6tmOESJ2ni5HPnirxLxvkAD2LhJ9nC
9PzZKBOzLpUC1eYDpEJTEWbelLI8dd4acP7GzGJ1mDmLPAu2Mw7cUDNSL1CwXP1e+VeMcLnTo4ok
m/QqWy3m3lvPBnxBV5jmE+961YW85esEWsCAmr0yL9lxnHpuxxXlVwuuEd8u64OKMsu7Q1MicSyx
RIEJ6Agy5CuB+QYUrhF/8fmCRoV6qSNs8je/7UNY9c3JWdoelMixpNsLzRZ9DY7Si6nQWiLfxwu4
65GlJAh6p6R/SrBzqqu85eWvzvEdHHFYLBZnCax1yINdAFHi5olw9XAGf7ut63wxfwaQ2eXG1flq
CuegNdLPLXpNXlq2xV3p7t1QxnKBQF6lgufTwpw1br0o8UMbNRCz/1uHII9iN2DtG5mQalsFvwK+
reSTqNfqOSaVrOAekn3eo93oZliH7Tx1L2gAewsSZ215NwlHijyzYWb/K23XgJinsGmrr15RaRxd
tHXl54X8zuVOx1ZFkwt9DU0hQq47wspgbQK07pG0QtZbFmSSt3iikpX0rRo1wzXc2LzcJ9GIuqU3
3moW+ZW8v4K38CxJCUQjM5uSXstFQVQNVeXEm05aavwUO/bkkfg0Ki9l/OiVK/FhlaOSFqoN3z/h
Pk3S8WLMeJNV21BXi9a7OK80upDE0XTF6Lgl0yYYyxuA4XZ3mGPmnzufAk0/g2zMWl58gXGi036L
8MGPjr1VmBxbBSBsHOIdoMewwHofOqicMQKfQsbku74Vi75KkB+Ko72A/zkk3Wo34wYRuc7hibu+
dd8xN/LeTUzFi/Yo4Il1/T5uxbo+r+PqjjfWMDbWo2d5g34/wixEOCmDQL7TIfTZlslDEBIsHTHt
1yuomLALduC8KiPJGNEtIFmJagTtZes62TaUekDZbtdF1HzN4KQZGUEwqp55ie+SXD2FXRtuHHfw
R3Eck6b3o91UCr8KjgkhMMEt9gOrLI9z0FHWZt+yqHFHtGdtVE5Ou7P9UelgHwBhsQyLnS9TQBA6
V99M1ZOAzLQU1+mwWdrcvFC72q07/92i/K7zdl2yyAR0jIC+U57wiflUY4lYeGDkqkytiSSYfu9R
uohOea3ELCQ83H1kykfJC5zHIfMCs8LVvjAVJhkkxFkdUJQuaWW+WLdEV7pPLUpSoq9mXj3MHAre
MpDwU0cfFaibMTlMfmuqP6CHZucQFrbmaBUAOGZSQCjy4CP67oZDsTvoh/GRIAJ6Dd3U+yyT/jBQ
2UclzU3n6Dk+VfAiqN2IEyaGk7WsiIBuLEYVkSy8w2vEzPvZbgLtnmLPqSiJGuaarCkIngVflLoE
CPTW92tpFsS6cnhH4wj1KE3IfRg5QV0TmjdnhHWYI5XEHPPZU6jDVj/NHv7Iill8vPKPCVThPEuD
30K4OKJIM+tk6YV4KRBP2TFH1CQdwXOfYxmbejVOZlYbZ5yw2S9L37R4uMmHv07JWee1OHadqaWa
LjQlSxaTTxgTM9YEo/19sgbEEDvM6rMZ9tsNfQPGJQkSkU0s4ObWN6zhypRI53ZPMNTmLfXbG8yz
W84jXmrTsQjixRy97SYWJ7JLvSJujyqv2XRUZOxQuKLWMUcwDRaMidPvZ0L3PEKbqXM1FSlhOPyL
LcOC2tuVdqMiONpWZW7FHM0me5Z6TfyPhHrQe3q9jLwwbfs9279pfI76ZOUbuzhFuEbTQB+d2RFY
vCW710shkvjTXBI6XZ4y/J71cuFRjs7POnRMFWvrzjSfpJzmPLvoRGOKCjEyqTQyMFTx4yYKem6W
mn6dvW7zRchw3HkAXSmcncRU8zOqbumfBCymObrXY+a0+XWQhILjUdozz4Hr4kAnU6KkyHyuBs88
In3dm4YXgE9+IJkxUX8uwO1QHvaM6Qj/TaacsWbvhLBndunr2zWb55SX5tQyHgqMPooqEHaJqTdH
xGlqS2xhQWUtOAPFd9izDb/g981PU5VIfQ/EK+R1aSPn4R2WZaEpDWnip6aYdztztK+PRzky/Xqu
pqXlokpQB2N97a7unP46R0vK6BiZaUmAYt1zL1TbXFETYI6Wnrl3q8aJmxuwIP+fvTPbihtJ1/at
7BtQLUmh8TRTOZAMBhswcKIF2GieQ+PV7yfA/tukq/Cu/7jX6q5qmkEpKeKLb3iHaJBBlHcejtn8
gUKQ1I7VzLvttaHgWuXScgt6PTAbRs5GpdY+cvPD58j1k/ZxaPtEFDg39rUkuMyjJc6s0ZAZ4Hug
PukL0quqCExrm4pNNyb1QjrLJ72k8OQ9y9le5lMBz3g+Bf4wT8NuMnGmfhxiY+KhhG+ZTxfpA7lG
V3ktd5tMOMXOmx8VsbeUGFRuJ6CPVF9l1Ai+iqhZcKbVNG16FkPfLJe6Nuj6Gn+EmHJkiFukCfae
U4v+2lkA3GtrbQRsdcmMSRXdmLGoLAz1ZlXku36rEvmorlgfYRdGvDUFpyddnzx4EEB8BpvZkuvb
FXM8khBiwGI01LwnjVujXqDqB5aTY3N5WnvhokJlTUx29jViSgz0Sndi6e8BjzBTnDOPPOpt65VD
rlIrsMqI4GLuUOUdkhXD0KmFUY6qf4TN8qsftat7Y/lJtybkPHggi6q4bV+TPEgQtWqLUy1H9bnD
uFah7ccUAY64nPorJIuX7sRDmCffewzTu5aDTbPID8QkB0Kng1MBf8a3ZEusSptSZaL4jRHF0dh8
rRohDmTs0iYdoPCck/D3zrqjc2XmGz8aVBX4Vljk4aI+dLVM44zxfePMzKukhzbZwRq8lIVOkcRE
fz3GZckrTYxefXQszDkJN0hlhlJugNZZGWgwmiP84DKzooD/qYAleY2YsALGSJISXnvSLUwGYlFm
j6KaVIU+v0UOH7Y9zxA1KbUqP+4a/U3PCMgOyhsMdFyYt0c9IxhCMN4QYHqaQqnqzAH0dGwHmjU3
Obww6Nu80o8vedxVo02FA5KNDZJlmN5vkgzQjkpPlwzvbWdU05u3pZF7murs/ttLKaySifwCAyOF
5HnfETPxvVkGuhNPiRWq+FQ5lsBCZSJYE7s+vtZrN/B9+w3AEDZhkODhDvw2lep0ZZkKPORpEgXI
/NM+LkxWoi2tmG2Ii7XBWbg4QO4fe3wlgH6ASG28fF1LqDAXdCHUZMOn5FWx5y0y/5h9lG2kSgQw
vh1nAliDka8+/vi/vRVBW1ipdwDgAkWuq+//0mSdoHHBMXTtR5kYE5+DA0qVhRyulFAfX+q3NSdo
DON+DP2Cvqp33O8mjUpMnIPrRz/GSm/ehzN2RLfG4qot4oQRiMc/3NzxCAWMk+E6pmlzTZRnj+Fc
bdMJL6J//4hQr4pRcmKzXfYJkf1zZOIHMQehT75PMjHz9fcc2kj7iWhX2Ccf3/vxY2ZqihobTVrG
pLZhHK9IJZSG7EMkHuhJUDqibE6XygPvQwT8+ErHT9m0oZYziIX76zJBOm5eZySGyLWkxkOPRHF2
LutcleZYCQsO+Vhpe/5h8PheAIKhCfx82s4MeW0mfLSP3q8gmcI78UbYHW3JnAiogAhVmCMozrzX
sG1yLAbiBL6hv3YzO+Zk/PiOlbL1uwY4qRbCjLpAwgQivy3M95+AKhFH4dotH3DYgoK5YZa1ZBu6
HrEPn+41bRnaWKXGeJyq+P2jKa7ZUrW8CgcBjvgEmo16OAUgNP5F639mF1eIW1MtLLlXciR02Ygx
UOAJCfRilRiZJFq7o60OS6TeqqECy6Cz8VcI6qr+q3R7mkcGCJQxIX2jRbfxSOZNeZIwWsZ4GKFF
lVt1wGgIFlqLTh1t5KRRxzk4CnIbtxPqiK/rtuZjuW8N+o7UnqiZZaZKmlJPvmZ8pqGS5TAtUiKJ
3gEvU6p6aUtn0hwmbBxO4zKjLfvx4/9twUGWAi6KcANywL8v7Z7KItawLLmv4kaQs0a1VCWQv0iV
AfxoWX98SRW/fw25KtT6rzMaDyyAax9NhhiUgYTuvPHej4Czik2fQFI+tz3XzJAB63Q+wcrK/Z4i
ajJClRRqWJ3zf378MY7vXMAA0omcCsfJnjumv5dOU468y/g+q2h/HuDAyOLGzEazPTM7+QcPweNF
DigVeR46RY5QxLBjI04H3e0krrvuYWhwwLi1U1ctizStVWb18X0dabqov47fJy6cSEZzLqDB9X5D
ReOk53k5mDdoJ+peENK+lNE2oo1KpZukI6fDioF3wb9cGjasy8nGZIRizcadpaatSwuGkkfN7+sR
zUj6CIulEvUkokJBsY5dEVdprNpak6baAJ7ELSY+GTxHtYlBY/HTg2YIbk7LbM6iKAKST1gZcP+j
qlJcteZE04ij+bas9Mg6//ghHD1vnoFPXNHZp+gP/T4xte1I+oWDgUNfpOpkDitGFWCuUPtZbj++
lBLZ/nU9q3dK8EJHB9wxff3j9TxWNT1VwwqvPat6vVZv0zpVAuvqaCLUE4LeZu85IB2eQjmVqkv6
46t26FWHQBt1Hq5tuaqfSS1YE+nMAmu+8UTLYF8sZx1b1WGCVYP+382ip2DaZGVIeZxgPEVZ8mPw
x7RIDZE0LL/YOwuO5nwP8p164YudchXtdTruvrUm8HxXPV7NjtWbTA2yFvQZBgJ/Fcg2UY3lHyM0
diRrFxqTKp7DkC6HWM1GMdIC+fiReu9fn+uiUewCFgewhD4MvghHS7jhDkDB1uFzPgj3Lm1L29ya
jEf3TubVFj3+GA64Nfmns5fkYVBbYblHTjC/HbC3w0ne60uGplCUfSCJSoRSNjch9Wt3if0GrIjY
G8BZImNZMGp7Hmqrq1dOi9PTmlmO82mww+o0Roj1nBMpXqjW4yELtC4VXxfmyMMhbMfUxinL1y08
FO3sFvUZ2B0yB5q47vz20uJUwrEPZ6lzF/ZHIOu52TATz29jZvj4uZhMCdJa0s6rspERnjTyB1AT
9uk8RWCy+6XRjUDUrXttcj4/1nFl2KsQvUhaGBFS3mZaltejK/rbRAjUCDxdg+ym0be7R0EcYzSt
br84VteRFqFQAwk63TImmGvAqQyX16ARE23VW8VwyMtqI5HBpWETp+nX3nOgknlIXQcSpvX1kva0
xCxDi+n2adYar4orS876E4IN3YPhLjg09Ha/jienOM3cLtlY6EP9wa30fbBmQTBWJpjZpAqWSaJw
tCAq2j8uEHY0Zl19usQnssw2Tl5JHCFa3bn5w/J7t6HfLoYuCoAslFt8Lvk+gIaLRWrX+uU3R3cL
MEKTfg220+xWRZGdDxYM/fUUVcUVI0Jwkx9f+7eV/3qbYHUY2RDEj2ETvd35FSj54ltTlhSuArbX
tC2EAfDt4wu9/qX/HMOvdwlPGnwOEjUcyMdF5GQWmTmAlfmGQgF7RsAmhcBPwZMAcs/dz6VZhJ+h
EWoA2XPbrwMx1Em+w5LCwaFbAvsCrOd8auF/HUqtcW84bzvypD6XWIOQvJiyLDB+k4Z1hSVu+VL0
wjsrac9eDeZsfvVT6lS0Sg0dlcss+iQK7JpWmls4dG8yZnHG6NNYa/35W1pFklFC326NyNYf9Uli
YcT7+0MudATC45GoNIA0iOciOKOPUwJDc7sJauLyDWYTDz9ORLwTVZrvp2V6LA0/vxeaPwU9CuSY
QuH3Axd1hvXw8Zux1WJ+92ZcBdZEGcg0AI7hNP9+/RlZCH2VhvG3qGdwQDutzVaTB48H7Zh8kcFg
FdPeLSR070SrC6Y9VbGv6FudD7UzyBXEBg3qX2TtxTLTOGuBDxcJ/fR1m2nnyVy6Z7OYd6UoxDU9
0PwTlgI5GSuDsXm9yImxS1p14dqtffczaeNQbUcreZmdNLkQLgrqGZ3ifRJV9afClrnE96zrn+Y8
7pHAMrMrrYS8gJS/MW6FKcFWizaJrkf0YFP0R3BvHBCy8FcD2og58+smZRDCmfjFsjXvLIln66tB
VztcMXRAffjjh6ue3fGzRXCTHNShmnWP9S57WsK8dzfEkM+yLzRMgG/rRMwgtZtSvzBGhRj/+IrG
e1kAVpVLmQXqFjySAIJ3LE+GD1/eFhyd32EmWgfaZpCRwn7WTmlUplsGEZJIj5vwt1ro+W0STfIs
SXz9Sht8sf34szi/Ly1STcKn6ZkuSNxjMGA7FnaH+G35PZoYMFC3V+FD1S4QMJtixm1XNzM6HEWF
zBhmY/EcpLFj79EKSQL6JL6PKreGEklbwQBIZD6o1i8t9FLr4vPMSbp9I8R04fRxdBJhXQNjElPf
cdVhtfrqqVP0q9bwqjVYc7veaTyWbZpJ7RzekzLdGV3tzOni+XKeRo6zFL+4bTRyeq/R3c3OCsa8
ZJSigMiQN3kJpGRMmeEy9LyFMDpvyEW6L9KcypO4yEWLNx5wGVYi46K1Q9fvUvhJycgVRN3ERJO5
ksQkI1p3YB/OxxoC8qpKIEuveX6VcQI4ZWx3OiZhX2VbJXdwbuSLhZwArR5sqP/U+Po9/rBSfEBz
QNcc3s9xSBYmk1A419l3hPN0F1VKP30C5TEzNeSVUVO537BMCaHbaE/zkI5IJTgDdOOPF8nfLVil
BYsAKshVSIVHDTiQUl3RLW7+PYQB1gevL8RZ0KU5S3JHbnXE7q6btuyRCo/DTY2W+n3sQYhlnWDM
9ocP8zcbFrcaesuEDuWCZb4PhkvRj0OFD+T3yNWdL41jdJ9RzdACl8buKedif9EjOXCorbI4wUDF
OJclGn8rN4e3kLixByC5HIezROvFC8j5xkabPsm+/OFTvq8B1B6HmCeg5plgpikqjx4Zxuhz4TdW
/52udxPdkFnY3ZpO4rzq8VS9MJ0hY6bULY6HVLldvcT43KFLFpr1uBMIN9zafh4hGzBmN2Zr9UxI
OAVw7GtzHneUumurYdz79qL/K0VzPdc4rj1iC4Sle0eR8izfUWd9mxj9Ac+izcACPXa//85Puq3/
F5RP1F58Hxc3z/+FbutbfxFWfccxaRWCnPdJ8H7SbZ2/mHHTsUeohvxCuCS5P+m2Qhm58dOeoq96
oPL+DdUCePe7U061KPkPhRPoUqpr+zjMAxwxrdrEHNbOPRxEbA18RymH3RLG0yGPGnsPAYyBYTWO
8zcUy9wzG0k9QE2GMX6uql5n2dbaY+7m+nkGnp5JZSiunTRNEIhCPiaIOsu9iPOh+zynQ3LNwDzf
ZYxRTwp6Og8VhszwKtz0ALprI+eueaJFlu6hUbQo36QMjplS1MuzXuPZmoSRQ6sR654vdPmyg1/m
5WnoinzXi27FhKg8r2wTyFweFqhZoU5lDN2IbVBRoBiDeSRSZZF7KBq4pKswnz5hdZPvMIDxz+Yu
GlCucybzihGqfwHUTT835kQ/JwHSBqa3As1wDD52TLajO8NPfGSvs0tjcvrz0DSuF32m++GARikb
y9cghdbihXQBkftCCY0b4KjXCArLSx8AChw6F/yPZaNL0+ZJv7Nzvf42jlxEtALoZ4LAcdlX2Q32
DE6zmhCN3tXFlO79TspgtEa8i9zZoBo0+6+Vl4SfZB+PV7JKlmcm6vNd2fbiKsoAbQvk6y8ckU5X
gKHxwDTNZNuEdn+qT07zVIh+CoA/utt6yIedayDmYqCRtbKyMt8P5WiuGiytv2m+UOa4oDGRZDDL
6ASXj4mOHIihDKOUoLPD8yKrixPNQ5Yjc7MAr1ZIoCBzd00z2C+Rn1arLkVxQzrWuEO0MjxBrq64
ZDKwmFtfS7MDreRQ2wgKydMamNxthLfzvds4qKclTn0Ia8iQNdKp135oJecLBeb5qGTMVjAnk6+h
tLqztNfzLxYiL7uC7M5fjWB59vaU48aAXba4WmY3OUfdbNmCF8nzFdRQKpikxk66lI1HlBDDmcPg
79LHyfhAPeGE63Sx8ud+muqL0HHyParZ4tSh5b4raie57z03uWvq2ABQUNtXBQiv/YQX9AWzXnFq
jna1b/sq+iStqrtGY81HG7nLTwqtP6nLcMQFq7S9C7OpzfuS1vt5E1nZSUJjZ58ilFxgwdfl5NWx
/Smvx1MzHi2WI1rImi435E/YSfYeehDzlBkbsw7dx0aM37H5KU4ibBpWBTA5HN9Da0tHwgtmtzRv
hZU949ZUo9kTWea965XX1SCAEHb1vFvQ4LmqYscBRIjj1MHWmFxhLeXpSPtTfa9HzWkeu7BNL90o
a0B1CeE/484Y78qBX4qWJL/xEh37BQHAWKchfppGvMQRc+QTp8+dADRU8cUVnXwisRhaBOqMa4An
J5E5OodqbHYMEYEiOC7KVkmeZld0pJHvDPO9M4/y4CAvf2JlRRV0dY9pB8HyXlY+kpx2gWVWIpqA
o31CpB7/hLqDSrZMTbUWGQXEEs+4X9R2dgeqbLpxqTOvarPAIlrWpIDo/CNi5Rj1pdZO2zF3mtOm
ZRy89v2tLdNiF3ajfs4ENN81+RUyhcOdpvrgmSOMq1SPxB4ZSL2DCsZpjpZR+yzkzCcB1Trqk7vD
sG7aDLnRa5sY/dY76YLxXOFPluNg5s4VUIc5+rR0VbbTJrlAup9td90Ok+PDPh8rxDXmTY/Sd7da
qr73At8fbqJlRi0hz6i98zZSiozUf0j+FsspsMPmHMMZfWMY2l2KhZK3iiKE/pLch7HqAJz1YYKg
QZZ8hU6sn+Q01jcA45uViZLTU4552yki+/6VXXjOSddhYrJSgpFXidSywHXLNZCD7tFJ3WmXQom7
1DungKZUCP1i8Cp97YXFAoDLy50NwA7/1ufUuFhQwvoKZT45Q/HogSGCs+dEXJAK64aLLrIQ+SFj
P+tSp1zLWfPPkAtsL2UaNucpsLJbLUzyiy4r6k2FjxRCzhVGHjibbRi8iq80ytANlNwlriHVNp5S
8/viRv35SHvi0RKNOlz6xboj+U9uAAUOeHUlGQSO1I92PXhooIcRMsxGGF8aBpXe6Fv2CqWZ6Yve
8+jL2F6CeZb1pptM79RDBQJNnhytKxhbIwsN/xBfY0bHm+2BpkWi35XJJBUktr7JMT9PYDRsQC8u
lxnqUxvUNNEBmKW+4MCkldbKjqat01TDhTFE5sGnrfUwNmYWjPBZABFz3CZs8dOOxHDPlBxAZta0
/n3mOElQlKN+l4cIQBCZoDhJM5ixi7xc+lR7rmERHWrpaVtg4x3aXNhd20gZbpEM6K7yefRuGNGG
W0Nv9C8I3upcDveC9TxrzlYABLpo5+ap7Jb5Gc00wj/NmQXA9WRFu0mMBkZDcLXNTjvFUtikyVC2
OADhljgCy1QEDj0hoiX6FQN9xalM0+i6R+cVdE7f5DNyvL68aqIm31c4niWrqXbRtF+6liLGDb3m
BSWg7GTIY3NlTaN2lpjFZkYs+3JQAsLS7u/tFl8jYi32rx4KCE+ZdO6hODzqYf8CfvPeq6bPpbFA
l15GupyiKU7a0p03wGivzSaqD3XsutfI9ph4kY/lM1ob01ewMvfegEEcSx1buDY7YMyX6P2hbrpm
kLvcmZrFwTTIxhxyhVC/bm8SuADWRg08ziYU0YN+nHrvspEYLt91TvjSJ7Pw9vkw8uLgb5vgoVEl
WaNWusMSr15wjamxZ4GmUd3XBFByLwWen1ANbgDKFwdPw/ND9dwDkrzs1IhmNMPaxL23Z7t5oHkR
pZchPbpTN7aN9rqPlzjc5UuWw9+euhH77VUk7fQb0uGddmODkbORxRhCRKe0JKsADSUiKDV93oF3
KreD032F7j+CR4ryQJ95kzKyvk6aOe6dpHYxepP9BT85bX1lu9VjzJa01lnvmwhk6Fplr7KIU0Zz
kV4hF7kpFwTzYircAyeI9iXWkugMLQdjDZ1qvhhQJbhoeZuHRSLNESfjo5X586FV1kWdpfU7o5xw
K+pVuiXwjVkhS9+eJskJFRHopzkYqlACPIfGBhcYxCQCNjAzrKtiibsgbbToZLEAGOOiHR5aTCAP
Uo/OHCPP15hn1GcITchgjtzmoRcOCM3JnndJMyRbmBRIrUbYfbVJXm3G0KrpEsRwEST4yzX0KW/f
67VJn98sdja24y94OZJG11AQp2TlM7r/hsK7433t9J4y9Lm33Cazb8LGUh1MBsMJ+g2vpcl/i7g/
FHHA9j8s4oLv+eP42H7/tYh7+50fRRy+ukiGWuCLLFphiAaBP/mhmcS3wCI4NlR6mjCOSaH2s4bz
/6Inz66GcGrDy1TGJj9rOISWAOFQ4kHTpH+CotO/sNWFwfq+hqNIRICeibFuQB+mxDwaeWQpQs3G
4jd7DNniO5nKsg5AFNJOnRBiwGCjRQi5bubLvAI0v87jYY3akw+9RaepNiQlGiFiMe7CpC8Y3ZSZ
s6arOH6fpKMFHn+cI5yaREnClcC4Vm2fP1ha6wWip+tWRn7HkFGPNuhvYIbAQ0z2YWHbX1I5lmcT
ScxFntrsYK/Xl70LIc1S4IX2QAMSEcQqRLzCxcUeDb5mRaxtTycg9fALBNn5ZKe7kQ9n0hp26hN3
waYbopb8jE+9daAKfMAITrtL8kK7jpoSr5VmKncEnGhTQyha1V5Xf1omJqXF1F3hwffN1jJuElYE
trrmlWXic+VjRBzgmaqtUuyKdmDYX2oKinGl+xJINWPRjY2I4tZsJJSbhavHg3nlwEtbJa48lzQb
V71pXiWGdx0O/bkBc2AV06fG5ME4m4DBkZuV2OZ5o/oH5Nu5OLO8+g5QFgQRQ07Ik0QPKIGfqCN/
peqUbM4eGlvVpFX1Bdbhcg8ZXQ9qRnj4ntX9ttfnYQ20cM0SvJ4EzoNuimFriAsZQNOVY/On/QbB
VJDk+ic8dbWtHDJ0OTo/v63m3rqFC1fuRJnD74hCsQWCMVEDMZ2M9eKlW+pL3bEW+IvaQYIXfKwg
hF3XYFwZd4QYVIo634yeWV/mI/Qpb0Ee0ZbNpxlQ652VeddOl1Q7XINA2nczYTXM3M1CU2zvN46H
pqh3ky+11lA9jDeRFaLrjYiAu3YjpQTlh/2zptM7XLuNLq4kqkUXRdLEaLpC6PQItmgY5nH5RWgG
3pht2caBWYnPXS79beeFCEyJGNwuO2eVQq4MYpA0UFmnxt+1jSCDiGrDYDA1Y9jKkA3g5+BUFyZW
a6dAECRkl1azb1wgoKdW4egPFjcedOhXrZEWNZMA5lmFTqLXhi2dh1k/hatly5OKFHhlw86cX7QS
r5udhwR1+DL77niemy3TDvz6sk3OwdquUFkkT06Ntx7jfwP9HwI9KhR0U/+5WwfJqfz+LJPn/l2T
7+3XfsZ6g4DOAAaQxqsThwrbP2O9+AsQHILSwgXa+nYM/Aj2FrY3IF5ND4Dpj67cz2Bv6X8RlDkh
hE2TjRbgv9PHOwLBcRHQfph3AaxEe1j/zYvDNmd6ilBw9piQG5CbExIokOfgUOUd8sxPHhPUVV0R
skr4xZiRO91qmubs4BlZvdald+0NXnaA5JWdT31+hr8rQqiaQ/8BGd1c18iy08FfEyAmIna5bC1R
6AFpsYDq3vjb2tfosAHfWTOwuaphrAY6OicQVL1sYzTutIoMrkl2hKo/03DOmkYP0D+4w+eRTB+f
1Qa/UUQr0ydHq/UgL/jxzCDxrQa3xeGrvTOwhweaNwgcJWxtU4TuLaiXz6kwngbUV/nd+i6vkhdy
JZS7KjdZAw/FXhYEh1lyP049yY3eNncOrHw4jOimjRq3V0ZMm6eCODpo7kmLHivxXm5ChJjXGMZt
IlmAfEmzFwBm08pxeJRA/btAb/ij+cAjsNAV4xZ4DLp3UiRdF4QtPzXofAbQIRT1IeP/HnLHPrWQ
vUO3FZH+xuG7mXU1er3cqN9MLXSgEr/n5DVVx2TmEdS54JyRxoLhZn7lI7C8yTsumQMOPrUtzphy
FOamb/hAonaygH7/DbrUNBegOgek3S9z2VQM1lpzbYcYC0CCROyaecFzmGu4ALT+NZIRcvMa8zu4
72sIVLxg6RFQ9YH+ZOp316EXZgj80fYCibhs64VTe/R4eqLjoqPtnniGdv26SJJmpqFkNV1Qu6wD
YxZXxeBBYtL965GWJ24f/KPQ7ash4UNFaWad0BLCeAkCSVBFxXRwfTT8sQdgFUl+VsdmJemMDApe
Z25clXw4oTPxmFhYfV4gvmDbF6znF8gXlJkmHz0fkydUP3j3C1+lIaPgwdDKYJQeag7wbtZFwVPq
DLpfplsv53rT+Wu4BXev77tAlxV1A5aVHLlfOKG43vpkIFVDBdljiXnQjeiFTc6qJmkH/MLq9FyW
SqX2QtTI+SaP+RJqzZMw+CDsPKrmGip3z+Nilnc9L7z5sWGfuLhNHkbGmucxvSdEJ7o7F1kcyOG8
Ya9nMWG8evH6MMqaTTFq/Cgu808F8oybUHebA8IU9sYKWbR51oWHma7h56JL6zVDInTk0bZcC7hd
W9iw5qaFhRUUrcUj1VHWHqO4O/U6bdrRS4e/2YQJYmGLuclcNiU9wbNkTEuKqopVhkgY+J8yO+eY
1wOhEwjIB3P6FlG+0dkniA0mV0NsX7xuLwGPdq8bGOJMqCOT2pFQVD1tXx0OD6YUfnaIYr3cTRSr
G1hzbMOMEe/ru2XCqwgk5ZmDoy4hhCVQ1g1eQyPP5nWVL262bCFR+Tv6Q9lmhqy2BV+WBzBWEYBX
C0CtcLb4VWItZDYzYcwf2N/W4i/719cs+1FxmllGDBHkZkiN8BFRGG1vY6iHIDzXQmFC24e+IHrZ
yRMVOq/AyFBO5vP5iJxtdBSN1oWQ/tosjfCgt32JBK4+XdiTvfPG9AkeL55gLslvmJnqrGdHwBPW
9pHNPsWV1DibMUreug6LrMRq/EzrkG9eYG8TewsmTgQHY6HzOVk7CAMdpfPEHzPGYW11wlm7UhcB
ZLJu1ZhdezI6pLcu2tbBlBQ6Wpe22GgIZJFKGQS3kVf3ynQMe/MqBusAJaicd7UkmEAMG9ZoZQIn
HvgIiHCwi2CS7rEO4x9uLt5ik+lPJo44vEVsnQaaxmTbhowv7ZYl0drWlTkrAdFQ81Y2jViOnZHF
1Ez1tqMxsM6whgoAdFAOYDh00bvZC/00Hs3MDnh91o5vZ0FW8Cd7g/dqlU62sSbZBRpA8BViNjAA
cy28xMcH47+qyXde2Lw02Oi4RZ+iJWEjjZwQTywtT7ZG2z6Dc7OBGxh4gzTuLXa11SbT4ktt7C9c
BQcTiHYe5mRCpk/Lu9wInH7WN8B6EforJw29OlwMHzI7L4aVQ0bgbHAN6jD0XNr0yUyrKaCDh3V3
opvXdpTlAUDlOj2fo64/wP/jFQo9jNBWjwwU0FO9gRJdJfISf2FIEKiM5MxcIMwN6XrOpL6ZUFft
NvRFaxzNm0Y71GH/qMmq+oZ87LOV6FW/isSUvXiN0NAug/C1dEAIp3Evy7ba+kUGwRz1nEas67Rl
z6fWoAURR1FgGl54Dj100ba5gAZ2kZnMu09K9LOKPcRfqd2huzCsY9Rg87Mw9gXksDY3nHUzZ+iQ
2wO6NpsI0UDtc9mTPkB+/8P4/v1c/DWvAWhDyQxgAebIMZQu9zWsbRCp3bvJTLtpiV+Qa6HELL1r
pBbQ6sCxZW0lf+T1vEcN/LiuRUuevqnibRwVz/5MBejLut8b42uwYw+KJPuGejZQqjp7+SXhvHyD
D30kPEz2ZgHTArSBEpX+m9jXMkaalSxlv89nFojKBPyMiVfEhCX4b7fn/yKNiP4Vr/Cfi4CfY/7/
qV7+Bz/LvnhK3gklvv3+z2oA+0kEdBDM9hwB+UX1d35WA+5fhjKdobUD/kU1f/7T+vEwrVTScT44
ftodDt/6T+vHU/p9fBMmhWnyrX/T+jma3tP5AfKMvQxqXyipgeB/D3mZjTIDejXpewRlsER5Qbj4
0zSHJ6mnTHJBOif6AQ3QDdX0nZHR3hDd2zL7R3Vrpfz9C0yOiT4fgU2LwDX3bPrGEZ6lQha89jyU
/qt21i9670vCbBxxRHDSZqOPQarpDAjz8LyuI0w1TavcjOa9RbK5xJzwWnSuL9oqqbyt9NEUcY2L
JsarwbKHFfFVuTYjfVI/W0ydEOJY9SXIz+whJTlU/3O2cLpJ5ptugY5boDGsbWbb31sV7l+gAp0z
cp5yXi26JHpqbSdEoGf9ehbl7YxXW8tq2E8MVArBxMAUp1E/usAOFnDL3ICXk6R72jn1PNEcpehN
l53Rd75a7KzZDNX3rlqZGuMKx783hLbpIveRwRwFS2qsfEesiQUQn/0VXn8bXGiCYSrWbZ99nrTw
Om3GdpN1xWaQ9QMNK32X5P1l1LmnVE1PCyLcMs3WjTPmO5jB3mqUSO+KsnwuJkvfZah/4SwxPpdW
FERO352V3WhTv9VrbLe52LJNMvEpKtJo/d/A8n8JLAonw/7758iyxRw3+fYumPz4nZ9gIP0v/oQO
bps+gXLApS39I5p47l8EGEchrBWX4RXx87ORjDuujqcSwQSgDjBs6/9FE2UOqtB33iv21yRH+jfR
5PgEZkEiKAq5Gw4PjBjV+fiVIqrYQItXV/3eNNE5pbTwQc1YZuyfWb3A0Nq12/IMCQCgVD6kiz8E
EiLpr3EEa1HVPzF4PoroRd32/upNEy3+gKvfbuzNYePOhbMxEjMHrpAU+19ey58P4bdLQVClyW0p
9tPRpXDiGQwDPPKOhmaywx9vpLRldAzNuPn/uCsepQ8l1lDNIZV9/EK7XYwpq4lRjAenKWE8ujRB
K2W2lpPb/4EKwxDitwcIrhDFXDjKCHke3dU0yD5DZkvu/ATLz2E2r4AAOS/T4AQRQlZryEW45KAn
va51q3oLCv94DLAG/+bi1FhqFWO4dnSfEpxIKGopdxrsfMBNE0ICBq5j//bFIeEGcJJD1QEhfQx3
75Bf64Ym7JlGWkBvrVcigj017rBJ8a0v/nBTR0cb68QmMSYzZHjDMnltxf3y8myMYERsyH5HewbV
q6z97grzxYPQQee2wHATk7KPb/D3x6joyz6mXbA64BoeneeIzqZow1S9AlLYzGd82OO6X20+vop6
Gf9Bttuv92VyVoNqR7QZMOr7RckkkryhyfqdQB1tJTTtjPzzE8BremN6Yf/hnv7uKf56taOlAbUy
alBW6nFeGA3odckqGgq5qtOspn/iU2hk2dPHN2gSSH+7QyjCjo3yHvS+41A2x5njjSPbzogd6xNo
sPw2QtHrxKkWBrNVxNip+ewOs7ducqv75sB+PNS22PdRW+0GtLw2PS5uq3Z06+dpQs1ndix/ZUJk
+4KdELSJGLu7rFn+EJiMv3n/ijlO+1mRWH9bcV5HT6aSbKNk7K1sZSm9dbq39rDRNMGwqTOadY1O
YyB4ehsTzMWDvrgTNbNXX7jgXRCii/xPaCX8OPX/cYPbf/vRiM9qh9v8V33/l82Q+rmTLXYud0ok
BLMlO0jQrls3niM3XRN1N1MiENIaHT8PoE6Wh6lMW5iIBXy4YmJoNCjnU6tLV81c6ith1GEQohSx
QrtjJu8yW7DPi3aC0zQ6q3RtAtQKmEzR0rntx0T7X/bOYzlyZMu2v9I/gGvQYhoITRFkUHMCYyZJ
aOFwwCG+/i1kVfe7Kaxot8c9KauyygyBANyPn7P32o+d8iNgiKkIW1vztpixsBDhmabWGY9d3kKm
0gqKpsgJkEs6F4mdP/SDz1nXnnAfYhXftgws6RZ1pzrw5r1IvZkCkhYH7PDoUk8m/UlrhdplFVrT
yJk+88k6d36Xr6CKIS3BHHjilavtP9+tvz8gxE1SGPDUw+z9DZgxStpCDtXdLpXJtUY8Wpj6+sFI
x3vyo5tN35fGf/xI8o4YRJE7LIeQX5XyQTsqP5jzbtdG0cGQ9hIz+z2o7MvWqpBKBO7zP3/D3/f2
xXMEnxPFe0Dp88uyBkdW4bXvux0wL44FRMsc4nogt95sp/U/v9Xvt6mPyNk1F8X1cjL75TaNe0am
2ADYBX3lIH4TxqEeeu+LC/jHdwFUT5kCe4Fr+PPDUIJbLbuBC6hhKmxXwgu0fS9i/+afv8wv/opl
pebbIKX2qRZB8/9qBs9TbTZczCa7cTTqNUq3bOuOZYzRAoCcDXKRkoIbn75GfGz9p9aMd7Wdp18t
S9ZvyymCc8BVC6gZoaX9y+8nRG3PqfLkzkZHSxc7KLbRkHVbe+jIZrfs2T6gxAk2rV5/FPXgnfMu
G3YY8NRVOc+kZ+T1V6ZE84+fyUMhiVYG+PyvFUdsw1SKEkvuqrivDtjMNoHeD6sZEe91hCo0TLy+
eSkcHuVCaNOpb1LyXWjWrQO/qmmXFh8Fsb7XuT+u53l4RRpnhiLtmrup6tNV06XOHmvdcKym4hql
7VfFxZ+/AEQBIhNQiCAQ+fkeigwQbRNxKDs7mc5x6zVbGEXxQ8IqFjbCy9YROTxh6bkdO1ZbHrFq
v/mpdy9bNzj0TRSBDm7Vhti44LYGFoepfP6Ynag6Wj7N5aGJJwZAmcZe0RXbNhXNF+WRsfzsP9cR
3Bb/9g1+eQqGruAD1xPqDy2LjxE53MfOGTFjaRBc05ZFvkcPkmX6waoZScgGLfM/PyDWH+8C2mgo
YPBAAjP4+SL6EMsgEPZyl2lJ1zAg8p1vlFU3Htl4K0zX72SJj0+kvyffQUl1vQI0WZsoKKyEmU8s
t6ZOlkrr2t5qSI2hhP7bQ8LjDXcoT7IQzrPxMVWGwVLpIVjONw4QvrWrBU+ND0nZUI5+qTnQqua6
fmMGdudOvFFsG33YDIF0vrjmv5duvstpEPmQi6uE09LP3xc5kZdHDOl2IiueqmjnqaxYazPybMYK
1hd14h+WbXxUtHio63nhX61KsiDbtGXR2TVx9RmkPgnwBuMpe5y/QuQvZ5Nf7iTeCbBIYNMS0X8t
7AkS68mjdbiT2vg+J4jgCTgpzkJA6u7KmXJ0+rqr+UcwlF+ZLv+w+7o6DmrG6mxMFN4/X9GO+A4z
ynS5673pJer8m9ETZ92OPguv+8aR113/8y37o/b87bs6JsMCuBMOCrCf3zBQmhxTCNM7juHVubeo
e6bIWk8VsixLzR96VN7XaTGu46mhuAFIHCoS2LF7fIVN+uPNhOWHnQWz6W9SgrTvlJMont/Br7s1
BFPUUwlJKVpaxyA2v4qX+MOmiRGKNipNQjj2v67YLhkIcQmTcTdNLdPHxojCufeTL86If7y+YLps
7iQuL5CTn69vJo24NuxG7jgjt6EPvh17S4YfNcKYMkDZCWNl9wAQBPKlKC5DugHFZlTaxUy68xfP
6++Hcsg1nAo5lMPjcH59XoeJXK9EkqtrKUY8SezFW9nOV5OCOBdDDAsbWVa7xOtM4m17/YsH+Jc4
iB/1A+si8AGHuh3UyS/3GsFgCLUqvd1Nhp18a+CMOoyH4+4kU8MpV4Nbu7CPel6A/Chm2SvlisJZ
6xna51UpQPUxfp6GK5VYTLLMruuN0Ikd+f7Pz8QfFhqm5y6ZjIB2DTSWP/9kieYDnAGzsyMGpd32
9qw2NqnbG2r59ItL8oe3Qt2DeRYBr+7/BicjFVo2ovXErpuj8tOGrX47Vwmp1pqr/y++1kKrYjSw
tNR+W9Uaxvdd49tihyetvcVq6G7ryYsuYNbSRfyfRuPNX6vHv4+V/rCI8U60RSgRMZH/2qkwycvJ
6p53StFhriMEoHdlLMiR0yUw7LGkSV4n0xeb7x8vJedrokRdw4YO9vOvBuey6uC5i92EfwJZBvF7
aVaa61Y35RdvhU6bF/tl1aTS0AMwGx563l8rbj+36z4GZblzbRipWyItujZME3uYoT1HFQb1Vppr
cBDkAgpLDdqWk2M/bubRs0osWQ4PV2rRYzxERJc/mpjdMKdXuQ/6tyhchOyRSN7wKGhXObGGEhlI
sQS4VYv5o+IrWUiMasYqgXIGYztYukXQx5IER8amR5yy3SZwLvLEuHd7czbWhT2CosmMcnQ3WOYS
8zkYyKP8cDOaJfGq4QSTXJARaUXrNs3b5EEWRHYfCuARzi5JjdLeaHpjHMt5HLUdceFKXjslw9cr
u+un6NaVRlFt+W9t2JZDK3PkMXaQV+sqV3Z85XvVYjhwgFJARBbFndJQ9BzbSqv3RgsMaDXFLVnh
QZI+ltK17NXYkwJyQN0fI27p6zrfwl+d4k3ZTFV7mSmOkwivgoZ5hJRDQMClIut7XSsy5i9KDdoz
fYeyMddN6SzFVYp59c3DJTZh2+jGcAZ61N41TqphgupkNt0MZAbfVanddhBSBQQJvS79eEPYYNzj
qE/GrfDJtUYMEMOZIbZ9nkMps2BXoQGrN0W0cEh0zWRuJKTjP2SJgFBVlLUVShunGi6vxkHJ0N/S
5932ymmeosYsngvN189d5Q6rqMzGvbZkTFoiOPX45yshtyPCnHNEopSyk3iTz4SgmnY+rPMgL7dx
r46Wmga0NvIty12cOr0ZEQIxWtBXrHfb0oYNMydG83br7VzcYpvATt2dHcxAvwcbmBfa5QuJZeCb
14lhbfcTMhBPvc0CgoKyRiBz47Ry0uJxyRB3MdvdOEHZbgxSCm9ya5hDPDTGhV8WyZU18HtwWiAQ
MY0ex9lydoTZkGCeQCWZxugQBXYejlneU1Sgri3YJdZSevNtXowH0dkwA4lq4R/5Kae7NA52S4L6
aK5nnRnXCGZ1lSWRCnF0lheDlSxJJf5N5NvnUktG0Ct+skUSgXML0ew6gteyg2Wpn6O4aF5RtOiX
VeIhEusEMBi9az9dTRAe2Klm7dOw3iFvdg6wXKHbEiB7sPTUPMjJQyA8grMzxm3qNMY2d6bnUu8F
oTDR3nPsu7Sfnp0xYpioBzTq+ui5JCSSvLa89A+q9zCraCJaox68zwM/OkpyE9ZuXPvIlmyN30HM
KzjU8zrh3HBOW03diLj1z7Jn0DhY8rKbIg9T02LA06oPKYZmDzor3UM8KPdV6atPW3b9akoJhUS5
otJungAui2q2OJqbehuDr0+DDgi2DxjK5OZ5KrECjGtPcI5gM2WRIOh0eEFZnl8LeCK0R9CH+blx
IJV32hCpDq/bmP0L/qXejDwQG2jGDjGy/l+hsqRuelKsJpOw8Xw9S7N9AaW2JT8Vu41m8pl33hJY
C1Q3b/ZWXpj9uvRbT62mmtn2paa5CGFyshWgZEzK0Y60Z3VJk1ak+7blSmHMrArIYKW6J75tvDFB
hd1HZZWnhyFz240TpAIWiulvkaQOM0B3mnFJKvVvrh5RT9LfbTberBcXDZvs9w6kiIvqJ67DbHBS
C3eAdO9slUefAc19cocrApFXP0Sl8+SPD8yZys+2adFITqU0XivMDGuOaM6JHNXmhTTVYS0TOe06
KpZ7Hxfki5K8zqQV46buTHGca87TKZTeg2lb8oku3CLzl8mMGr7nTkAQJZ6T2BffRWPnWzIIxLMn
zHSftVFXHDCV59t00uUTwYIT50OM8Gs3ckpyX/CkYbI0NSfMdeR1ses6YUbBdYAljzOSFvKGU2nQ
bnPOTeW+bGr+fJfG6pGQiXje+A6GgVUQL8KTWrcRu5WMBvEEJ8VyD2rDEc90QtRDUkBHaXtzK7mc
2iOyHb6iR7hKcgH4no/q5upRmWM/XMVRFJ9SHyMzucLzVY2089JObF6VWNWdrafunepMZ15RiZAZ
0STJKRtk80rrztzQOHNOccujuqnqct7O8Oa2xBrZ5c4Dd3YqikZ5YePgROYhEjxU/Lo04cUxJ4rv
BCKq+daSFHZrz61xL1OudwrvcgdbaNr5CReVqN3pQuPWvG2ctvnmLCdMAqrmhoRauLEoyJx0j8OU
l9X68cZobXFs0PBezko237qpaZ9BApn4CDzxHdYXjhFwI1xWUZXRMaYbgfejk+/BIJ2TPQuNdKs6
iE9jCiCGercsp/cZLh3CxMYcoPAjAzOi6dJgW27WUFQwRKNyFqj0k6xiheojRHa1btw3xkRYslNH
D42bEE/r9PWrGyOIxXc/J8gA5shYgaKT706PsC7ufEEYth6tY61XF4u5bA/KbnzwtYx1MY7S/Q8N
b6Nr8anHEUFele9QgVe4kE44VItDC90pWnUBTZx1miMaTcqOP4BQz8fBO0BTyuYGWcPMc04bq5JP
WIWnT+Iz5TtAHSeMoqk4GG233OV90vTMXEznLgVR94hAovdCKKeISR09P/td27xZIHzuNPjsxQpW
eHKa3LIyMNpV7XMh5vHGd2X/qBNjfE6Xn9vEW3vpoKA8C1vxRrk2bQPP003obxhhbclV8zMQPXqs
TZ/6XKc4mm0HZH3rR2cTedpB6AmCT2vgFes5P1Oyjw+Q8uT7PChsJ3NLS3wDRmj69EjvrcKoTwgH
od8iSbIkfKYKXa1G3E2edQkeQnOjMwRg7u6ml2I6lEqBQUx67qRZEy1Lr2tzp7FmJSeSamsjLI25
vtGsjCauIuWCVqr0E3VwrdqvQlALnzWGJ4y/OuA9UQ7iExiG8WjHzbBWgzQ+UIiTvcGjJ25ZLebP
2syaNiTml5jlNnP6D9PvZ3B8Ck+U1jRcFpedXO70ITfa1QIcvZ+B1JyDTmc181zioxtf3JLfQeNf
mM11p6bmZcT2fGt0fnyKXJHuugAZKUo468A6FoCXB4tzqMifehL4gfTbVvMla3ydL77/qebiAZu6
4kwcbRtyTFnEcFzSN+2snoGw5b/O0u+uo7KJd6oo1N4mYuEg2DYvLWTDBB57cXoDsm2JqrDlQ9uo
aLUI9Dq4XttGNk2zjlRjfXOC2NnaTTGHwBsQHVoj5iRluTuD67VioklwAwgWIOtWOZ2Nsh1vKEII
MbOz6NEsYhsTen3XBfYVhmOEx7qecpZp2/XQB9m1oP+j94k6ZmXT8ra5e9KH0rhOPAKcXWtmvK6n
2hWZRM0J1lp050ZmfQjGtI9ZdMsZ6zHDRoEt7+Ck3VFNU0HGSK+u9HhoLwFgVIiT0QpR6lMCBoz/
aKG+BUSNHAjMGc85gIR3wq6OItUNljSff1hSbCpYAeHY2RfjmNlP1Ns6upyx/hYMy5yp7rYJneWD
iGqPaVlCQapAEz/5QOTPepUMW29s9m5diHUwYH9dpSj4/WF+o/9XvuQl5i32HC6SSYo2Cz0nnNCb
JjsJszyXh1zTrZWKNP2UlzZi2753LsoIooeN8fSWf/FoykfafS80l6UuiM+95E16J/Jueh2XGo1p
dEReZL8FwHUfXdkV+zT1HsdML3e0SxPqQEq5VbkYpep0SK5SMtaAbJmHCFvet0SPhq3yNTJnkOau
CUKy1oPiYZQkDKyGnFZhPE3uBcWF/ZTZzq5yxnrL48QCXGecTmMXR1ZQBMGnIojmaWxIBAhKElHX
cWnfN1j3SUUL7C3BcMtXk8Wj4Xje7aT4lRwlR7H1qAtXbdfGG7AlzcfMqMkkZaRLr0XGbYC/PU4x
ElYwX5oGHotdZoR/IZElLhusxYxPrvdcCno7zt4yKBrHGOlcB9iC7Gxbw6wHOmXWIXulWrnlUdym
EEoo1ByHgszrr0vbiR7IJaDMsBXGY0/HgeN36dnX23mdl5Z/ISeMehGA1MQhqze3WudEek5dh8kQ
GAwtivkwTbW6cgnBrajRIMu4tlvhMR+zU5FZCaaZbC547qBv4ybUMh4jZmjqioTG7Hkh0e/Isa3Y
csaaHWtuaGn0qQYBM7LE5UQze7EsqBRYRgtoJQBwcnYIsG/BNuwjRcqjL/MlLKG+kBUaOGnX5Mcz
4MF0IrtL+r4kJslsb4xa8BwwM+Wc89aS4xeWoBBCAU4wzAiKwPagOuN5nOz2QLTSN2N2Pwg4FK9U
rMVrIcuaRQuvuVc42tZSfbyBnV3eTi4VSzG1BkPvoJtJjSJFknJo3CuzVOlRs+rBXitPl97eI9+M
PcZ265M2wINcVZNXn2jfINw2/SyuGQMULEJwULPXssyqW1P45S2u/bwgM4wFFNBv915IUwdjkCXv
ItJnvBMaLyhQARwdAp3u0AX7w3NLxcPvlnLIKRO3YJeAInQoGp8dJRibF3ZLemdzAYWHpj//q45S
8576mJNpXib2Mc5H+V7mdfcue0kTQU59+ZnbCzxQzl30SoSe8S0nPYD0Ansab6QYo1cgHRzC7SjV
grAhP/OdpHpQgOZMvNVmzp3qriBXkx+JaMt668Ud3EU7GOho9GPC7ZEQgobzoirqu8Ttc4caE3qf
Yzj8naAZi3btZUHurO2KzLdVZU1dvlaST7nJMC0jHUWl5XGIGXnTLLUreZHOTse5Ua+UkYRDM5Ad
T/HKK88a6ImDPdB+XCd2MGk7bVpKgI4JaYQPpgwus0SH0Oe2kIZCgqT4lbSZrS4sxj56Va2C5RlD
9sbGFDtkyfc979oLa8LqCY309a+L6SgtBg/JeBKjhNRRpnnGDPSC80S9swKHgBBB5FNIL4hLbxl2
deegH6t2RQryb1EWpBww8zHfNwZdoJMpnJEAJAdr1dR29Z0zoKjgJ2TeGg6R4PuRBkQ/pG30PLuQ
qBjUrlwSg69wlKhP5dIbXfUmOSpXrmYk9/mkTIBNVfVUGoF3m3uBwD/V+Po9/hXCEkfa8NHJ7vnS
e1PpfEaqcj51WkX8eO40Vhrzv9ohdFAHML6i9w9Tkb4MV1FpINZZJEz5nnJ6SVd82IVYpeRHmsms
2AV9KxhgBDhTd0RGmmNYkHhOvcvPOe8r+n/HgdgqSE11R0XnJHaTHXTSwWvcQUWBQUekDojVyubA
zSbM/hWWADDJTscBWIbmTC7ZKVGWHoqlhCxACAEPRRv4YGS6uRFFrR+ZSZMHCrr1FqfNiIkgTx/n
ORkeBhNnwY9+5/85XL9wuKI3WOAD/9MaXr91b//18UO9ev1WQrK7/vjWvhEM/u8sg7//0t8i1MD5
F3e/bTPWow3j2P8GMzB0GxsrBlcXs+pPGlQb6hwKFdRUmGWZYywd+r8V7YgB/gMFOzTMnxu7nGYQ
oRg8yAjp3WVq83MXeYk80qcoUZdWiQA0uZrzFtl8vrJskU3VJYWzPUEVS1VEZl2v+WKVcxi6Z7YD
jIgV9K4o/Wjm2GSZV62RuRxLpHs5ZoFJ8wK2dbik3eG6t1ptW81p/4zlpbxufU9ka2UG/Tbo/PTa
HH0rzB1GI6tGYYZrjASMx+RY111ccpLy6Dnr9CJu8lyvbrph6M8BWc8Z+0mcP7bTMGA8aom2H2lV
POtiiB57PdFgp/l1cC4Svzy3Zvfo+vl8kL4x7hiDxDeucOazbhTteYytaGsFfPyZXulGG6zumDfw
kMbBykPl4nFnvcDhllKW3PdpNr55XinoRtV4iezZHW+EaOQN3pPkSZR5T7ZXnUFijhVotcQz7jxc
XuQ6u9lG6TZUVE2vxss2HsxLX8gHMEhdvGJf9dqVrSwz1K1mvq+QlIakZX2jIYjMxCLCZg/TLL0U
MCNYHBpHvqbVPCTgYKelBMrKaxAHyVYjwBWgCgFBNCEJ1SyU74XIqn7YM7X0xgwoJbConTjbZkRq
jnSvEod4YlQ9e32oh8sxqfpL3FvpdWKUCPSJuZruaCL2dGgC9LNubp78dpT7yRTVFYyA4ZKR/7T3
Ddd6IwSlPmaB0d0xHStYy3It39AvQsnVJia+3cburxgm6FtheBqZeUV1q3W6dUcSZfeC/br4nEyp
3xOuStMwH6sT2ELt2kqJ13X0Dp5t3EwhoInghniK8hlqsQIF0NB870x9g2Fy3g06xmXNasd3MUgw
S11TX2YjfXCchQvriBsHa64WBN8tcmLbULQGlgVtxpu7UOtxv7lVcltJAoE5Jwpa5GC0VqVeq61P
92oFj/VNmcq/qIAp7mzLaa5tsu/CvoK7hpcKAYwEITUacKg3NP+zy4Zohn0RN/5eV27xkVFI3ugN
Z4A0j+dTToXYrCiYte9+bfmAh2MJelkMboEP3AMXWKUuPlY6RkfmFTROiP5G6lEQKmCU+lM7ZuOl
G+RMOW3ZX5E3jQ23boTiOBrPL6JoTAejXTNeMAKI7+lKOydf2KvWX46dyqtu6Dx2Z5Psmk3uWB08
VDXnKG2NylvRe+tpkHSjg/Spg4cqh4rWTupDzLCyDJBgYLQHB3hYAbTVoMcejQLotUvs0SPLSHMz
UWLvCWUjrbEvITNhPL/yEqMaOOQ0DZCJlI5zMolTGZfxqU1shknCtV4LMGmLELMdn2SUePFq9Pvp
Dq7fBPZh0NMHUxuNveNG5bGfFZzhEuNnFNJ8dtS2aib9lEVIqkLNqfISdZ8fP3pGBfGNaVJEjSdE
xEqSNvMaVMt7Yejgtnq3HK+s2SsnfhonzdcE82mPsZJAh2BVBBFbdDyurdTIMM+S7GtuR+BTJYeO
Zrw1C914amVEaR43ZtuIbeHWjj5eIe/yR7Bw1jKFN7dgeOMyCONhchm6jGDN9DtmY/AFHmKvbLpz
ZyU9mAECCNPqODem1Oaw87NybNbYd/Lhrs3G2P9uxznZbcitCn1wHkrkd8Lb+A2Yla3W9132PnlN
Y+Q7ZAFt+9fc8//qgC/qAMNE5/9PdcDuo27jn41tf/+d/+9FWYBBhJ7oJtxme8kq+W8vivMv4Js2
JT5a38W3wP/6by8KM+C/931L/xfCR8oH2LUet475n5QBeOB+LgNofWKz48V0RslMsd1l2Pxv8uLA
rCs/qv1iT5LXy5An46qTnEcQCz2TJXbXAgyrlvmPXxrP7LbGtvemLebZY7fMiujumQcL0OpBLpOk
yhicQ7BMl/CkNWtvmTh1Kmg/pwg3RL3Mo8h3Qri1zKiQluln7cfcaplgWYQMo7FO0y1ppeOmj70z
iCT/ZphTuDtdeUEW0MCrEYpqDUJspGZC11umZgy3QqHKE3FYJH4sk7WMEVu7zNocGTnr2hu80JiG
/t5M2cLiZTqXLHM6m4HdsEzuZBc/uXaZrsxlquct871umfRly8xPX6Z/hisZuiwTQVp6G5sRYc+o
sF9mhtMyPSwZI9Y9iQuKGfi6XWaM6TJtzJe5o7VMIJtC0CpYppLtMp8clknlYDMtATr0Tu6wtbWX
eWa6TDZpbryZilkn4zr2U6afIHiw9C0T0bmr4g2/KkHVTEtLxqbdD/y4doqWeWqviXHfWMzmRq82
zsEyd+2WCSz63G0ZDLdQj8pzzpIEKtxv+1WGsi2nwVtctY0VDxvTV5w2KpE/93SObxHsgY6QBAlZ
FgGMqyZW7Z2wtOgOp61zYecTZ1utdMil6lzB6aNJr9u6GJ6h+DMOcNzgcSwt8kBhFjPAqZl+JSoo
N3IASSHQDd56A+k/VWHRUChM5ew7y29evDTjpJp5qnis8goMR8HEXzcL49qufpz8jYJBeaw37SVD
I39NQoDBxQvMniy0njmCNJsKTFUUQfqo9eootJlulSASTgA2zQeIiHWZgnuo64sJ4cPWHLzs1TPp
M6zHiJAztCPRY2ZylPetiNjJMq3vYPQa15Y71hf2chKk7ZW9NoQeApYzPI6uaT4b2zKDz0tRM95M
jgJE0eVxtepje9zIdIkFHcjwsroBlZ2DDWTdCt9+E7pVPE6Mu761vWcdNMvqszCGm73HGMGfSdRI
KDQhpQyo0yUHmBY/MyPE/h0viXYSCDyZstONGXNrOj0Qkr0jFV9eTPF0ZovgM5ZkZJ/xkdFpwj2a
h9bE7wCImReEhJWITdGm1WZS5bQeu7J5SXj+dinRTYsVgs53NKbSXXlJVzw2RpVeT8BZ3lMxq53R
W82HM9JXjnoiJ358sgyXjr9VvcHLF6Q93MZzwqjAaR2CcaPEv7XHZUSmdeVnsTRsKqfq72VmD2Ht
Tqij0uWL/2hYo+XqHryx5A8WUWYeHPVXSFw9bfRAYhsY7Oz1x50G7Yx3m5G99ytjom+ZjkNArn1Q
n4ZmyS6hScOsk0HLI20b84lihqN4V9reLehK+1Dn0Xg26O0AeaA7aca9R8694kfte7s6AgThVzMB
O2yLoezeOy9JQc3W7onqd7oQkWGeIz3zz4MgkjLhjoSfGTjRa2AyLwPDmTBmikZeiLL8tvUmAoiK
ONHu6hn3w+zS/YK/GexqWFqbH79WOZT1HdF+0g9lHlVdaODGCGtsxpAsbOfSENKOwJ9w0mLIzsv3
S6SqV4zc9TP/QAvy4jP6C01Rp6HM5mtZJddKTDfETN8rQc9OOfVrlTLZIkkgDPwrs+vp78c3yVIA
F12yJ+r70xmCC4L6mKLSGatM7zxKiy5isuvc+THm4Lem0PEvXQb9DJEd7LXaymwmUiTMqj537GM9
J0H8VUZquGe6IA+SCMVrV7GG54Yfr12vsULDwwWRltM1QSnrYczWMqqPVuVFN0anjSdjNLOtX8eo
NgbfTXZuncNsCZS9mcC0rDz0ZXulQJJ0fi6StdYa71U8hkqYH6IinlQkaXOR4ZDmSFISHWE631uj
21e+c8s2WYS56i36U3H0osXms9T870QOwtytZLklR6NDFVthCCotMjcksS8rszVV2Lhufddbtk3G
aza/l8qhbYMOZ9EfbptuvKuyvjkGXr5DD54QSD7zA6eusR1FH62yYcrxdhoP7kTzjubVIR+n8qAT
sbgfWITXut83m7HKSfoLYJ7GM6zSun4Reo9yqKr1yynXvWPLjY+KwdXXjopedKMUIVyXVW9Mn9bU
nJvU9z5Sk1mYPQj91WN4tzby/L7D2PAGX5YI+ExxxrWEH4LFRIjAwPtoA/smFHueWQ8sVexjENo0
sXzdDmemTEF0J0r5nkxdtNErf7pGVDVg5oyRZBBhZULGJj2638zKrC5rw70uWPNvua0gU7uRcUPy
jb0ZTGI06Xlp2T6vcgpcCfNdGmbzIcmp2QDSOUxlTVeiad56MIpr4cuA8DX1rJOhzFmb3T6gp4gh
pP+ORfNFJNZOn0T0MBgNHjsrVyuHOSdBkyjMWhvSJy6o0OUx5ChYxc+Eb8uwkta6Q7Z4CScq3lAk
+O9kB6izR6/1IYcvRw0BbxJlkTsdB+IXmUyakT+iaM0eMg8Sti3t8kNCAvxgblYcg7b0FuhVhExL
YzTh2sM2l/zduLQ2YD/0ay/K6lsiCJAbJ4LKyloUok3rXzeqGV4rfSpeB9Owrl3g5aFDhbVq3XRe
FzxFrORdyhQ5qRwRRuhugpU7ZvGlQjJhHKUZGeOKnA/IYgHHdj8Wpc4jET927qidXKP1w9xicMqP
CCQ6amNto4ivu0RzbXPHVPQ1auE0UH7ngW1w7OvrGiba0Ubvt4mEU4LtEtFjgGfjzJwpzTYzUaAV
A/NKo2vjOwcqhXxn6LXYpGPBoWlwanuTtONnBRfpZBAw+DC06bAH9yueXNEhz2ItXNMepsftDbBn
7AZevjcf8pIqjGmydtRrFrDGMMW+Rq8eNm2XofmYIvQvhs/HKpBD2sU3T+LYl200nHJX06/aqGoh
r9TtTpjIvPshj0JqhqsRdR5Gll1sxvTD/fkla9u6WWdkbdP5ES1syNxYpSTBbUtb78K6ze3dXM9X
I+FHuxZpy8rsQTc6hVQ3c06Nl6tasnMp/zQNqP5EJgd0S7n2YnXBNTQ2+TF4tB+EO3XboHHjbV9E
DUE5RDq0bZqu+3bmEcdct2gZzuyg9YlEcKQDQT+tJCe8R6sZd+MwxmtpzXeTa3nXY2oCF/P9bIdT
Ygc7H/q50W5qVccfBEXtrI4tTxEYvlFp1nPUHMdjqgwZ9pmMDkCxLtNYnO3IcdYAnrPDRDvrIspw
sSBx0BKo9ox3z0HO6mpceD34pcXvu2TB7vKS7PBbkj8FXMheDjHSnmFpbwUaXYfHmAM/Xe9AjycG
BkMxjYeR+ne+dChV8jCLy9zZTDJT5Kc3dPNoVNpwd7vAUUzh3BQVtIwVQegJaHRlr1wrqs09u+ET
PfVbTQ/UtqyCZfTTD3eRN88bY5rldZw5NWBVx75iwPAsZivdzI17ToNaI0qgAx+KemldwAw/Cfok
3+RYT2FmVvM3Qxrd1VB62jY11EcbT4hyHFNd+UpZa0i09hHm9f9j70y260aubfsrb7w+cqAuGq9z
6orVoSSK7GBQpIQqUEWgCnz9nWBm+il1r+2bfXfsHE6rIIkTiL32WnONi4Sv7ln42BcWL+014aqy
pbyPFIERvBB5j1ctVKTXsUs0rgjpgo6DcFwamb9Kcurni1ZV62HIpnXMnoFXJVUGrLCzvRmCiDO6
aUXLx3l2uGizHngPbLilbltSI2HRMla7bykIMnbzWXTSyexXyBLLpT9hlfLNZGn4TgFwfhnHSnGP
V7SL+Rkmvzx6NAnXmvD/htnAM9cVx3mOIe7Ms6svLi68h0aU85OQprhRafnGAJqU29qmsAP+xbKr
qeJ6k1XpW1uWvPWNtnwPBn85syhj39HFNuykZcpnri/+1saBcO1iVFTuQFcny707CGWJWlnQRE+m
G9ESoGc+abQ1ffEhhZ/bBhjXjFpJ8FR34q6o2sDDueqk3zCGmskqzjNK9qyUV4EZLVhBRsOae4CI
wncgKBwcQ+JZVzwH4RPYweZ5dkpgHilmLNb0jmtw5AdRte7NsUJexdbnLQa/eLH6KQ7GbWjNx2yx
ATaLIZA2j+I2W0yC1mIX9D+cg16VQtjLc7oAbP7wuzbhUpJ/uAyrxXDI8m4xH0Kl/fAicnterInT
70ZFZzEtsi0afqSLkTFYLI1yMTdOuByLxe6oFuMj2/VLIXskpQRTpF+aw32yGCXh47PRXsyT82Kj
9BZDpVyslflisuQv9pnBL94EUVrvKGAJj+LDlfmf7c//ikDCgoTFyz/f/hzgWGfZz7sf6/df8ofo
Y3nub0CuTBKHpP4tMBv/EH0s3/wNkwAdXhYbmYVX/Q/Rx7Z/sxfHPeIM0YKlxegfIpAF6Yjm1QWR
QJ6Cf/O34KbeX2Ng1BjirF/WUrZPNAM0xy8iEJleMedeYj8q1Sx2tblUGpQj4tR6FmySGxdvIcRT
+UYngP0pTQvjyuWCgkLXoK9UZKG3FmrCLGrShrsxfPpxIoNOiGlonpVp8vvwOOK+N4Y6u88lfC/6
Xzy29ilGx56yRxY/DNS2QXUoZ/S4+bAv1jCir7gG50NEY8IqtYz+ezUbs1yRP3DvDF7Gd1OFUsx1
pxtfI5YDr4GT6ow7Fd+2dZoMjL2ykPOOCbg9edpovvV2mr92qK/3RsGqG+OCftZyluuIXoGAoXju
vg8ysZhfhHtM4GI8JKmPC8zIslWNeeHzovoUm5+el/8hSOL8dR338SNYcjj8VE3wZNaCqPlZhyvZ
EeRGrHw4B0509Jze2zY2S61VVE8Q0Ry77QAk2WV0XweNfaEeiC+t8cMaEF5hMj2m1OwFrM6P0dwP
N3Pspbc2yYJ3WvmMp6r11DVdegC9LM9vGKjJ84XLJM9IHe6TFGJqr5z6Lgzl5044RHCb8UImwf5k
p/YeaOJ73lJa9K+/6F8YVnzRrgn5bVE6kVXZjP6SAWyICSWx2dArWZfxs7X89JO6tr5atjvdG4Ep
jxS4yiN967AkU26PqPzdvFO8TWDoTua3prAW8cUbp7sEvPNprB3vMdb8U0vu/7vd1NY5oSXhLu19
mJvUiNx7YfwFMcYG14JUUtA8t/YLYR4yuF371JDGvsA6t9E16YjZLHmmnc4czubsvFd+fxmlbR26
PvYOGkAtbgIihNmki+3kQQllrZNi0HgWTZSfXLce37IUhp7onPGt4bw+BlrIgwS4uopTLqTN0O+6
bJyufCiL22BgbSoUOfLCeTcxFeBUpFBYbQpovOeQVzJNXOHUb7IM93mNl2RvzuBd7Qx1Jqjwyk0V
P6VVV2X5TZku/qNQ2E+aWNL3UHCNwFPErA4mG2Y9PhZrV6VKHfDTZGfRdeZNTHLhPqys4cbjptIx
skN+3bbpnB80MZtoTWuDfTWybrpTncU31F5ErzmEU+stn02jmOHQjurJTSkUi/AIXVxXRmsTpezf
1LX/cmbB26FEyofM5FhOxM/yA87/k3BtE7GLkyEwrindLQ9YM6u9YSlUtGkMNzIAk0y+lmdH1vMb
PnkSLJDF9JrYcvqeN/V02/h2fGo7s30KWpf+nlSY+xY2/MSKbNOyC/pMXxlEzUF6RDEGkO2Cn/2l
jjGvmR02ckVVDDTU2r5OJvPBihrpBd9s6BvSnNma40rvBrKBy4FaF8zoTWdtvc6wtxmKOr/nNEy3
UGLnh4/HtskxomeZr29kC6nUasCX1yI0v4ZGqZ4iAnRPlTG3UHoz8KUlvv4U1nqVfavMYt/W0ijX
4G/7lPR3T+pFz2DfizAN70KzRSr71x/dD3TET7kwvv0LnIdssk/XApuIJRn307d/bEFyJrPETywb
2go60oUrLVvjMZ8jvgIrt5myW2V8ynVGb6g3NVFzM8kqnfYhtd2M5nwGEYVEG5/CYmhei8EnsRRx
JYLNbsn4GdmKL2bRfI9t1hu7v/8FuMvrFSQk72XSB3/9Aqq5UNIiGHoVPsxu+ken27ZJkl3rx9jN
VMU5E7cj54Xtc8TQO2RsYRA3lNmY3tkaaZHhsweb2db1qzMFFt1lOBhTG6fvrhVh/EkELR6itEqY
SP/13/3jffzLN98FXowtwIb17f76d0dBzuTsjt617j183ey54x88zXF4kEQjvlhzNt/kk5ruRDBU
+w5bI6uNqvKPYZMNJ8JeEGfRJI/CG3EL0uPwqfNL3KCjC2Zftn11N4cquzB+TPdjGQlsZWpUPygY
QFOJMvebisf+aM5zSD5pcaj35GAqQvGBBIGKDXxaBM8OE/+TTXzlQDVdeFIEvrcxcKmdUE6ya0Q6
PWPamPdyHGLu3qnczlVQhevOtqfvVKhzXtmlS3uAamxrOzsNNVF18Q3/8kGlTtWunKJpjsJF8aoC
PurcCab7j49eHBnJu4yNdNj6Bf9jj352midpXxmfkMrLHLgwslH6bjZq3uVw1J958obvtKMtJ8jy
rcmD+ARybb5x4SRmmFc5+ZoFrqCp5f5kNvaM/wO++NegzN+cGn9lm6TTsRhttZaLMGhgBb5gFFQb
D0H2lqYQ3iX/+kHgkshT+pcnIXIgQS7Bbu/jOvjLtYGzGsJzMbRXpvKOHiCczQC3l7NZjBOSCOHK
dUCXXLYiLJHsuIo1rz4RKNZAnEnbpFTHlGZwWhpygcEaiY68j5lhfcHpWhJ3qHZdi3K14pNkftNU
IX/m+O++2Qz73/sscI0NDP4yIAwUkjOgI1rcDFXnbWn11TwHbkWZiHBELHbCol8J22/ZH0Imp42e
m+BIxOUzertFypM0kcBAke0JZRgPKCGaiFFv9u+Eejgii2opNcakPVkz7A4+tYdAZMuVc/m54ozs
nhQuQ9bfLFUmO5u3kaOfrAZzCKECZ8XfJy3pQeQDQYMJD2tuK3fth2HwRki/3MhhKE41trrDHAlt
IDnM7X5GNqpv7Cl2MYT2RfqF90D2RRk5YIS5GZ0Qa3aZPylWDGw5itZPDin3FpwvDqcBPtEmfTei
wLoaw7hccDAJn8yQohRDlf5GkmBLVmz7uy37F4DOpE058kS9OGrVKPnnuOsXU2JK0nhNDMR1NwKI
9Kck6dQxJvzkrmYrd76lTgxlJYFZU5wNOHdcfyL9gBW7NrYzWsy3UtScq11bkgjkZDfXRkVDSuKN
xUnzICD/jyzCDFenqI2gU75a9QxiRlOi9kBsMmafglvoKrlbHjqDzeZKqXn+gWEsPJK0MLYAXwvY
yAi7FE7JedwCuKY4Dwp1SkSYyZZaD57CrOWWuZrAKqD1AEb1mtjcYOsWP8CzXxmdRbb2uLbGWNhp
uBMj5o0gKNN7uwzGNS8DVAwV6fnh44P0Hz/Dp3/Ts4smxaX7n0+2RyGyioDqX2bb33/Rn4aG4De2
I1gUMcBYmAkW18IfhobIok4XQMzCCor+4G4yM3bp//u/FHdgOYhwIdL4we/ncn/40+AA+xe7I4yA
aJl5TYblv2F0BGv31yMSoh/sTmZorBUBOIaPIeSnm0rmZ5SPWyo9TZjO6HpsaEPz2JWcmzYwFO2d
lksUGI2sKVpuZQv7AJF4CD2kecUTeZBWCfQnrIV/mufAjbdiqGd60UxzemDxU7p7SmW18VBEuXxq
8cd7a1I5CXjxWJCfHmw1cBqXOCgF7a/2qi/NmR0/+IcLxsOActZRzkcO5M5dVXkdbWfB6wxOPzTH
tTPWhGhV3CAEhgaX6lwHbx/7vi6MSF7MJn3raSM6tdYhIVU6ZEfXvkR2l25UVPo3IzPYqhx6Gnps
YxcoIC8rKi4A2XvUiD82ea4fptTsbmVil9dleV1tg6k2CLqEU+KtKs9MwpWfN1fhNax6k7Hd8u7Q
hwTk3MluZHa20nCPFi2Ju9VZvfMqVry2SnH9dyNFFJvJI7vhdoH9hKfLZs0kxaNlk8+PUvclIWh1
59U62qCaOfe9ncvjUGt3k1r2ferPvD4rP9gaGg11ohjj3gkMcQtM/eqZI15RIfDENVOQvpE7avZu
QAodgZBSvrIkaEQ74HWQXADpBsmSG9Ur93ZMl7dS18/9xRy3rV3Xt3Ejyx/54Ee7AWzdTnkcfokM
1NX2ozcvRvy0YuI3vpHS8KT4D8IXTxEGkpWkKnXdCO80jDVaN8nYx1wq5+pM0XR2mmC8J5VL7LJI
v+VgLV+92h83czKdhenpjUcqZMXVDT+e3xgPQz2Vj0IW5boqhLq1nSLlOkRiJo6KByny7taYwChn
fGI/IxqCa1b2dKvJRm8asAdby+NvahBx2phDnHyawwBPvwhbUhJ5VUf8tnnO+g1f2NmhFuDE+f4u
+P/fJb0rHrgsEmXAHhNdA9LfDyEG8hV3/DxGjpznW9dwunXeDIzIBK32s9FXV9PmiQ78vrvYheue
NXfFRjruzuKxv6kBrz4PkjXalrdSenJzeqRI+wrubs7gbtqiwAeYx8nOaPuzD+z2ZKb+zTColnCH
XxEvrWmADfPJOODPHHij8gwSZycQ3Md4Uri6fzEMsWPddYVlYu7i4OwOS+dIW7FU6/P71JF3BjqH
xXC2iYR7xX0qtlXYvKkmCJAW6i96YVJxMXwpA8rcsfF3mq4pm+qXkVTA8pPS70bCtqbGTErs1Xxy
+4i9so7iQzMOxs0YRtE27ptkk5vuM4ehurPpjN4ZStbgfBPvqNnTf3EJTkIECNSmjLlHGux6/Nw4
BTAdV6RXngnftds+KOWe0cEmrnOau+zS0c2woihkpbFcVLHiKupHILW5slBLTbfv2GS7YsyntVvk
6kpjnHhoQi85Qqgioj4XzhE24PRQTmLeVx0lu+QG5X4uJv/GlQPBJWc8Sk2ryWa01PjADPCFvbFx
MFrt3Y6ulVZ8wGrljiarbC610aa1pJ3f63h0ygvRidtSht+4mXlb35+jTzkb5x2I2IJgbRbf07SZ
3bE2ea3chrZzXI2rObNe/WbwYLtKs3tRtHPvCVs3G9kI+5yIqtyZtscjbSaC6jBXkFxPxb3m2F2l
dKdxQ6Lcax1U+mXugZ6jBOD8xPN4yfSkXyI9EbUDwd4+tpL9u4kkQtVMeVfjMwEuEYm+uU+8GAtA
M6ZQtiiKb1bCG7hazHl9bIqBsGtWdQA1myq6dnnwo6nNcZ3YRFfGNBREM0OLbR4xfsoE/KqsYyoS
cHfSedF7OQN/5hs7aybsHtpdudMp6SIOdxgeU/8lFVpZ7kFzTz5RiZT2vFuM9q0wyCeibOYQU6Z0
tP27QoY1Bq16Cg9FH+bzZXKl/zDxwn50ZMxHpBh59I4Sf9dXZWXylM6lpowFS9u3jqc/W1vAEdO1
ZcSBSwi7Ca4tDA57E7OqOdUQoU+tjqmni/AkH+K2O9LgnNylohePxKWdYIX9L9inNCXQqovd/LkJ
XbUdbLc8WFmSvoYIe9EKsgHEtkR37iVxpEXex21AEMwj4NehAeM+OsMwrFBNWTNxtP+oCtcE/eza
402HufaegYumKnpDKZ3ndtuwTPQQWVcAz/onkxzdayvN7Jl3Mk4qki43bEDLu3jwoh/mlPawJETs
cMUuhieDitXb0qT7x8JqXZaO/+5VkcfFEzmsJ385sC0DC3L06uFYctquSQXYeoMsh/U6ivkuAs5L
wy/9oL2L8JV4N3IzZ4fX29B1/CYbH+LW9b/wHom2zTSzyNXaNtYYBJoYNi2SwpHe3emtyLLI5TBK
WJXTQXg/BS17rFKnxn2W+wul3ynlM+SJ4tYRCA88xZ0brO2onLFQtsW7y+DFXFM9kqsOzXXKY3kq
rKLEuZHyYW1A7d/NLT1Ca2ZzoPQ2IBIaee3IvGG2Hp+9UY/f6QZvX5D8B7KTdiRXcVQmYFpbbZzQ
aIZ7YDXMF46SxptranWniTmCmyPIfOgDUv+HwBiblyiZmMv1HFOcbqFlbvIsb1ECGH2f6HelCwDr
enelXAt3pjE5LbaFRhz5zBGM6m0T3U27U7vibx5tnUCaz3HUxe62ysyCOpfB8Pa9cLNrHDVocLCh
KAPqacfEGsdu20lz2m2soaTe2Q4ueuzak5V2Pl2blHvrgXIcYfPABaIht4HdaduaOCMgC1DrlQJt
WFmqebB61W0UY/SFQkIWbAG7v80U5M1RBa7EPy4q+VzIfJHZk15ZiGmq/kqRV1NtOwJ2NErn7fwd
/I9zE5sjEQ/b/+YmafQ5QJl+rRNV7yhFGsSGIz4uV5qeQgOZpeBE9OgpPGZAuG6i2Q1eBk8KzA8N
Vi078egb0o52vgWjTM9dbDlfIvb22Sosncld0YFO63VNKRDhLv6xmPsiPBBM1dewiNthPaGwvA4R
vQ5N5TUvFDp2D16EGWOdT7b53M9cILeJOfY8S6bqVzggrfeotdt8G5d+YpxYZcZf2V9Wn1l9+Grn
ICGce9Xr/ZAbBjlkqVpwmE5xzJPi3pz77GtbBbeJHnD0lnQ7hsYW30y6rnQX0d8Q0UbB+niTRGVA
XSMO1DsCnMYqtJJgj2BCYZAnB/cbKGAb8B1z6ZfK1QHAynJktWkZjqXXlspM0slJcqs6e8YmNJM1
yAV7DtfrNnPjiF1vmv3FMtKt38vye5rbhDmy3g8gPUFIXg043SiH7+TnxAvibz4z5W6oKcBa8dOk
wKeRZFFSe6KQkmsWlqfYY1ecyQT4SlK4+XuDy6BayeU/GiMVHC3OeFMjqDyJeBKfMs9M9+ZSYSWt
uL/IZopyHnA/PBdysfeb3BHLMTmFEBLUrkJVO4RZRNQE7nLxVeHtZo0VE9qh1dPDQtU0tr9t43k+
F4bVnEZWhhe+QnGx3Sx7i+eswwTcddBM2mGXRE51bEXibOxifmrQvPu1ZVvyNXHa4N6hxei7ZWby
+J8p+X+1/3VBZv3LKbl6z16r11+G5OXX/Dkku78F6HMISWxsqapkwfqn6T/8DW8HNzBwtB/DLv/q
zxnZ+i3wiOeRB8D/8jtR8c8ZOfiNNDtUNu7Ev4/Wf2dGdpdp+2cZkRmZxhx+twhSoh8SXPyrGN4z
rWVzOhkLW4CASyvEq5ezXyHKbtoArfDwwS5Smi1Kj5S1LhI2IT7p6ZvZj91pTViooCIvG96D3irJ
0k3VS2TmoAuSqIACwK8qNxOl4Nh25uql9FiFkUiw77CB+fj1mdDIhWHEosCMINCWqlwf63H4GJCT
vcqpH+7M4bWsJZ8ZBssvHS7C57rIBmM9DwINuTCb6VWJrpyAtRsoj4aT4Kafoop7hNOBEd82flt8
S/kUI7nJkrS2BqSCx0VTWz61EyeAiPqbJR3gcLbEs7vxpB3C6K7DgJGSkCBgszB39m20gGdoXkgv
Dg71cMsLK8MEXwmaZ0i81W8Lm+O5Zi912yttrntHqDNtzeMbPKfqGZGduDGXGX3OxqJ90E2evLJm
ZTLO7Rr8Y49tuqSYkDcn9pFwvJ1hN9x7jq5x/YeUNKPRjsFeTFlxGzrl9ABLnb5ITWe6qo8IaZA3
qBlYD1XPBtHV+9HOgnu8wpFNE1H5NtG6xnWsDO99z2qOgAy6R0cjVFOrqbZsyJxDPDeWgCdTVCev
SwKSUHN/DqeRFugZGP5pmInKrcwE9Mgq89rgEpqlXa2locUXp2z6RzD63KR6CzYVCD3rawY/92tn
NNOxGT3gHVVkXMYZ6xfLSh+IrnbX4xTPlzmx+idR6KZdL+y1yxjL9pyGYL8iGc2Q/nRnFBsl3PRu
cCuxpaqwyulcitqKyFow3DDOyqUEqC9e2w9vFKgKb59kJVZeG+TSS454K5asOWGwonUSurWjyjqg
umdXLlnOk52U2UM0e/xpLK/lo4VDbde3qXu27JwhIe3r9MAojKFJYxq0u6E9jNoarklawkMEsfFs
VIk8OWYZfR/lGMidb5YJ1xBnDLMt4ZXoivBDIzi5k9r4mieOf5+6GRMTqH16YCM1F29uUzvRUmiK
Sm/SvRexs1+3JeIvP8cCe6tK74MpVzfK0ukpYOMQba16bC90wrpYMHRSbnhcwVM7rbnApeiVNFr+
vVUn7k07uH29Teuyuc2rADmBezWf8q9TZeUunIuE0im+PRP9HJiXh8zkv+rKSrpuNUWDzv2rqqPJ
FJcKFaxiU0xChKrHERJ4PEAuueqRqN4phWZ7IMp4b4U5V1Y3mNeOw3AGpSJ6nNixDFtFGe5zHEea
bo+Y21PQu5FaF41dr6tSeY+QVTCh6czq1h1t2LheM/PWZby+dB4mcNLK3krVCvs25ZgUbg3FFqAZ
jyKfl2usJtSvDFf45+ljXEWoMPP7IMO/HW3chmH+0Z0VCzWBiFF59FC3xmHs5ReXK/QDscGFt7hM
yA6j8pBU/k29TM/lMkeLZaJu+lI/oFLYWBWYt+tl8g61Eg+jdORV/DGXE2pyIrGlA7Xc0Cu0gqeS
rcid3lIDix7IhG8y6g/5iT0Gv5NjtGCRUQMiZAF/0Qc8hII8R8SCibXCPUJH6IeasOgKKeVC0DXR
GqxFdQgW/SFDiIgWRYJ8U7SFV2Lc5LMVH5LltNZIGNWiZVCTyA9Zv0s1nLuZ72Hcmef8QwCxSJTu
TJV+nj7UEWSSMNDoJQgnWILh9mb21Vw0lRhxhbHvzh/z/L5DdsFPOq1sfaZP0NyRm30cMqdclVPQ
rcdFuAHBNGzsDzWnn5rwQBq0WOtF7Ol/131QgNrMUifpqHO3iEOaToG9vQhGlqIWEUBGwLhId/xJ
JoGb8eU183M6KXUTTaO78/Fp2jxGZ3+RpcxE2ivzQ6oCkrcnD2osy3GeJl3Pt/pD3VI1hoxwkbxa
raOrM0t66ZOsEw/UEY+go+R7UKfmqcgS6zyXUbs11BiWENkmeONDRdwDfKBOPmFZSTYYwGjSWOS4
eRHmEj/RtwANIX8Olvw8FzSMGZ6LuhdlDx61kXwkkPnYPymUFKQ/WYrycRBx/OAtwqC7SIRebeoN
JTzniNljUyxCopji13SRFu1FZLQXuTFbhEd/kSBBWpTrzvFPapEnp55HBzr8k7dIl9BTuZvmE60e
Pn9TuwjeRkaLa8imCjL0pHeYoCKoGIH44ZNnvWWboxaxdOxcdFO5SKicMcYl7zJ01TYt2yv5LLFp
F9nVWQRYb5Fio0mlb+6HPhvVikbgor/yEIrbqDbFPYlnb+Uv0m62iLyWZS7weHezyJ3HcpGCBQUE
G6Nf5OHRevEGyf3YMorHchGRvUVO7mq33akPjZnjcNGbB9NfWy4USv2hR9Ogt7cWidpA2j15atTE
PbLp6He8Iqdi9o+GALL7u5nrP9ukf7NN4uSyuVn+823SkyZTVyU/35P/+DV/GiU/SBgO0zprH5P3
NVfoPy7KlmUtkAy8ilx5f79C/3lP9n4zLe7Voe+Si4XUyO31j3uySwk86GJrsatwj0bK+Vv35L/e
ks3Q9MyFmOHhP3NxD/1ik4x7QMKsMsbbvnxPlEB2+vbTd+N/cAH+cg3/b3/AL2RnOTkUbU/8AWHu
o54ickev2XCbRfSFv//rP+oDQf6zcwCPIVx0y3YwEHgu67G/Xvk1jnfhCde6yT2hAY9jrcNsSm9E
FNpF672oj5B5WsdhZ+6xOywp9Fp48LRO1OW1SfmO5BsCp2R1kNIevidJYu51WPXfqdEJs/LSS9I8
7tn0m/koVJTH8lOYm/rsu0Ydf9Jtt8vtzDupLrfu87YGpauBfBFysxmRVyGsLu4VmMxHLieDQybB
E2WbFo9thPkLR6lbDQEHbR3SaoVtCnmu6m1krSb7rCfRn0XckpKZ4QtCah4y4ZTnoPPyDTCO+TYE
ojS+GLXprwqDC98q7Gy5BujuOnfUHDXzOQeybTyOJCepznTQ8XC0rrsi7ybqH4hKqv3HT+Q/p8a/
PTUQmn96eP8bW+fpu+r+zxeUl6z6a7Le4YzgV/5xdgTMxDYwe/oaLYr4/pKst3+j74Fjwwen6nK0
/DRkmxRAcnyQ4WCYhrPDifP/h2yLuljODRbV1Lb50d85PPxfXVsuHctYXTF5Y9zi9PiVtp9o9klV
nqRHVQb9GdClRzzEbtTZ0SW+Dpcb+ioCqHllw7nWJfA/M5uyDViJ8QCpzECwi3uqqyHbPmIhNmhF
F9GXLOzEPsXwRH1yH9XnevLaHe5Fyg6nIvWOKp4ZQPq8j+c1LMARR3HoCW8FB8TfDJEuNh63xkMb
E8ENi35YSQDlpEHD5LNVqQgKlieXm0IOR338gsMyRrSDV/F57oYZOyXhc8ZwimdYXDzgIrFOXb1Q
1iZ6USkSMMRAvXvMDQEA3IVfYrHmMYNh39TGQxY3udqAGhwP0mnrm3nU1Ypoqfk0SzkQvzf1p7jR
zk5Lph3gNWxyonn5ygWkt61NUmgDjEPsfNJ6rMFHXT4mqeftbGdq1jnmk01gttY5srLPdcHePwk7
Mj0seEPynGujNetNMtTEllTmdo9Fkwf3MWakh9h1TCgqvnStXa17vmJB7fcm6ml4hObnbu0GzLlP
lcWGv3PBzaxz1y4LVnCRQQAExXnqC9DPQOwvgQua2+rTuySch25ja9NlygG3sna9kaWQSGb30hkS
uKeqEENClpoA0rtDNFbdZ1fpHKphNltbY+CEcnPNbVqqyuPn4fWXObQPXW4+Ix14m56vZVvE3Ze4
0iasQflZFwzWEbawFznmGtm8wQygw3TjFfSKW7DlRJ4kV1izTgXmrxY3gEbaW0E1A99qgtnBqikJ
OKOI+/cFsf+NkQbDcyxj+0FzZm+9xJ8uWLm+d7aTkPgkQ0YaL0vu55EF5hRxX8yRRbCPTKxTiLFy
34LaXhnxg+V0X1HNYZVCljmmuISS89iZYniY4Oa1rzJJ1Is5tv2PLB+sBx9w4zlPWueROCUFxeTF
L55SrQ8UouRbNoJevEEyeRknt781GtvY2qP53a3KFxADpPNKr2rZirr9SlDXcAdUjjGqlJqIdJL2
n1hnQ8ceYrH125hCO4xqfXkwXRZ6O+h54IFENY4vaQJPYGPpPmtgULRqWhU5ggNBKnvrBV25zSrY
QWzyCTgVZmpeUCjQjyaL7oChse9Hz3qeVfRswl6QJsOZDMyyOUR+1mBZDtJW7gdoMHszsf0nLw4/
MaN9Z8seI5Cz4YAeEZoHTwwkDVPBjF5FuDkBCNsHRGHryu+QrAJqVW9Vm53x2IzHyWKQ5mF2qQ3s
E67LNwqFIdmH8SThFsnmuQTL018lSA/+SmqXG318PxDMJbBUNJSmOMNGDf6ELBaRsnTSY1HMA4PH
bIflgVZL9G7oPPm5cMy82GaqYZibzNq7UZ4TbwOnTo9pGVvbtunGlR8YxsYiuvDkyhICfjefKzMw
4EeodF+EgrCXj1PFi/UA6ECPOzC1dFdOovg6MdNj3mzHM4Vc1BN05KRibbHUULQ2srzxHpA0FqmP
2K8/piU1NIW7zlk6n/LCmTd13zf7wVVU+xBDvRkHb+Q7kM/zpxY7xtHrQrKhZmd8wUGR9uLcm0Wy
KYUCYZotkavJcCCRNmdWlV/teIJpIpV9ZLabt0RBmzNM5/rGEk4LK9BFiMK/0NqEsumDCI4F6VBO
Ktk+OJF0PtFAhzXOb+A3elY6rnUz631swKtdR6Ionuc86lmBBiNGBMAiHBAvogiBTA49Hk9uynIH
z8VaTfNwK+ZE/4CHPfBvg2CXAjNA0Miafj/F6s2FXkzCPgWolPqVtWHz2x9jqIrruo4lHJD+hReL
v6NYbDhUMxA1nEq1Ma+6Zhz9dcne4c2ueNtsMSWrC2hEbDKJ9ZgEfnhwjNI8Z2bQrGVFElUsjpN0
xqLb0DFp8YLdoi+x0KmM4WDLyjyammgOfpb06GPY3fpBaJ79bqSQspbhTjWmfelpNDxPVZBtJ1tc
Y58YXaDYHgFxUOEqltmPPiObDz83dHHCc/aOFtIROYH22EYWvC5WVe3GnJx7adVro55sDfbB1Tdp
k2S3GayCdSEa3rJzEW0gfVgnEGfxbuzbM5yJdmvO0EO9WpLwLptxi2LYXDoH5XjmsnuUc/QtjLry
mHjyvY2SftsX47eydPutaWlr2/e8biyZHkOpkkM/CgfHR3g7QOzuVOXcOkilq5BeDMwWWbmTBslV
nV97UxkPY5qzKvap3EJA4NMobpMAIvzkFwDD8DV45soflL/zZiU3bhGxEfeGvltLd9KfobHo1djz
fb22fZbgV8s73d9oEpT11ubNiaM6mxxA0NCH/4u9M1mOG8my9qu09R5pGBzuwG/Wm5gZQQZHUZQ2
MBaVwjzPePr+nJnqX6JUlOW+alElsxIVDAzu1+895zvku4uxnM2tLLwFehjD1+Ue1YRvPI2oiuZN
jEhv2cRuC5VuSAtisKbUyjKxVZ1lzYfaCu/TFBfKZhnIQFu1aSbOA3htHiskpDRbEwCXpsVwjtSD
yV2hJa2v7dJmpggEePnoVP30UWMujoojwKmvC+LVZmOEiZuriXP8zMTblOnI0k+PfzcNUXdAnYzZ
N2fF9FJDPs+0ODfUc8lxgI/grFxb5XceM8pjbuY0yRwXU5Q/7mbbC78ggyLRpRvdm3b26t0IsWzn
YCRn+FuwvNIM5gKlczrtIjMMH8UcwDBKOF00VQrQws8dcdDC+2FjLgAtRoA/44rdDTFgKSrn1NAM
jLacIyqrpQPWw4tn5zJ3bsvetvLmCC1Tqwg5XNIsOiICKUIiHtoBKX00c17BVndh1LWk8AtMoAIm
R7drC+oQBvRuqZH5uIQzlUSINpvI6eUmRdr7qXW1qgpudHLrRU19l/h0uWmAz4Qb6EwbZAHTriFn
+bBY0TQwGZhoYtO7U0SLN3OHKM+njdf61mWeeDlZ9tz8J7zTdNJad+90QQ8yZ+nwoXvF6PDz6CPb
0hkOYWzgTzbiNtw6IGvPYpZJqCsg4mBytJ0XIhbmR/wyqEMqwKjrsHe8lEEFJzcel84E8tJ1Tyze
y9bhIp1K3/qXAEfEi+2adAqptxBNpuY8rXxactux68EhN71rrzvII2DcZJRf4xD2LExcUb/t3Oiq
cuGz+PBZLsdeuRcy8pAfFDggb9us6VNsO0W2FwUhGrS4naPXt/WwyRhBf5lQS3z2qbk/AGNTpwDL
GRyaeVCXrUlptglCK/SvctN11vasnrrcAf0fIOGWoSt2mbEwz5/AnDf2jJ+wTRL5yakE47LWQ0kR
4w5lL7H9qyyZ5z9tI9CCbKRQrKfxMR4NawtRRz6hQ2/nNUNkFSCLiyNvwyDJXoVd3uzmonPueqt0
tq4cYSrNKt2mIsa6MeW9tlsOp0UN43luw/GuVXoEU4zTOnHpmJVpFT3PWFrqFYpHFHpx2clVRXsM
CeTQrVHDxCuHqOWtISO5A5arvnASny6rNua8DNr6vhotbNms58nXsrPaB78ws6fQMjOannPiH8s5
DI4xXsujWSH5xIxen2gVyFtn6Ua6v1V5YS8mH0A8DIJyUW1n1AjU/sTtuG7Qo6LpiD5Ls7zYIVdy
90lmFBcTI4ZV5WfjAzkezs4AINJVdXIdh4z5kyQfzolS9olFYtjwAvKyqMGmYGHlc9IGI5ZRV9s0
T+R2FlZe4uhCzFHmRBmkjUhOoKOQ9OZmTQHVZRAHpKutBdG4jXGBfR26cvwi8ynyUHn60xXIGlhd
YyPKvxxJ/zn//+b8z1nYe7drSFDwm9H66w/8fez3zT80eN7SLL3v5uq+/EMKW+LuolagL6AN3N/6
hY7WnltAGxCm67E6RL//3y/kkK6dNOjYhdI/9Q+057QG33QMfTYYQZtCm3RQob/GqH6nPZ/zrhso
YwhQqPPpZCQtWSepnd5Njpt+yYthuYCfgOoLKjsKsPRVDPYqC3tViAWqNW5QzaAbQyw03AjW4sd0
YShwqrXELOriJLwoXzVgYCcdAzSqFqRZAXJUEoMfZ7cbbynwnZZTfZ6RZJJ42ZdhQNo21L33GMFB
QXL3qn3rXnVwhZbEofC6iLRIbtByueRVOSdfVXSFFtQBu8r+pGS/CKG9nxN/GiD01+IOmSBavH6o
gq+dFuiFxnCVZj3iWqSryadFC/kEns2PU1jDtp7b6CugM9R+xFdAbGsmdQPN3kcoMDst84FwuqJ1
wRbrYwX8qnLDuC2LhB1HDXl4HgybXPlXpWHI+o+wv3TEJebulDR0xgyo3MY+el7IUD1kMmi3kJGi
TxZU3InTaO7tW+0WYFOX2f1sEcfDnBFVICH1h3jMwj00Gu/oooDem+VUOWBCc3mfc/oD4UZQkFrN
uHLoEVi2JqSmzEY3BR2AL7Nl0nvAHKzQ7GUDsma/oaUZpPWxD9Jkm7QWmTOswIBn6sk/aRPQqx8B
J5NfeWyiJdFrBJf0d4OCNBxiyTkQN9GiXaAXu/ZjvDxryMPVfZ2N3dFSHupDkPG3pZ8BqTI4fF1b
CnIyjPaFVVLOJaAUVw1PWQ+TSfai85Dslwrl0TJPGv+ufIbVMuiIfhiTbQZQ/LqItJxqipH5ObKq
N2KcyEIw47Y7dknuRCsZTeGN11VfgeLO/cHUBcrG8JzyK9kAmViBTszGVSyW7qVoGFYesCdmjyRj
JBd4aestNtFEZy7J4bnilHAjxwZBGRq2nQ+9VyFUqJ2dVfoU3VNsjddL14bJY22CaBtuod/HYG2s
BVn5XllDfDfOKrrJbX+2si/cXfxp9MzBA6fagxYZ7SVuzbkE+CdVHpzDtvY3uVXaK0t0w6fRHfFG
zpb9IfT4DPhGG3Jw70U7hUCFHctdU/EOxSEoLI3fQt2Hjl6uB8YhHBxIr4Lhn/N6k3GKb5wMjHRc
qYJiUvii3LZmla/rzgp2SZTOK0N1OIBx6q6a0Mk3WWqd7M63rkrTArRXijtT+IcMjPHlUokAC1aD
HtgEsYyVgevek7WRrwaK003hNTyBoqjNs4GDQpIv19NqaTiexeBujnbe0I7AMHKBGWG87Mlq2YxA
qve1i1iaLXCpT7Kt+6Od9PndbBUCJnEp3b1Miu7O8NvbJeLFTNnuQbF8AL+wkpmXfvGaUmwSScRP
GSftg9Hb2Rm7oVq3Bfq2eHKt+0akrFpeTiPARym7MiUC9SC12bDH0FsjIe5WQ5/eOKJ49AVHhnDR
pWTpHJIuvJMgmAHgWcmaeQBCxtgcXPqCmXdoFpnT15T6apfjA/bwaGOixL9QRKVv7UwOe89O7DtZ
aVVotqTs+Y17QVs/JzDLZzIdira/cplub+spoXWVY+RwMiGeVM5sINKE5UmzllXfqQeUWf2pekUx
+2HLmsJwk7EMUyDjhTNiiTRKM5xN4rQQjMN1XjThOdWs51JTn3vNfx5fUdChpkIHNnzoTpOiycki
iRaq+DnXHGnV5Fo4aD+bEiVEH8LTmTR3Gqd+t81fYdSO5lKTNYHQ6hVWLcOMq22/QqwZ3fov8Sva
2nM05jrWxGt8n8VljPb+Omm98ctg4mEeNCM7h862NTU3OxGq3zUtLG3mKN5N9ArYDrn9T4lHG9Xt
jbOrOdyWJnLPWQibW1O62xlet7JCca+gcd/WNXmNM86KXVahqhyWzrvACtECENQEcCC2wMCdKO7v
Y00I96LWeXZaHmnHqcdL1N/FlWdVLSwc17puW5fWtSaOt5o9Hr5iyHNNJO8Gn3k+Eo/L1s2Cg6nJ
5UPSppuSsOZdANbc0nzzGLsrcI9eeVC54J+HrPk6jB2BVaD56GZWRbtcM9NjOws+RK8gdZqL7WeG
xgS1LJq0blOFH2Cp1UCSALHnmsi+aDa7M0Bpr4JENSCaNLxdgXGvNc99Qc55idyWdnImzYTnTZPf
ZW/dM6+yd4vmwgMHw10CBCz6WGluvANy6yZ6hcmzMNUHdvTpOdKsebirHNDAVkxYPGDRm7ZYAKL2
HTEp3S2nsTZB1eNYHKDMGv63vZoRPqTm0wxdtziUk2rijwIFAQO1rpQ9O1Fqesn1UkYDKS5On297
i77Q7AwTGFBzWr7QHKd5m86IZzCYKyL6BLqIpqEfFHJABa2eP4wQr/cEAYQQehGDcSszurlFduto
/ZlbqGMfGtWmJuTiP9kTfyVI/KY+ZhguqVD//VT9Liq//PlfEJafC4bAf/2bF1/+57///sFv4zHr
D8uGOQ1a2ufsja/y/0bryvrD84XARq79m7qI/lYp23/wE5TWkpru77nZt0qZf46pMQ0EZsjuP6mS
GcT/WCWjrvUYz1M9QzkhTlmP4L5nSdRNiILb98uDodpilVDw3PM8d/E29CDUxrb7NMIARNlXxUgK
q6csdI0Lc1Rnu+wzomeWCG1ZK/Jbf8iLG6qcRzcwUZ2CXE52pYAHsvSGc9FYQD4FpLZdgmCanrE6
V9pThqvnJpnG5tl38is5ZlckQO5JWAw2XeP6QAN1T2ToSVjSjUezj88513ENQQ6ub1HWqIs8emOu
TbljLjQxzBtptQ5l6/hMgphmupEVJ2ZCELr4a5uhhMuZlWxV6Z2VM+3HmOYpZepXfCJXNDLvaP3R
m4t7XFTpVT8vNwx9TmaoW6yJgfA0fp6rrtyU9fLi4vXOBuulVPKpnttdidMeAVHkfMSlQrPKkytU
/zSNGAMi5/TO2Dee0iF7ViZUWxLY7kCXYHC3brociAzWvK9JVZAiFnbJzslIk3Ny8MzQuFHUj8ND
6Ix3XkFzjvRzjC6Z/zIGqb+3InEI0bOSJFZeLKyLa6b2XBiQd8KNj3bU2+za04PEtjBW4ilyCPua
suemTp7LxT2ryGkkUlXUp3whuqL0F+YbkXGvZqfb1X6F2QqqzyJgpk5dRAFmo+C1Sy6UHdFcC3SM
jm8T9BWnfrdGpFyeuipmxmXoaxnlz3jayMKj4YsplX60/qxK8BeMerkZW/Oms7EiRssJGi05DoN5
qhT+jSGNvjqkc4GLi6/SdDrR9XcPZItI8KEawiPmR5JDaJh3Erep74DXa/kg8HQUE75YLhs3oS+y
PDaihgbiTg/0jzjhFOO6iJpuQ/DrczFAKabrRgDEchpAODPPaeJzWqunGMiRVzvX5IbR4gK/Ptvd
geZjc6in4WGpXULjqo4H1TmEOffIMD3GTt3Qrfp+OclypmkG5ZjwC8sBQsuTMMFBXNV27qyq1nws
QuvFd0gby2GzrLow4zwxPNRN/yCm7GuOhHttSowyfT49OAHQqDTuoB/b2qWMGRbhdxxD0uC6W4U8
Ixp9gn6X7KRwz5Ur1A5BNjsZ9yaiqb0aHYkQuNGlLI+jAXKFKV31OQkMf60ScpcaIxigSvLYZVNI
7VuTpjn73XCo1TwcsRgODM+ldzENhnGdRnO21Ylr14VRzTuT09Yxj+p2bRuZ80J/6vOMZuzS8tIK
T9NUckbd0EWsko2f11Ad02V8DhTgnFVYUTnuE1EXAKGCx3yCJrtZRIu3MLcJRIwCsOPp58aZ4Z1M
iB8jWMl0SDdVN9M9ExMN2AZpAsBlRmo4akj3lYoxqhHdFCVHgNEQj6VBSkgLsGU79O7zVMzNS1GA
wCmMJNpmTLYRWDLpXXyJ0SPvGRSXGnyMCCYsePyXxH4pLSrOts4pO4G0y8mmf61K7hsyxlVPKA+x
kpYJ/UJ419i+mf7YPHRzqp6UIc+9XY8XwdB8NcbmJGR6/G7T+YV4SYuTvhMUsYpz3EEvIXj1lYu/
7sdVHFMbLvoxLQ9i0MCyvu7WwKrOsVtDI7Pk6v1P01qrt5/ms6HRXzFB58k38iVfjH0hZ1Uc6DKU
m8JKj7AlOZWSlfObT9LehzefRBcHP45tmra2Y/z4vUalJicJqvJgd+mzH7Aa6uU4scZ5TV8FwT1/
Mnfvf7s3fSN9LR3HYwNnLo7eSr25lqFT+JGH9PIw09Heuu3wgAkUOgoDiNHQWWV8X043p6ZldXv/
o197Uj99X5Sf2E4slyasvh7f9ayqNByXBB3Xoc0bZ5NAC8Lqy1mP5eKUlEl6MP3pZSQCAtfxQDwB
0+pNg8+CiB94rZJasVhOfTiw68KR830yKcnZgUc6nkbJ8u1Ju1qnYMuRD1zRht/l7nA35eGj6Ub5
Rk7i3HuZsZ7K0t+7bll9Cl14AkLHsr3/TX/xCFHA4iRG4Wm69ivi6rsvamexD7xLFIfIbneiNG9M
f7nJF8hFv/kcjZJ6e0UFREhKK5qURCv8eEX90fIm/k+eVQzoF+003cxWLLZmxiJcSJ8BlpdedRx0
brNhvlGdmd9GIXuoWMKv9cC6rEsV8pzTFdQEeHZtsPLH/sHw5RlZ+j7yWO7dKs7XIaTCfT3Z01Po
2vMeZBHs8HiOmWM37R0pfI9To2H2diyOXexhHpcdWQZF/DWIXbmCOcBdnLxyPxnJ16BcHr2w39F4
YfOunEM0u4cI+T0zUcTM4IhPKSiGNf2vGzXXDPxs/m3fMz43iEuICaTGev9C/mKFcQQuKfScHsQu
782buCijrGEQFIdltF7LiYmVDVK1XJHbdXj/s6iwf7pndIkFd4sBIX2+H+8ZIxzmGGIuDm463CEY
OEIh/82C+fomvXkuFCYn7Fj8t4+X6MfPiKM67TLiRQ6lP5AhG09IgoLlRa/08eKQrd4Ex9QWB9+w
z2PgR1tVZEdjCj4yWvqXJ1E82fnQrDxySgm3ZROPyKxeVXN+ZVnh10WOzpY83/SQOXQcEzDoq95c
2kuoSVtIux88RmjALLzwQszQg9B2jgzsQTzUfl3t7IZmDRnt9h6Vfrcy7firS7oyiYXp1QDpLHXD
GSQRMMmZFi09n2pdaEDuYHZ3ZWFHW+Esp9/ck1+8sdwLH4UL6zDASPvHC6aTxCA258XBoke5GqI8
XscczBk5pnxnwkXxb9LEyWbvnLuyWmOKMDm+59ddwrMcpAWjraLfjYHGt0ir3PSR+TQmdHc9aON0
C+RZCyHW4B3PkW8jFW1YiaqSQAiVzI+mPb6QgbmKVXw/OVSH2DnhpRnTPo1M4ju4TBUBKHsnG/d+
Nd6FHP5XScPzKaDCrVo50Ms20C7lWM32trs8+lUzXL1/kX7xkrBn6P9YDkMHFM8/LN9jWKusG2lW
jl6xocSZVqif9r4w+1VQhb+5I4iw+efePMMeuzDLGjQ6JCtv3slaYF22RV8cGrsttpZsy40XJEeQ
yweEGGSGljyShDYvcHBYpmibPsVhdoUSDONLiZawLPxqHecDZhdJlFacwZ0sZu9fbWpdkpNxnfl5
u458qn3iDpyNU7UvmGbupmw+gYRiM+YxC530ORh1lTragL7NKxB2m2Qq7TXl6nboEm8H1uf8erxc
xASx0+UvMlI+SoOcjwSKx64KaIlmSxddTITMvh6CgmIqN2OXlseiHx/ijoOkp90bS81Rz13Gh6YL
4cHR3iRb7gHSzU1txEdGGjjdFZTOIp03+g8Gnl1sUfqBrHoC60TTbvVr1E7umXCiBxnqAwQ4LN4n
RClZTbVkBsnVVKdwPSv+dmO4TxideMW6oL6kjfnC4Jx4bi5wksVXMdFia3+iFBeZeEqi4W50BDEr
JaHXRX40MBYtuR6xhLzAXZcdORTvgZDQtASjCRRteZRjd5VZ7ueIhDcwA+55aAcs7s0Mf2bcTyTC
7+Hilyf0reesE092E/9uP37NmvrpWVJY8IFG8URpbe/3lUc2O0kN7TA/tGp+QUV315rsewPHLBD1
CUa79Pn1qF3SLt91PpXe6ztfRN0O9+JIUjM/VucOaedFssV5v/E0+meTdWG9xvRabP2pnw/AoAwO
aCkKxxD3UI0C86U2Mv+qanzs7iH7YrdE/mXB775elHO2DdYYlDSPg0O5ZTYO3kwz7tdTSLBh5lFZ
hxwM2Q8jwhmA21Nmq6R/6AZW0Mbu7hrEQmu/h4zX93fC7eGLZyDH4yZ1NvW4nPJofEgC0Gy5heiK
Tv6LbMn5aMiCU5wODmkszwObCIfM/oH4oRtdzXfq2/76nwn0bzps1H8269q/77Cdnov2+UcG2l8/
8m0GLf5wKUsQpXgkqfq2RT3/zbZi0kNzhc1AGZc1exbF4bfuGmvl3900B+YZMDTLw8by2mv7Rzxv
zOE/rsp4YHysqYD8pMsxQr49HdVBR1EQTvKU2xXaGA5sFuFbHFTGet23RtXVKwVSAbcmKellcC6L
mSFX45oGjr6lo2y+z8raNHLQY9JpCEaFnimCgxfQM8bPPLhoh+psqc5pJChtd3kDp2c8d6QgI06c
bcX8DfeH7MJd12a5vBxE3b5wtLgl7UABSkEltBaRVLtM+D7ArTrcgNQk4dFbABOyDMdEAfhWYaJW
YSde9tANSI4rJlwrKLtNTu2qIVDrkNVeX9/Azk7vmzrwP7XZ4uCmY6xl0cYetFizaCKM3rP/ZDhg
IPiIWS5bpMmwJits9hCe5yLf8u5612ldyE+1UkDM/XL8HA+CmQ765F3Zz5C2G93KSAZ7YnrmRAbx
qKVBGMaSZxdJn0WfZevWT3brYOO2yth/KX3vJZvms2c2aFiHlKA8/itgIZDOdezGJucjZW27xPHX
E35h/g4l122fFAhCzXlGVj+Sp0P9oNCWM5xm6ICaE5Gf5SLVNJb8pgds8gg9Ej5GM497CHXzrd/a
85HRk3aKx4yGgVsY8SHKkvgLz4N7m6TEWmwHpHjXUV4Ab3Mlgs1ysrBbd8VDtCiG3F5f3jDEUuth
CqFCCgwyV8Id7I8GFHQiOWrbuS5F2G/8ioF0rqBpDbG1QJJ2QYPEPWpIyy76LRRWezUaiNCcEZR7
JtiYQePVy2djzqudF2fGviZG7EJAuXzBRq4uotaq7hdzDs69UZeXJRHk+V4sxnw99YscLMKTBtHp
tOJv/4sfVxBibLh2VcFHM0GPELYy+KJojkmFGqo44rkdMwo5dtDEp7w1MDxaHrrTYQR7umyBwFrm
y+sy8Z8V9TcrKkMDnzXp36+oV/ELuL3n4od5xV8/9Pea6tl/CE5FiiYPEAyUOBSyf6+pSH4EiyW2
NTILWFwx5vzfmur9AciCPg02IElz6PvAbOsPnXMJZkN8m3P8A22P9carZ7O4Yp1zFP0ujiKmo5fg
77oH9WQwo8xa61Qg8etq8kfyeDo0LsPcIDILyesaAQe/TFLLGD/EUyEupmqOKtjSfuU+q3gobGuD
8475G/oPNM7g2SnfklNoU43AoipQFqKJbf42mr1M/y/8k1cym8Oy+K+iz29KGGXt//z3m82Bcya/
MPR04N2gu9lwfvzNvRZFctAszckJzekOvptBwJQOth+UeR4NqJW/Obez5fy4H/GRZJ7SS3Jh/Evu
5puTroH5rsJeEWLJ9i/LThnJmqmFpXuuAg0r0lujPliNWX3yR06f+BTEQPQeFIch2LlhZJUXgYrh
xy6D4qoUMujZETpKIa+IlbMti54xKtvWQ2Zb3bIXQVGeUNoEzRZXGbJ4KwWkD0ypznFBkTtDduSI
r+BkyGG6y5ba29jW4j53RYUJK6k1MNuPgiHEnREk+WaEFsciJg2C+EgC1UCkru37XQBr5GqWsf3Q
cHCu16OTuc+Nk8fYJAwfoHVXWWSeQypZq5Dx/HaMfUanlv7NzUhkzYbJuf1gWQa5hbFq+W5tk9Sf
DA3iD+XIrwHK2JuQx9rVJ3sgb2stieUh9yLK+Y38mRCNWet6PwCNj5Z4VRu29WCjCG5PdimUfV7S
kVQjqWZZPcHzL6JjR9fwWWFgXcAtY5y6W5rCfjAcJhAfqRYm47Njd1y5uJ34feaunMqLpvLyfD1A
Y1nWgTT46KzS8GKgyPx2YDEKZBlLbaLhMOGn3QSDRdBA2RRA6gXja8piYjyfEX8Q0D5L/3HoG36c
1liTb+pY3kay5582W/Iqt/EsuAtSdF37FI3FUB0ESQz5luvoEN8YO1yW2MjqEbJoVy/3EIy5rYPt
2qQ9QG+Ojou+JUpfHGLKQKaNlVOe/Nog8CPOOkqPZRjGq4hO563hmVQsycTL64R0mjc1mtxu2zYz
L2HmW/yWjVSjIsnNzrYiUKSquzWGDODo84Ps7A7xjY/4JU8CgVjA7cvnMOncq3kO5aMxKOs8DhXY
UieF8sJo60B6mPDWsV2o5yKEWVfhmpmgBfLIRiMRGMzZOm8dJSNXHNFeOh9hpbpEd5TKfySCtu1u
wVuTU+oOiscGviaXd4xz2VybHRaZHdISYDTrvEfQDjeS1ulCI5cn0n4Z84l7FyNLHr/OydxXWqGc
J18r5pR3cW5aD4nU4ztwZu5zi/yXOHNU2Q+zre88ao6aZlswcm9T9F35dlE0aLkyvFwqKXgpU7ol
wa41jap9Inx3uqNu5kUwKCmmQ2zTrNuTtlGeXEISAVBMLRGnQ0KWaxLYEwpHtz4whZunS6foufSK
CS/KnYkEjJXF28b8akq4LqTxAdfvXU6kRZTazUO6LIbxaPRqqS9R4BsNVEGf34RDJcvvgpLE/4Aa
PU/vgiFpDlNuNITnDY5zsQyCBWKZc64lp2qu5WSOcbXyfd2DrUxw80HmZdNOsKpEx6pWtrN+fZBT
2qTTrjR83mM56JeiawT/yjQ6rKGoAe0Hggtgm1P4R/JpyrzeJpbcZ6HwQrJkX5QzWudIeqjmvSzn
M400TKaDCsIm+dxYzRjCSuvD7ouD8i/92LBCWNGa2ZnbALME6O+B0jZQe6osNGixpxb/ksnjdGxr
xT3vssY6J/Agp48eUvr0T1cVtg1AYyblcku4lG1f5+w/C0V2n4TyIihwdCEVL3HFXkQ2IIwVIwJm
pkYcmp/jaSEkMg69c+GY/pM79MG6XKx7NYTTuEZa3X+Yy9nYpji5NjwY7drpsbviUg02TkAnEign
LTBYVLO7idBbHcBoyPGyFAmNk49hJHoa8ZUrQf+VlQ7jylCMVxiJHuG+2msnNz8bBeVwV5C+iU6F
fl80Qse0Ujv8V0b84p9T6ATEUDfFdZfJy35s6nmbZs10S/Jw+Nl1hmKbs0ltygJShlcHxWeL4fDO
LkzGjWph0m92qrnxaZSsFUBoutqYNa7iKsw+2EmLXtRsux2yw4kso2laFw1BIEM+EnqbLfmlKwbM
QKPKaODbDDaJ47gfRHYzKnNK9g20ll0919PKTMpiP4DxvQ9bmX0Yc9GGu6YriktOJRaawHo5Zoaf
7jxHcCaoCXQjIxF6dTw45QObTvVUuESAEAndFpTQZvkxklJf2jzGoSpdADhS9TrkZHJWqMnAkKAm
/oqqp9lkPco0e0nCHUF29tkNWwVt2aS7u5pQwhabtrGHU93m5d7LalxiCQmKFyoiuz50rdskKKu9
5m5uIEZXT0naVPR/MepfFHNgDSSiqP5cdyK49yvGEQYwo53LrGJtJMbi7eZZyrMRdTWTbnc+mEUx
X+B98C+WLh3JBGwaOk6iX9cYCg9R0cqHIR6WL6aZJSdYaMy8isbPNt8Vn78oiX4q5oRS2C+0VNzn
7Px2QlOXueMlWRWQp4xTgxlwtjZHh01IGI0H1Rc1QcBb/s9mDFRFtAxc1G+w/GxF3+DHQoxef6Si
0fWPNXT+T7GIWRiqzqbGeP/bvWmbv34OxnZJuWw7TDHfVF9DVMq+9bFmiFRXGEBqWLOLqfrkTgEL
xj//MIakFpfTQl//dnxo8Q4bIUXg0ctQNZQl8eFtJJld4k7fvv9RPxeyDAI8rhvqIeT8WuL/Qwke
+qoyJlMeUQxY50LrKN3Rz7DbMNVqkdf85in5xedZnEMsHpPXydCbXrcFKRMbcO4eFxQBj39tQUVE
y2PtFi3VSBvPXN73v6PueX7XE+Xe8eXgZbCpCG7e22IdDABEzaYTR6JSqK6UoZO8WVDZgYvJZg8U
kp9aG/nAn00jYft4/xfQD8ebX8BlGOwzAVG27b4df5eFqE28t/KIq7E5jCNCqskay98MEn75Kcyb
fSmBN3Ay+fFWZoE9FgHx4sewi5oDkBEksR7zqH/+XThQEpYifZ8X782nyM4hKtjgu/hYxjaSCR+G
LQy473/KLx4TZlSOqUP1PI6bbx6TFLdxXMWle7Rxqu7pGfFQDPOoCIsKOuvcVdOw/MUO+bdHup/X
L9Z0VhO+FnaTn4LUiN8M5jGT4og4XT5ZvRceF3OgFCEz2Yd2PhMuTU+ZR+T9r/rzyoLoA+2Qxbcl
4eHtV/XtEcVb5drHtOftDkiePXW4nDdLIr3L9z/qF1+RhwNFBDU4mJ+3i6XKxoaPyu3j1ODrnhHv
n5a2qz5BAmTF1ic4wNjxb67rr77fX41bRhL0Uu0fH8vBjAsnIobsiD6nORS5cC4y04v2HHR++6a/
CmR+fNO0+JEGslC+8n5+0yIPlybryXFpWqyjiZW7jJmUmd0R29qcyyTDShPMlMmIFTlVUGu1ZLkP
U0CWcSs4XJTucxba7RcLgTVV5wLO/8ZLJSGz79+Ln59wgCjoNH1WJEmDRr/N3/U+CsZn8WwEPOE5
nidC6eLqE4x+9kvwCjxqiU9Z//5HWj+vEL6JY0u3tnVe5U+SmIx+ScAedyRMilp38hzOD900ddgR
LLbMqAr0857E1rnus/rTMLgktzqxP93VrV1n+zrEf7yjSor3HS6R6B+/9TTwXbpBvAzcu7dqErPG
BzN4vPX54lF0m27y2QoN59hmZLStxtr8XRvnp2dTOhBrCA6lfqC/8vYD67jVRf+8HAcRiOfWTDTS
tC54TKeK0/j7l/9XH0bfCBeQROL107PpLWDFw9qfj1OIfCUpUv/SbD1OOUCTOSW9/2E/3Wq+GZJg
tDmO3vHejvlzDUBuA3M+SmSdJCfHHU8WLyKnxPc/SE95ftzcJMulLh4Q5rClv62MUIzFkwSfRwXR
RO2NyRkOOJ/XdumHwCiX9lQBBGm2IhTeZQRPYuJEohywDpneBst6uouI14R5PnJYWrfWQvCwapqD
aUhaWXS9nJ2Z6e7HCI912Y92ON90BHHAIn3/m/x8f0AEazAZ+xqTn7elUMzEvFJ52x6ZoXibsejL
Uz5G8T40539cdQGF1TI/JejyKuftms/I2+6GKWqOjSmdC9w2fH8wF/7WsCctJpp+2z/U2/J3CyOT
TdZDm1cfgJtr/nSXiiV3rLpxxVHWk/hTSns4MozyH18bIlK1dHXqJXM/lBOxnu9fV/vtI4LeyEYy
LzF5MZujEnJ+XOtERtq2GOPkiNQ1zZeNmXgybfeMkHqMIDBrvX9JK03FhgB4qz1DruENdIBZoRck
NRtVVDLfmX1OF5FERpaoulH6YNE3/BlJE7r0XLbJvuffR/s1G3B4yjFGOWeEqSaKY6m7dZMWBbF+
vBDBUz3MXQMjfGjmCtCAbEkpHCdaY22Q0vdLaRwFJG0NcHs9jCnpFXO9tNmYhAfcjnQbzo3sjP0k
YnlTzoyc9yXgxhVd7GJZmUSPmJe0pc0CVoHb+//L3nktx41lWfSLMIELd3Ff02fSJp0kviBISoL3
Hl8/C1k9Paokh4zq53loRXSURBDmunP2XptEigr4RWxB7ZgJ+/0qH0tIKtkUHsDZiqXVJTbY/1YE
oHgBlEIzp/atE4fzYk6kzjBmQDRNyxaisPjZV25MUVyLGC8Ej87F0NGPg9sOSb6/lqix8z2CY4re
qlJesHO6mFNRVk7816mU/9p8drFH5YWcNhabsmCsBRnypd9Uy0Pg1MKvOLiP1aCAu7vacEdOAxFi
Zpon+SXMhK451mbNCzEKyejORVrEd/mEIn5VtY0oN0J3hrtYN9xL33Hy+E4Wov451Dp30ZuRPf3C
i9Va5HQCopjj7XnNgx7yD7l1+8Xu+XXvMTWSEBEbkXXZ8TQ7KhpQYDZh3MCXcIqRy1MHoXKF1oBC
uJuODi050+Mntg6tqNepnxnvQ9Rq92iXuXQZA11eKT2zKOEEiVkbN6TX2s2dCLWAkFg+l+CW8yoO
RDHKvlgSuGbtu64CBLBqm5mVXRBBsnIMpnAb0HJxyLKOgwTd2lBekqMo8P0OWuKxruKpvMZuT03L
xUo3bQdQgQb0EEWV0W/J3HsQGeqoLdRUPrAsQNV5rYUVa8NpH0DNnq9v8h1KDQHwpOBADpg5XmBL
HVzEzGM+/FbN5N26Uzfc/lWCs5OWX8YMBvFgQbN6CYnI9SCP1qSk/zWsCEqCjTGPmV6akfuS2SGl
t94exYMYRBDuqPZSmzcai2m8cmy+otJ1OJkFic1zNeq5Zm5Gdfs6hjBxN0NIHf6v1gzgthfPNueN
hG+xt3Nzab2kIporsRXledIfOP4MQqcCf1r+pNNSZAyoXclLAgYwAcfg2vCbuLFeX6TKZ5imhUan
IQE70O8tr7PMTQS7MDzik+QXEcCSqg2RN0gzJ1EOz+0gTa2j0GPH8Z0LXxmj4pCIByeKMgtQExl/
v1yNTsY6ItLJOo6ioAocjOyNTcZfL1PWY9oAGHWhuczfCvHcHtAfqzHlNzbmMXY1jBJ5QSRx2BVa
RGN4mjVEWoJLIalqqvVjQlFyQwVtcilJEOkBSeWEeKZC3sx4kKlFa/jXiv//fdIv+qS4qub18//u
k15g52rf4vHPPum//tH/9EnFf/3ZJGVj8K8uqav+CxX+LEc5HSeoXPy7S2oqzFuGAotK35KChk4D
9X+VKPAY2GSznxCOPv+rf9IlPdvKsTfVBW4zGzk7x6R3Gms2X0HlTp5/AH7UkGZHjOixF/6EFiBr
tmEpFeCe10jrh31RWhY4HfA2d2Dsmh3Bat3WLEW51Rv441/sMcE/nu0qXIObQ7GjG44xy8DPigFD
bY9gUVxnLzu7yG8UluAbd3LQxCAmsdGWtfl9KCzNQqjFjOhDY2ftBSOHddv76WaZONbCdstqXYwy
ld+mQvOvx6CEX0T8tfiRBkEDZCbpimmDLVhz6RtFhn4D1NyttZXFGuzuenSQK0uPM+L6RNJbxOHQ
tYurx2DsfEycGtnnS2UnJcFedTKu8ISC/wPLT32tasUcXxCth0o9oIIJqnatete8nYTTPqocaBn1
7xSKWmJAVWv7qHxN4SfdkVmeR4uOdT1ahgFkaeDVNtFWnWcEyaEx8ySG6TiScRqRb3iEr7PC8AmI
rfKeBs/XtmxdqkPpR2Lbtmb9FupBdaNSAhOdqL4Qfn4ocqd+kFk43Ao1jFtZt80FHKDuMGidtgpp
0iBkgYF/PetHLzM/2GhhFGNrgW1zp1nQ8ZilZ7JQnrNrSgJga14hIUjZ/ZXmQ44kBYcINhmMNS3V
brj05XSvt35yUwHmA4mmMkmsoiP8DZgo65WZLVpQjq4XA9V/9iKmHjp3Os6gu44j/hI8V3prd5Mk
k50Iq/iKtLnafIxmwszA7H8zTeUay72BFQ0OzciMSCQ06zOnB3ubzLya4oSuEZXDNoxj1JxlLHaD
6RVrOSltYc7cm0Gnn2HNLBwxU3F46iWIPhYByH76wUfQe1AC9ldwQup4M12nmDk7+UzcKU/wnbjV
AD/MRB5zZvOYM6UHc56zIfenXKdgv5AcQvNJ8D6tjRPih+dubaC6Af4pZgZQzGe/QNo5LJuZEDTN
rCB9pgYpNDQXdl+3a8KY1NYqg2TdaOQTUeYxuSHYQ8FMIUJFDo+omtFEyQlT1J+QRdNML7L5IUtt
SNAcuQokER3eF6x6Ae3RGXpE3+mqJIZt5Q5DtSMRDjpSgyj4B4olmEkeMPg9rYSoWuW9OQbLqSHl
bYtSiaQICe3RXRhlKo0lvvgEHAUpt6vEh6BJdcvTHmz2aJKafdLs1VDB/SxsUukGnuO+k1RVFinn
/ksft/4FCWs8PeyEMEy7mcrRBSzUhh0tMtez3ogi6h3EyH31MPXF3JZRisc3lWymSUYhiFp5S8NF
t4xOwC2JDEKX1W1x/5vJCpxDf5QZ4UBbGefOPm6qRxX006vspmFN99Taw1MlYs4ZoZ0UQsuvmQn7
H10ANmRRuM6oL1J/gtQXoxElS6jP+pEIvko+Z55U7couq4EWmRBuB0yOWD0ykXuSQ+DmcGLo8Ede
jqCUZn1A1+1z38ltoq8SqCsREA7SNiGbooD1jRuCNMCrVXTrF1BNUKKMWZ3cWAwMDqtuEEFV6XJt
UyHI6lYF9IVrh+kAxapKQiIYk/QJwVh5F7Zmk6+HxCAbqyRjQis5sq/knDyBETJ/kEjNkpVoQ2ul
5/x3h28U8uWcXAE7rrrqjSC4DY0+fizmhAt3zrrwx5aIw6KHH3CKwrDrOH6LfNKHoYrMYRkantFb
au6J9p241YlsxTlZwziFbMhT4IZfVPiL6PqqX9Vklgeqhv0P3w1IX5nzOsSc3AHEYUUzXYN5O+d6
6KeIj2ZO+whUF21k31X3tpkTBoKJLThSvTa+5V0a3slxSMUOMYh/S0mvIOh1bGIKygRZP4PVy9KF
RZadva3mFBJvziPhgFQKGqpDd8VOqiMcR/QIiklIBF0fwwS4QVNEuondkUNIBkfT/WZ+V3dKC/pN
KZ362aEnCCtD6dMluF22k0im91VsDOuyJ1WFuWHYR3PSCll4gj/46JjnGeQx8oPFqNO+wCcY4Fw4
xbVENskt4hTiIkdjDnSpRXkgRAFnP5qm9qJxHef02ohwDy5SVJcASExushNyTVvnDURvv+pdC0dX
OZhPKCeKfYSo8laZgeCq6ZtR1ooP0Y7Nm0ErLiF8M+XYyaU/uh5JNPleSdLYHFuDtShSDSdGVqyL
woquR873WwuBJf9gGjjsMNCJMZwDcWw4ryi6W2OVBiOpGBV/QB3XnjEglscK/O+FZZcWraAiIHDH
Vt1bN4fwxKYtVxWks+28L3lN5rAevlKAbiSQkeHDZp48n3GO9qnzjmwullN0Uu4cD2SbARxXUU/S
WrejRkItsSFqZhNrYb4aiBJ5cqKmydblHDRknTKHRjXnD/nWnEUU0bYFqXnKKHID2aM5ducAkVOK
Udvp1Y+QDIMnxMO8ruAFn0h3o+lWfDfqzn08eNDQTtlIplURo5LVgXnFaRdg8CxvvsHcQghIE+TP
2EabTdMSuEQCEe/LO+UwaWaUPZt2mfIziWky5sAmkD+kgcg5xskta3FZM50ximpinvwJu8aCfRfp
T4nbkARFdyh+oX/6o9YE0pNRmFA3I1UcIjJr5IJRpwH9IT0pWLaJ12O1ycv0rg9IFs7njGHLIW14
OAUPzxl6qGrmPOK2ru981bNY2659Fdh5QEwUQ+wyhO1lr4iQIDgC0Qyhn3Zqke+SBN3KA2nzRrJK
CYWzLCBUTJo6SKvu5w2mbVRrUl3VejwFKlc92crg9IlZVjmJy80pfLmAeWosBlQpCKGjqLssUX8V
C2RCxDZXpwhntifVNyOag507cw55bln0j4xavEM634C3VnMiNGISVgIi2rJyFwPRHlZD7wUeS6vF
/itPTPd+GEiYzk9h0zhHnQu3iploA2UWWzd3kugK42SMlMCTKWE87vBUGaq8E2Yvn0vPjba5Q3oP
xuuYjEbhzYF9ssy2ZV2B6gJdr5uLQEwsGaUM2m2YFuLWIJwzPbhFqDiry+I3nD4rXCa6r+8L+tz6
Mss7bVGbrYNZmGQjs7lw3NEASXU6q/z/se6rYx1d6U+PdVcvYfbrb2e6v/7Fv850DnaAuY1H63aO
T6eb+O9THawOjiyIBfBbQZP/E9ZBEDs2ZQOQPYcZ+vxUKv8H1mHiQZjtCRJgx4yyl//kUHdWa7Zm
QyTFWDBU7nyoOxdzjgpZLHXKaUewJNVle4QZfvPHIff2r9runxLV95cAOEKDFiMbvzJH0b8XXb2+
TTQfYO2u80wiL92FBhjedXik/z5K/wdXmX+LP9pYcLIGSBtcRWbPtfacD78a+6tj5vkhk5L1nzcy
d9L+uIQMc4uxxiXa6Sj14xhSqX79/C7oipz147CLs9Wj/cv5Wlr48M4eV01ROPI7OpS2llVvsECI
NQ/13ljLnkvbHhl6mAs8yEetdzBrvd0MtQl6ORrEdhy6fhsWVfVkIBMUy3Cqo1XVyKNhpx0yrW7o
L1XlhBtQ0frKbPB9CwKX71ka2mAh0zZ6GNGAMo3K6AKLoyTNuHgmJ4r0MbcmPU90uzaq5h17QOg1
55tVrMngKimKGbkLxdkJUfE5VRvtAz2RFzqH8B9aCj8NXMYYXOml5lywyceLpWv1OtBswqp8wpaJ
JyOimZNge9mSmvtIOiaZLEWAoU+Wb46RyoMXpuba1QC81oi7tpYBvRqyzCP0BevYY2bZohhM1rlZ
RXsr1XFztcLa1DElSjkU4srV43QdmdaAwGnoCGZo+CGx21xKLPLrfHKNkW1fLa48ghN3eaRgeuVt
cPSirn+DED0eu8ls66XjDUAeOw7MCH1/9eiXvwcFuU6rVCXTo9PTdiCpS/yqKsqvS7u2mt/ajJUg
LjxpnhQS4GAzOI117DjvLZHWPadAwa/y0TZAdzRzWOBInENaeA2Ufc9EGGcRo+jBY4JFWBOwRXyc
ZGGOtOvIt341BLMs+rFpf0bT8GhNxi8F3/HHYAAls1ot/E6ROoLUDW4PW38ptllv/ZqavKId0JfT
LkITskAwxUuwval5anV+Xjrwe0SDjA+psuunUCPHNxlKeZFSm7gq0t5DxlxRM2ChBmRmRHs/gyyv
qqLacNjQt5zykBrSiPeXyhu9tTvQh1hOCWoGe7QM+MVYKCNjgr1TRs22T914F9lRdx/nU3sPsIe/
XKmZyE9V+pj4xE/q6GcPtJOJ0dLydt2hn7hxFY9zUZrCW6VVYawM5s7rpldRtI8MJ6Uiix1lMSAD
9uaiK0z91vOPox/q90hcY1i0tGduDLoa28D39a2wKu/VgyYJctLQvGujV+SBx4GU8NtFhgXY86yb
MaiM1eiPDjpp3zqMRVVelpoUd+DKu72jCufW00z41EVg3kro9Je9ZT95aTkdG44U7MvsTkcbWzrG
vqwa9vHtAFUNv5X32gw0YHAc5w3Rza22Bfvi/rai2P1Nbn2zrJFZXlSoml4DpYu135YWCYlkd6+1
ulELD5cSz8ODYrcS0/AzKWueZN0BOgn8Qt+JGtp3ihDkkjxe60EnN2vtja4g0luzxRawQYXuyuq/
u4bXcUK1g6OelvquA6/mrKx2wKWN3cFcpEg73kQMQrJM2/S6NYf+pTLN7CprfXXDGdZ8SFSDRZVz
vrYeSmFfnDqmMD2mDWc595YafPYyBnZ/rEYU8kMUNNcDERCXYpDjVV0q+yIuzGwrSrtbAiRz7gtO
V6tmGqdd2Wtut6TLxwUovzN5JQZZydWky2xBZGEs8RU49iqk4UYprNd/0yCjlRUkeUCQfBf9tCen
3omOSSjW0nrLpwHJB8/JpqAPt4UTTORiXYQ1svSAM4JulRdJ73CUC/IyeJhQa/kLn+CRlEETOKtI
YYQzZDYd+G39B0Pk04G8jvKCMuFsx/fCchmh+iL9LY3U3mXHsGEr7axIV1Z7u1b5Bh9Bvi70uSQX
xCFUJMfkm3DNaNqwS2jW+lhVew2KPLdRuuOGnakGE6ClhWDoiVqSOc5zGPKJxD52nrdZUpWvIOoa
prEuPia55W6DSMcEzCzwTKL5tM4JGNgR0tb9wjk3bQzftS+MTGTbniaVuyA3vnip41y8UrmpR6p8
ofe7xvz6NNZE6VGThtQy/3Ujc2x4qla1HwcfzfFky/4G8shwQ5g5pm3ahOOab/gUbAqZSvgElZ8u
GU5FjP+strplOxIKszCTRn+NUR1/k0NTrzo4IqA3K1Nbh5RYrgiUj+j9+Mbd3Jz+EVlB/tSFabpt
VJttbXvy1sSr6JR9Zy5jqaulPrTxwcnbFwrlzR4tihtTHYhsrO2xvuOMGTN5Vt21anQeXxbAVayE
CnG1c7QXWkPE+ijyAaW/4mDqFoImr0GE1EJ3u/SAL2WIUbY7TbuyyJ7Y4TrhF9aJpdqpMHbuBWWs
703dTcfQwjy5KFIiPuzCzbYSCwommKLlskD40KvCj1+Iqu2WHAq0hyJ0+n6BJrIhBBMfZY5YYd8i
c/ipBH87TiIYtjTGLjzIqlvfqesVJTnOuaWnuVt2o9Ueo0781Cvqf1lWOveqdLS1TVzn0uVsu/Vj
BfFgXuzgxVOhjeRw25PosTZFp5a5AnsWeDTVzGq0XkRaJuus4APnoAm8iy96CdcBoKWlZ78i1vC9
Uev1Qx070xMfkn/rBJoPrKFV9xlc7xnSpRDQFdnWrUzne8OGFLBVaHiXSZ+Bn6jTDI6Cpw236Pan
46Tp3a8u87THVBYetUNiBVYuXum/3lNMctfvkfbherDMfqNbeHNoIGokrMTjLQWS8RAlBoZFewh/
ZG3tHlXeDRuNqvM3sx2tb12lWd9w4Y/XrFTOJigDbTWGobbSCitAte+RYIQk545Y9GxN1kW6Jm14
uD499camt5bXrntjzMGaWZaz8NXRBQ4GgXwCgyXuiX6W0+ubgbTHC1kG2TpTUbNPx8ZcF2UK86TS
yS6iBDgeWmNMbjwy1feCEki8PH3LKI+mI4QJnOScNy4mNxyuQeoh9U+kTy4i9a6FbWfxjV5G6Z4Q
E+e78ihbNp5u2QRgshjqk8Xrn8rpKq7z6UpQvaH+iNsCO2ocMAUKcRdo4WsVj8M1k8K4Nwovu5HV
RFREjlmBmOgCVAaneHsBWTNaT6AqN1KgGEpA/pIGLKMbAi85+5tGfLDalFSffqJTIHtt7VXFcFMi
6cgXMqBDJMtcM6nnp7SwDUEHlBj5QK1Zm7q9QntP3KxVF1ckl2QCMH2WP7T5kG1aJhz2QJmkHWEZ
zU1JPWNZtU639INkuhp7et+l5/Qb0xDaSKRBpj3Uuk7nnLocO2YLslPSMW3oPhSkRWMXEXXyEAiB
2yEtoOiQbRuRJU96y+eUFhPbahWKV90nY8RKaZhYfa+/ElwK4GsIcxN6XQ1+u2ZghpQQURBjPapi
KQ9Ob41rF4IXAGKjKyihdNAiUoUxbdF0OTMdVoXpiCKBMY9JC3adx/95sLTSB3lHcf+ybfDTefzV
28ikrkOacuntaoJ8t6FuTnsKNA7whnA739HNrONfTsoOrsUUGvWyDdN7Y4BQmLtRtp6KQNs2NgKM
hWmPxvOIsAirU1bewz0dqVKG2oXvdbctPS/gd2VADUj75ZY4pIWVfTdbkqWJN/AuuY14hdGHmROD
QbVx3apf56gTtxhBukXGvuSCpNiqBXehyzU7RKw1kw18PBhvDeSzy7h20jf4B2/1ZN8MRm1ujKFP
531buad+ZizkFD70eTAtK1fzd8xWWx5EtxS6leF2oE+hYve7hhaHDoOZU26vS2/l9jNo3YS8p7uN
ts/sgoRvWXC/1GoJzWmRGDJjZ1dD4V0VWeATF+BnaydM8hDPd9fisI6CZ5/0ll2MGR1/VTt0yBGn
/L6wHGOibosWEG5ccBFETnGbZXHxHSkPYEtjTKmeFe1b0UnnXoqKalHiFvG+7ZDxoa2It8QOtzst
oB23yv3SurXcarrFmVPdE1wTr7u0leOS1gmgrMlx1kBevaVXBcE2IRx705UxR3I9CQ/05sZ2IZry
VVVTeiFgau9opNkKuUTumyRkuO0Qxxd19sr2XvwYCIG5Eqolk6My7PzYlREOe/ia/a2HWGPfjIHa
RshMNo3bMhTTVCc5mMI0dbyKt7iiPvlqBVbZLzvsWzeWaKJjZjf5hqSe6odTsb+ikxYY1yMwjB+0
9OSB4IrsmzdKHRQY9PonfV4hHcQ4Cz1wg92QZe1FELrWVZDWzTe6T/YOy21/SGy/u8CnGr81VuRB
MRe83LxtyKySRfozrSGvd45AE1lHOaVnOocHHELWZdWQpIx5kYrZ2GUWZ90ak/qoNdajmcmU5DRb
xHNadHCda+OvuJPudwNt1BowmAtcK5k2NvhOQsJSrDKz3XJZBWnQLlpSglfOWDGTRUm0i4ouWRQO
UpdVwmp7GDlVrPLAnLDtuyu/LiasAumDloTkbYNi8JnlFxRu3FWmCPCJRfGtMiMwJk7ShwvdkiUt
H3bGW7CT6UMe4ypupsTYV6SwZezn09HzqWDHhdtqO7PutXTHccnRfo1N0lLVBIAtWsd9ajRC0jl3
ultOMT3UpNB7TEytQe4lk1u2itHLIMz8MSrj8nvRFoPcFhqV3kVIoltMF26O7CVm2+Aw1WRHyxQ9
IrE8HJ7jClEeZfieHB6j/eX3LqwpyjuXg3KzC5Od7VtWEM07YkJaOVp8PeUd/bva1JJtE0uMs7yq
y7gr+mBBSbe5tsjruY7YDC0iK4nqNVmm5VXlOyTPVOC9Gf8/wWjTjGBNIyWd2vQcXTIdCBpub2M0
CSvLTwJwZ7XJwgVigQw071hjA301IU5aUd0/W+NwP7UGnizpUFXWsl5so3JiZi80c8lQS+4xL9LO
D4KyurP1pE7xvtYbJ2h1OvpdS8YX3FPNza1tAMri0ohJXSdUpIVgQEjxLoqwpaEyQLzKTEgDQaMd
7Q/ygaMO64mv0mcvJcq68NU3a7D6C70QxpafYqzKoWzuic/5KRO3uumgob76k9dturh3Q57bGF0p
NfVbzJ88MdDdyJsj8sY0xUMxPfmNgEHrIexyesttyIAFbbPoM/ZUY+Coja3Z28YMjFvOIE+zM+9m
KCbnQPZQDR61cdYFmraXXCF2Sqre3WmlGV07GA8pw5NbszAqdrcoKMql3/UZ8qUaGKyhHdM0bfaN
O6ZHL9ScW1nqPpoApGEi6Mzfwgfmnkc9IXakUx1wU7Y3mT0El7CP7HuriFTmE8lFjMSPKKOBHKCz
TJlu111h0qRrBv1IAqYDHB/GQw6XaTvS1blvmHEX7UDbSKlO31ZJ+4DUG0menK1Bfg5Ira+eA5XJ
HembrFhsBA9MpNouNVV3yVZOHnqLSInaL2P2v3n2u22ijuTNpng1y6j4gaGoLTkCkD77muNv1i8E
QK8Lt/eiFdWSno+tNh5aQxvGpYZPQl2jS/ONZZ6VmP3MKi/sTZkNE0ezoFLXoD+ThyxFLZnao9oG
BCitCkpYD45R/0LR3tJgYKtSlWZ10Kf+DY92erATIyVYy+aQVHYjVLM42mP2E3OgxE6jP35g/Nvf
Zeo8paB4IcmRZMGukFi00H2rjbBdofTwlnSDbo2x73ft4LxIjiBDNF3alX5kD+VQOaNMpLWueLNU
0l9YuW2undKkkBITCuF7YtcpzfsdOKZ9i6rUONaD+o0qV3vyGXqPhiGrYGXXOQF4qho8yIZCLrTM
zrdQI1sECWW2chqftHUABtefF0LfV0ERoSN9xnOGx+cdNNOh/Zx1motJyaJ+12kU48Ii55sst5zH
0y+Uwe9K1BAUdAlkTUcP76BjPKvsDvbAPkliVsp9XKM1f4TElq0Tv/jKnfjRpQhqBq5qG8hTzpVK
eu0UlB8FNxa4/sMQWSwZUSeu9OZL2Kk8r1dzV3gRMZuB3eGKZ/VqQpF1BIBcKquI14yTJt45FRBg
j493UfpDugVvP/7TIjkXNQR2Qepw6LTOL2qHwBW0HJYP9jl7YVj84VSU7DiTWl/o5N+JvuZL4ZeQ
Us6Cf+dM9EWCaTEVhVbt0jHAKZx44LW00o32sUFFk6z68rYYBRXEZAqu2mQYvrj+/FX8KWV35+ub
Jv0bAobo0Zx9NaNvFRgG/XrnphoF+IwbdMr+8fOBcK6Xny+CcUKfPUQn297fP81BsFw0yqh2TUPp
VvYBuwhfmt51YujTbhoJDelaNazzik3y55f+6PsxDSwbGAaFImv575cG2TII3zCruUgyrgvTRnEa
zYVgjItJuTBJ512MQeOtP7/sR0PfxFmEnJIuiCNoff3ZZjFrhb875LKyjEBYp90jMRrTznf4ahXo
xv/ggzWZY3SL9ChXnNvCkJfrAooUl6sb+6E0yi2HfzQYqJu/mGXE/MDOPxjEmIbFCfwD442apn+9
S/wG/RtWB77N0Wt/ku+BBb1OxBUlZX3rEOH4EnhzMQnW9H/w0eLIwXxnmaCj3w0aaTbI7/VqZ0rf
OgK4oJrvM8V+/g4/muV4hXP7CuMIvp+/v0Nr8KzWSpl6TrNAFxGPZymS/4QVFV+8v49GIQQhaiAm
VXk1N1H//FxiADDIG3sm1J4EZ3xzz46bP39+O19d4+x2cEEYDgt1tRNGczU51dZy0+Pnl/jw4zgZ
znDnkiuun482Fbl9ZTTVrmDveoUs3zgYoNygm/Th90BjhimzTp9jQhBvQfvZux5ylM9/ifdDj0AH
mxYK409Rujib0Sy7IHgsVwRVkfwJD61xlsSQlJeJFpX7uFDZ6vPrvX+uXA8IsGIfhRX7fOyVHKvc
sTDLXZoNbFCc8YhmUH6xlXj/LZr00G2C5RyMR+45RFX5QIRg3ZQ7Al7QcxZgHfOiu5RgYr74FD+4
Ejfh2lhahQ3d+OwzUXUYTuPo5jumNpC2Wn1hjvKhqKKnzx/bB68J/hJqbN4VM5c1T9x/NKKdIo1J
HZb5bgr1dZW8aODEQfIsw9L7Amv8XljtouL+41Jnayw1KsdLEdzs2k5RuM8sf5H2ktSBQUHHKLts
ehzJY9qC/fIAIFmNu9JB9/1wOLJC3jSadUT3d2vUlNFAkFMAT60pPthuVCBOHrS93wfTlZdwDoTY
j/MBj8+ac1VDhkITNQfZJcN1n7dUsIluJw6DiiPspnD64katM/cgbXdWcPp6yOhtTJ/nix0Ads1U
WO12Ux0031Sa6deic+8AXIQv6dQShZPAKakS70cFSYk4zJGayeDsHYdUE5vOrCiLGH72Y+pxMGqc
AF1Oelf0LsB8CksQp8t1Hc+RqyFJdV4Vmchu+xzBU0fwGDgNEKRWboFLxZXVNK6x5DrRihKevIwt
tAxRjDZpYL5eKb9fTtIfVharj+JpkcK7UFOtv0q0Wl8sWh98a4ZCh4CCBbiFIc++NQ+YL7uPkecS
EbzWCWXueevDzo8qVK+DZ/a7zz/u9xsejKISuCZmBzS/7wJkcgucU5HmO+U2iGHDPF2XaKYuHbNo
tp7rN5cBpdcHRM1fAZA/GL7s5vTZROHiFDwfvgB1Oy1onWxHmWv83jm9eC7p9zwApot+/eObRODB
bEStg/+dbx3pi3LeHNtsB/ObrgiGCvhic8yZFmXV3qnj0F3WNNiBQxoU7T+/+Af3yb6KJEv9BDg9
NxsDXWspO2WEAhBYsoVH8+APPlKPCGrdP70SqDjGk0RhJIE0nE2I1IBqn+S3ZGe47reRnJSV4Q5k
5SWm+Y8/U7YbCKYQRnH60M8hqQXmAmIK2gRdQduvcH7sEEne9L3t4NJzfv7z28JozP4GW817koAf
JgV0v5LbslNzpxVjltNDpKeDPzyuv3iG7wegpaN0ZOESNg3t8+WrRBsCTy3lzjTrITC1b+Xk/owG
88HvnS/2IPNY/vv+lEtxLHW4Neb8d15tHNQjuULxziyStUmtVOU20fNJh7k16w6UKb/ajX58RTgX
yNjmQXe+vMBCdfP5iqXoDrEqXvCwPphVXC5aODNYSIwvyBPvv31L5yQ1A3WBqtPt/fvSadecOxpP
xjutbQ9j0u0sKyZWU//iMu83NvNlOBoCN2D3cV5Q6FwdgDc/ekeyqfagSfS8xcCK+Pl3+H6q5Cr4
V3EmGTpe/rMt44BJm+xKERO6TEWLSs8yidrfMnOOUdnQUHenpTl+RXd5Z6LGzH+aOGbcEeyc86FG
kmGjOPbFO2Wjge4TRRkuK+LpalB06aeMJnY9YlMiAdKKA0BcqqDtpcttM5T+PqGPvCHg82Ea7fJO
tXG88ouCzcG8LShzw75AFuc8KqN3dn5T2/+MTcMyzy/vkhRMM3DOSZtf3B9bJyQJQUJnI9lRnc7W
0agiQhioc37+Yj78ymZqsxI49t5tOVOrZBnx82SXNRLhcN7t9Fg8uLL5atfywYAFs8PelnmIFOSz
D8CW8CgKmOc7yDcmQhYP4L2jD5vP7+ajGQiqFWU47PMUO949M90Y/FaLEQ/VWM0ky9Rgt2AV6+QV
Rsg/30VzZkQmypKBoRLW9t9fkduEmFsDhugYez/nZ1eBlEwr79vnd/XR4Jn9ghJJLgeD8894qONM
TDmDJwlt9zYeBS02z/5JsyXfVL7tvvVJEe2pFn7F+vhozkNICriWHc77Qw+lUx26aRcTsmbcNJn2
MtPbiuipiKZ7puvt57f50UzEsYeQQItj/7siWcI9Sqeo413hF/E2dWw8m0akrT6/yjnv5jSueIgk
uVhzOM75gV+1xtDalNx3btvrT2Gg5xvyg9GjRWaX0JuT/WMEc2vZ5k13U45ZfG0n0twGLprOaSwc
GsskaorSw6/Wu+gx2jb66nQrPnzyEucdIxP8w/nGp/Jq3YanwGozWLQJmvJFNAp+tenW+1C639qB
6oQkMPYyyczwKe67eu+p/BkT9pKM5uZQAPfbU0VSC2fUoEoG3MfnD/KDsUZPmy0oDDuKi+cLYgLn
LwoHttt9Nv0sJtFs9AIxpZegXxlfPr/WB49DnDTGgIMpEJ+fvg2B9RESOFt7T/zUKTisUlt/qUcS
R6UidIFSefPFDuODQScEHTt2NKxY77bYXZWMhKrl/83emfTWjWTb+q88vDkT7JvBmxyeVr1kSZY8
IWSnzT4YwT746+9HZdYtp6xrod74AoUCKiulo8MmYsfea32Lr1d4T0CljdhGtcMco102jq3Vg2on
tUWNMR7/8+9K4Em0dqQoEN+ulAB8kRuGXXPkrHal/KmlK13d0o0njr1MH3XofQR7e+9OUrLRBsCb
HLGU/XMZ412Z+s5VBGEC24mxqKFKEE5/O6moPtY+B+nff8N39hy+IDWUw8ZGsbj+PT/tbCSAuFne
cGlnCJ6YPttpa4Jy2TooYv9/PiqC3hSC2aHP/2ZDkAF0w1pwRLOiRtzgRQS2GvT+eQ735IPl671n
1OGFWn0Ia6ff/ue3GpHEiYXOAAFmw/2QNd89T92DeG9JO1G34UAg7n9+GdesHRv+DuOTty+gNTNr
s7uFXCp7QeMXTHft0G4lfYAPPuidhZmWuuk5Dp1nbBzr/fzpfsllQgGWcAQkAfUzIKZDuKj7D76L
w+94U9D/4zPePBORUZRAufkMBP0WKaS5POu8zruzB6LdkmqCAJuacMmmVm47v0gfmqnF/uUxqx1w
NtH8G1BDipxJr0uwsAE8bjeFujrmTt8S4Olmt3aUYnfSY/KcSFMc6g5xFqdbHSODTU6ZFzKkMGcY
JVaLVhezl3W3RDViK2F15b6pu/ZgjmQ9cICa02v8TFSHTZ6TX5a31wRNZger7fSp8pBojk5WX45G
Ox7DMrrPm7KLucLlvqZX1G4yhIJHxIkAa6ZF7pIh8xALlyuS1lmZysWw//3lfe/ZZBcPLJ4ThznF
m2cTeLPqtc+ziUz4Rc39S5jJa9cx9sBpdomBiff3n/feG07NTbFH+56B0JvP8zItFFmz4oijde05
XYEDOk29+KB4/XWs5tIrZbBFbUKb7i2cz53LjJSQSBwRkd9KmbdoBsNvCopWk14iSIkHz/6StuKD
I5Pz/ufSpeWKcrh+W5BFslY4hD16IkSsPmUzWR5h6xq3GF3MaodmhjOO8upk15ej2lYwGxhuCxZy
ZY8nD5W/V0zGyTEHY2/1rogThKE8cPLAvJMJdlR89Sx8utOMFLAMlnQb9bB6cszk29RKPtml24HZ
89Sm7AuXaKVFpruCvwfysvyO54Ng4VeP5zypPY4u/nm9eHHW9cUuMAL7UTneR7fivTvug4ULIsZw
3JD1kv20RuRm59WiJP/L7F80k8KNnsxDafXjB0/We2vRT5/ztjAa5VjDlpzEMfRWQyH9hhjixe73
j+97G6JPxgJzBeZtYO7++WVMZUsi/1pS+IYmjLUnNhzGPzclxvSs0x+Yzt79MPqVnFkI4/ml7PVb
FiNR8a4YGekN4N8OoyvJSEZ95PT5B5fvvYXAp+3PboFl75fit9La8QtUVMe2aG/tjtA5K9Gfm6r9
3udoFjL/gytpvfdcrDNvDrBICIK3c5qlkxXXlzqtmKsMl5dtnYVLO51sevHbxjEyaAxEts4ycu5y
E/KWTjE1pGRMXIZpWO4joo4fAixB2DOS1F0+uB7v/nksiLSR6N8yvv7nnYaj1hllRpkzKfndidLH
zB4/VQ46kt8/Ue9+TgA0mIoSht3b4qAbDTI40OMdOYlKujn9i9AGTLOh/WAjfa9spTmFaAN4L+CF
N++hA4jYI2WjPvZ4RrIOieskblv4kEVoXROudF9X0QeNivce4J8+8m3BWixuhUbPrI/gdA7QDL5H
boW43T9rm/GDM4fz3vPLiXSN/AuYCL99/fvV87/MQc0yY+svfSZ/EG3hx2NlhTHt2zQ2pJHDyjHF
Ller18CwVmVmi+gvGrvPhABlRJSH3XGwcSzgasNnlPXtJ/IbSBAUFfEFSRfu52AKH0OPVXPjCzIf
a6ObIcKsrc3G/mFONnYWOM+zNL8UzXCFFEfuMMF/z8Nx2tTayXdDre1PEtE1m73tffA0vXcVotWp
S4uD5/btALaqZNcJ/AnHRS4AzBdr05vuZ0965/RMP/f5hwTj927x6sxCKBPQbH172WVhpdD3eE1y
FRno4oZW7hdOv1snTeC2dasm/fcvzKt24k1BiGKGRB2b14Vj5puGUWroiilpVR/9eonibBr8T25m
jbFwtHeeNVX1KG2y6woX5eSrXSDM+uqxHpZ+1yPpOxjThHL993/UO9edYmO1QAP/5jjx5qAU+Tqs
e9upjmWUurus1f6KoFuOumi6zwWgROhR2dfff6b167gPAjfVDYcfzky/nH3T2VtkMvJGd0uClJW0
kD2CVOI2kpVWCLl4w5OCctKrdhHgoFgzk8F54Vrb3/8hzjtr2OoLR44B/JVBm/3PtdJEGuHXfV7j
Wy4cRiOrryF3quUWbbXwzrkywakvUCNjseog09BEtoyaOSos6vFmciYTCn9iPmUEXwDLW8wnymJx
yCYeKRxT5R5Rn3dAkv+dgK4NS/a4c/01pNwxSFA3RA/STwU7IgBWwCQ5M6XzqXTEfM1riwlN8yJ8
zsIhOqvM4NkcdPnBwfy9788EDA96sE7o3zaOaLcVpIQ6fP+qnD9lyNKOsz/nn3PLyPa/v9bvfRTC
a7QGuNHZNt4UIAydlAJ2Ux8j8t62UoWrm2+W5VmUVenn33/W6317+6at3V9ypegyImP8530Vhl8N
U51zOBi9hGw5BsaYvRbXOhA/Pm5FUFnnVmMmN/1sT1e2baS3dm9EsetU8iCF2Z5e/6D/xTd8gG9A
lhey4vw3SmD70r/8H0B8ea+vXurv/+//Xr60unoRf/5McPj7h/4mOATeH+jy18EwvFpG0iYL+d9c
viD6g+oD3RGjubXPzyP3dyAkWD4mvDzZkbuW7j8THJzgD2oJjlc0W92A3dD5TwgOb3eRaG2Rr9pA
GjIcE94+1cLEkF9nJeCD1PIWomldccE8Vz/UsIkwOngfYRDW1+TnJ5sPDFYS/or2p/nztj/fM/AB
JObrI+k97a1pjHj7VhD3Tzfh5q/f9zM14u1pkE9BkL9qV+Fw/wob7JnUjeAv56PucTtN9qxuy6Zl
bQxcuTONqdpYHS0uVxXGXQeP/+H3H+9Fb3eItajkxUUKFdrc47fH4GHQIdy8oD9ChiEwaEansq+C
DCs0QomL2QaaPKPShx4M68UiLNpJuk0rCTaLO6asnxokSemmSUK8zNCbJYAoLEnhMpV7Apj4d3F/
wTF1KoPEolliDsZJ3BFMieQe+i0SgTuwqOV2wY50zFw80EngqzM6+OoJN7E+JGO9okxTS9PxUKxt
Gxquy9FUM5RRx5ZX7cTQCdQBjkoHVsTkd/KF5K/cxOcx6h8ZkPP9KKrxsRrgsnXFLC4SC2QBzjxy
RqfGFhdZYtL+zrV8tlKTH5zmPLroSKXfUZEnd9EY1P127KTZnLhUkMpTy+RnExZf52CTR9zRQutg
V2BPu4dxTwTy3GTXHs4M2jIRIjNcZPhrgry9baoRktC4mjSKPgg3nY8yiLijnEZEPRE6lLdEE9jq
tqv75AxJznzwlVWdFDKjHYlt42Nh1uOjKhb/E3fH3qGIsXfC9qp48Gf1TUOJjdOAaiefhH5AuNo8
Q7/jzijW26O/4jWCiZh2pxfRhQ8p8KhUpn9M+OMezJYf0WbbffYxaFwkc+qe8OxZ9ySdUaX0k7iY
mya6qGuKmS1pnW6xcWvcOxt/WMjEo7rcdZIoGiLQ7F2j7PJO+hluFytFqG837Tc34X+mJUT6OIWL
kB6NmUmqcAcFWYvXOTR6ffDzoTo1ITdXB9B/54EcgW3nIPAGANVVJ4kplc6FV+IrJ8rcsJLyLkXC
t/fDTF25CKDiCprt99KEMSQw2tI7M00WDashEUqNj4w7lstIjfwqJ9MHCUxxY81842gy5FVSri+7
obxrIzVHJJ18F98tok0fkeMwYieqSXIX43erzPWBuFL3OnW5EwnisY0rpN7WBvylLbAJrmuZypeg
irwYylJRbPvZyAXWqiS5881EfWP4vFyKKdMPNhvpQWA/BFGoyj3EzP5Ps/Cte9hx8IBXL5dlcG27
lPtIdiuXen1EKzGP3zUEyP2Cz4n8xYU74fp4SFyL5x9yEwjuNEjOqq58noxuOMvytr5Owx/mEAF5
zo3azzgg1zYhpt4XYAPkwWJaeUxtnk0sV2V+sHFFbl23+kKY3Pi9dwN5JQuPh5IQpXjOuFEYqvt9
olx5LWvHvY76ybseCFe6F3knnwfPb75gWuNpDbDHt3bSfHFwkpwX8Bg+zSEoeIzZIY5tAYM7DXEA
Ux5qA0dGVG5fv1yY8RJ0TWfczVqKnuiMYrmkS9t9lhzD73TTW+GGZmwVW72Fy7wq6tifzPzYNzYc
8DmZidqZ8/YbTQWT21SXQ4CzKFRPQNKjC4gBhDL6tqOueh9jt/2Z5qtV+s9jI6b+W94O7nOOI6tM
j6OzCBeZ5WKIHUK7abjUaiJZYkqdwb3Dk4071531gwUUICbHiAgMy5uRDarF3/MceuampykvNs3c
szQN4mpoIoLYeMLOXKO86c3OuG3I0DC84cqtZb3HO+bdLi29JC+YnavWSz8lXnJV43HamvT4jinR
dKfaLh86Bpc7YGZEern6ax7Ww458rz/LzK5Phki/6cHNTtnCPEhYg7xooKftKm+c4bCT2WbhNyV9
sjufe0UO3dRauPXJJLd0Cxcl8FJEDGl+5S5Yho1IjjpusRH7RXhmlFKRU6jAscsoUSd0N6iUjdmN
8VN5hKiV9CTrqvqRyqUP6b2LAKiKq2Pibu+0CPKdXRvReQG945IW/YRjjRcWy7d1nmt06kMUpqeF
tnpsW6N5MoUxHusAY7HsnXDXTIYdSyfktRQr4sREqGgbtXk+eXl0HFLrE9F70Z7mSndhicipdjbX
/lsnp8mPPY6lKBehjSYcPPrxiJU32PvW9EXAD7oYOruKhW0OaDgjiy5pRIavl/hqq5Pum9NMwyH1
UvY8NvBwj5N03GSELe8K4as7xrMWltay26PayiColQCso3D+EnojAk+nnM/FvFqLqrJ8xqXUBLE/
+/oQ5SNUeCba4TbyQtQlo+tQITrMgiw73Ltg2YMTfUbbJI41UcAQSml3G8l7delWnTyflgTuhW3a
JzQT3dbJMt6qbpemaI4EDRcyMi3vTPrt/LDAh4/blV3AEOo4VVtnNJozq/WXF1mZHt22ermXhWyw
43fRcV686FQPib7JS2fZjsmgzkqAnrFvV7i9/BIa+JSWu8513Nugo8XcJKvqIG1xQpsy3CtjZMYC
RGgzeQ544MgpngI/xSZv6gkmrMaVGY3GHpRrg1C2vq0sg70cONQpz53Zgfo/blMjjR6h7FiHKueJ
950mO4XEykATTtxL0irIoCsn467u5/DKUos+g1OKxRWuIpwT5bf1d1Jcr7AfBBfRjO49dqepTTcV
ujFEOll5KbvFOkmmLQrgsN+eV0viPA/A9VyorhPyXJsM5vOMJIAwLqzC/C5xElbQjoU/b1d6/mlR
KoolqY0EJVTe81QNeU4jKC8u3D7tvtVO4ZuXVueO6wQuLAvv2V7JXhMeQiy0xP0VG2MGxh5k3vi1
Kawm7qtprQukusVyV20R64tmB58jPwdfi24XZ3IR8PjV2Qn9fHtBZlTjorClcQgV1csxKMNkjou8
8a61neTHJRPyqy1Do4tbqcv13pib1xKpKBz2IXQV4Io6YLJ24rE4S6Jr8mSSzEo4Qu/NsmPDQf2r
f3CODpkfGsmdZOrAO1BSJgSJKZNt6g0URFlexyqT3vUCfuLOaCRpI2PuZPsBTCAWYyZBcU2Rl4GZ
nuXXWQ5MtzLEFpj+2Z2RRQNDfS2+VE5eLGbx7k8JwIsYXC/j+1n12k2atbZ3lKH+pxm0YYf1XinA
FgBFt0VmVyca9+KigvxwdM1u2tYNYdp9u+bQ1NLGa595HZt7VDfGnUij4TG3nfQ6rak0hOfLq3R5
/Ssi9eTAX803iVLrorzU+kcPO2yTRwHlSaSUdcMyKP50pM8p2EjpdnSUiWd+ykK0qVv+nJU5ccgs
Y3jMcpN7ZykjFLFZt/qQ1r4+N8mB32XDOG3T1Q/aUGw9ozOt406v5S/uoeegnytwJHyFNQb2Pqxn
/QOjQX6Yl6TZiYJcRSufINpoLyF1AoZ+hWksUh+oHX7pMq1nCLIQbM5LzOV/0YG1dlQ2aWr0x9Sw
1VlCC3cthwMRq0K1EHnW8t4h7WrkxnzpNPGEgryJhIAH76MDjfW2h73+Letf4gTo26H+refIn2ZJ
Q+M0tUQXeHRzKv8YC5J3Hfi9vUt7aDLapSDMIq4smTDzTZAiuy46D9BA33xJE8GDKYDuds6oz8Uk
1dMwuO41VKj5YaLi/qBT80ufcv1jVy8WM3/UWb+4COnelMFoON3RyB1C3Tvhf9KSF820CsC6A08d
WxEPmDXyxAMLwnXAPnVWirl5KSR1cwCM5/L3R8LXfuw/D74QZfFMrX8UAvW3B98U27Ad5fj96tpR
JJ5EzuqJHdTFMhnjoW2HbMvSvOw0jSZQrQMVVCE5vAbZ+pqi+LorJledYakAIZh4zZ+QS4Pb0E8x
O/eA2BKjbQi6772P1Fn0Un85s2OuCVfdK5SjdXj8z5vvDQaSXo1Jasb8HYPHlcVO1ZHeN3pmdcpR
ZkeZE/wYbT0egWale8OyXzBpfIbN4zBsplwyvCndDijzL8fWdp9HCVgjX5zy3DRr54uN1nPGSibF
eA7DIjwlJOlsQZUu+3zmha5ZSo5pBGzNtDJM44T23s1VHV1QQC57MZMngn5l2rYK/XazrjA28Lq7
MW39T4YX6B91mJoYSoXrAmDvWGNxhFL3Tk11GgYWsCwhp2bDYZlzSVryLy3u+oS08KjwuK+1+iwW
dSvQbbOmYLPfuvC5nkDdE+ADQf6T65RyZ8+JvCqR2FwUg6IGtWg5wFQaH9PFSHFZeHb1pXUGYgf7
aglgzSbk+n6eCNJlS+p6gp0JwDHjQZIaDL/BAewMLpHOXudu+ULCfmwSgG2dckCFBP5SpSeYwfk2
WdZ/kFDQJ1uzY1gTJzmCzxFdXGifM+HsoAc4s2Q3pqZvzawQWyD8fONURNC6WYRhoM2U8sEM/sog
kibmOG3iauQg0oVu95lQMT+GMeHFnWdAx6kjiWa35eAWZq78qouh3Ld5nx+GkerKJBP6CA6QA0Um
/OGxz6svQcv5cZkt+RxOlZNvW52PHCq5dtGKMjhblrUH7WXGHVwH52SxcdyWDkmeCXpOEUMCr069
FzYvszaaF5fgNup9YmtJv+R+On3Yrlnj4YVWJvCWiUO/X4nus6g5ywDedU7mzGrUr2c7kZENmtU9
jGN3qeZxgwVw2FtLWp8gMXFqEYGzoXYKbmunHR5Na7B3JGA3L15HjiMGPH0uLU7PW7JR2AH6xuoA
BNNQUqqSVz38aN5gl9WkTwQDmbDnZJS4Lob6xlt4RzpzgGk5W/yfvbmob68RrGG9VBvYZPClc3c5
MkdXZ0oqunJA9wEKRusWmtUsl54OaADVtnpCCh1eWBNtFmCB0UVqyfYs14G48FMuHDNHfRCm7cVN
KMZHRqEc7yedH8K1A8SkUl7VJf2hIOeYzFBy+RHyli67PCReqvTrm3EO5Nd+6Dlum156bQkXnM2U
MaF2+aXCWAvn9a+e3YgmVoiArI0b5n4X2pmqk7W+qvO6vptlOW0lzZIvnppBjrZ1Ac6Dmd2OpFY6
I+vhNSc3SWyz2VW3pmi5M01BKfK6F0uRkqtEr0eD7Q55VCl66es4ICporPLtqkCfkzCkL+eR7trr
Y4hLnkIiFdAH58EAxZTS8XA6rW5fOz7C4fHBi1bFPhSpDUit6gQ4Kj+Sd1DHFXPOiyHxEWis7QEj
NbgMyLKDmIYjl35t5C05FL1S0hCasuwH0Sb6cuF1E/GsU4qRacV3hindK1PO5Z2SSKA2FMDRilv0
ULKCS1MDhCnYVtzidCKZYIYquGFuTyBWuvAKIqqgBZf4Ge2/0vRiORjNDhg17Qwad9NOwIuMceKD
oCxB6FHwmC2NL4aqzHzoCALwUk+L49Io8/pJfQMVYO8AT+kHAfpmk9htdTLW5gqONpY1TvTJ2Wun
BkezuQkpNdqYcC9+U23T7FELS5xj8fGv/ZvXTXIu6d2KNdqXONrvprms5XJgcPuqmmJJdQis/no0
c1qXkoSwk2is5M60KnEhG7vcYlEJL8K+U0+NRZludSk9NeS74mKqnex6dDlpxanZs7gbBFriWWu+
zCnFTmuq6GIKWGebKeMSZp5qv5lwRMF6lASidByfdp1PeU6sRHSxPs+qXZdhjEvdedVVdCSjPKDm
LVt+nE1Un+fIae6ztetNXbLuAhzQvlghj4S7DN2fg0qal8xK0utgIMvFatfnB3gRNCL6kJXP10nW
7tdreRtGdEihPZV3NakY+8Vlm/SRg92/7g1WTwt4CNPsOmDJp+9EE3U0PPc6SA2PrWKKwgsVUYYo
Xdr3U6vHOKrhHPoNlbDLcTjO/MK6lz58snzgRmLBr066MsUFnFlx4dkUsaS/NbuM8vC5Q/Qo9+3S
UJxPFquZm46PeqJMliX9ObOp7HujJjU1YR17gk5HkJpfJWf0L/z4tSU49jQtQxBvZ6nIpm0xU352
rCYy5phT7tNw5glpZoqTnsNOvUYw945DF7SpeCk0wdlfwLzToJ7oGTt5wlGhp3B2gB5sbZrLOzZ7
Hp7XZXYOuBp0jvR527jpZ071Wm60Xa/niW6mC9U6801L0+ZBBlTtBpEXOh4J7rhGlpIfspH3qIwc
di1/lJzxHJ41w0zu5ol+mV3NdX4SpAKcTbKiibgulRi27F1bOuU1JF/gv37u0fWC7+moiP0ho2XC
O9nSncaUoS+xbuA0UsHwPRDJfOj50zeCAo8E1IhDiCTF+yu4OEoO1S3VqRC8ZLnMs2sgn1/G0eOq
vQb+EazBqzKWXIO+MjkNjZN6oiop3M0wa4hW0IIi6pbBy68moJTWZlKUE02TUEHqUW/HgRuuQ/wz
pU1L/fV/vr6Yui7YYgxraL95E3uqZFM5iaWfbyDT6n2dFfmhmRpe6JyqMg08Fhlmjek1piokFouX
L5fSXziRTYEGEl3+GNyl8XfkyfL91kZx0EFPgnJ7N61VgJ4VRzJpL8OBRgLfeDoFVQFbJnSflzbN
gPZQzPY0VHaDF/BhZTOEZ33S/61z/N9R5QejSpTA6wDxfx5V3n8X4nvXff/+86zy75/6d4IYU8UA
LYHLQe+/55SR+YeDFj1A47M61Pnvfw8q/T84ajFDpPPoIrxcTZr/yg9z/2D+xfELzRNUAOwj/8mg
0g1+kSOvPBiiEk3ksgwr3yo9At0iTUNRyZZVdpY8jEHChrZKZSdKsJrJEfkXgT1dIEPScd0pvbW6
2TkEaRIcVU3niuZuV+9sRB1XHQlF93NplvD8TCCBAFBZ81tnV6f+/FTPs6IRia/yJUoFOUTSZAwU
eROtFlQmQRL8OdC0OY1Olx68XIC2CkuFbg/HGpiOARoVbVbY+W6zWUiu2HsZiTuVWNNdCt08oa8j
spAoqtMwk4BGDbwfuiDYgvEBWFfklFptEh6Fzqt7O6MG5hBLcwuTg988ZdagDvZoLGfdyDR1m9q+
/zWhmAPfW0vQKnWbppdNq/uHsugZNhaLeTdAh9gKDozjYEWXZuGobQgc6kvFaX4TOeV4XIJhJGVI
Ie0uzPbQBgldy9yNy9bRt41sglMrbLEH2QZyahita0FiWyrIqGnm8sYg+mMTJCydlp5C0EcdTcZS
eZ9a0xG7SblmDE/UvYiKuTuRImlwXl2sM459BgMUgF2lrZY4MwqAeIXZXCo/C7KdIuCZfu403Fs5
dEasEsEFPEfvALC13ttoZvmt3XIrR7u7DHIj2TDiu/fnev6my8HfdVNBIR6U3e1CTCgicb/a+2BB
wbTO+s7Ni+DrkMyxFPqLWefdwZJOAasANCWW0+RxpKLdF0Xi053zS30JY7i4TL2a/SGUK5J97utd
WFfjNs/C8Nj5bbtXvp3TPGY3IXsek37YV5tWt9HXsBXTj3TS0X4xxRzGKgENy3vj3rp66qoLXciH
bLCKh3DGq2PgsnWgpnrmpdGU43lorJ0mUIvQfiPKaqgrHRPbJNxmSxmewQEV14B3m8tqsh5I7pQ9
hFBXYahqylviickKoTK6tsmpOXdV7oMur1xY/Ahl6uA4GJjW921X0mGMBrcs42WYpzNACftC2GD1
FnbcPee8kDmBooTCaglZcAgL6sMI8wuHU1JiQeYSZToRGLMtFKGfnVWTwGYv9Y1hkGLrIRjNBgG9
z7dfmkoFyYUCUp1xlqo+g/4P7urGO4B6soxTlw9uYh+q3imgcY+oi6NvjEdUvksTvVwv49zddIMd
1t/I1UnIQAKuLmCzPXhydm5aFEtE4FVlcO8mXbGLWurBtCIqb2oCm0ZksiboycyXd/KvYL18DdmT
7pq3Z/8Vvuf9FcUnwFcEZ+KvpL4aHrd5zULJda/XNL/EZx4BMDVNzOclUwyfzTX7T73GAGIltckE
JF3QuhWvUYFEHnUxOysOMBN+/mukoLmGC77GDIZRTeRg1LpA+uexogw2e3TngZFo48gBjjG511ST
sWnCAfLmOLSkkyZor9xLeOPRY62l91KSFcKTYuqVB5z1HPEFeW83VC0u7kSnL6Ekz6M8BloF5Asb
oEY3DPaSaCe8ko+kp9D6APxN6pt0aWrgqxVllznR/2Tt4xP7MiF7Fdo2PeU6zQuH/LBINNfBX7kx
+q8UmbKaPHOLAdMAODUH6c6kEXA9j/6891wSfE2zYlTD7I0sSB/B8z3SRfu89Y2OzKOmVWa81NF0
KDD2XIrIBSCTo0RzZy/ZemXl9sAyHGZdlp0dRDCGhyZryxthVxfAFAHNtZbXXMyZl50nUgacEHqX
YgqxDy/VmDNUG8SARBMg4VkYAK03RLG+qwXrV+rnO1xmODHMANB/gJGTASZji9iZPGPjG0Jcka/T
3IWwW5lqqvGZHDjiHxCun+MGdDaVaglsm9300Lf9Qp7aMlSUxN2ivymtvrJHtVcI6v39FCRGTAOH
9oBtKhPJq5XsZ7MIHzw4grc0qxI2B8HRNA2666YPjX1laPNsFGbybbF974ZR8LZjzHNi6UzgQeTm
UxlY+bYD+/w8WmpuNn1iS6YNaj4PlmC5hLsWwi+cqeImXXzJbMc686jdrtx03hOp5m5mehJFDBTS
kptidFyMzsly45OKsOP8eugqIR+WoOlP2h+Hw5oPewBLiPWhsCbYIh3k3QlS/jUOVjDJ7WyHnKtW
JqPteFvZEuA08fmf5gjStG3lHOftJLuRGjDJuGQlqPcoPfh8gT3OU4ZL1uRmLI2L+0RrtGUv9LD6
jyEwJSsgKWMc8Nx6/YKF2YJK6NMd+8yAh25c1EBT5EC5L3JJ01D01VVpTupx4D28HNq+vcEvE12E
gSViRjbFBU1IkBZONl6VNGrovFUgJpcRkIebX2g3Q6jcDOZVklgRv6TzqQTW9scQNmbc1I551c10
leKcN//GK5CYILlqX4hFiFXnl1tnXvrbtvPWTkBN3GgdddFtiVDl3CrK5usEdXIj59rclboxT5mZ
fk5aQbNF1CbFQwA+0dC0U+2yDTdgx0DGJuZuIlLgcgYXe+4YXU5To03VdqZjCyg/Q0cyW/2DYQ+g
dYYu7ehWQiaMVntRN5JYECs6KECgQ/SFIrX7WNUr2wTII4mZ/DZzChcHv8XQjv22SXLvxV71HLOb
FQsM/oKVoCWYkLyB0ddZ8In4FCAr1SatCZ6673zGJn+NRf63vv+gvqe4MZH3/s/1/WXedet/MFX9
XOH//XP/qvDDP3AIQx7hXUM1jY3531W+9Qf6P8/5hw6RQ8C/ynnzDzTWRIMQ28ljG3jhf1LO++Ev
ykP4D5ySOSE4DkX9Wz8aOSDKK3nBT0S0LZdBSguQ/g5p3UtNA9nraYr0ahXB2VbPBmTRB3E3xH+u
0q9GPywMyNWmocGGTK7EjruJLE37sUxsWgM5h3Dy2uQzAREtEaVdkQ/LeZIHetiJTtq0sXqUSgEt
bv5KBpw6w7l29ao+YvbpDLGCxrVvM4dQiXUPulMrurAtOOyHE/vpq97mVeSEhiA5azzkR/gS6Frx
ZzI4AKUkX0BCLXukl5zrGaGc9KALa+NnriHksdIyHdpPVrIM1GZkkFobbeAf+XNMnZSdIQoM+9Ec
kzTf1UM6twVJgIb3nJmRBj9Oe6jPzpveKdluplrJ6UbZAeL6IAVrfkXMbBbuG7AE6R24Pn/PJLQm
mjQnIy7c293Ym1sjMx1o0O76b6b0QIOnuS3JV/CV6W9SJh74LEiqKePE6oJ0a/21ECDdeV0Xaj8x
WSaUSL/Wi06vx0A3u4b2H0hiSgvJNqrCJ6rI3tgJa5p3TCbZrv0Fe/Y0U5+M9CUKNV4FYWF2cWmm
zrHyHesWqV+znYgieMJhTTx1dajbep3nhyTMR3vZjhSdY+Wr87YmCtNV8gYWr80DIwNmzgO4eENH
yS3L0fxQSq98MglFAEMjiATEOxb3eel9N8Rc3IVMXDa0dxSwbSPaZ7R/IRZHzjOjeWI98O2TT9yK
E9VNf+YmcDIsq7rLqqK8HedeiE1gAD4Sk0IpN/lnXUMIcKTv6Zri1jaiqPvqra3OmvHFdqYVdioR
6+/Mqa/PAxDSKPrcOgYdXj00Iz1WZVjZIZ2b6JuPnIR1FczXzWj46iUdcXXix9LmVaTDJaNusYwz
BgT8FPGiJnsKM7IJIdSjY1f3hSHtZ6KTZBozV/uWQ8l89ENeKndy3D3jfPeUlsTV+mpm3uFM3xP8
NS/LXFq7SFI5IsL7L/bObDlyI8u2X4QyzEPbtfsQiDkYHJPMJF9gJDMJwOEAHINj+vpekbpVNweZ
1FXP/SDJZJYSIgKAu59z9l477V/bpduIJYdamI3uqlDjaXAz70ZyHtw6ZFmhTUyTet9yJjzUOPbO
qGygx9saYUhQIfqxR7J3RUHD152jWLs18R66Tm84RdV78kCdE+q86Vpii9yXqfJwi2bWNeMj8aWp
MvHMHZW7adLOSdeL3OuqYra2uPJdpT3076RNg2PeOstt4/XDVdkzCS9z+vGrRIXB/Sz6UrJhOiwr
qEDPMDqdu2gx/Us9yWsvp5aKVYV5fqyQD9zoUAMoa538M5ErdPwczJJnVQz5uc+K5hPRYuMDjgh1
dApCAAyUrM/Y4MRTO/j9qfdqDBOTDgSU5mCxt1aZkSJtRskBa9S4w1iRrk3BiaZtBu/DG9pmBwBw
/jwJWsZpRPpAoUqmW8mZhh+zOU1A2hh508aq0oMdqdMMjTdOIofcZlfTfKDl4RSgW0y83yuiC+q1
ZXWMkfMq2NoZuPll8ps3ht76ZDZjvpXunMd+5Y53ovYQ6OCx3tetdu6SeZy/6Dpf3r3EGu74QZKb
qVb68xLMVjy4Y7nmPWHvLyeBiskVOwJZfZoMFJaP2HvljtvO22JcfK1Bob6i4Oh3C6IJErYT09ng
x3CZr7Q9UVZDZUNTJ/hK2EPGgMGzPxbEOQZDj0TzKM9EoTCSZ2AynLOkvFVDH13btZ1+QSsvd0ik
mi2zXmNY0eY1z35emOeoL6Jroy7tO/LrNBsF+KCrurbkLpLTjWw04ZsWL+pR69RdL0yqYLeP/XTI
CyslnpxRaBr68Ps18VO6IUgjcFhqKlmdDN8TR5uIrAd/Lj07NnsD6nzjz++ZGEGsEyPFcVR3Quy7
uWveCh8rjCmIMpmKaJNQJL8I+uAHSeLyrsFA/8lqBSmnkLWv7R6gqcGUmOPjXDSPXaWj68njgD50
ynhVnDPZ0azxXuZ1k654e4Krahznrww/odgWaeMRdOGNR3I/h13SWRjc+9Y5MhGttsz3mqfR87rb
yZuTNeqBZefkU3bHzqae/UjXb2FfBR9zXnBW8/suxeGcfh2Jeru04QGv9AojfahPM2j3NY7rPiY0
jXCZyOiMQwhxnOjTTg6vBBJZZCjbI1HA/mKI44WP9ASYoN/UARHnGPbyJPZ8UXwQs9Bssfw1n8OU
eK2NW6flm5Om4a5qpuSsrSQ8DSG0dzkt7SGLwj18J8Yq9P3ZTyj55HUPePRGhGV3LiySoTRIDqhP
Rn9OeoMULbfwrkcZDCtjqPRnjHP+ylZ4DOMOOTOScGfUdyrtwitSYudvJhElmnZHznYd8RuT0NUb
n7LM85+bHJLOVICgImsbqN5l0YYysywJ/nEzpNYtKucabyy0P/ix6yKUs0W4mxfuAqLxLs8EOemx
HRkN4iv4L1MdhK+FuWAizp1XV3c14fWV9xCmKaFN5uRcjX3ksgzO9i2uPjNGNHO+3MBjA4N7R0sx
HuYqv0jD7bOmTj2kNlEybVbVt3VqO49B2BM9Ehhy2zQ0UQz6EhBmfCIPfTZHWRBFZtSOOsyL2d2h
OHXfmT8RjGP1RFDocYgeLE+obdV09tbMWrCFicjcuCTP6LZIGiYR9jBFJOkhMMWPUMej6VyFSTty
28lwOjemde5RmB2j3g43Vm403zLimehCzWO0T/om2AfkgcWd7GbybefuVi1SAU5SzR4Fmb2f0K7G
TB2MeByXaNklDNc+cxawP01OJGYyJBCYgMrWzyXeiG1SqC9eI4ONIaI7x2Zqz/cze84dI05SmyUP
2nQvMkY8rXHwK7sjcMr124RNu1nec9WWzapDc3e09UQLk+0N7gSjptTttqUovNuEs+nWAlVy0oz4
xHYM20CsHfh5Ip5YhK8dJD3rrmmfsFuVN8M4EH2dLKa7Y7+rtoNLi0b2jFqM3Ar2NlOwm8AKJnaF
IH/mgOZ3MdJsDiBzstdKJOQRFciVAwvJ+cGTqRXzZMtbRjRDFpMPIzzqLYILq6GbgXUV4z3tRpIc
Fmc8+OZc3fRMkXhPHL/l4YiCrxx8sw0UOXtXIGY+Yz7nME0Y01ShmzDHh8GU6aNZ1PLRtTkD0nBY
3NhDenejij46LcUFTpp6yQHZL7ncKU1jrAi0ZtDVDskh10O7rKfUEUfRR1Gzygcr1xwxo3pfNnba
fXNKEXS0l4p+thCiI1W7SgbEVxNSDUIMsuaObo9zdt12vo4uLZOoyNO4pzdwzKpx2aQc/L8sfngS
9OrpyoxrbefXVe4RLOS4x5JGxwuGHpv+KiZhQpzQfgel/8WiAXmYweathjFz1o1mjKec5ZVw5bc8
MO5ChWc9Yki4lovFOLhhEFz31bgzcTXGBY6PiRLhlEur3EiwJtwWZ4uhx42p1/XakRxuSGxhNJ07
Z5Thz4hNkUgOpDWkRSHXRRG2CFQlP0w5Rgg1GF6GjqNWdeBWxzRrnG2lw22WVvMRl9BNho3xyWkr
WcT0fonX8qt2a+EPixdjWuKk0M56qed+VYPKDULyWha6bs+zYU87QQQeWpxwFyVecDP5WRErvyrO
OD+KVwOvuR14yaey7/y9oo949OzOJEVH5ushHd14oSt9MrosP+QqCLdz1y+x6pDKzS6tSFX36XVl
SHb2Qsw3dEQlUa6SjLy+pE5QbR/7CinKD1Xrn3i3fpMaUpTiefs+g7qg8X+RGmaJO8tch/lBgHfh
CDfhsWiXkFXaQzn1QGBc846bmKFyqxmZ/vXFqW/VTyo9Lo5xC8Nd6EFl+VXnuORV68+Lyg/WhKtm
EYBK0NllN2ERFfd/fanfnHAe9UzIX5fqNySt4mdVXd7kwqddxKVQOlUb3hFStao5rRng/asL8Ce/
529m0ogLuTTbKPoZgvm/Kg+Lep5dyMfpQatk3mZgUQ6+/u5wyXskEQU2jSHKzJybXr6qIKWiHheE
CQABL8V1kvHp/voj/X6LA8AOkEmwT1PT/ope0GaPM5wqA6NLtZy/i3MdMVJBuwTDWWszzdr3SQ/c
Z+Zgf1AP/7d/9Hf9I7CbjFT/9eT8iZW1617fM9196/vupw7SH//lPxPJo39EduhjuPfYci3zx0Ry
5x8ewH7mWqH3RyvpX3Ni1/7uWgVRT/Y4vL9Lcsk/I8mtf9jOhbOCyNlHpYJB9v/+n/fpv9JvnF0k
z3vV/fLvPzo/f32BCcCGFxxceltc7DfjZeTMTCiVofZhLj8ypKA7UpmSVR5Cqvrh1/mT9+rPrmTD
uAMHiCESufHP76+s4Jlf5Iz70CZ8kNHci6rqaTUmmY7//StxjQjWFwpiN7x8kh/E1yllx9KqQpHo
UOg40eZNN5SC+n15+rcvhNCc1IWLl97kWj9faAgk0tZ2UfsZvUchi4/EyD8E//xPLuOFLADc8d/u
EXhzMOnepJgBj9EmCmnkdaiN4mLK/4OfjmcVAz0AaSzWv3LtUmWWLsGAivj4sr2aTI08rbbRCFbi
b77UZbn+cefgwQt9+5LpEjnwOX8FFAVDiccyGtU+G8cC3+Z8P6fTE5mST2oYwr/Zpn5dQL9fzIHa
GoDNjFjgf75RBtMt3s1a7bGiYAJBarQXIaP72shfzRA3Q07oLaN4Ip///Vvnf8/K+E4A+dXX7Lc1
amncLXuk6fWDJphq5UXExBLx4PzN+/Xr/vj9OyKZZ1UAp8Jb/fN3XLTQM/x2BWyZPPtSq3nD9DV5
+A++0A9XuWjff3i3Lg78wcD0uTeiifjidnoayrE6Vu1/9tP9cKVf1ouxKLMawzQPiNTz2p/E68IB
P/4fvF7m70sTapsw/K69ccHu//J41EgkwrJWJfgIuqnKHIxiNSu0X4tbzpsIW/bailprS0q2tzfb
qV4L6URo3Tif4puHVsicfNqEgHvjFqPm+3ebUSAS5wD6xtrqoPjgPOwcGFgOZ46ACd71paPcppDG
EMMfmenfbJCB29iniWsMpqa8QwZhfy4Cmzl2IpKXoaR0HsvJ2ycBae/1TITvKHiei2Ai+L2bNQZo
TBk4XBq0h30Pc1kXstpANakeSDp1j8Qxju9Nwipv9T6fnczIu1m49YkqcBBxFoRZvZldab4J2ueQ
ZPk8BryN1zLhSxcDbY46StUNRs963RNiALfISZCKWFpG1GZOH+18kmi3jYlbUjQ4roxWGXFp8u2W
koWLGqeP8U/ZGOxZXLI0JyLUZwuokNJvoSHVfTxAADy6DGd3kErrE90UwEYlcjgm/kYcSNP+nGaD
d5pSS7ykYS2f/BHHQdM56rnxS/tzwndXq2BEO69KVy98poHJWxaoqI8dh9bmavJdzk8GWt+nbiSI
G1FmeWcYef+S8NMQQNqoG1+LD9Pinmrm3p+Jkv6YujF56P2lPoyXpTHruvo0y4sHrUWOmPJuRzIj
a92f7gk8cQ+s6H0MOiDfDal0VhwDGN8i+6iOeXqZfLsaH2vqKLo0flp9+EZkXVs16B9fS1h4tjEi
HPz+2MsudY9krYdXmc9PVuT8CLQ9Rby4GeqtRqWfwoVcStQDefES0UVdlc1Yr8mUF1jAycNdiEhu
fbnLcZGqs0XjOFr7GYODLFFGhFho6EJiNIp8QW1RtVfkii2fQxLoPuH+Kz/sIKuPfMd5Q/BmsgIo
0exdwWC3pl/+yalqnh/C8Dw6g+ATCgrGbCDDdMJ00sLLpmFmcwv6ZCo8NC4qrVdEuxrAaP3oia4A
r51rLsalgxrBKKZC6x11CYoksjB7AtycDjsdVuI1gly1jSreI5QmVOh5NMhdNyQTuspo+LK0S7Ej
WaeHbGm0dr4VyvGWzQLcoVm1XTrqlU/n/g1OevfVXni3EA1whkZ+0T0OQa+eU+F6p2CWrKEYJTwg
QYZzBFaSYxId6bdYBXfCy9LipUnt6jgl9LfxNtoov8QHAtUIroPvHPkg1pbo9Xlt0OvEOI+9/ZoQ
cEzEqbwkwnKHtMPWp4nyjKkyGOJlUfIghpZOSIZe6lulIpqWhY/fws98RDuW/qK6ediBvCRbmVYc
scNjWJHBmH90YCqYiRBD2116uW36rddtsM666aFqbOznw5vO5vxYVj42gkT5J7bC4C67jAUxI08b
JObDmZ5otEkL3nNYxcwkVFB8Di21nAgh3JYL+u10mVQfl2PBzAcTab5yeslDzao43WYS6EClRXTj
cKjExslbX2ikQ8OgEnxEYt4sLatbOfbDzrrsu8rle9uleM07I7wJARW/yon8cGfoLZhkI2pzN3GO
FDdcjQX1RUdY601J53uAlLrxuoXXqAybCLi3JubLaGW7IijWiDO3CO8sv20wHMlXeoNI4FvWD5LS
A8ZmBMnbbTuvk6DBLOE5OrwjCLrFHULAGwF6PIY6Yu4gzVKvxSxYxGxdr/2RS7cYN/Y52ZYxI67x
PUNkqWiAE0fboUd0AWG0ubxxFCG+2eigOcMse9M1l3N1bdcnaSkeJpTJOl+VFi0UMtdJio3QmvsI
r76vujQNn/sitL6ZqCxXw+UZ8czFui6SPr8W3pRuhxmWYzBykmBs03vXIvW2HUa8mOhSO/achRWx
ryc0In79CG4iulnQKK4nM2hj1+hGEgt6Vm5ptu2eCVH1aVBpEod+VR0ZspZ3nWbtMVJWjzHipS+G
kt88qvXWQRyDU2TIr53ENt8iS/cnpPicR2tN4d9JlH3msBMZ8LoySo1z3+Y3Tu4MXwwhupt5ymhA
i+UzEdsjeAMwJSEz2p27WN5+ifIFu1FT3iijTW5l8Rw0RDZj0P1ANEauWZ8/8j4zRjLTvU2axSZL
yybuTQcY7IxHnm0x3bG4vxlerVd2wKZ3IZ0djDyTT4QlV0ckItGTSR/+U25a6sIaH2k4fV9kfbcD
Csc92FJ7javCn2AzhNBNyTyb9B4KntvuMEMxY8/UuOq7SDBRlJLFTFDk0by2RVTG0FuKA3NONGuh
Ci503bZs1/PQLO1KKicvMco2vYl9f2zKlSrtx660y+PYOOWxDnpT4T/SF+tip9fagsInsUnQEvdP
82hP5cLmI1vWvzIYk/vGHun0mYUgftzNh5IWrogcItDtMhnCozvomvG6j/qLBjtBVpq+PHFWH90s
spDOZFF+Ux4gBitPg8OELBYYzRy1FyW/Z2JImVjX5/AC1IpRZ/W3CPxIrhYuQfE43VKx6VXWMihy
tDXgCra6lxCZMMSJST6MwpngzVj+RZAwJ0iKVTAPx4qR8DpX5psb6r0SAoP5zHzU9YCQ2T7vFwvH
cOd5wjhbTmUAKwlKhj+uPe94T21nVQvcxFqGPZ1rohGmJnktMq/YBDB6N98hIXXQWF/AuU3Xmj0a
71jamuvKtbURR9JZrnld0/dUBhABCqtjhhJMEUdLwzjkk8fMP0hL1jfXZ/l2U04nVEvuuBpd0JRr
5q7tnvkmg7Fw9oa/QTH91n4KLzCmkCN85GHJRXry8wm7W5aUgYcp9zgXWG/scTgTpWYG8Hk5J/Qc
La9nlN1MGBbOFUXU1ideeO8E1g16gRX9XaEGv+vnQu0POBQELcQuFLu/FLmX/hbvAJ+nLa0nbeIx
KVhTxyB/raS+R11qbf+6xPitMowuQGKbK1lo4WHI/fIDuINXplhN9kPDIaxKdMIGxXZcVVl9Mlwy
1f/6er8DXi8XDLwLHTJynN9w9VXLAcf1CwQLYYNclFUCJUNXDWot2vK1J6NvU3QZ50EvHG+/bztj
vUAzzuzR2sKDMeg5S++1XpphN3Xs63/9+X6nFvL5AKRD6bhw0X4rytWUk9pDg3qflaV71ENXftQO
qdWrsR87k1GDy2FbSsmLlAmrvx58zppWwSdWFgdtMDuvHGWqI/LacD0jA2eSo8BHyVl7J9cGMlW1
osXx1UWbfmhyhS4k8fbIFTD6TBSuGzcokwfHNd1Xxwd9uIr42y40rOAOQSUbcDJPQMbzXLx83xWr
ipDTeFwK++/wldaliv2pbXD5LThRwmHzPaAjvzwcqYZexO5V7HsI6ivPQDffT0BTkWp8aZhWkESl
GLgwI9t6LbQjwsz+3RiYyLlEmABE4pbwmP7yCYCQjz5U1JxxK94pz0jrk3LHv1sGfutYcBUaFSSH
MZGh7/tLSaoZFyV+Ved73+Xw7JMIQ+yPj94QykG68gummbOgeGAINnz56+fN/v035ojiXPo/TMx/
T1acrcIdWjlme7cb0wSLJwwNA8nzS6k5Gnf16M03keFFT0zunopobj4M5Y2bfh485lF1laFiT9u2
XzVShw7IA8Vx0i3aPedvzMI0ML82iZX0ByMhEuKPjsv/9qv/rl99ESn+cKN/71fnFz9T3b/+1Kv+
47/6p9oRwCKTNTrV4G5oyv3AXoyC711nnEs+Orc/hJD/D77oRv+ATMjzghSaGBWem//fq3YgNkZk
/lzCvr3oYpL6pTf9V71q4kOcn19/clJhIRLydJmHALz+vjz80H5yeNxLcPPmqTKNOms0zmrfWOMM
T/Z5b034YtDs16vZGVS7RdVrAdNSvUM2vGTwVjKvWkFD686YBd2opmHBOXRapOs+WZwLivXYWW9p
aKePJeqkOE997/OAEZ15fdrfLmBek21eCxwcNVXEOWWI7cZo9CO1M0RGNFgvqhNZpyi0Ju9Otr3z
ZoywhE4mjDRoX77dXw0C2NSjUyQ6uOqWi3hBS39kYuyWjv4qFnIBGb9PceLXSFoQGSwziJil6Oa1
gzuIJo2jnymURkBOGirhuXBy/LgckwO1Lbi3D9DHSj92bIr5jZJJ/mhlMyf2DMd63OZi8A9QNPGK
A8B48F1tH7qgz3b2JL7KhqM+UtMLVZF522oYbHsn7PzTjNXz1hdBIvb8EecM4ScpgchhWO3JWWlX
FP3OpreMV2b9EwwlRrmwAQIjXgBdbUi1jKhEcG+ulyxovM3CGn5vmdI7D99lW70OrINmLF6f+gUr
0VKGwYO6zGLbfrbDA+1Fx1iLTnkSK7LbNXHQJuLLgJdyY5BwGaMlCvgNWPsbPVVHP6rlCYkjv6Uu
x3xl+13CNH6exxP+/DSMjVRlmyD3l3s0mW5u7pKUpnBhQdXqW+DTdj/CRB6Xao1PA0WBmzRiG85J
snfRTn1RiwNdAO3+8imSgXRXfcqJaO8iSZVPOX6a6jFlkBeYG82pczI2I8SurtvZWsxmd8AyXRHO
KqSXW68ICdqUOyetlecRMVp2bmxjgL9eKBAQSCV0yGh4HPJhuQ+zxN9EmUuxVdSjiHOvvYidcMtl
ftTTq4DOsrqkq6Ir9WygaksyQF5CTlAZwadigirl2YdUt2dvDsVqGVGl5/W12yxNDOgFw0iZHFHr
bCu/6B4NI7ubOBjiO+ETUvn3K3qQz5Y5LtsgyJNtMswPphTdoYFCsoFKJK6a0jAPynOLbZ809jEC
erzCf4h806BeLd0pP7pa1tsxrOFFyXk5mA2vpu1L+zGa7ZeqRzjQWGmwEllvUPCJYVtXQd8fGYIL
jE7jW1u38ohmOT01fqDXy4IFAG7Urobo27lKb12G/EVhgIIrjSpOGwPJnAJmg2Yk++YtzRd6jQDQ
kloxFDIRNzDvDWPmcIBZ9JxeVRfRRweIcweN4aHPDURHdW6tBttLYrcV1i2fXpyENxstjqJeHSzH
0d9wR8/rMENCGfCy7RuFQTBg967SBbBp01ATeg9YuO6LML/CukKXRpto+5ZPORrA2uyiY5CO912E
3Xop7TUksk0q+PVTAm7DwX3smmYXztNZ2MYEHUVP21bJfjMkC7DqxH3yKfpXY1V2a6uU36QL3sCu
RpReMtOYpsgjaCwrjnrs3oBvWATz8OwqWkkCByfwr8hakfHg3pnAAjfl1FZxEA0jz5YCj8798Hd2
V6LDySK9D1v5juYxXzUk2h99lsujbh10HYkjrrOoxxgYAn7mrbDu0HDcDaLbGCFfaqmr6yl0xau8
rGaFTgLkHqIzTkrZ7n1uN/6xVricuGHtVk0qogWQfTGNDqKbPX1kfWntsfdQfeaofsG2kH5jJNGR
05iz6VjW73oHYQ+MrOhQiOA+8du7EQX3lmUiPNXCGIO4K/z+M+uKXtvYYoeVcnpxLWw9xE1f9DuT
G7U160Zfe6mX3TvTFJ3bybxfWqNfu6J8BjtixyLSNDNKRGAAiAgzC8jt7O47v2J1oTxj7ii24Msc
Pl7tvmZuDuomY3doSBYuLIJoRf9J0t7b2uWSPIzFeFZG08YYUMQj4q9HD4DPShrDa7dEX/zUPmBr
93mOtYIjKqH42eO2G9tD7QuMMyLhV2zca1RLzQ7x1Xvlzd7GQ5a8N3v7k8LWyQNcQOIpMzmcvGY0
rzPLudeRupJd9oTuDXIKQCWzducVK+2GbvSLG41d7LheXFzWUmWEt2Hn7LpcTPcTt47uxUDeFsto
+FIkqfVFeqG/bp2AV81A5GMHw5mKfzM0xZHRXL/1hubiWhPhqhlU3iDRrbO4mGW4o8GyHLK63/dK
HIc8KXY4/PMYsa9CKmVs2cxkvCQRdTBlOBBeV7vvrsH9AsRhhNco9dy7rLxAKIK2OUO5M+J5HOoN
hNDsjTxQNx5tfTXlDXvCKB8td9hXcAqjYWFjFREd8LZ/GObumjKifB+mikzk+YsICrkZ+D50jesi
JlwgPw0zuB2q4a0La8qOU89bkKISIUFHp1FrvWTWycu9dDsbzrzqdOo844NS90ATimpltD1mq7Bg
ZRpKp7pNjYFWQ92CienZ1xS83P1c4wSzLAuFoVb6yobnEuc2vrRIm/iyHeMxM8bL9gwkqvajlRGi
5GRA/WTQhrwxUzVMa2RBLg2BeRH6vhJGeIjwqx6nwXl0J1O9EexkpHtMtYCIvGB0upUjLZK+XNwi
w5591t6gJn4vjeHWygKaP+7Y33dedTtWhhE3hXFXzpm+YQb9uWudlk6/j7h08T+HHdkZU14cbcPq
NxZfb23DgXpheXX3I22gV7FY7WYk4+NAJrm9EfWQ7XwQEqswJNW7LFy+bDc8R4g9N5UZGud0GIsn
Zje4PRlSfPiEH661p+yVlznytQ6D+YFGqI+bOXx2Cg+FV1gGT6Au8rWR+GbM7EJ8AopjrqbRvCQO
QPR3HCZa+LJ4ibhhYuVMDkCOEG2biPh4aYv1vRRfVVu8zaYR3EdRNXx2umFjRjq7Ztrj0dFjyw4E
3uo4zAmEixfVuitltvJEF6cGUqJdzghVerZsuccHWsTAtQA66Ag3JDwizDphpu/gp4b4yf3ms7FE
+xql86eBcc/WivIojyNYjVfQg782RfjO6oxkFYjbWreJfsyFdfIrJ9qpiFa2hyRoQ2efDYJEkXVv
w3bJPBunMRpo+7rCUxGT+dpcCatbVrLv5quScct+rK0JMmLzLlNilfUkc7iBarAeWCC7aeNoR4Yr
vx8zuXOrtNu6pVuweXVG9dxg2j+l/uxtJWfBp0uzeqZ7KcNLv252HsrMsd4q6flvbl5lQIH7FLV0
RsvakhwYNL+5zaQIfgbNZkZ+x0AvBoAWmnWOfZNQqDi8t1ULURsG1brk5MGsJB/SLC4TC7bSqdVj
sMWekT5EBgdRZLUyikvwTW20HOiefa0T3991VvMWuaguy14xgYHSckiq2sao7aE4dM0dd+7oCRc5
e07fR9Y1TkBXvwz9xTq7KNzSMMfXnqSH315cyUZRwwlHNDwneMcVqu6905PYnLWCBqc5bpLWuRaZ
cB5zZLQ7qdBl5llZn0QP/aMIood5ybZyaNp7oiXcnWm9aZlxaBIgaESZPFppW+KMtdeJ4ToM6hSh
cV5Lw1Yg7/PnahM0RLlUPHsl06cVQQxWXOOUQsowrEM5NSwpeJLckPFRd9GgLkX2gg3qyueQvzVD
fmaYZI/0heoNCiEFRas8jT6DCWGF5ZpyhdlAbwBRTAPFvijrQ1279xGhnDsMIO+y0o+1moFT+8td
X1Kr2L0H+WSsQH2qfq3cOVs5ymvPRjsNoHTwZ4Hy7Va9LMvHqe/K2IadE0Mnc3HCtnDmaqb7mcfs
3RZ1fVWUyyNzzWmLpDyKc8yUSHSttTUFC+MbnvRJ+nggSKDzpzB5DCx5xUTFvW5dhry6qT44AIO1
ybqNJZYaVkJhc0uHmwmEA8kvunxsXZGvJTNYfFFVhPaXAw8tMg9nmZBngNmXCLCi3EYmFhA/TN7M
riXIrJho/aH9v8O2ziiy8614lgEnH4v+rKnEdTXN+po2dFzWzcXg2zIpds35muHA0UDhx8ihdoDp
DgPMi2C8Cp3ga03NAWH22Q6X11T5u8DqNCYdtmJbFNtRLockLIbNYhg7mX0YYUOArt+ZV1Yn1L4p
2tsmd4D4ZiyRWRPG2CjMrVKUuIPdOjt47Tu7RgjsCHECBckmKkymuRing4z0lXx5nQL9nuj0rQaf
sA5r507356BO8FotPXCdKn0xDOB2GmoS+J4lTp3gCh/slxAvTRtF9a5gg1zZaQi4HCjSyqhM68p1
1Z0YOaEZUCriXi8gZZGNm4yx6pEjmnELT3UIV0U5LWwLIuHrshs0K9NQ2XYOiYpteYJf5jb75hT0
Zp1knFeZY+N6H12m2lCsymdZCzIA89wqybm1EStPtSM55NXMP2HTV3djb/f7wZiay7i5QARspCiO
7dbM4ppZ5zN93Bwu+sCw11PN46hDeRjgEB44WRdIOLJq50aVu1Xzkp6Y/PvbttKf5hZiLglNN1Go
xW2VG9aHl3f6tGS5fwQD3e5tORdHDXh4641u+8mtmG2Erf1KHS/OReVS5KfmDQ3/ARpTnV45E0Ma
PPremQY5fOBlmnZOjaBDDFRMQ+Aa2z4KmGOi1k+cqtoNleOu0wnoR3npB+ddj4NbAyyvHBMYPBnl
vhLOxs5kcuOjayD3ZX4LSx1BKAteg1Tyi3GwPVeaeLNWzAevJX6+HYdrq8QMXndZwH4cvTAiyNcN
NIC1KDP8IgrzgcvZcj0W/O+7iGEi7w4oGI58VP5bcmZI7JtspkCT2GZQxA+cHQ9BWYlYynLYXnJj
NqzoM7feqyBPoPWgX01BFd5rYbg7ymG6Ls4knociijhNu2ZxZrtmJxqpGK7nLjoRaxVi8BLAHpPA
g59SxgZylFVt2Q0T/M6kbyrzfVe4Vty2Ckto35kndP895kPno1lApkeMiy/1hb3k1xar+2aCangr
Wm4jNtmViAriDqQcY2M0MKPWeb8uwKycRlfc5nZpo/Avz6kfPNVh1O04YzcYD3n8u2naVpa5S0d6
HrL3qGeIlLxQhvlfhdpe5Xn/banVnV/351nNsB1wHi3gP+k0UGvZToWbpMT732d8PRhmkMtiM5tY
lf+bvTPbjRtLs/Wr9AvQ4OawSQIH5yIYsyJCCs3yDSHLNudpc+bT90dnZmU6q09WFdDnoht1UwNs
KeRQkNz/+tf6lq0H+4jCuw2AOZuDy3QcuFL9biEP613LPdIWCkZ6/6V3Eiz89sG16jtojoS4mslY
M0becIt+ppOp2FrduGHc4pMsSOy2fcOaS8T6ZRadscM8j5Qy8+C1WvOgKkFOkDxT0m3mXqY+gOHC
Y9iZi5fa0pBOhmEgL5uJR+6d98YUTvyL+naTyoHpyx1Q4xkJW00nGgS0DlVgLYJ4OEbAfFe2VXwp
2tK7JqHGL9K1dzUrcoxf5vzkCuuOantw+5UwwBLq27ahaNdSKqFPqoThKmEaUgviJI95EH1zRX1p
ZuMmdeU7Ae5tlb23It+R6v+uFjaa7sastAXYBsAP6zopfJFUyZoFzveqJcObaennqNYg6rAy9Bc3
QWqUJcKKi14yw1tYFwV6QCQIl3LXokEtuVMRN2i/6ZSEkIMz9Ramm3HUONdXyOGZsRp6BvO+nhR/
iSd5xep15elVTcJ6LNQ6ah1oZfKmAjaPj8aXyZhzGEuzbouSEx55ZNmrdBZOzRN6qjsMOrPaWey8
vRWFV+oQZ3Vw53JXI/nQCGXnHI9rdrwjp/L2UWOZSVTHbYjYKOIwyjdFhNwmmRMmbh9Gh1fG8kQN
IJT3yA4qdAdIkPqpo93pS5OOTtpibSHTobpfNlz/3Zr97lu5tAg1/2f5xh8cLrjPRe3//fn/Iij/
+rqLAv7T/8GZRBHRtfumpvtvTZfxpb/4ppe/+c/+4a91Rv9QjWdh99dqPHvnTv0ZPbB80e9iPCtg
Dwsz1d8GlsVfW5A8+xNAaVrlyED87hfXP0nmQaIYOBNIYyzf5zcQgfyE69rAdS2E/i9zxVj5/lmC
J3+A69zmRI5ngGU4f/4HCV4Jia8PqNER2BKnTNwPsm9X1g+kSyWt/k0Pc+ei2XZ5H1dTcVlU81Xt
5josQK9LNmKhxCRtOk8bZYzpbfQDIwMmBkUOtMzoxeYRL49AalzAM7Y7smAswXnzEEg5608LpabP
hvKk/0DXlEBs2Mind05purtc96JdAHFsZ/3A3oS5BjeaIMxujiN1YD0gz12z3GrxVGu+2U2I1/kA
Swcfn3yJgaN0voOPwydHE/pm1OFk0ZbjAzUM92VtYQOItWE8dPqXNJ3Ld/QB9zynZkC8cHRbTpHQ
eoaF25MGo7wdgtEN6e/xqHpdoMmHxQexT5WhfQxkw747VezdmknhHnChqm/haAQ1qN1K3MVR1S1I
SHVvNdZwhOuks/MjWESNUWJ8g/rFqGqDFUF2NBmoplBeQr0Ib5pq1j4IabOAw99iXLS5Lg5TXL/2
ZPehYhtyl0Zu/xRVbfvgeS14FWqR1BdKVcJXbg0p6XObgyeR+KRD0/JmiC3FgZEXL4uhx4RNbS91
OL4L9V5P49CRmx9eCArxaOmK7EsWt+3em+N2Kwjxfsx6l51iXd1qc2gfU9VWRxXM8w0FPXQh2k6z
dSjfMdaK4QMj2dQZakWGOX1l/EVZ413q+G70V0JiMLObSTgBLttc8g8dPZ60IuhOIrY1oD16tMMM
kj2WhRW9pG1MvAuwhMk5nr6gTU4+WaAI2HqFeGamkED5AKJdW925s7y5ATOrm1h/RR9soxkzZRai
1vtDU0Rk30zchrY3Dt9jlELOj6NZ4O3JmnlXJVFxF0t7XFnMBKdQlfMacDH+I+Xm5wrr7clgF0UM
OR8QqBDYeFgRogyfcfIaEidfaH2px8EC84gZZ+dkjEPYgvOlHRMwGCc/DmNuIS5zbntXkF6RP7ja
hl4IJvypX0tlX+LM6z8AMacHXaEjDQnq/bpvuomhPRpv4OzJZpt4bfHklUnwSt1OqB2R6Gt4X4Uj
viIINt0qokjmvgcQGmz6KRVvLbQPTnZF3V0FLLLPatIN36sG8Z6i+nBundrpnkqwzN2D9B4o5XIJ
NMbG1FBfYBJlD1qAqqsuEOaz2evRTa1H1hdO/RROC4sPre8oaAVVWLifE0d3zqk9TjpgCDrHZ+RK
RDy2TgsKOOuzNWnkkhqaIn+3w8h7YgfwRQO1tZZgkrC0yumbXSl2XY0QZbEJ3KB4TULOGX6maLni
l1Wot9ZhzluxwKoOblC2lCT1LN9a8CunpTFlzQHgCj7DI4Ufcz3zKK4xQClr42bVjMMLjMfcdw3a
URWvLaRwPJgtNPxSOEdbb6ADmRH6pkLi3pVdx20NTcTxKarRdz245HtYhPaujPUUrp7XBhbuCqW/
GXT4shbjjtrjz6WRpsjjhHh0lR3CiTogVLEOaEtptvfKjS3eWCdPXnBg1vT8CCRv7mhBdwhCyjVA
zA7VZxgjlWIlRcAXK1qIyVGfmlurUdpHaTuo/o1IeuLTEx+D0EOXSaD4YSu1rH6r0WD1GWPc8K3O
ouFtsgpxNsn/5hssJ+60Mu1JBb4XmDVxTC9I15Bu87VApD92TuvpvtCrhzBtqjVJwAHFV1Fpm6X1
WhbO0aomesxojL56VGaQrIyDQ5Jy2yyFVe9GPX8k693tGkVwNCYWh4ChwN2tQCkWbC96uan1cf46
43LLN72gA6c0O9zzZdQb+Bnd5HZczKzdjZXVsmjZ2EBje5k1iHb7iUxpqr+6U4rgjVpjiralXmFq
kttghHBheIm8FckQbGeRqXtJY9e9FE54x21xJE2azgeSoM8cVov7GkfRfSeawFjpcRI8D0CkX02N
7d+qAOlxjGhleXbx23KTAsp47+K6udOxRN+RCiDbT6HHglexLh5uM59BGy2URRu3bR55/phP8aUz
vA5V0qmJUjd5fkk8nR9XprSuNxmTWJNpFZc6DKKVUI081YIfnz2dcbbtImCUm9vgwXKVPCRxOjxy
oHPrVdRzRDZnbbrFVt3lu1aryxM0ieDi0YfywOrJOYT8wz9Q6DEbTsre0cQEhzyo589ku0dMk7U2
70ORTZwZJ3QV0XabuqXvKUUE6tddLOYb+lGdQxQT58+H5A4viFrZtWHeBiUbXG6yKSjcOVjWFwbb
lTIsgSNai+GyK+/C2aGHkPfzUZWjAIM5A1axNGdHlYd2m6Z9z1RrDOzYvTn6GrQwpeOREW2l6rHi
dYB2HyfWU1fgX8POmzzv0IuueVZBCaZd2P2e60lObIdLhUrlsFDA6wI4dJ4mfc0WP2KkNb36OpiQ
LuEhmZSCQXuiCiaGPl1n1i3jZnCeHW88NDwYsTYawwVu8Ydext6HaEyjXNmNXb9SIhd91ocgpTZM
q3aFGWnAjXtuNXz8Ih7SVgaXkwYvZxv3SXrHSmT4XDnOsE5bId+MMnZvjangyouWmybt2Ea8m4cB
V7tShlE+FJP3GhtFyB07cqMKX3fdCV8vXCNiwzB4b+AS0wfIbU19J1UTN3vT8Wr2JFKmlN0kotZP
hkTUQUUWhV5TyhTFAJcxhYtTaczTg6rD9eiZANzNSDrbypOOHxUFVJkkHK6zMFiGtiprcmDWWvRq
V6YdvxuSS9yfjFS3N2pgxY0+TzPgLM9CjKS/d2VIiqE78pE1FOuhviDe/l4H8xtn3/GF/W3xkfSj
8exhDngEo1kd6zp+rAtn2uRmnR+cuql8KKy575TjvczmN26A3ylceU9a+eZ0Q/fFLBtOEBZNZavG
7t4cT0v20nGzu1pkm8HKtRO/HGNxVmLYTdv6uznbPXn/qk4ZZpHlY7ToGOsjcfKraQ/p5KPpo09V
iu3Eoys7tclnY75GMBhiFlGDnWv/f4ajc/yhyqb83v48Dv0YcX6flf4HjVCL9ZXZ4v8dwH0ouzb6
j/V7+idP069f+OsY5clPFslWvJn4kGx6ZPiev05SkN0+oaPBjP1tzPp9nrI/eRaPO9xQHt6mZdL6
dZwimUuiFKCbND3mLZxQ/4qlyTD/ZLbTf/gZdZ3Zjf5i3RaL/fYP45SnN0UbBLV2gx22v7q2RVCK
D+whz2YMzRUHDR0+wz09NjguS2ve0KbogZRxIRljAcGZI/MbszGwndetu+eSQsak4bEgyyMSn6Kp
iJtyeB9W5t5KUUwDMk/0MhTPQ5feDQYrDx69rKwXsyazHZpkY9G6kBe0a1iAxmgRzIyHtuBCYkO/
HG/C/ILhsXlk8QQOwmmtNbzD7KuuwSRyzSfEkO9kH2r4xt118qb2Pinloubw0ESA7vL7OJk7lvxu
fTM5EcMjYbd0R59hjFOhGE/TIJ1DHvJwT5IZlJiiNK9tOtOH+jhLAM66flESnAMaMJNcP45VviIx
Z0bsA4ppP+tK3+gVa8TKru2Trtx9lhn3lY6ThYSaOOepuIFDn0Pl94BQuPQypRGc5rp2gy3++9zn
A0OlWSHUqg5TJr6h9sOUchl+WfnN3OJucWzNOeYJ+lPA5LbqLNxXo8Hpi3Yzk9oXuxnDTZrND1Rz
1ethip6J6htPQ27Lw2g5/Vsh2D9FTe2t9cksgwsHV0PfAAKNFZhJLRL6TV8E5vxQKJOChk0MYEj7
SLMRiueqzDpt3naySdSqK8pm9nW7tFBmrRYkU2sn031tFi4nC0/HfOSipCIw9vWwy9HO91AuOMzk
BVC2WCBVjXnR3mtED9rVRBFn1LIuasweV1Nsn4D8MmkKVrobLZ1Zz7S9ByssAXx80TBdVNpawz8S
zruyUrNS5zLJYi3KkEbxudtwhPrGoYKOlfpcHMmgtFK90Z1h3xOdHmKiYk0Za6BkFSygZLgGbZrD
OGKtG8IOnllybz3Kd4jx4etR7T3FLsYkn9DhG/1B6yfJgK15CfVGvhHm3QiRB+1ihMaZyhKN4jzE
Bdycbd0EBYbBTBcvJTzq68DDiM71hHjU1ohFUvqpFo7rWNhe4GvkBrwNmGPtOUrtOF0bs5NPq1bm
IzAlHPyrwqu/2nNYz+uyNoL7Ios4inEnqaHApmTWApvY3EVLJhZzOSw6IMyD7AHSktpgPxURyxBQ
8Y5CG8XeoCL0ac6WhMjgdjxxg4iYBWdJHoQMdlQ91tL8XEcWcKIwD2+pyq1vJQMKhu2qItMk4LHw
A+jnWW9sqOy1vhkLSHHxVFR3slHFM8P/2KF1CxYkkNiWrjoW3QcDYPchcmVwIKuiDZxZWiddhS1W
McECf4acWjj8ymfUysQ222kl+ohyO71p77veKe5qtwp3DrTESPT2rZf04WOQVeMNsoRBn4MWzm8/
7vL/3Wrh/7oHomFhev2rB+Jtmr1HZf6zwfeXL/rtYWh9sswFRUGwhKgDd7E/PAxNdEIS8rZjYKz9
Ecj/rV3dWf5kMYL/IkT+JiyaaI42OqDkJ1u+7l8inIIK/llYBD7BudMAcspPIEC9/FlY7FO3GKWo
j1arjWsTo0PLw2Fr5q17tSPCHwebNBmnM6q07U2qZIcNhlvd18yRRgk+j6jxzNYk9+Jgp5HaVI/d
VGc3Lj6q5I6Em/rcq9h5s2eiz5EIMYgOibEmjk8pLuGF/EgfGU1nOOrXbZ8UJ/rktPKtIJN87icK
bHb5JFjoLCVCc2TgwsJ+6r318YR9w9VZoai2niSm1LFz7yaM0munjKMThdOttTF/HIcJT7vxe7+c
knlkcmAuVZmGgJtRKE8t+lVLGVyW65YPqyeORqRJCuKGC5g49OCtW2dzdSmRlptVNDbU4dL8QkJy
D7DIVOOGhbOu5ceCZLabrbgtsWZbpx3pjYtrcDoeVkHG+wl8aoKdjv2KlAOYqL6n0VZEgdA/BupE
YUmlUWxT6JgCcueWVCQl3pW8Y4mPLNgVIKmZLtjSjFDYlmC1O9eWWENEs2acuH2IDUGxAoq4k7As
Kufk6xxMU2OnfguzzWbkL2MKTA2rD3dGOgbqQrW5dtBxetyB8w6IqGmAWnsLa2ITFdC6tZ5+28p4
SDVJapIN0LzqueddBcHdrfSq6d2pknRDu2nmT+kUrWOO/tvezdOTotZwVzZWjoGBrom06HlE1kUp
V0hK3dLXyhSB9SLPi3Jtyii8talF9vsoG9eSdru11drmioB2uceJF1wBqeYvQaFBT0sD9pGz1le3
WSKfWAWGV6J9zR1LP+eagcN8i3J3hFhJFbSqovHK56HcTn0ZP2cU89wRHZ9eCOpohj90uA8DxwjW
rN+ci+elwTMpYHM/RlK71SiObpFB4K72jjJPgQwyLOdaPK+Fo1KgGYtvwQky+VRLUTw0ExbDFauw
cPThxpqjH+fKGf1ymudDoajAoMAJhxP6VHsYAAjuhiwNn82qNG+8eembEUQ6HtkHkbRzK7zW6y5V
2Xcx0AO44qmM1gmJhiC6Uc7M8oYNRJhxXw32Y1JTZcDpgHg7C+2TgNwLXI7KH3KIqutvuzA0bhgB
y71lcfxqE2xyqy5r1DXKZPGs2Ibtena8XwYjehE1ImObue6R33S+oXzY8uksRXInknkNZBMd2aOr
x1CY82tnzjl2jWE0PpJS6TfaXDgJpzrTOQ7Z6G2tpPrWe3WwF7Zeb6IxnfkNOsmDl7rdK6jT7GVK
5/jFHNqYA1ztpi+1VngsubnCpNaqnU5ZwAbLRrul2/WG3iGJ1SzO4BSYiCleQfv2yDYcLFWaUCUO
JxctiRPObM80a9hSj++KIBmPFE6MVL9xpORTzOI+YsuRreJWa9ZYGieapDtknWCIlvelXTlOthgq
dc6zzXAsda9Ym5NtPFuOZt62mnqKZ/WQVJrzdbRLZC3d63WODAOnEd+o5uTRIbB5k6PwnPQWkVkm
TbB24vDgWY1zpqmy5tLomocZuOyaEH/5ITtOONUwl3dm4M1fIAmQ+RMarlMvH6qbMAmtpzDCFypr
HBerIac9Zp698GwZontrWcgWZRaSiwPFPqdCzH4yqmMXV+F7Y0bxtwwvpt/09cno8LjbchjXUd+Z
r0ZEHbCpQTnBqjdMJ8rMlupIibDctgZW0NSK9IuoR22rSqHRxaK75TVNmsU52Qpvk3WjuPRNvBTg
BcxCNAAOybg3ona8LwcLxEEaDuZD3wbul3TINXCi7HxM380IfNPxON3DA3BPkEfsd7a05Y0HzwKf
EZ0P/FWdHq2QsAnLazfCtD6AcnQIUT1OSJ8XhyLNaRWS6l8L08ZY0MTRocxdZKUKXNlJQyi5oL+k
fERtyMr6+IGnr7iHhjwdQsJQdEM2oR8mQXOA9e1R/2SNJ601MAHCI/6wSmV/LzXrK3sx4yScvmn9
qeZUmnkUjCoi6vjd0/MwRu6Zjpr0FOmIa6tk/oh0AziATpO1NY5Ppa4eOPvqvitUBF2S+r24k9E2
FsLe6fBMr7VQ5UaTRmT6ZMCafahheUz7ELdAHNDiqMQLOHJrR+Zc33K9fyRz4d7XBqnyCKfYY+gI
7iCRqggjpzk6VWBnZxtcA2NR0Z/LgvQ2SzTc4zLH+m4h11/55OZrgoPDXQyY/Gs9NvgEDLpOOPZY
7nMoA+vITzitjaEqKIasbOiNqZ3f5YGG/dAgFyqKFuosPGJqjfX4pClSBOTZy13bjd3a6sb2jcw/
uxyXw3fvpJ/bRnyB9EF/C4/HE1b3EDxEM0R3lksyu6D4dD3mkeFP5th8F2afbjoxdQ+JLu0NpIql
ycRNt5aLq9pUWvAA07G5SN1pd4NHZdDUxOq2DxNTgIYGybCyjJxJW0XaYehu2F5Evl2QZ9Ct7DPr
n24bDm76leiL2GBn5vfqup8jN/um4JEeGAYcX3fSpQKQ/wW/0KNR2Zb7Pm71g55k1rqP8ToYbSxO
c6UlH15Cc2LLXLJrbTixVhNk16TNzKMB331btUlN5IY+3K7OvD3dS8sijpMXZQf2DjWgv4nzEktJ
NrKGJdqjMajOLfaWst+YTlN8tPYQk5rIHmO67f1uiuR+6E3s4PZ5toZqX1hU/+iVZ2xLYX/UenXt
WCSu4DYkPqCCHbdojaiW9ipi1o0RYJNtzFp4JTNdblK9vDiVujqLYbepUTzzbqXnFGPSjHIPOyo9
AsIPt4WqMJN71P3ARTHYE0VHKuTCbWBlZzPXNMZFiNKZ7Lw9U09IUB3OS1rcYS6IttRgIflim/Rl
Nl09yp6odErhibS42tq5Kkh/ly4+ik7sCgQKbsKOeavhbGL805zH1jJoL8eySUBcfAOpqW1symBX
cc5KyYgrmwdZiievMLvrYAjvI86neuNofPxwNe7l2BdAPTHAeS1Okt5edFuv6g4jvUP7pAgpg4ln
95jjashi+zMb2qd/z1I/XB7/yJ9hAr37q1nq8m34j/17XsHyVN9+Skz+8pW/DlTOD98F8iJZyT94
NBzjk80UQwn0YpIg0U9897e0pP3JJMRt0/OGUEkqjjHod2lReoxRTGaOoOxIN/8VafHveGC4REza
sy0XNcIluPmzsIgfa6RTgLrHtMB9Zs4Sb54Mn//wpvwzUL/lRTzIWQvckP/CdvJH9RKqjFbRPUeL
JYVkq9Fp5nXk9I4Pdr3d/PVLeT+PhyDpHJCcC/nT0h0dNsLPL1WCoKqT0Jz3Ize8VZzF6Y1h4PYD
64aBIYzbfY6LmNJ526IzlnqFv375v3s78aCBSGTHw1MQAe9PgWySMa49SAP8cjE8Grnz4sKI/uuX
WL7FT9n25SVsz3A8nd8bXNWf/4VKaVOnB6Le22J4HG3zufFE6XcGsiWtx3xK/6aV/xe/OdP9O7AD
rjmDWK4lLRxc6NA/vxyDikVytWn21kDZPBUHAvCIx/iY2kF+zHrryfoBKLF+gZWYuGxJdHvMg3m6
AE0aLNnMcKGgmgu80gEjPvCTvuSE7Y8/oChIaABSjFoAS8nBpigWlQhOufnFSIZdyPkFyrmLz0K1
uvGMpbPyKaOgFI3dj3kh3uutSfya606fxucpCdQpluGw9Po5PMWt2ssfJejnFyqcSw6mNBYEYWnf
2i0lstLGFcsAiTQbguXteuo9af0K8FF0NQtCm+mwYxjCjnzGcdqjM+TfLSe7ZzL9IM90bfGY+IPl
5sdKHz+HPO55iURuNJvvmRMcXqfVXO8o7QN5VTD9NsnwTUVefXCS6LaCq7mOoUNueOZ3m6Ec5GUk
YgIRXgZHIzSfHY2hMIliMv0NEbi477+ZRK6gbTU04okkoZakDh9bSdizc1MeDH2IoMAefxwC+gfj
LNgk+hidmdH9LsL6GbjEW+1Ql8zBJNUmPxym0KOjIyEpGJeO91hT/bWOXFv4hhs7p0pPEqLUFT1Q
lMIrJZ+swtFeorRXt2wP+D7uOBqPpaBRL1Nxt9dN6pxjpVqebvVSFpbXyL0ZGz6DOtcty0Y+InnN
trekYTYZCoGLpDO2fZzpz1aZgp/o6xHHaGx0b12sk/P09UmctNkJH+Oohv0TQ2sJZG6to1qSixpi
4R1mWEAnDufqisCj7nLVnAJSyG/AxdtHixDJftHLz2I05T4v+CywZYy3XVuMuyI336JU2RiNOaVs
E8ccwRrE3lXH3bQDFqHOc6iVdwulysAsc6ZRpKpxuGT6Vg1J/cbqgvGVJgsQOaMd75RndTeA0AFj
zpG8i7EvBYFZ5hhdHEEFQUiHQcqxX9ovYx+CsQuol6qGazWlT+RuaK7vE0g9JFRuEG3SVRz1zarv
2KNqwSB2hsl+GfNEtp9w/x/sqmFJUuoMH3pol7f5xHODT7QhYTNhHr+aQT29N7Dc/YyL5sRhU7tp
Q0kj40jXpcw0MHJJXqS40RjLa73m1Rg7MbN6lH0QBxpJ8VbRxEjqBm9u2hZ+gGC2C4NguBlh87Bc
7QZf0pADZU0PuPbZcIJE5TAbdKOf21R0mzIbjjRTiNOyJd4GCYSlkggN3nE6yqUTvWOPe/EElr+w
bfX7GIvP3ujNz4S4T5qbhQ9pqeNgcHinySIcWwsTHicnRSU3icuAPmjc54IQ3pyctaYmVIDLa13U
89c4dEk8RzrbGzcI+0OAo2EjNP1KBmPb4irYJxotFyWWpd0MoIqmAFk/KaE5bPybQVtXsOe2uP7M
d+pByeFFFT2Y4xagnvlo25XnFyKl1IbSvOau0yqTvbbuHuJ8MMnsRLDPf6jhEeZrHMzVfAmytKVs
JKimp1K42Ykb0gwdG1EAOfxNlUyyrB01ZH5OjVkV4JnTo1PoFruIBwCmR52FWBgyk2W5KC5N7h6y
3niChsk0FNC8FkKDh5qmMW9jbQxSzT2HQfotwAuHLaPZOJ1hvXe6VX1JOiosKwuLMxg9rj1uCfI2
npLxRHFsdoCUqPasuNN1OczDazkO5orTEK+s0yAw+ZnkAkLEGJPvXqJlLwKi1SOGNetqzomE6+4h
GmZ50qxKOzMxrUXtRoLb5zqR49c8nzBq1MsWsSn8lDKAZxtQ2n7yKIvwa5Ut7IbR8hOsppsMYXPX
zY51ykx2bTgy5v42b1xtT1xG4jN3Phxh4ozpwb+t68BOMKG7ziMiGgdzkktYSa2JSM0U743UwrIv
vWhPuRFspLGz9zb2rlsZCxA6Gi2u7rIhiaddNkW8/X00PgnuXGvDonGGNyl7NF0GGhs8GDz1NjUe
rFpuJMCnl5a6qs9jD8pPKjm/NIW5hpgIYCCplLp0omrJoiV88vCXsW5FA4DtoK1ts/xepI2xCuCH
bykCaqgoLIdDz2i48n5he2FQX0hfxkL9+vGo//fC5B8e8ll1/OFU9HdIlOWQf/ymmm/Tzyf8H1/2
2wnf/MTwKDl7WsvCBMnsbysTx+aUzw2NhYmjY7nmT3475ItP0PAdIs3Lcc4xF2jWb1sTFx74Qujl
T35UQP9L/gEmgz8dGgmfwa4C1QMk3MEx8adDo1ErHnEoVXuPclLTZ1ncboCEq/QGtieMVF3V/UNo
N5Su6XHUHfq4aK8ozn2+S8kRpCRjeuKwgFVo/Ag6WE6dStBdRoQomAIxU3GjE2wpTPCGNbcYbFZw
LAVNEViZg8fRKOxXLvv3DH9ryLd67Lk+H1pW9ddGeY+4XMn8FAwEq1JmQbPCAoFLlPPTuRuW6jcu
ZHHfSIBGbdXqr16KhQ2iYWzcF8WQHhuaFDeIaNQxAc5dYQ3QNqSwxwtIK+IjmhD3wWxoUDM073tj
KIKIiNhAuPqcWpywTzA60i9Eu1xPHHkeGg9kapMQcuCNSmeIWMqJvvD7j30NmhQ9UqJXyG9UKOw4
r3uln+TdYSZl5ANe4Qsbe8CsbBRLZofWzdx76ZO5Dv0ic/VX1hjzWVa957NDgAKDTxEKeaMOQJN5
deEOiAEJEYwmbj1/iDEurqLWUwQ145g26KFhwKETkjMwjFTtretM+wGDfE7KsTPFSbmNp+8GW2TP
U5oRBevDTrwqWNoE60ad75bl0XjrVpn2fY4Gzx/NOjjS0xl91bhZXio247sfPx+ynjrwyVaE/fnP
g0FICW0mZ7vlSNyLW111xa7rpp48L9W9ccmbjPWz3RTYX2nOa2ODxxamW0TqNk2HE/XKUbQPMpHO
e9lQrrSNbIdglzkvx40kIHFaUM58nK3y0CuLpyRsD26VcWi8VoBT5FZUk0sUN7WYJ5FmXlE9UXnY
xLPNWUTQprFj3LIgbkp6RJ+VZmYPUaWm17qKmhONzd5jMvdUhdBwI9ccRE1WYV14E9TYwRN2Byil
k33DyBoDukzId2FXjBlZ+Ecms414MxtNsbOB+K9SuyZvDlRFLmwHvGXFMO1cq/F2eEnM74MEMkGp
Wp6XK1YP49IrjtK/9RK9jS5pVvK9PDjZW1kSQjZ8y6T+hC5WVTogE3HG3ge5N53jeUh9k0fIem71
4JzLPIaTgwy4ExhVoApH5jMQrXTHGkkrMTQsKeixjXN3hwuheWhL69VuM6Kitv5SuOMErBGXR4Q7
Y9bmTZ9m5zwMUO0aIeU2dmf4JY5RLdtFqlUC1yKI1rmKDGJW3jVyBvupmdQpThN9bLEljl1YeCvy
dOEmJ2S0pNTbjQH+7RhZNe3sqTGYtNfa5tOIWWpl5xPJbwRzLlT0TCTHlAvDKGI+VDggt0Xbj5tl
HcpxFgSo3w2NtqsrszljtsS265rpTaEN9l1rh/AHWP/yF51Gx6STZ8BKXc3jiODVcbceRt157THp
nwMhwo9JJck34mMHysPleq6WEklpyoFocUm6f0pMWfg6X/M+1x4XvZZA/duHZV4/IB5SWTz0Itp0
UQ85B3lwfhrtSQcbXEeXniHhOOtV+axJe9oZtQPglVa1Et4OwHwKG2EgVqs+wwhlRAXkzK6wBZey
PQj2N4O+7qWcboagKq/RODcvHv9+82AF85gcqrx0mrWcQ7YjVEgx/8qOrRQ6MKwdTjb8++uOks/I
KQXL3kr5KjOiR0kV58yUTVbNUHly01PFPPmstwlQJAYoBVNWjQ8QedzRi1v4w5TDJ2TppeLJIGpS
O5cSXvgj/Tvc/Dsjmpe1WUIquchavJ/urO6Um2LLLJgYS3iHV/yc3JUa2QVUd3NnqdM2+O6NeXrM
WEivDTELbELLVVRJblrjzD1KDbm7lhpRFVztBHtXFIqSkyllscMvpBZqrmFxOQzGPZ5cXoiWrXEN
/oqfJOvT+TzoQ09YY9C84oKxYboQpi4nerLndkPWZD4rV9g3/z4u/XOaqFhEtb+JSP/lcen8bYw/
yj8dl5Yv+/W4JPTFRmJJe6nfkD8h5DB4fNLt/2TvPLbsNtIu+yq9eg4tmAggMOjJ9SbtTUMmJ1hJ
kYT3NvD0vZGk1CSlon6tntagqsRSJq/DDUSc75x9HJddD9uixUzy537JWRwm7G18hZj1036JrZSN
01LhWOGLhTHl34ii8icZz4QnuoiIGCAkZwCkxB9FrzoR2TyGdFc3BB71qygFikYhMDFuTZoVWeyc
kXO/PsR4h3PjWNpRJZuF/1ocyhFOGCZl/amhzIyMqlnJ9ZToYT5PYHE/c6jxNjHO0WauDwWn8BTE
P8XuWjzQGTWrPuSgD8WlxbFSUNVkahhhOFlmhsOQA2Kj8+6Hsh+A1oF6hGj14Lz1Krgj+KKXzBmz
WC8nYkanDZnqIj/FyhjXQHs5kdMormkFCGeZTtEVZpO6Ug+R7c0LJoxcIGuWRYoX9Y6qu7x9bBU7
2K2irDczGeZ53dzvi2pQGElbM4ewB+IS1yFrxu+R0TY7r670HQ3fBQ5QPSb8qquNmQ4X+tmu//sF
/B9+AV1E2F9/AV/Yuv/09Vt+6Y/TivUb6p2tEHQt71tE9Jvb2fN/88iHwhj0XLU4oRHY/ziuyN8w
MiuJy4tjtHI9vs9/zCTM/x+CIyeiHxVuudjIJAcpjj/K/Vnhtga3HkwzZP+naExep0Uobx3SOTdz
Nv5T58tf1HQeC2IZfVlktay/2Mk4tRB8VFZx9JyR4NygrRsEEf9Z8w5c0f3rb7/7KP5GUF/mKT+o
95LVbmkPMSG2cir8aWVhM2p7lTJ5vJyKgNWIjThYgYK0brpJOEdc3tRLOpOyHqGs2I+/fvCfT4E0
R3AMdBEo+PTQ9X8a9tSG2XIcQqeaG0hBeZaz8mTWoK60NYPqCmb/GVb7P73kv3mLJe+WI/DCYz9b
Lpsfpj9tlzSj8mhFzq3pLkUA+jQQWwOoFzcYJUz9rx+Qwdlyd+ERmZEw3P7xARPTAK7AqRIZJyjP
HqaIjeb4tM2VY3xwgsH9ajX9mvr+m8/0zX3/w4dK/dYyi2Fcx5tr/9xSpFvLnMNgGg59OdV0NbhB
a7NZrjGWqFHAUNZEnW4U5VZHj7jkhbri4rmoKg8jhJvOVAJ4rXcBYWn3q4b5Lqi55aiCHji9hz/3
D1eB9P5yHXgSairffSY7yBaL7vD9J1JQbQixv+sP0nNC8WiArA/ObZgRNwtLtr1gQqzxxJZYZ0Ri
Omk98h3UFwMMxsE2I9c9xdwYjlQwytfQaXG+UDTFtUTGrTzns7JuJihG0Wkw7SzfAgqwbnIAUzm7
QTlbm95ucTMZTQztQNuz2lVysm4wLhjNtqeO81wZeroAIpnughgpbzU3Qyk/KrbYVPw08zQARqvt
5Nw4crpzWSXcTQyjnmG4ORjv4Bj6EO8btrwQQbG1UWDZagjMsNAjy/rMVTqBRrEAUU/XnfAHcT8V
erwqzChDP5C08A7oPDanIxaCRud8T6ehne4MCo7v/LRu1JqQW/XSJ3b1Mjemc3QHYkGIvEP1onJn
uDPxXuZrvwbKtaa72N+CLpKvqjGxFzUZGIt8CKoXZ7EbGTSUP8qODpx4juUrNGsbHVn704tbdtzD
XWFh46Q9crr0ouGVcvBlTobhi/lDEQfPkH+wpvZqpBSj531U88D71gjrEduGvsyq9p/HepavLrPe
SxxiWK+dUTo76hQ6tfYnAx/fWzXK12s1YnzaryMU1v46Tie2IQkFWCshebG2Hqp2345DNmNQ0Wl0
8r0gzo9pbdR5t3LRrPstdofoXTSM/rOqWE83HdZSTKdacJ0Q3xKvZauqlyis+PLXFL/4uvGfKyRi
hgVFzJWBDgPSkxHLucGMhpGwKqc7NIZq5Ixk85by7a5eYMbA1g9L1BlmdA0fkh9ZzpG2G9DkI3yz
SzxC4l8pZK7D2/svpo4IXa/ENko9b4O+HrXruvDNm7efIWCDL1ibCevGHB0MXut95HXDZgx9f9fX
LRdwtHw93C7Ft9K2SRCcLcYdFVyesYf4Min/QgOcRRdHx14K1yJqT3LTMaMCwYLL1J4eKBI18fgE
5RRg80/w7wDq4xcKeGrmcbQ6j1YGeAQFDpUWqOhem30yburQ0MGlqgqJkbZk5LAqor4LruzZ13RP
QzAbtFEPpDzbOb4bqTEd37W8/cxjimLYtxw5aTilmBYK4GCsS3zDK0MOkve5faycINpOS64+KHy9
86mdrqN6OjLxBWekEudGqmXWMowHJmoTo6NyenQpK4f5yXTXtQ19I2Tqrlsvst632Mg2DIvcFYw6
C/JX1F3GqGao1aE1fiAW4wuurxZNAM/1dB48Yzjgjgo5YppU+q7Mcr5RTR9+qluWTcQO71TEkXtT
mYUfrPpZ6CtMvTkf+LSQ3WcI52xK5+6Tz3Bw3LQGfUkbLm7/JIJuKjaUkbXIE54XPDtF2xXogeIJ
mA1OuKZ+LSwPqifTSXGoyXEO/KDDRdeYA5eUTkEgRxZ/WHw304XbHNeyHUAvx+sZcJeem3hPw2v1
ItFinhfaIX0rocrlSg7DdEHzCZ4Bblk3lbCqFw0hJQOwOb5OpQqfE+myYJZ2+pgYZvIuIeQ+rxGf
nGNgtvE+9hyHwIVv4mD0aWXhNloyyyb7FUNOankZ4c5yciUp/p1N/93cVtaHvDGM+ThHoldHJ29o
Ml5bFbMqp7EIULq243wEtyPdbVNwKPer4Go0qvCOsufoGCr/0Yui+jnrmledT8vqH1vPzIZot+l5
nxgfsc7LyopPpIDtD72BXXxN+Nu8rvzRe2DimHK6GcajdHqYjs5Yg5KNLO8sgrJRVDLZxe3U21O/
m+nnzSNVbcqpJWxCJ8m4ISVck+DOhBwYngfFDYNm8TGzHH6+4o7VPMmIhqiPvhpjQld1FZS7GURw
BlIs7enIaVPjih7enrcux385oxC9156CNSAKdQvFzAQP3cV7nIeIItoO2pdyUuxFqk6qK2dpbkqt
gY+19v1mGxNBZrEQWdjcoKnqo3YSdWNMmttCjtFhY2Ru+wm0sX8lA8nylrozFw1SzHRpQ1Mt0K3l
UkIeQ/mLSuuGQyxraf2WREgIHD8PGPH2bkcfVDvy0cC98lkH8x4n9MpjUr+KK8H/EaUFl+DkQMZ3
syrO0RFT1vtmaA46GlgHgeoDjqbTUF0xlTbWCf2cpK+4mQACod74rnJ4eFeOjNDeaqvKhgd2glm8
zshe/fptCfSYUDY4z8Ll0qc/JrrrxgIzXl+N4grvORJ/Jml2aPAgfyocPOnImg1XhD3X8hUY13TX
xpJ1OkeTosymLjN8lB3FmCfyD5a7//q0rEI22b6OEnYSgbEkKzyi3ec6o2QIJ8B01w3sfXOF2dbC
EK5PaKNu0a56DRn6mqIYrLhm45cvIwTs6NaWA886zite6zjMPGSBgOVdRF1lNJRzSobGvcqicNEi
R2UOnrcOJ+Ge+rRNMCLWUj8ERilfCEixsOoGEsdYNRNiedYnkG17K3wcOSMDrTQz90rMjmpZFz3r
ISsN81T1kfGla2p/H/UjtVA8Z3Y5seH5z/ZEPH2lMnSEde131qPTLM0Z4VImsms8kWIWnOLlHa0p
UgPapbmt95WS3DAblqqHYPlEk8ThY+rzpaONnpobw6o5NXT2EmHEUVKBOcyUDMxnijEFxiZuld74
4Dqx0T8MLgREeI9jFEbqwoDXd7lVVf5MdbYKax3vdArpznpKFLtlWpHGjoiAxXYjM0u5jU1BqANU
fLzpRmyemJDtfY7AOmLqicxTKprohrDIsCbMp7f8ByMDSdpTlswVpo+ovpT0bBzTITLeT4Yfn4wO
c8rQRtx6tMoPmBQswCswErN+fJvxuvh7AxRKzz9T1hSs69y5DxVLugNqameZobWhNS0HpDPhSB+6
kBxaZl0KwRKDr6RDu0DipNqEHQlJvPSLEQu5U0MZAIgpcwLYNZU5ZIFGKJjFlwK+DoTxW38S45Hr
mo1BX5u3fleZtyjVw2Yw87Xb6vzAjLjesjcOHiaaSHcJN9EN0i/0dSFuBZ7568nui3s+be7LxZSd
uPPlmDhSY4UFv1ur3N2GfnbdpwKOLm/Vramr8KkirMLI33ZuSgpoy7UTmmwgJ0rF/AxfxHDn5NaF
nV+xpenP/CLdQJ6cr4OCHBAFaf/Coz5AHYxk/kwCkA9E9HyFd7jxxmiT94ujmx3BgG+KO3C70nAf
WUGixS/C/YrVsEvKc1/bxtF1dF1dt2nGRZpHrDax23BFzhQjBjDMs6i90+mYMA1h27359el0OXX8
cIpacp6wohAWmAL8xdhGfjnxuePRgkq0kk3/MGHXxRM+XX79OH85/ShFZy0YZcmxX3Bw+/H0Q0q0
65Oyqw4ZLAGgM55nPdaEZjImgNaCOluOLm/L4a8f9y9Hfx53mei6LidTwUnxx8flSJ45SUlB75Rk
LoVBNAnk7ZRNu9GLWL/KvNAXSi5Zi+th2eX++tH/Yozk0ZdZsssXnCfxc1UM6BLUE8stDyCVOYDQ
UW8/qmXVTTzGL2R4K/7brBqOJcvO2xZAIlZvT+G/DoN/cBg4yNl82P9ZsaPrgQbT+PV7xe7bL/2h
2Mnf0OT4exZ3qbIZKf/pL1AELD1PeMJnpLnUp3DdfVPsHJpa0PAIGnOVuzbS+p+KneP+xt+G/sSY
Vtk2Ua5/I5ij//385eXhHTR5F+sD4svPEogaXKxcOrQOSuki4wRdqnUDuQ5AiK6v4tEhaBx80IXi
/NKrMHoy+4qiPtMpAR6H/Y1TMo7ym8EBM07rz7bBzXAHGqc6g3dZUF2arA6K1rEOukd6WieFqFK/
mk6VNjGo0yZ84itcPNuLalDlIwvIYBvNJwnA+VwuK5nQk3wFXMIOe7Jb+epUpOMwOwv/uXNL4zPo
wukJz1s+fV4Kx7wEkUOMN1HpbRvAOyqckrNJZpvJ+BAUj6Mjwi5ZhQYw4b6zLYupXmk8GkJW3WqO
imHLwSkkSQ3Xt83jWmw825lurGbKKHXsjY9u1uXDue0GxdtS2vbBmsaQNKlFk2zqwlEwbaeETjUS
XQS+AsqpTT+KfC7O4cjqLNUsSGGJ9H2TtFRcWoHYGIxT1lngjM+2nehLDss3PIqWFR73cwUzZja9
/RRE4mhOg/HStVm86WGQPpHTjsg0kA7BFDnU3nPVxgMNvC537O3czCwFUxIgDwU+rNQ17q7OvoUl
zNHbkK712NQKN1klIlphqWJ9EaFQV9TSW4/YxZZ3GbsGm9jStx79VLKsa3sE/xl3SBsZyFO6xBgw
sAsqKfRsHYfdkte1FXdJZn/5VsmBJYvSVDZ4RlOzdRpB8pwthpzMlZd/zKyEzxWqObutui/4OR3l
/I50dIqDtZjQLqDDgWzo8uA5EYr1VfZsrbphafhlb8iOLQTz/azKlBUYHdZ/tnr2KiC6MCtzaSKo
2JZ825zTOQxLFdTA1PnOERlHvlZTVrd70Sl2HpC257NfaB5f59xRMD+zz0vgErSgnHlTsOMIWDgp
W9WToTRPYCSsFm69ECbC+k0bIsbIFi8MwH9upMYIs1ETDTIb5eEUuAkgGwa7tgvM8NhVAzvHsEy6
TwlKzZpwDH8WELNj3nGmTXsq37iHk18ZaMdgzsq/EKrgr/9ab6zmDj7gbIOhWDfjxL+da4/JM/ba
4zRFfCzzcr59axcTRsWLCHrbvIOv7rIz5RGpV0mn3WC4znHMLK7Nr/evhFqw57FJEZlgqwCoE6M9
zPumscSrSc5XfdV4XJN7Ts1gmFIeOdEyGidS3AMVpE/PAYBwjJ2YosmlnNJZ13a8bJ+djJelc0XP
MWHWd9S/aOP57VmqbO7DQ6YByYMulTxZWblcZQZZ9xu/oUmDOFiLJNi6I58zSPh6fuhGWht2ZbZ8
pLa5vD9qKeC56bS/RPuW+mYcQ+2Nrxd5SvkhJx64qvQqlgYXhL+0TntjxgpFbwcwtdy09C7m9PFl
npdjYeIayzUF379chdJQ+Z753Yg0bVEghYaSTnAk027cdL49Ex92x4s5cmYbcKO8OFxpHHfK3qKz
B6gdVkBBG0en+nWJUQdEoI3ws2pthL0+L0JnralUWvJlwfntiMmH6UYb5qrWJYk0rIasQT7rRN8G
Oy9Bkhq4ivfJqPLdjH9tbQ6hvO/jrv09AUeIG4abzjN70elBuQYYJbvhwrabseHF8AZcMco1eHX5
0jY3l7Jo193YZGDw/YK8JW/ZQBqD0Si1Dr73e13hrt5aRUnnG8kBdl026OVjSKHyEVQi7y/Vr8Fz
g23uyu3rEk+InY+3oyVB4A2hDcWjc2heohsOPnUjKuohluR2pqKIgacO7wurKi7ZgH0AoQXxcuWl
kQ3OcPZ2xtjoz8LLnVPA8feQDMr6lElvflZhP3k7RDGqiRo3/uwQtHvspdRYL4Bq6SQL1uBHnohP
Ns+RLVpsxSkVYpmvkH8sQgTUN2Uo9qhsdJwXoPPphC+wX3yO4bvxDSAxfyYb4hE3SDwtaBkLnBcC
wO25A1WNlmsv3VZzk17TvSRpaRgXlXDqbHcdB7N3JcManE2Tf8ZsGIkt+7chW01w+U5FN6mbbDQu
Vg7tZsveDwRNqobWuspSVvP7WTjRcTBJinIY3M2DM2zaOq2uR5gwq9Tog7tiaFhNNOzD2Kj6i1VA
qAtHbPed387hfuhj56pCgrCfAnSEZzoemodsFHeRHOoL8C4GWWGLxQ7L5AMtTLSXk6JUtzWpo0Ps
ZdXW5LTxPrTHCR1IPc4c+t7BV7X3JVHkZi/Holws1MBADkMzLV/88UCnD2Tjyr5rW6R7N68iTodm
ZF5hMyG9H9Sded9GADsnhm3bLGmsBcDW0Hgz0Ou+xVFTmJsoiMYPQTXlGT7iXiY7epr7/ADwAWex
YQlaW5y6XKvJ7B7tIlUvsQ1riVshZPSe+tpVDmP+OLjohuvRST5wtK3O4AP6m842P4yNqq+rdtbA
+MapcvHFBN0VBqlkMzAnetC+Ic56Sqx7KsO6LwMR9A/aZ8TyOnVmNtxzuApCmGjg48MsLda4zN/b
eg7uo8gKNrAHCWMpa7oaOgtlCBbL4Lk4gFrHuCVdgQPddkINpDL/nHXjdFUjC24Dqe37JO6GFxW7
wSbMiR/4lS9R3UaCrmkR5fXKpGDkxgP4dm0GtV1sot407kVayo0nes6zeeaRinGnU9XmxYe478Qa
EOlT0Fec+M3mmaL4YRslXKdtYr5YdnhMEJ6vDC3F+3EMqemlCrhZW0FrbQNqjhguifDWQUS+7r3m
oPoRnpRnw7YzLYpbvbKa0JeiTvAKFbGTCL8BaHK777j5GTfQp20ix9FVjgAKL996R72ntwozFxXA
LsW6GLt0g9CRbaxq4DqwK2S7yfW5U/jBvAlxZq8Kl1v4Dp6XSeuxXTn3KhTunfLp8ylhu3KjL5AF
UEG7dTpPOzhHRJAbqt2rPnxyCaGcCxgRZLanCtIpXSZ+l+cPMb00gNjZfuzswoo3k03R2ZYskIHf
0ZVg8toouqMly9mljqkfTYy0Z9065juqdVig4EVcswINgAnJfG+63L93Onqxq6KP+KMtqrOTz/Ul
kjkcXF2045aqZgxcEX0sp14k/X0cu+amCdwjDlAy6Wmon8w2C5Bp8/456qP3lPAFa5wuEDNC0iZP
Q0XFiddOYL7q1jm5VT4dJjMkFutHauf26GWrDsaSu8oBJc9r5fVug0wUSb4JeZcCtSUXJWIKas7M
2hA8vTzbIxEq6nd44QPYgocgKb0dKkaQbLkdjgfKuygHWCBFkNvXE8OUCy11iHpNElEMrcP2XAot
nJUZ6f48NYLyN9uenB2/M11T7Ryptcd68wmutPtFITlv49SV84EWsex3SIj1wW/8YJstWyusK3jq
Bxivs6CjYM1wyd3GRl1tExrJ16pX/fVYAYkPdEY6fqiXDjYPEnySDzcz4ynniftbet0VmRMN6xwD
213SYZxuU4DVPcK4e8mAj8xraQBDxVfHtqAYxcfUss1w5xMn5wtkshdMXSu9DbnJYnqernD3t1vd
AwldJ60K7lu2Add2xiR4VWgnxBgMQJrwMWmJQPgvuHbLyxyMUCLyMNrVaa+voEXKm5rycxisdW1s
+lL2J0pRuvNk1XhPi3i6s2TXPkZjfqrH+lypedrUvl0TlSjb3zF+QJjt6uYEiCnYN6F6ZqM27ry2
2QANEffJQFc5w4s0TXfA5cPshCuJCuPYn0ldj4KKhHWZFVTf5LY7X3qHmqgpzZkUs+TRboUKy8iu
6HlDkJev0r4x8t/1MLV3hq/nW3oAmngbVrHsP6queqSIokhpr4t7ESzKIovbESQ26rDjXUore1c5
2RSd6YbygiunMF+70a+uJ7BZq5gqs/6YjnHA55xocmj0m3sXMKfYXOOcf2rGVZMWwV1JQGq32CRR
edbo0+8Yj5S4bRsVenehXdV33P2OdMblxnj47iT/N+aAn90PiwMBnjqoIia1AvnlR9Un9MdeA3xr
Dl7TCCZqnERlHNmPs/baT35jxftfP5782T2DdQ0skrThEZoMZeVPdgt4rxoXSFseCuLhV13E1r1l
YX5NjS6nJKLsf48yU4ibcFC9cyTO5wQa468R5deAwpGjDL7YW7cuRHObv43u6e4Bxk0w/XlYbBTw
ltkAirkI2LblywAkNB2fAz2+MQZABlpWPdHjG/c920yK1V5LOYzdQ2v5st3NnWXRFlcsItkHbGpg
FQI1cWALA8ZesRNyFoEHYj3mSIEvY6bbT0t1xBfG2sWDA4gAxsfbKNa1zerFZCAwYTBHP17WTpMD
lmUE97PR9i0uaw4O+zclT/ODza0oK2YQTWS507a1VPnydhbO3dq6+fWH8LOU6RO2cAVKDRZCE3Hm
pw89ZYcMdMYsD1Iv52XJuI7BJVC58PjrB1r+ou8107cHQkpkGwChkunaj1eXalxIMAj1hyyiWxxx
IocAW9R8Pm+jnTZeVDymtRxCZu6y/2B8+eujKxP3FK4eAZaL4dKPj45Nw/II3ZZkESr70R1xZ8V1
rNk/YhQpIW25K7fzOAQYY86x7dcv3VqSxz++doWTykTVtDyHtMxPr51yWwYWQQNvyar422m568W1
hzHksUhajs3Cog+LbYymLfarukkfDwe/IvSyQ4jW+/j2hP4rb/6DvGmjSv5S3rxhlvh3CNZvv/hN
4gTBij3NXaTppSWa5eRPifMNwboo16ZNsv9HUAJuYQyJLHqMDJaQE1fBH6ZE6KwOTmOC8jbfDbJX
/0biFB6P/931toT6WVJd/HnIPBgnf0YL4KqrWnfy7KsZrwAcy7gNdUdS3DZXuW6vDaxE2ypnCLoa
FDStFcTY+cWwM5cNbWwd2qEyrgKe+1bXRr4LGY6Smp3b6zIsDlHj9CdVj4gkme+ey74wHuoCcnEJ
3uPcxcpaVSJ3HwaQlEzq4POvekpK91ZVl6t8mWK6LQwu/j5rZwNALuhADDjU10Aqed4cimQI9TW6
drEEnIhmYJevg/txrm+nttwAoTBXgj6JQ92Sf1FM8dde5p4sQXaU7cqG2emnXlpQ4BISA/nQJOvG
KfR10IT0WHTmZhpMHMBouHXWGlvIstZOm/O8lyX9hUVo741CFu98PSTbtlqCLJnYZlNzC5VMbBlW
da+N3Tm7zAN9U0mI9E7OcNjKLYLIGvG0K5R/0EiZF1pzy00OLOpQpTbpqFIzlayq4YAce9toqPI1
FZbM6aje6YFEr4RZOZAopbMJY0NCoeon5OmsPaWxdx1ZWErwUFx8M6ecnkYQP+8PlViS25lNAwDh
fDYKoUm9krk34oTEZ6SfZTcQpOiWF1Gl3abrnWCT6T5cN9JwGcb2H/MWLME0wQXgWHCuGEivHU7n
bypETOJHznUBLc2lxxADH9KXe/Dpp+2Ica9VahP1nwPjWTtxucJJJLctJNyV01MYZQso/CTz9NEm
tPLokTs6cjcbNp43woufLEkFhqE37WSKTcGqjVbMXLd3EXcZVGx9K/lAY64414Y6IqtTsSfBEPUt
uyUnC/dMoDz2luB8sszYpkn9WLbus5pmGIUjp67BFTujiM0trsdo71X56yyTD0ndQXpiPcaCNBZb
wsHGqbb9z2I2kg0sWLnhmliiuCt35JJQTXhPwwSh6pBIik0ZOcitbo0gM69Fm5lQT+URj5/1QYvZ
Ihncnicj/ThrMW05CrCRj7HfyyLM1zNUKTwjXAsgg+qNF1biEM2i34pIT2vcGfUmtZr3RtuBjPCm
YMOpgwqmUtd7otdiWzq+2LkkAHeBkzw14E+usQLmO0d9DP3WPE0h8gwqovGYcZig/sPlwOJlcXzJ
gVGui5ZIU5JGek9JS/NoFjSx4bpOLzP2603bztek3LKdorsA41Dk7uaUhIy0TW9bTJSFACwzqQVp
6NSFnrqlVCJaU7JtU/XkEEn3Evdo2dQoxKEaDjZH7U4O9hnsVb8xiB089cSGd72id9IWibd22XGi
Hr0d8ksa2mViPlEmY646w4JDh9wJMLPy1n4/W4D/0+IhpX/2Lqh682R17ShXPkPIeD0aabR1K8qu
p46eeKrfUuJMUMl4qv2VB3qDHzSuCsw3ezrQbgyRfkQRjtZJoejFq72QOc9gbLyZ97OaW3nwoozy
Ocf8wq5LbaaxlKeKNgPU0e6Bqq1jXwzuSYH0X0G2vrg4N7cj8yEK4Ki7mMfM3QgcfCh//u99l11i
jc3R6u8y4ITEmWJrD5T4cy5mvcua+dx0HmOnBYfoFXtcC1D8aWPYeaHRrLFWVBu9jMIjz1GMleLX
ugypGlTzQwvs4OAt3q8sJTEBZ7dbM0fWW5t0IVAzwBRm6DbX2vZ2fW6/+vVipIiJIg15Kx8COwrX
uYcUS7+eyVdtP4n689AyEvNmuhNkk4AEyCzrFKiMA1ZmD9tUs6nVXVptyJerAyal2zKzP7huewVB
jzZzOT2rsfUoYXe7daYdl16huHj0/eFdFjTjhvPjZzcaR2gIgELGMGNS0Z890TU3lbJPcQmLRJZl
dg0DdYX98C6LcJMFDkfqoK6/NA1NqjGMzpWc+3IvwLdtkJGgxY1ddqXp46TxvQFwBeXvkMFqAc73
wdd4xbTQB86C1nl2ibMPtq53ncqGzaR4xGKeH2vyjHct1NLE4iaEG2oitQYRIAWsumsQWIF1yYcK
bgGuyjo+67o9hg1w5GFwwFp1VODhF0fHy2v3JUun92PQ9wdPU4XZ22D7wiza9XY37qcC2B8FyJJa
psG/7TJMuKFHlyy7dJ74eF0Bdl53mFiphL2UdH1uMdjvpjpmVgk85WhFxjtargFBGtMnJ67YQSPz
HdUwN6w1cbMlxuweWH/jE02scGkMVjnqdaCqUN+Dxcd29vHsyF3ojQ7tdhXdHKKCBOsl78YhluBJ
1KPu2nOLgXhVGeEXx6i8U1ZkAVpTxsSmcq2dLD21tRggnFTFmKxkjMHRtgx2SL/lZlR6doqPmM6K
7knEHRNBrlmj9sGJ0+orKlCrtSrHZ2weOW3UCcbTBMIrV1+u6MltfCrPvchOly8Z/jXZOofaLuHR
rb2KYO6T04+FA25EM0KAly3bktU7ZSb4RuAuFhq3I3JEyJfyK6e7cd6o3clXhnfxDelNAHEhfP93
e/0/yvsIe6kD+M/ugdso/jFq9/UXvm2rlfmbtOA2sTvG9e+/kcS+ZX2U+E1ZkKokbXAMY4GT/ekc
ENZv2Alslw205/I/knn//0MTOGTsLLavWLO8JTLzR0PeNzmEcr3/nJ34Wa5glG6RnJBYCnA1vAGl
v88iMAEKh6iQSIv0jQcbO5nTSwTx5CRpGFoDMCUJ6yTzjh3UvENlD06K7OkLN+bpSRYYyQWc0ncm
Av27EMPQv4zr8OxsThfIKJLTirvYLr5/dj6p5wDqhzgmgyhfZSSmO6qpiqtCLnPSOs70nsYmdhNV
Cbrgu0/x21v1v4o+vyuBKbT/53879l9MFUSgONgvpyKwaeKtZO+71ocgYhkBZFzT1xS8z+uA2tex
j/3r1Cccu3Er6V1xPi5c3ibXO0/Cj5+spIk/THMxf/J6Cp031aydU5jRkZ66fbbvsqZPt5gN3XuP
XZReTz3Fn8GYd1dW5VQ79sqUkVOkTSYpZ53GOZ3fRrbG4+7hi12bqqZJasRLven7GaiowvtYr5zO
ZU+duPYLiBrwOKjoDI0VE06svduGHoILkediV2pRUD/QOfAwQyy2EeVQUbJ2YrHo4Y2Bguc99tO8
dE/MNfdgz62Km0YwGzciY1wMAs5w0AZ6dmrM4JbnDpbq7I1DzayczUcVFXR+25N+XySLB9sAjnYl
x4RNX6O7d4pRG2gqk+HQCi7PNKz4ANwDgXK9Y6jl0isIQcAQ9tiuTNeuL35vJPdYsWNrk4Q18crS
dDdl4ZnNRkUMqsbeaeLdQGBL05HguYSoMIoAcKkBIM8i6h6tvoxolfTG/ugrP6MT1KZFYYpBw64t
Z2yhqrqWuSMNFtAWQKsB2wnpVhb8inBeypobk41JGNsjLdWAkPGIU91d0X57YB9oG/SSu9QBSPne
S7Siecgt7tKimSiOqm1qHySeDNHQVbQKzcnawfJqdk1HeJ4mQ2M/2wqbfWQPu9SMmWgMw4Zvqk8l
updfZuIeJBnKPjnNicKBIDvvlUREdZhzc976WdUddEyN3a6zuxC/ckLjAuY1dmnrgdPrnoGEdQ4M
NZ18ZWG+T+z+oMaIm1DmyeizGM3h1qJWXq7igiGWjR92CenUDsehuKD31ArreEVyVjor12vcZKF6
PmDcJ5FAR26PWZfZhjs+WA1EBHwHXsG8OIB2FUISDmC5qapLPxUJvGC1jDSY7pfjJ4qhmKIPKb14
tJUQZzWv29pvIK7HGRNIvxiEfdu2zf9l78y2I0WyLPpF5AIDY3h1x0e55imkF5YiFGIGYwb7+t5E
VnVnZldndb93vlRmaUk+AGbX7j1nn+isB20TaWhn47fVMxRc4CnXHxox57CNggE6s2c1Rv+jioas
IOC6b6BPQVtIdz1Rx8auBrYGFd6q6LDCe7V2w2jo9JEkj2U5MnZA52JEqxKjrtoyDtsBV8y7EzA+
Zy7LgXmDF6BqIbTl5hF6SMJW0FeXNkEAFDbUxh9djVLDapeCW30269OCAv4Bsv+6GCZ8frQg1S05
Kt6NGOqGFF4R8Grt+tmWBAALEYvWtGtkB3KFsqZ77VM3c+jGj7x7Dj762NTASdIaUQ8eJBTXowgI
7ZOjGsNk4kHedWSVMewy5+G7mVFJXtN1leZNEK36CiVU/dF2Bcc/ZRTgA9alnC4A3xOjK7FjYsU6
Smt6xDImNLxz20iJ2JhsnXdIlcg0JiSR0JvlQw5Da6oznGST/8nx5NDEKBaLCpksZz2N36p4LlKk
HtDMPkjsLLl1Ws1YqdXuTUOTEClvPdbGfhr6NNs4BAEcGl8Ut0uV4LkhtZkkeNLuZsQPsaBZXPNg
pZTpt60smnJbxS4DUn8Zx9Ncez0AbQbN5aXEuJaxJJKGuBGlck4VNtPxxmlaUpgpCKMhrGDwvxsj
bBAI5y3JmUWsYQHWmKPNzZCQG0g3xpveYFXXN4m7QJkCPFJvIhqgJ4ZHBM9MXf29s/pnmDXuaQyC
TK7sj+l+cAtGpUbuRAT/JD4BG5afluNG1HR+HJlFewuKx3VijwxJDGOpLgn1/JPIh9mlFBzkD6Ks
wD+P5Pzu6ynfkUNg6G2BAPziIJ64ipIxIdxXt2vfnZPd3PhKQvxrrSvbKPpTIIT2yAOJwESwzyAk
soMldAIAzxurKT2Bo64DvjYgcUPb0RNFcKgmm2xKfL5ZC8RRw3uOpUNwHAt+V9rd6/8Xjv+bwnFN
uPrbwvHxVzTW9oP9N63+LD79/Vf/KT71f1tFpB7CZdP6PdzjnxWk/Rt6bWkyq0Fa+Itt+0/pKYJV
WrlwBqHLOqRY/Fdf1ha/mQg/pCeRBlJWYT/9S8H4dwUkQKw/9WXlqns1JVHZ/E0XPZL5F0v1ABGp
arO0Ps6jx2IWwAKdtiRvY8cAb7B3K+EgT4oz/z5AscijgRT3ZnLnOhyLxIfshL/jKYtS+9XtkuUO
fV31OHZu9I5hHC0pBip19CYtj8SHsniuUV1XqYFWANxVPW+nmWytkDAShrbMLAP74heA0HOrJgQJ
J5N9HnRTNLsmSHk62mWZOP7SQ5pDTXzIV1fCu0cWuDj73Oic24QF6C5PImdr1PNo7MzGsEnCXdgO
uQRVFhp2IpDzzB2H5Hpxr1G5RmrbiwjvY2nb50ljzQ3m1Kx2aBIJWi55UyGGkf4nr2JRQzkVlV00
VB2dXtWgJfDgWu9+2c7YNF3EQ+xhOfPySR5T5i/eztZm+ZVywY/4nLDcVpIcTkun0adG49BsckZ6
r0obBIREvLNXhwiC12oy84cgN2nTYAe+nQZUs4qi8LaH1rVcETQUy9BBSojtMPF8lKBlYUVb02oA
wSA59e+JNV92jav4IjMrIj/LtFM6CE42e/eIHNW7Ffv+XVRAntlQNJpWGNHEx/BH7vPe80vEf9o7
zWhfb3OrCe4kHGeSVpxAHju+v/3Ilngp3BRueJJMl2QAQj7/slOlsqofLavx7w08qTe097DzLr6E
HkzHsYxa6ymi4j+lpFKcjSJFKTl49W3eNqPxqB20X66XWWenoynTFFjTwpQzRnfURtnzmS17j9at
+T7psnlrWRpflYn2YRto+sDrath9Wkbp75irQJbypyW4n1VMcNniBI+CwPN78u4pioOZrI+thJEp
ornr6EIYUoQ9pfKHr+lN5sxcL0rZXrwfFjM+O3NWpUfkZr0+YagVyyGNBuMiImOcthM13w51jF+R
1wZoqSfBOZcUnxOSMIpCmV8SeKF3yjdQBVqt6z5X1uJcJ/QiJ0KwCwcUv48iVBP4YGE8PMQQPGmv
G1k2qWXDoJKp8CLT2n/DgbOeA4KJGGvFBJrrs5b3TmAPzbRjBuTv49bS1IvYBo3+3Lv0J08Fh4/0
FTRK0J8l/5A5w+3zjQhu45F8im4r8gipCLJq1Mvda9KUN1Fgx5diKEnbZF6YjSgX7bJ2jHNcml6F
Jrswn6VN7Ztq7K+m7vUuwti8N13+s7fN4tRoklzTXqShEST1NUebhhFG/5ANFvkxxFexj2YCcWbO
PfTiulFMm8hNjCekmBH0elohVOF2qTg8WSokFpp823wmwafHB/8pK97DcTFTYrfGQQzh0s/zlYFv
+FQPpgyXoHqoNUJl0jg4hVod85x6Pk9pNuw84st2DtHJG6q0w2Q4BlljrDQ0BbdEZB7ASGR0RQUG
K9V7N8S9PPa6gw8cT2ttLl+sdgW7DQMB3stQ3+KNe7BQX2/GVnPZOtiwSKdioFV4KX3lwstHB9dl
sroyK9X9zBbvxtQiekPkjmAPb+Fj5Y7+bTbWHfk6uDqdohvvkHgh46mRek4pbXLH1Tdp4wPWdMx+
mxDuuyfm1aI7yG9ZObBB2MG1CnNfv9UR4SRL4d1q1V4j0yWsTyDIQabfHpqoavcZeuZrkiOmW7cj
ZSelTKL0aA5Vavm7NFqiPcPJjPgKSXYuhLKjrumKF+NonLMytchzX0YsQPH7Wv2FsUXnO/eWKiRR
F3UnUXOv4H2no1nG/XM2tD03xmQc8O99Da2LBjnJll3fImZHoR6927k0ys0vVQFldAnkwBfmaXAp
rBhoOfKqwv23x1pK0atINzoovGBnP0KVMhuGdz+oJKCLyNaUlfh/e3IeuStc7d0sXUMMH7ArJH5+
k675dk30EjSYgW1ZRoyHhgQUtN98r2rEzBtNEN835RUl9d/YbqJU+Puy64NDrYEUqCkyX4maMAiG
G4jJmCp9Q1YTOudmwpWEpfje5gfXzDuNWzqBLx5OfeKaA/J9445yugUyO28QeebWWc5ZfAny0kdu
V8lmW/Tp4G1z3Aur05XsIWeiUSAxYW5HYdk3NozmjQZA2G4MVaUHj1MSYyQvPxPFwSlKxQNN2MF4
wYHXEaHUkYyYDuTJmHa7jgXq+xkM3o2d5VXoQz+mr8Ft4MAixNexna3EYUzSrh5DxwAA4WU/bWKd
fg5lW4bYq0rN4C5iztE6LuJZjx17my2NDF2ZWs91MowPCVE/nzMkph1KOf/SROLdCIavNK3ib3TL
wN0ulbntHPlcOdK45pkCsGbneMQt1jm9NNFz3DqHGcEosvUfvmjkQddkaOoIcKKdLt8W4jnDvmCi
4HntR0PoNRW4eQLBSHfGEupnHHnjJs8MjIq+nR1HjIX1VjD+2oHot+6gbbS7vJty1M7uTRVzKgRk
OexKZKkLZuhxnQMk7aTQuZT6Zh1UM5vuPocseVrqkFKK+oJ2NQA6eyyOngWoHAMpdP5gXVxz2azF
TONve4fCHy8BE9QqIq43z58M4ZKANTXmO+Co9EjysPcTb/nDMFpfoL4Z7aXImQ3vrSosM2wkPuM5
N71zsCAHU8iENp4NMTvWag/88DxVyFxxEqsdNCoiwuPRPmbzUp7sUZ3A660DIus5nZb8UnDPI1Gm
T261XXAQWU/Hx8wOSKHVue7nR0cn3d7CfYP4b8WdZ/qzp/7c9vZQPyIzwqVK7Aej3dJemNdi0sGA
T5pl1ZX7ecAk3Br+jwjSJEHC0ZvZSPuWXmixxWJP2k3PfSV/lKK0TqkeUHkSgHylUI2u3smfXjlB
erQ+O9gkCWlphdpayDWPvgJJ2DkoUlMcz2gD3ORAxeI9YNaNQ05jiJKpHm9F5UV3JE+fWy56XbSH
NDFvkqVDeusxTMgsPwZjMzODsjKM5Cp7hpPhPkRzMqC9RE6HIbdCnJiAZcg6LKckoEvkpcy/Z/9i
NJ0Llk+/9FlK0rWzb6zqllMsHqwpuOKU/iXTmGEA2r3EMG+jqbvVxWqM6QEEMnrKVPneFgHTiG5+
mrrhTln9bW9U11RrTBldDQm6j+btgrqRGpBJOCR+wqwQatJSslOJ28Rz5IW2HLr+sqkg37QbsdCq
gKRY6jsBjuD/EX3AKdN++TeCHJuTH232/3li8PRz/uj+ZDb8/Tf+qcSxfwNeKhAtBjgLvfWA9l9h
yO5vrr3iq1aq7epE/M+RAY5CTK38CMucgzBrTU75x8hAyN98OEw093EG/q7f+T+c+CwGDX8+8lmg
AZG8BR4Mo/XsKVapzh8a4zwvxkh4ALwUepyvo4EYvCuWH/4sihttGaS2GQhH5rLOH7zJv+4goXxz
x6x5VDW6GrPtzsMCkXYNPrl26sE4LZHtRoexzpK7oWqMD0zBsO/d2mwgk0TMEZkPxN1d5cnFvnec
NBclzPPC8k7aan1xA+vUrJ+7go4em36ua/uALkSpa1+1pgdab5z0zOwzGPsSJ18EKHivdWyyyKup
bZvnwq960vI8xLPWmYm3KzYNwYz9zktMp9snhSMUxPs4LVgPMSqY5mYWC+istMy0dfbqRbw4iKjB
T+naqkl0cvBIHnzhLfIE4lwC5c+X1MueosUwIExZXj42ISiZ+gNxov8ZuxkWLci2cwf/E3Dg6G79
zktNGJ3I+zhUFE53yOdaXCEK1KsMIiDaIcO3tZ16HuP9SG953OmaNnTo19mxjBEczlVKDERR2T2I
/dlnou/Lt2UEUuDbcXJMu/QxpunKxRqya6wI9TET00tWY+nJ+inbWGWAcGmK6WI3aKBf0znl6LmM
6cnz5+vaaa+SaRheu7is0Ch0dzZCcQRHY8DpOHZ/9HOEBHiY3nRGAYh0YJvP9ime85d5REO1MKA/
+77zPWZGvrOjfHgEwAjqkXPagfPRi2FjkWH9nQ6gbUjWFNWBbNKHUacvbiG+aKz0V7qrp02Qxzea
Jh75l/1bXXbncqyrY97TqPVSO5x1KTbdQhygUibE3kbfJTFQ4FzkLwrDWYhKut7hRvtJPpUL4VdH
d1NA+CRjLmMTDAxkOiRGOavrwRkdimXQ9wJcbTiOJFPG5M6xkNOpi4aivfb7Sew8pKknokVTQju0
3EAESLa6a/zvJNmNh3KU6XcfyM95piWxU400CP/Gl1Rl8U866PWtNPpH9u75sSqX4gCnLmXrVemx
yomFJJXD3dDFltCaJXRmdLAn1oVk37Yi2MelZNdKjOAwutPPWubliYNsHRJcCSMlHvDm0RL4XpMm
BrgEf1UcY3ZCgdXBbMU8wnh72UptoFwyx4Kghg5HnpifLFmZm7bIX4wiOiH7gYPVKWJaeuNVLpG5
sfM5OyeNpM+tnPRrBZ6/kxfA3tmj0JkcnLhjgwyKs3B+QbwzXLmgV0BL4eMhSlYbX3XvImwZAQhI
pDe+SU8+G9nbYOEYR5GbwwMdFDg3hZMTmGyKsto0UZuuMgt3T8Hr7yKPEROJB0P21GGW2PamhYMK
m4g4V0PcYky1e16NG4tcyWjqfwxFg70vGse7bMqt7ThyW8TBWDC8mOfls1EsqrvYc5YzbevqiNhh
mbBycWsRkbK45rxteLfr0G3qv6ymIWYghiK8d+dhSL6IcA541iZYZBQCjZpuhC+7t05ytxAsjmN3
b42leZVUQXkgRVYRzWdgthGEjzX5BK8ucw8eNquPbAZQXZucGSRnA5y5euUFNPYOWzEwlxgQlPD1
t5lh9IuXqvmmyAwSPfJXoVMTvFVeo8njJG80zk1mijzEvZvBcU4/o85vw1So9KVsM9rGDDbTa9Eu
OHlKBjAhsA/rjgbWMymSOSloSJEvyinqsxUQ/OvZ4wWDmnpw7MB4zJ3O+xDgZ8I4J2FIlwGc+iFO
eIynWYhdVFfznkOfee1GpD/1Uc+pr+/7mwIv2Y6/w5DSMJdDuz61dNXde1jn9j7CmrqjgYHeDWUJ
ObvpLl06HI1mQlzDGsvW+NrfLDha7mluv+FJlkdnLIMfrejuvdkh3q3LmV3afv/N/RX+ZsKEFvZ4
cgrLJ32Xc/emJxniK6phDmVGb1wtDO/glhA3V5mAKFUNkWaBhEJqncV64C83KQToW22Y4/WSBtDq
lwH4UjWLzdwBEhk98YvGhqQvcOaNOQlwb1k2bJTVHgDitazB/XUwsGppG4EUscvciRCzTn3uSHR6
AOdja3oYfFRaOcboXb1m9fHZgmMzzwdjaYJTa45YI63ZpIsYYPRYc//MlXYyWGQBKtQunGXXgECo
vt0TGcvIIv18CRuEriEQu1Ng4CBqDfU1N94zrK96p/FM7M1OIUJbsB8ZjoMIrJpR+uC8ORt587lC
nyk3hysLzxfasPXUKbzqFtShSRooF7Yyl2w/rZmHmjb00ZDkIDaK2fRIZ3jrx5CAcF4vmyFHICPw
rt7Kxn3Xa55iBdgHQlz/Luo8v5IqQiAK0wBOG/MbeP7WhXsACt4azDjl+RcjmGA/K/2OyJy53a8I
x2yR0XVUWxG9lIylPw/i78hrJ+SIfXsX5SLaJvRybvBMjWzuyD1dM2b+I784cf50+rTYF5KCYZyd
15KxIBk5XfNS+Pwp3Trohzh6f7WDIyj1M7KHWURxdE3JHSEr2X0ganUy/TWsMu/5GsiwHMrIDFlM
UZOi93kl+YwNo7cfMY8RYhzTfMpmn3XdTYvvDKgFQ3SiMgc0x/ts9JYtQYbVHoZIeRGWQCi7aGc7
2sv3LomWzShcbzPhzt9MSZ6j/Wz8Fyhw+i63kVmym64i1MQbZhDjueLtj32evfHY5z1Nncp/ajzJ
7+KPe0R6cHKLedoaRRDfDyiX7mQfZW/IIB+l605Yj+IbR9Td0QYjgcYqyRQ6pYgvmt6u80yXEtax
5Gyx9P7O0ZEr1uQsbJJYrUifbWhFpO5IAzyuBc23uaLFxnXeCGXVt6Ol+6OpZ+/ozdJ/n/LOfGOy
+SNTUX+rTdvIdiO8+WOmehs4kDvSBM/mapUYY6ZDGIyNdwzoZ0vJHWGWD40fyIcJL7m5ZdU0KDGE
EluJwvWra23fWR9UjHfaM80aI2frHpSyJI9MRQv+yCFXQ4NAmRIusf2o0mXlIpgXgvyybx2i+O9V
3JyLKcHjmAG52Dax/Yk6TNKGS8UPMoPxa2soqfkGU898UlNNQG+aJ9kQQq6ff5hrlK+qB0J9J+J9
IxbPa0BNxSGo3DsC0K8ijogeBCRRz0fL0Bm3szt6n1HswUIUnQcmSaav6LWda2tIZdiWU7GTqa22
qlaaZg7WwF3d2/VDazttyvEQG/2cC59ea1QDmupxV4a69dHmMjggHnkNSo6tNttHHgHK6I/ETvG+
Dn3rGgcMSlF5aBDfvrKa5a9sccO3Asj/Y5710dHMvPRkyomKN2rcc1ONGLNTo4tQtLlT8RILRMNX
o7EgLdBJew5Q59d4UBl7qrQIznAZxm1Szla+mZ1KwV6KofubZE73eu5fTV8Pn7jHxqPf1cFVDVbh
1omT9rm2JZQPr4PBENqNG+blirSgutIv2EshxXF86CbSp1lhMWI6JNbpQNlI0wu1jLs043m4CnwH
846/hnNPka/db3G+BneP/szO6g9OwIPYomcluYDOv5M77o0Lge1t9CZE5LU3PBawVqyQJHTjuqjm
9C0qZbVvI5+YtFLPBR1/HNEIOWJ/4zi54TNsJaPcjOboHi44GsKS5bUtg0fkQKtPphm+V2vauZF4
2d7tdXzV/spD/xWNDrykfLISQiQgXooD9ID8kq1p6kvZJ2EdN8VWGbpgBNMquZ/WFHaGYW0bSs0g
JxvTfDdmFpEUlSYBQmTVEUpofIcxN1oefC9r69s5TmYZBsi6GjfHhQpnMv3EBx7AjtgMvzPSKTfT
FZmee83kPNb/wKkPS+17bXfMgoRYK0DtwNeL2QFV0cEkj5uubLEHkRymZp+0avTt9rFPXPlK4F05
hLDflXdsc57F75ifotA0sii+pOOYYuhdzDbboZuZQlcMQLVyw5tYfUgCxKhtqOOA5uhhbnrOAohD
DlpCXxj7BTn81KpTyz0ZDr2dXnDGpdtIDN5X2dbOD7NaG+aQbHo0w6V66vIgSt8sbOvbEkkIXUaA
Bn4HUSJ0O9//Sd5KfHSHkhLcYuKzbdLWe9HZZO5Sl9V5F3Toi6FC6A+TwvpqAta7KTgf154yDzV/
9qxF098rvFPfktkpHyYYC2et0mkrSkeFEprqGs9c2rs4J16ceDmqg2aVZeQowdo2q28cpylDEhec
544qcsfkgtycysrwd1prcU5I+SzafjcU3ole7xjWHNwf+jgN9m1uig/pzM6RnEi1iRidbYrV4+Cl
dXJIYyAFbS1hMqaly+Xtkuk7jtvxQBTErT0nwadZkZrMO9mssZCMBcRybKwCrf8wxBdMn0SMWIGz
DpPcZo8vWe4aRhKEy+jVXZClyW6KygQVE9t4hLfgvaOm39SBVx6NFDW9MbGTVJOLuQDFYQfH31gQ
rdj2vo4c1M2BZ9z2tl4e1JSgC86L6zmnly7jym6pwI1iR3BY8lMp17mOojRloW1ixlkIu/KOhX/A
R7tg29uidiOZLO9HNp1puUfuHNyMc4wUg1bnMXdTchMBH2zMrq7PqWnd+T4Cj66D5Q0fgah0j6lw
VSMgp7Br/JvcaNrtXJr5zioiZ5MVgf0WB8SDojbDZ1mmSflmqO6NwPsc0Y9/cORsmZtajZ/mzMbq
p6Y+LSUaJIuDJ2k0sh82cxUDXciZDWVejPZQFx+gqJLdyNXaALv7BtT8KokhbesGwVXxrcvG9X4b
zHo3kLTJgNa2d65PO7eA6XzOUhBMeTcTFRiT3UbNTC7ImiJX7FpUUQP+vOZCLnnF3dJ5B8vMva1o
nfRSxHF+R//BNMPBmQd/N6K/vOl66u3MHEXYrO2f2e/UCXt0QZQT9BFm/+bPqeKIlhEmdCTggGQY
o4GT0Ht0BFT7o0/m/uyVyIJMJIhn+lphkiwK+KoLj1EY+Znh6Hiv8yTexwxuOa9Rii1VitRFZ+Wp
GtSYE2zVLa8MFxAP4uu2UQu8UEo9YTxvth6GhKvERZrQzJrCsU6QXZLEt0kGow2rcXgPrOZ6shab
nFTxUhkseYhO4e+68KbhNfuvyQz10CbKKwxMf9yKIZJPuoZQIHUurqoluaRGhePW63BKJY+ta33Z
rKTk9FAdVbFCOleLNzsh1c8eK+ezI30+NOPWRptVvsyohL+UKg2Njt53+w1dD4rvGbrlRrvlA6FO
xDnWcQbRWfnR+2gOTDzmcSSPMFimhwZLFiMzP2KaQwNi2svOWVKKf9rlTjETFj7YwQN6WNlvlC1r
l48XedjE26Q3eBLKnWvmeNNwzk86RUS5xFHIpVLedZ5JdYtKnyaBlRNwJOBqWxtXwAbdjX5hdbvB
TNSNIB/kxL/wo7zyv0QsHpysZvHwU0DVyszPi2RzRXX5I8rVQCqrkcc7WI5MJDzYmrKYzzr1ch51
66VlS0IG1StMZGsvUFW0tAOcUZ7lrjBgICdRasmDkFTCcSdYEty5hZCc1RgUxuYdM8l55obfwlJk
shMb11HA7FUXQCSzxjsra+z3k517Oy93i7OStP8IGcIaTalP4vsstpHTXNp4vAe6+2mWKXd8tEiG
/tV945A6TmPGO1VOLsBL9smBswsNRF0at5NwXlPLAS0TGZhKANps48ImO9JU8S6tSwsEIYezVg4d
iQOxSecClo2Zy08Gg8H9QBTPMYuIbU/q5T2PmTmLfrH3Hqi1Tdbb3yM5Wo+TL1fmBnP3bTbU00/Z
eeMjax8R6y5ZKB6JROe2oRllWhkkEMO5Llq8CqFNhNmuNfP8CCbh2umLbhtp2xlCkU4BM+3YKhk3
mEl+XjNzLZCd+zxd1Edn1fUbxkx7Df7V+gfZ88wbyKYzPmq3bG89szCOGRteuwFUNx+BAbQXj5jH
LYEyWRKi32S04sQ7u1yW79RZPFox5jUsff5tPdnRte6T4YeRul9IDxYFTtzosLD5wb2eHQAaqTeB
aEnN6dmf5XAnoJTom3b2a3DjXlkf6IKWgJp7WxG6GZBTVqMIZtSfzqFCc9RukRioPc6ShPNCZNxY
6CTHrWQzOKbR+LTE8pkKQT42xBOjjl76I88BQpK2Y0oX+C+TjzMDgbN4jE2GS11i3/pWF32UcwXv
t4z8reUJZArFShy9mgRFzYVIvW7T9GNyRQ3Rz3ucS/UWsZQ7nJ2K9Qd/NrFW5LhO89okKpLNyrSh
pimhslYcbijvJjBTW8+t25dWOc1V0/g+zhuCgtEumvT4FpVF24V1AWI9ya43zKLMp5E/4IZ+M+jX
ISefi8c4omlEgzphSoxd1h4UNjLunmZrqqk/TE2VXrRSqg3ZsALUukNMxbRAirFED8q17ddKiFXm
rcxd7x3urM+jPWT9UfkJ4FdjbihafchmQPlgpeCXnx/loHqaTyaTMhCoEJmVMIBZ/RJeJHGGGjuO
4jmkp7Y8LPk4E7PGg7bTzbyQWt1x8J4FWzQlaKnC0VZfE+X1jhHBPcleyDvx/p0VcqlQqgFPECSK
+zkexWuWUYEjXGXB1q207rqmtpimNaP/0MmW/ZS1rL4rtDG+Gk4KwCNp6MuUDPCv28XoXyHgmzc4
UgkSU6Q6cnjt7PsOc/RDYEQcX1orCq4MIxHfFyLOz33nj49C2DRDZzHwlNYVy+qmlH4FNw8CDfKj
LuOhnBx2rGGiK7ix2yDObujwA0RHkWAXV5klwNr07iS50iUoob6Ns3DOuzsdd6hs3UURaUYb6skk
ifkMgicnzzBZvgpVWm+R1VGoabf3Qzod7U0SIHjbxFnavA6uhOZisOvGtcNmxi0VcthJwUJ12UEZ
6E5AIpdXbTR7p3Ey+x1O6/yi4FB1VPaWeakJKHpGxN6j052B16JwcrYAfSKWk964V3mjbuQy+ccy
seJdN2p1mDpm3LYiuZuoiam/9ovS/kb31mATm9STSX13aetm2sPpsY+0Mz26NEbygKRj3MJ4w8XG
LGMbq668HvrghzFaHB2sMjq6iexDgzi362Dk0UDWnjDbtU91Yvl31ewCzl/keHYNT5MNSBQtfDqk
31SMW/rNLTyVYLhGNZxffDf4Th4f+dfRYu4zf/mIlzLZCgc8YeRntBWtqKRX1i4vxHaCa2uJn1NC
2zuDG/2QkMawHVuy2vKOsIhtnVeLoNGmQ4RaVoivwNv0sqaWNXX7lhaE33JU0MelnV3k+hZjXHiC
9IGtAHRSJcVYPMwyIVg8YbPJ5CokgSCWXwyvCSfJ+IYeKxykpU72FvKcDVC1G5lr/n8TmI09L7dT
X9EHHvOXoBMwxFispVHtUqzwIZ2Sj6CCCRHEDDwmgNRhZxRmCOO93gsrd46TAy45zsisQKtN5pbE
pWrCNoz1rZ2kkOiy5hWSS3YHi/AYGeJIYdUfRgwR78bMGETYxje4v+be1FTIc2MgsEGjvUHK8VEG
WXM/Dc09arti2Zg18JkNpLiWEbxxC8Fl2aJ/SE4NlLOLMxqfjuEN17WoWlyys7NJGYPR6Amcb5gn
1qRBsFxKzae2aP5fr/y/G1tLUzDo/Z/H1i8/oepX/Z8G17//zj+FytZvjmeT38JF/mVaAxnyD6Wy
Z//mIFI2ST+yflcx/+fg2vmVayUEs1AgKjAemJ3/Y3DtiN88YuVovYDWtUzpeP8XqTJj8z8AJKQI
JAa8wOMd8iLrjPzPU2vfGgeN+FHCyOU8XSaJDwsLs8sfvpN/YRtbsSd/xKL4rmXzGcFR2AHDcXP9
+R9m49GArcSu4+g4ZBUOELh/HGDnqH5fYzXvShfDSIG3qg1JR/x3QJj1ev23F8et5iMf4ETJl/3n
FycGqJhtGPPwVQKQmvRgyGyZkVGTPJo/sMHUH3FQqoDuEvOVTi/pz9noq4oqx7XDAskndHIUKlBx
i63dGA2M/jpBgpatNU6BvbdfWkRNLAnXQ+dFDyW82fDvv8B/+SE8RAWWJDaZG+kv36DZOsomoZch
h8Z6MTsYnEoDGCoF4PLc2Nj9IisHYmlAh8cbDluWwtUPZR0vvL80WAXSYr6r6dJwEAQTitFN70c/
xz0RjDkjnQm8EVS9/VLBXt0YJSq4v/8Mf3VVrjcBjQ2slUyvaYz9RRPfOfYwLN4UEFBIGkNraliR
bBRo7bKvv3+lv/Ktfr0SE3/UHSt9Gjfon243TgLdOtgIjiOQjOOCifvQu35zbnu7uTclaum/f72/
PETO+npQj3xnJTMzkFrvwD/c3sIiz6ZkOHAc47S9Z0XpNhBfg8vfv8q/+P4cE+GJ5NCLheGvAZBB
y3IBUtM/tmJKD6gZvpQdpMe8+3dhXKtg5q9PjBQQuuFwsy78t0Uhi9HZTNyDR0EU6kl7nQB4wD2z
LFy4pbTXNkzidpu67vMHhBP+RRUuEx8E8Q8J2aZXpZTNfbu4SErdETWVslJzVSISER2vPlr8+ci8
uTefxxjzzRYtv4O1PiO5ZuPEvAgoEFIffZEeO+F2r5Or0+Pff5u/x9r9aVFCkAJzX3rCo6YJJNqg
P1611cc1JLqdj1OG5hBlCJPlNd+eVhXg3bzj0GjXX3PR/gd3Z9actrJF4b/iyrtcmoUecqougwEb
m5PEsXPyQilA0CyhCcSvP5/ASiw8nCTiwXWpPMQMre6tVvfuvddeS+hrng9gujTcEax9kAqQE70g
RAOVgeeQ285Cpb/WQ/FegiP/RgPK9tXYBME96btBIm3kTxJ0vBC9wUTcS3C+bmXRMy9s6uBgIbGh
ul6FMl6/Uw49xHPcYvWV5cwb6ZmmTVe5rI2IaEHZDLhlFMQz/N2V7oxQ/ET7Q3OCgQ0kaZgqUecW
ZQJ37ArEDUJpbWddMuBzm/KZXgCf/liNAWjEvrRZd4udoU6CDsIrxUzXBnEh47qqMdJeAIP9Xiat
opGXRN5dlhJxWJNp5GAvTDUzLhdlWVaofjsjBpspQ22m4rm7ui33dhxp+niY6gcNwojbOE+De6hx
vO+xZEcgjUSzJBuVgNrsbiJR4URgb78YVOf2jUBORkjZ+WO3dLeT3drUpzrCIP2s41TKpoGzmRKy
A0nswikmrtOBgOxPz555S4GswTW4J6EPEomaXCO5DAISiHAcrQew8Yy3hRDeRLMY4lKocDO8eqJD
AgwcnDInlT1BNrpxT0F7qwtsJgXfo/yj2fqmq8I0PV55QTBRZ3H5WfC9DL+UOtMbaLihEC8LWx6I
7C8cdTfKkPq2DnS5qmLBfJn+7WIn0tZijuKwkSq3nnoR2jEzogDtma8VxYIJm0CCLQt9haB/0K08
u88cRGFR9rYbbg3VekRUV6NNmV/YtvJBngX5gLWtGIPThWVVgNG2m9jyQkm45wTX4g9l4l87Mw09
5k3h9YuVnxOhIatgo60H+z1HQxl6aHGlEoU1t6tPYGuuKQ/4alMXMbKzTIQxd1cO3ES/J3oLbCEM
idakbk9wdfMu02adCwW67IkBdysa5Z7ZjYrdtheICuQq7lroZgWwLoNTC0sUOkxSELqEqKOqfmBl
Dgmvhr1S6MwI99olndnOLiB/QHwL/HzUTcQ1DChsRkafbQhil1VHD/vuxgGNtNLlYZKmwpUGXn6S
CZASJWQMLZdTFeWRqUGtcknxV1eU3Xi6IzfAMpVK66uylNQxyXp/JCmOODIiHhddgNTIg1KIuF0+
QMsH9lLDhtMls2eVPF44Twp1BU2plC90Iy2/KEWyuYTdu0A2xoROaxWrkwQi3uE6owIAnHIxzsGd
TYWSiH3ulyRHYYAxUmlM1ZexW/eltR5AO4qi2FbYbT+rhRheKJV3L3qreAB0RAXyDaaKchNnKMF1
OHGIfBMnIM4AY1U4ccMcOhZH3673gcO+HuXlUNApUlqnoncxc4vye5Elm+gGeV6/P6s4AHZFCToJ
MS+CDAhaO9D0D6UdVd2ymMOAXIDJYsTJpaFn8mBDkQmKAWJ5BZY9vQfyoE5lHtSb0iFw1vdmGfhE
ETDFkor+DRVNIsc2arfnNlky5OId425fCxxSrn0riPgXJE/sqedt8E4KXL4oosYdMiDqkmf+dr2G
fhB2hK2oex99ijq+oCnk9T1xt0GoCL9Q0GIKMjwE9DZIthMZM/O7CIGA8ZrIwWIn2CLML8jWuAmD
XMe4X7ofUSAN8HFUlkp8o9i72aWRVmpoG4U6MEjeUMeJwnhgJgUjh3xsWnFs9bVckQcUIMkDFRq1
6c6IiZeT+uI3sulTuEz4EE4VlM82Xm7CVVogLjQT9IoqSTEoFgU7oA0U09amEgsD+SYqJWLEkEj/
6n7PNPLZJb6K1otnEADjRyaXhc58lRQiFfjAxZ1TJKzrkby+dEsfFm18G5kMQ7AezkJBg485Ej6W
XMDe63sB2ie3CA+xrX3dwKECK7eOop1oxPwPMNvHRKSiJzFs6QvYRuhdqLkh/hsNU1fm/I+/qFxp
W3GYrVkUpCRXbqCcJvYI9m6MIqDeK3yX0ttKgi8K81sipTKAyszpgmTQBgAwAYWHJsUA9qoYJnEl
6Yf5DW+eqJ21PUnSANk/8CaIHW1D2BCyAFGoRKECYmKSAY5ZWUu09yjvUO0bMFzbYDfeb+//N8SH
DwOplMphWgA//SFfJuXHZZqTt6uByNWneyaOW8BBf/Kl1xs6+6UjMMy0OmfWxhF436l9j19rw7fo
c75Yvn+nKtAewtCnw+lyeL0786EJfPhYgIH4vDrNSsrhSo+s89L4Xx/awZCvf+e1rh8sM168fwd1
PUjuVqNHIx5suM7Jx4QXkheDbIxeMs914uAc9TmLV6/Hc/21SfD6AH/bCPMoD7NqFgItDh+HNMCo
/ZoNjlr4OQOQ/dE4kBlITTUHb0KWKSHETCTjMHbccKz9hmYAGfnjyoXfnf+Kel4dCytG3B+DbM4A
6VzXkaCraHUeZsjbMgIko9y4do9B59w02eSow9iP8cljIGrU9Fe8T3AOva3Ro9ottx6+eQ6bEvjs
RxP9yRwwOgfdqzc2fkk1pMNNOZBo/ViTfmcPUM/hZQZ3VS9yRB2a41fPdfAZMIQfIq5vaAmAcUlt
vQca5+o+3NCBwKt6sdA1xr/fA/WqzJHQC683txXKuIWtV0KeAk1XVcjnn18EJIq5NA3ibu23rfAL
E+aHa9WzHX+xd6qcZfqc7/XSF+ot9+nnD/5E5TRU+2Xji1V13OHaP32uv6xFQITHgWrVmWf7He/R
h/UOuL/Ow88fBvj00o1r1aOq3xw5y8TiEIa2T+VDPnTzxgpwzP7nW9+swHq812N2HvWfPXn/rtHP
R5vAfzScekftVhHL1u1CqRc1iWEO+3P7hj0rTJsliPBH8BC2bbln+c73KDnSUjz4la3bRgAssRYN
rsXDVt2+5TBczjMH3traBNXMNgCm1H8/W/L5w0V4bXb0l761sZJl3VLVcqdTOf9tu10/TmfR9zNw
93nwrSlhWa077a9C4CJxFs3pDas7+1bb/g+XEbqbzZZxl3C/27Y8wuKOU7dTWVxScDfrN/78Zo4X
lt2YgA/eQtsOj30ooCInrXu47zLb4wnm3zhcONbRKlJpmNaXamGMaNO8eeQ82ejb2uLq6dqkS/IJ
npcrepbPvbLu4t7IlRNSv/HnpphEBF2fmNmEG6J929eWEzZWjyoffoI+X1vwElrhou5hZQ4Eik9x
C6+tNLXmdp4us6wxp6GoUk9hEmduOyureW6XKJevx/Lnd/LaYS8ArdOY2TLRihM8MNdOmlb/wPTX
Hd0bXQJFUb/RpucpsInkuOmTdBzYx9EaIksQCbTv9M3yW2IdeU/EDvSTNF1YzX3rwalvu0DdLDdn
IyuIU9tpbuu0X510TtH+5TJJl2Xd1n6WUMdxosavl1tn3tjGUF89xY5eWeYfRPmO+l3FVFsbZS9i
8xxZIuV3lTbRaS7Qt7zjZ/8gr9O2+ZdYwl8mFPkl73Lq+XgkzVONDHbmBIvsNFmujkOj+/B4W1P8
vQQ3SmbHOjomyJpeUXC3bf6jHS2WZ+P0yd5mEHZs3/yn/2TtbHlLDxd4OhErPtET+IO3WH+ZpsuG
S6GQfSXc0db0LxLbtDTJ58yy695Va+FDjLJtd18BNLbs8B2C99CYNpwIRYOJtR7Fn2/z9xb7Doxi
zUfzIWrX1iL3yzQ7e7bzYNhOMPnunXQekRBueG6KjoDdCQxTRsSYVnVD+3miI9tcv/GSyZ+LNP1I
yjyNP9WZpud+1gyuVd+Y+0sr+etfAAAA//8=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B3E7AC7F-6C37-4C49-87A6-74205E7C0EFD}">
          <cx:tx>
            <cx:txData>
              <cx:f>_xlchart.v1.8</cx:f>
              <cx:v>Profit</cx:v>
            </cx:txData>
          </cx:tx>
          <cx:spPr>
            <a:ln>
              <a:gradFill>
                <a:gsLst>
                  <a:gs pos="0">
                    <a:schemeClr val="bg2">
                      <a:lumMod val="95000"/>
                    </a:schemeClr>
                  </a:gs>
                  <a:gs pos="100000">
                    <a:schemeClr val="accent1">
                      <a:lumMod val="60000"/>
                      <a:lumOff val="40000"/>
                    </a:schemeClr>
                  </a:gs>
                </a:gsLst>
                <a:lin ang="7200000" scaled="0"/>
              </a:gradFill>
            </a:ln>
          </cx:spPr>
          <cx:data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tle/>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C5EB96B1-C8DD-47E0-98E9-E2E258611F35}">
          <cx:tx>
            <cx:txData>
              <cx:f>_xlchart.v5.12</cx:f>
              <cx:v>sales</cx:v>
            </cx:txData>
          </cx:tx>
          <cx:dataId val="0"/>
          <cx:layoutPr>
            <cx:regionLabelLayout val="none"/>
            <cx:geography cultureLanguage="en-US" cultureRegion="IN" attribution="Powered by Bing">
              <cx:geoCache provider="{E9337A44-BEBE-4D9F-B70C-5C5E7DAFC167}">
                <cx:binary>5Htpc9w2tvZfcfnzpQOAWKcmUzUku1vdUmvzni8sWZZJcAMJgAv469/TXhJbcZyZunk/pK7LJbsX
EMDZn+cc/fN++cd983Bnnyxt07l/3C8/Py297//x00/uvnxo79yzVt9b48wH/+zetD+ZDx/0/cNP
7+3drLviJ4Iw/em+vLP+YXn6r3/C04oHc2Hu77w23c34YMPtgxsb737w2Xc/enL3vtVdpp23+t7j
n5++9Hfl0ycPndc+vAj9w89Pv/nG0yc/PX7O7/Z80sCx/Pge1sbqWUxiIRFi6uMf8fRJY7ri88cR
xvgZF5IQwvmXXS/vWlj5Z+f4eIq79+/tg3NwiY//fln1zYnhzRdPn9ybsfMnKRUgMHir0/7h/ZPn
/s4/uKdPtDPppy+k5nTsl88/3vOnb+X8r38+egNu/uidr1TxWEx/9tHvNHH5MN29v/silb9GF4xT
qnCMPv7Bj3XBn3HGYsUY/vL5Jzv4pJE/P8/3dfJl3SOtXL76W2rl31avpvsr1UKfERUTIjH9Yxfh
lCnO+PfU8h8c6Pt6+XXhI8X8+5e/pWJS0xh79978hQ4jnyklGUOUfN9hEHvGqJAxj79s+slT/pOj
fF8nv618pJT06u+plLtGfzC203+lw4hnhFHOFVbfVwtWzzgWRGCKP3nUI+38R2f6A/18tfaxhv79
t9TQ/v1d+Rf6DKXPYqmQIF9kLx8nGQpJRsUCnOpbtfzpQb6vkc/LHiljn/0tlXFlHwrTfZHL/z7l
0/iZiiWXPOafPEE90gZBzxiTGMdQC3yd6//8IN/Xxpd1j9Rxdfu3VMfrO1dC9e3/UpWIZxTkzYQU
30/3H1XCqUT0u1XYf3am72vn67WPNPT67xG9flzGf41avvnmf49aGAIVIQag5Gu4otQzhGUMmvkN
znztNo9gxR+f5/v6ebT8myv8PTDLzt5175+8MP6u+RJQ/iiK/X9ETuh/s/cfn+tXoJvd+bvNR4T8
Faj78acfFQ6Y/dHSHwHtT9azf//zU8I4gRLzV+R9esg34fr6oetcaKa7rwqtrxY+3Dn/89NIQOpV
gDMEh9gjJfzv6ZP54eNHEvIAVhgrwglXLMaQnDtjffnzU0qewVscIDyJsYpjBjnEmfH0EaB7gRnh
AkscK4hZ9Fdu4to0AVLZr0L5/PpJN7bXRnfewa046Kn/9L3TYRmVgtI4FhgRKjDm8Lgn/f3dLYRg
+Dr+n6aN3dr2KJwx0dUhG7HROGPNHF+SfDFqo0iF47RttW23s+eDSoizdk+lwWi7Dnau0rJBkUoH
5xuWlYrxKHF1MWZW3feTz69mzsN5GzDKqB4XnKytZDhpI+c2FQ40W3lD+iSKHY42Yg29T0iZY7Kx
VbnuIkzMK+uCPYRqKC+xpGgjonV9mZMo1gltRLmxCvXVpjTt8Lyo7dKdoUENMsMLEndrFfMurbEp
q8RAyp4T1Ks6a8clz8ayO9Ni1Q9AmRT38xrp4wJr3rBgqjFTkaIXZdvkVYKFQ2MiYuWaZGQF2Zho
ZtdKFs35FKvqSpvSH6fZRTucV2uao5w2ifHTspFzXm8rUVRTykAo6bLMYxJZ7pKmbdWSqD5HydSw
+KW0IGYciRq2ICU6dLwYN53g9IyQodgQBZKnmuLDvKr22kcx33q+tjdobcx1NUp7VeaSkmRCdXdg
gvRpJdc8redSbIkiyKdWtsdO4AJtguBzmdi6X6u0Y+g1FsJfjIa+cazwz7FzndxJm6smI1FV9Ek7
ynrX2TF+tTQ12VZjLHdtX1RLOq15fqSm1lmIUZ22pluPjE3uVnAjqw3nOTvE0Yw+uIh3G9riWzFd
t6rpMjfTYUcLdE3HUZvUGRJf4siNb3Hoi5e2jZeryVUsVS3fRE76lLV1lIjSt7u4W5qDamx+ofqq
u2HI02NNyWs9U57VBtVZ4GPYdkORPw8jGzY8Yu3ZjNoUGezTuq6q23wc0NUYOZHlC533BTe7uorl
pqXznJYjMlm+mlYnajL5WaVyth15W39Q83yPcxVtDaW5SUrf4Fsw8iJxyzLs3YrbZG1UvMGSzVkd
E5rxjt0YsLYUC3VuUF4mrRx4FpXuzdpqlqyLiLYl4ThhQcIpXcnSYizyBI9YH5qpjN5QIYp935TD
LWv6/hiAtzgI6YasisqwsXiZ0oba8jKeBrAbMNs5WXgguz6UeTJ2pc4qRPM67fnINhKz5TbMniVT
oakpdpy2ocAvZd4seusUnuM+YXilfMyquSxKeTvzpeF9GiIlx+eE1Gx+zhxHjCZsqEv8ClOwhQ1i
lT7nFokbL8u8fL3QtfXJiKsm3nbKRDppuA6w/6QvlQzktYp7g5KmwnZKbR6XdkOxidibRcVdtZ8N
KfukMWsFt6nQSrudNZGdnk9a0/m5r/XI+qQooiq+rGM0VW/r2tu1y9ap7sSalMyRNPRcrdnkyAKR
bdRF8bbFumjSqsQa9BOZFsxzNgFtlrDiokywXuD6cg6iyJqqk3IztLGvi7PgJX07mm7296JWuOZv
QUZqnJJm9OagfRezJeny2sdLMus2OitUoTVYCBp9/qKrRx5SNMSEp8RbkoNj4WXzNSH6TXC/N32w
uig/c8+/vvzXC9PC348M6W9vnqjr314dv3DeP/zW7sGceBX3+EunTP3rs37jYk/Z8Vdi9lG+/cSS
/0Ey/uGH/1mmhgQqf5ipL8yonb77jUA8Zb7Pqz6naSmfScyJUjSWVADrB7n4c5pW9BkCwgkBeuA4
hgT+W5qO42eISIIgU3MiFFHAtH9O0wQeqABQKEEIUCaxwv9Nmo5PWfirLA2UfUwJ1MBMMEwFI4+y
tA52HiEx2z3rciGzqorwLSqH9Sgn3W/NUEmfsF6gdy4S+QtRKrsPbZcfIqvzg7NkSkUj8IVBvNvV
dJ1SMuGmTaSsoxeyb10myp7pjUFepbislivcReNDZQm+WMqieUXJ4Dd9K3ValG1+NIiWS9YRMWV2
iG0KScXOO99G65kZWv587Mbl8qvi6juVCqCARxKglBPKQAwg0/iEEr6uU6og7WSmvt8vEPCuee7U
rgijAnfyp3vBuX+8H/vOfipGMaUISjeMgFP5ej/wT7QUdd3v58jGyVI074p1nlKdgwx+vBMYyeOb
iZhgISEpKEziRzdbR45XV/JmP+eDy0hVhUQFFu1knOvnE2noLpRVDmj/11r1O+L8zvUEVQJhDsZ0
ahV9e70KETe3nWv2Iy9DnUSjrRKHiGDZuDAbkv9+N0ZP1SUUaNB7eiTMQknouLVVs8doZvWxs+26
XbjF89XYqBc/3gs/qmjBV+Bi4K1SxEhRTB9tttRFU7Y10vuhXJo4jcvcNdkwtCaDGgsSQyiXq9GO
+GJ29XS2NsL3G+2gJPvxOX4vYYaQFIIioeCneKTWBjsR2jGu9sNYt2W2uOAyXuT5C8VPee/Hm/3e
hhjCAAuIZFJS4M6/VacdVBN7y6t9j9f1xkjrMh+BB/dlX5f74DSrMtGpWv7Jvt+7pOCAYTBww4Kj
R3GpLqpZF7yv9t08TD1UsurFHI/znHR6rP67vSggBwTtGmBoQL0Y0Ud7UR3NeCqV3ms8FNmwBFEn
PbLhvAhz/PLH8jw966t4+3EvhgmIUgJryvAj5VWt55GNwIbWsM44M7loD42OJ5z9eB/Acb/fJ+ZS
cQgyYK7kW72NvHGWm0Xvc8SmKlvmCi5FQ0eSfIrZ81JrqKEW641OVttX+Qa1RXn88Rke2c7prlgB
wQL+KQAfPradKeBaD8zDGSZXZD2eBpIUa1Qc8zi0B1NIljkehz+J5x9F+EjEBEIQ57GMIYc+Bp5T
wSez5kLvS5nHr23F2wOPabiEkr7c2bjvXOIjs3TJHJZCpPk8hmk/8255j3kzWMCWqj3UeZefFShq
D7nO4cdaRTc/ls73zslAMUoBd0gV+gigvwLINYvzeRVRdIZiwd+FMFKbTkOjQEUNn/lZF1W9SEIV
CbGJzFwf0URCk8Rdnu/H2tBz5VW+X7SML1XEndjyqTRVZkolpt2Pz/p7q5UIpImghoeKhD8+KlKd
N66Z9b5VKNRpXcilTjvn/ObH+zzyerAYYEpBZUIQCT8f50YdERBK5PTezGa9URqQc9LVhp03jrLn
P97rcTj/uJmAcQXIjkxJJR+FtiAdc3SpIJwbW2eFzKcMNf2YNuAq25z0RdovczjH4yLeRm1X7BbD
/J8IFrjGkyd+a64yjpFAQNSAooHI+dZTG9tHBDwjPxPjbMNeNASCqVcAF/bF2K83AMjRO1bmOtV6
bG0S+rIq4P+1lQlvETt3xZQf1DiGaz8pMiZuqHqbDo0fdUrqdj02pcsPpR7I7drE+YdpGZtXMjTr
cW3sMidqsPy5GJb6QIBAOZ8sgoDr2pncsrHmz3nZozMPpNFF2dEwZqjX0YtIzOtNKPJ4TJqunK5a
i4BFzAN6t0ZQxrmoD2uili7/0MqI9YeuHdo16aY+P1sdpg6oi3Isk1jYU41gaoqSbiD0rlQ5vgfa
KX45x3E/JEs+tVHqlpx+aCZP56z1S1xunKzKYxGDZ1MGoQWAnn43lhC8jSvYh8JEkqRdC2Vj2uVI
FumsVTFuUcnpbqYIiqFOLO69FCPZdNUg3sphtvLW4ArsDby/qLe1UbB939voRhIHsRO5Ubxdac6y
pVbFUZzWOmbgGIHFdDPo2c2J0E30Qpk4HCHPNK+GIcxXH8Wb89lvSFeimz4eyvpgVtGU+xwXPD4Q
1JbHulDtuBnWsuo34mO0GnE4t36FCCXxEv3SmRos0qAFo7Rp8Ho26h5kF5jULrUIlS/oounr0aIm
SkmBuuu4JqLLKgrPmUtdHrnvi8wNQr+zSM1dklsbip1aVbMmlEFSqIoY6KJusiSJCMi2jYl+1xQt
2WJr6F3FhqhJwGkam+S6XW/YHC0+9cCMXaNpWK50oFOZCYr1Lw33EJpW3LzCAdFmE5/ssJ1NfpBj
NRdpKKXX2bpgKGBwa9ZtNzVgS6L167GYQ5MnOUCvkHg3rTctixBK1xbqnLF0fUgruIBL2moGHsqB
gW2QK/u7ci7QmVkkWC+r6XJt83IxZ2MJiIEzE73gZQ0CQwUNxyJqqkMtm41aozpbLF2uTNQMW18J
fFbMq9kMLmdATBh7U/hS75G03flczDTVbaMzThw64rhbD8D28LNYsPxF4cXG0LG+G3hXHwPsluY5
E1ftKna1Xvt06PJlh3QVv5US3K6n7Q6Z4JOoHuMMRcuaEsB8Kead3arFtCm1XVOnIFXySunpShdd
OFRYbctyiLfzWJoDMLx9UkZjn9TtrJKhhWs1tbRpWddNFiY/AqlK88Qz+tYKFx+LVl/ZxctkmuIl
m4KkKSSceMsG/ZLnvN0E15PzhjUpGmuW9r6bd7VqUVqvuEzKFfFM9XRNtCpvXRneqZ7c9cB2baqo
jYEdo11C1onsIyTfDNzlXTLFfZOGRUJWG3vySxvTwxpLnExEX5b8RJZQ/mKa8nPTieKN78m6KWlY
DmXTQgCmpxqpJeGS6zg++tUNN1g37hBNrM7WlV/UYgiyT2hbCafqUxAp3MOA6v4sYCBbgTmZ8iEJ
RVwdsKEGJ3lUiIuRNXAg09AYSNJA1pdspfF2mZt83PiJqHOP8XAFhRIts5lDvKgFal7aPhQvR4Lm
58EwqB+M62WR9NMajrVY403ecrGltZfvK2C198BtLftyUC1sClX00RboFti7+VbMIWzidRw3p/zD
ksX0U5nqfmivnRdrKsDTmj2NKJQCpDZ5agPUIrUEHqjuuEs5EhpCUTcnBc0hI4hCibO+Augzgv1l
LZR5W7Uiuhvnifap7Ul75ZB/JZp1yPCsp0s6rLJKiwao1MzzmlZbVpH2POpdve2qml2jcXFbLsbi
ta+K+Twel8zrfD5U84iARpez+iWuFpcnrCNOpxPEyX2nbHmIB6jbEzJLd7ZOLRhmBbUDQIQmummC
FZs22DedkWyLWj+9HWknP3i61CHhHSYvSMvE6wWI6HWHmI7SMM5LkpsR6rFuGc76dVWXSzTwG9u4
kMbG9GnkB3EGCFqdqQUTn/R4tA89AYKtn6twGHx8FC1FR5XbuUlhnu4CWE4g7otO7EbRqJsmH4A7
zeM8BvBflRRoCotfRDoC9sE36gBKVc8XNq4ZJOHGJ1000ftlRe5G+AhYg6FzmTQDyaBxv8l51fVJ
yAu2m0XUbLn002aWmr6sgzPXhXdx0ua42ufVQI4gQZ3F7ZQOU453E2Ng2Ko7cqAP0rxV5LoYGnbG
BhFfqKJwie1X9jxnA85aOZtdg9Z+26xO3o0ergSBZkgnN+s4ld5YndQ5k7ty6kiTdDN2SeHy4lWH
lvhyRNJcIaDYN0jFhie9i6puE4C3pImupmbXANX5ltUcSBwzFOdLxCQQ19B92ANZGx48wPELH8/j
jafRIpO4V5NLo7qDnE7VbNPOTOwSEHu/q1shAABgc2hw8OBdvj/OVdtc95z5Kwn09lk8uFKlWsmz
dlntfpZdlEw4l+dmWPJjNULTgBZT+67uBsE3da+G17Rgw5bzCohz1uo87UVv9tHYAZdUNfaVcP0v
LTx6YwdDm1SxlTSpy9fpDvUUeF+oMaN90Y9Qy0oMHYyh7FhGq3U8x3nQwOZXG9C43tQtuZ8j1Wd6
7PM6gVEYt+mKIhyFGs07gbvpsC5VlEkFOXAo43UXWMgzKmt/jdHk3lW2hpg9NJA1IAjYuvDpRMVQ
s5cejZ1w95wCVkwQ7ZbyQxmFIfXaNSU4tu8AJvnow8DL7riwnlzqmY0voyKf3lGr5dtiVLZLuk5F
TbagVQJpzULbiDYFRqQ7izgNB0IqVWxaPr0OHutLVLdDFsmpwUk1VCbRc41TqKKKy0CCyHwzAKtB
hnzPTLPEcCq/nNGuQkc66yZr6hlyhiEhtGkzjhwY59qUY4KrYTnD+ewP2Lb9mHlKDISzsBbPZVyR
kC6MjHumFkgjGNghsMtGQfRxa/RCNwptVW1Ab5AUdjHq/aFf9XjfAzYChFE2WRe1IAUr9S85OZky
MEroWIqedIkgdjnjKM5fBUbiu4j00QfCx/kil6F4wTroQmEDj13ool7iTk8JGZn9Je+phnISnVqL
+iUUxvnG5xwlZT3c8vhVUaxdElYIr3mTg1G1rxDrUIJkBD2mpU4q0a0pEnJL14gntvMhpTVqkwWK
k0yIEsj+zhaJBIyddDE1qVr0u7ohZZdGgJOTsfQGUmVxRpaIQPdnfvBrrHaA5Wk6WKK2NZYirVt+
IK5lKdYTNDXZuJXA/KdMkigTOZgzqhZ8Hli7G1d8t/bw4NKMckfCUCdtG5od9Xp5PnBSpmSUxbHq
pg9Rj+JkWNsu4dNEDhqI3Y0DNuugbWjOFAJ6gCxTAH+2464vPXpXe6wSwPiQdaAQOlBo5m2c0sO2
nb27QH6pLmq87GoOPY4YCq4UQDXP/LxAdxbhpKQLP2N2KFPUThKgSZ81oywhQZj8esEOJb6p+q30
7sHbyGz6yKw7zKG/0Q7qFxuidmuh13Lue+AO1gLtq9ndjHF0pzndmryE3seoLrvWHdpoeDu369VY
5wdv+Mve5kcIuUAYNdpD+2j9UA3FK5gxvBWk2/VQTadd1dwppOfdWgNJKbx6hxly6Wqhx6wizF6a
RtsNMuTdojAUVlEBQb4k+4Zbn0HnE/qV/flSijkZC37fTqpPSAusdsIiQATFPI6v13i9Xya959VI
toNo9JwGFYrXqHfFmlgr6wO1/ZSEEBJtdLzD62Ya9JtlWtwZtO0v2PASyWl8MchBbUqnn4u4KM/E
rOrUDtP4JiJWbpZ58mcTYJiLcbTRmV2qk5sHdGCxFm+4gxaXbgcuM1fOdq8HDvToXJ3ghFDlsjMz
NMiRtjVNVszXCz+xyG7LdrmFcQH1HnERokPUN0DoJLVyEu3IROb43MvWuSoZymm5bog9PY8MdXUX
gHSegbjAud8XrQeLFnPd2wRYTVr5BFUN3mJXlCapoR46E/Eooks/eqEzF5lqSCIFpCl3M0DOWunU
jiR/K4s6/+ByDg4Iu0KLgeUSgAiRAKQychoaSAsw+zEzEF6AZzr1NIIZ87djAQAhjwbAGIaw80qv
y+UAOe6VHPJwjCgDlKxFtPFh4OiyipieNl4FgB2jgLA0uypOO3xCJ9DDmx6qlcxXFQ/4AuF63eLC
1oeynvO3RRsByV3AMMQtdsxvOLOARIp1Qu+MmTk7+nI6QV7lTUhL1rvXQzdB6dBEHO16HNs91Pbw
aOhnRzBzAAA9Y6FYtwILwFcz97/wpiWZtlD+JbTsr5ldYf5g6vYddEnTFVL+ntQOEqmL80NcMiAF
HIB8OQrgCE6dmo/7TT2NNsFwu895DD2bupl2SND2zcevKNmSW8QB9htRqZ1gbD0jcd3fudYDBlss
AZZAxvPVvELZEwHYhF7P2vHnqgZhaluyBJV+2H4kivtmgTbKYmQ21sAbN63uUaJ1qXaRgiO25Vwf
+Oq7HW+Ze220hwvoCp4IcWS9cUC8XDPd4DftiEDrXY3gzPNi95Z1y3W9QL27RiU6W+txPS59CD5d
ENyLtsCF9wxg3zCVvUkZDHjsoFQDbD+OjbDZVOdznegVWBEgLyEYjBjQCbIqM3Riw77OUduC/aM1
ulCm6GHWI9I7VFfAKMr1XFnrSIIb5YGSGXJfJl2xmq2v55leNINHlwzP7NxUK3TIVgbkVb7Wh492
F+lu3U4VaCBeffOqsc16A71YDjBpiU7nK/v8Q9QBu5ZEALNuoAcMMmlG6LJheAm6Wi6NmEBsQFKm
FPfrkXS425kTFedGmJEQIZ+v1maWmTF63XIKFuApgmer6fTApuLPC6KijSonmfWNAT5f9DJbOoHe
tAiW1B21e9GdPjUepIX5AgaLYxGOEzxoE1arWDbMEXpTYkarrPa12mkHdl9GUF5jATxr9pF4whHJ
P6yYAqlUgTXFKzy0WiJzB1RiF2eQzqeXniz4AoYD8sNU5uYuL9FyHfISXCcqwYVpPEJvcvb5Ie+x
uauF83s1LFGcBDc1aEpsk+NbAAdwww7mocYkL4oaKuB87naq0+QCcIt97dVJvC1q6gP02tfjBGMh
t3PtK6i04ODE1eX7FsaV7gapYetldNOh8SHfe6Bc22SUkbtbQ5EWCBg5P8A6ZXV9DsH33cjclELb
H6CH7+87JFWqoJm3c5PND8iDdrzPwdkX8MB8DAoYi07tvJ38pjA8HGOgwI99O+Vv7cwCS1e+4vOm
IPiqi3l+YE0MJ/eAfFjWQTjcwawjkB/QFpUZO1nB3AM1x3oGlAKjdEpr6QETzmoEKxErelegqr+D
VmRkUujFgk8by/LMADrdjgjiI0x1dLuCF9GLFQDBB5H3cGHlTzZoUQDLY31+0AVpc6gDwnoWiVFm
MBALsE/ycnqQHHByCgBjeeOMXn5ZJgldKAcFuQUqtS82JZQVkBn7arjAbuouy9mPLzSa5ft+ovkH
bRZ1mFjZhKSYITNRPQ/bwEQoEtWBBUxqyN9W8LtOXeJsbPNMGCC4s6bXJnyinz8PAX5uXn6aYvt6
1ODryYP/k4MOBJhnoOJ/bfP+biTxy299fTXF+GnJ5ykH6Iw+O3W0Y4UkVxg6279OOeBT2+e36UOE
RCzEqd+OscBfTR+yZ9ArPg0mwiwZNBuhW/JlsOMbvcHU5efXX08fQnP7W1Ydwe+MnLaBX8aCWUbo
Lj/qs5VAKkyd7QH85068CjNl+xDjyCZsbVAWynYYsqU3B+hgDTgxeJg2aC3cZuay2Y3EDRcsRyN5
w8q1hpDb2PJ8WKaYpqQfFuhlWxpexROd3vi6tZkvgO4u+0CWVE1yAlLIVz5bALpNQMIEfDvGzrzt
pny6guiZL6mMOpjXq1cLA0UDMBNb3dL6TNiqTUdbT8CE9sHvuIIjJsD3Q7elKAzE2ijEyzUNMGe3
LRc5/z/2zq25T1zb9p+IXQJJXF7hf/E9jh17JX5RxXEWIBC6gEDw6c+gs3bttvucpPb7qVrVXb2c
hJs0NecYvzlTX8Cn3jwkaUlepYcoUvZr173ZLLLQC/msymVR4ZMQEMZLYGt4dmUUZFAZ2i671Ktj
OEVx0przuCb4KR1Ral6hXlhRz3K7XtbRAIsXmVWIrnLcoL5mAhp/CRxD0c9JbvTngsn6YZPd/Mn2
0DVl1k+HpVHQ3cWo57NcXHaxo3m2kkxv9UUbJqizue+GQ8SgRppbSNVPkzEQv8xhEURP9kLEvPVn
JZKaZuecD119ylxLNnIIUrkBiiSOyTuaoZiJq2mdo0s2xtrDua1tk1YSgOswdMcW+VUf/jWano30
AQQXohpNY6BYvBU4TTs7s0IcIeq6ojS6Boxq8l3W85TRFPVWBETik4jX6DQLHY9LxceJJniZfgbb
OJIIkncNETjTFwQZq8CZ0PTiYNk47wsn2y6gEPDtFAWJpANV3dLPV9PkvSF38arkRF3pxnFeNlV2
S7KM8ddaNEmyfQttvw7ubVrspJDudtvWi18e5P8PeL849XfM/X9j5H+h1LvH//8Odx/Q/b9Fvf33
/Sfmpel/FRmlKYAQNOT8PeahXQ0ANuisvKAczW07lfKfCJjF/wXROMOZvvNeiLn/obpidCfSBNQ2
OB2ERfS7/W/CH30f/fYrIuwWO1WWQSz8p6cYSzfES8d/5qjBfHFMDDMRJAMzt9sz595031nk+AiU
dR1BSiMJ46jdIy2QLwyODRFKudBlV0XDUVJ1RTTYi6VQ/Xjbc2WitdQdNKlXjgwq6EOUpj2qpBq0
SvwzQ7roH/omZP33HKqU+EEVteldnbbWQP2M2xG3wgx36lMD8W0ZDnXPwQyXeuFKIX9cLW4ZxRyM
q0QB2fx3NM6wZ/5XdBRLC3jv8IDTnRTAW/9ImGSxan2TNvlPsWiYgBeTYj276Nk8IlxtYz2hVt9a
g5bInog2Eae/raj/6xH17oTC9TOchAB14avjS/2D0AA/noN1Tds3GXe0a6tJU06bsiiSyMoTjNka
KoNrppo1ZcSizQz3C6Mr4FOUAulCryYcL2NXag1QLr6DtW7xs9/f5H5K/o83zTJCKWU40RERoYxj
Wb73pkMDR75xNHoDtDKT5FBvWZ3ZU5+zCc7J4KY0fek4QZ3/++u+J0f+ui4rWJYknCQgSD5eF8Ks
znRE87caiuaYgj03/fi1YVAA63KRrW8/DQIjGaayaXQC6ev3l4/RO/G350bmgEUByBJ5EZig9B+U
zkCmRshgih9Eop3jhVE3R49J2nEe4fhQdXIxL/k8gPtWzCVZmcGPgEfcbyQeqwkYefYkF+Kjxz/c
169V+T9fBO3LEDSAjNAErADL0Q34/osQYgedtc14dltCmvGY8LB/GA+swut/j9sA2LTCYQ/dooDT
sDVxCvevnmJ1jf2LaASRpjMw0W8SFiDt3ivBkVpcrHaxXN8JpAVxWCuRhDH5NgJuQ4uAkwkbLM5I
vyUTxHGSjgrIGydtf0NDrGl6X4BrxsLo0nyO6CcxqNgGeNrNXCB6+DltoSISiVV7Ybc0a9WhB9zi
hkPfz7xwVRbhtzW7iZnhX7svldgyXbssfUngKvnL7q+3iaQi2cn9KEAYPC5zAmn4QsPr6e+GxON1
xwg0PrujY8/xB0QysVimcI0IvhtBnbTBFBknBVhvGB2qw0Nqsh4uIQhYittI7ZTi+iQEfO5C1vgn
ItSC97tBf3PilNmZ2suMRF2aHE2ucUnVBUnnK7Ikoq2rPkCcas99sL3sn6j2sqB36ToVzFzKlID0
uEK5CP2gWlvabYAvlnWk9tB0XhXzwyJDRgdVymbK4ftFXtfoLigtRSBN7tGpYbLlWFsMGLBf+FrM
m/5CyIp06CDijiTpnZ7GRadfILSkrIYYzRACT42zcSwrFeej+/eaJXbMr3galuQFyD748zumFmE+
D0Uhu+QohzEiPQA4ksLdR1dRbkFJ6BXf9rCEZAPDCbPaaOhJWO48r1YGzeEGwuA0QtLsAe7tvQK5
i6rQNmQ8M9JPy2tKVLc2B8GEGYZSZYOCEWhtHvkSAHWGt78pt381O5iiTm9y1WaIg0PTo6ivBAfv
zyuF5gh8oHWYcvzr19LoWxzBL0PWd9DRXIHgAFzQkRS2qxtrneE2kq5LyqWL5uKLm5zOH83umpzQ
JVHzsqlrtB2sO8i4tos4t2ymFy2h26VyYb7wrtYPmUuTKhS8ucvaqSeVZbP7IrCoL2BEaVTjLGng
9Zj+a01afRg8IeArGsdOAByzakkGfp0b8qI7bMdhMelNurQGqETT4OsSqK0yC+wodes/bbKfyBEr
dzpCwqU9VmyqfjQGHRLoh7h2LKqv1Qy9Z6eXKj+y+mLWvkCD1JJ/zkxjq6417Vs7WnHoG1OXKxuG
AxeFvcq3RJ1WkG2uHAxHK1GXr0PF5JCdFvyRl3m0Nq8uaA8XoRFvtuj6cxdi8CFrIfmpkUQ/GsDU
W9nXoGjQWqXrpyVs+fceVUJZUK++LHnSHkkykStGiqYtdRTRGzYhA3bTOPwcZSY+E4isCN0TLd5i
VbO5zGITP8yJbNqTWSF/xpAbH8aZTZd7KDiMa/BXdNxZIa6WvBJZIZr8awunfr3EEe9/jAmT8VF7
M7mqblWzgjvg+c984pk6RCJyV6rgGh5fPMnPqOO6inOlr5HLx7YSeaO/Ezmam5Axcj2m8b5CBW/B
FdTzchWcD7ck6+bLXOnoqu1oAyMA0e8tXhY6lNuWA46YkGJ9W4xdftooCtCU4+075HGdlIUwyKQ2
sNjl2vQGFlasnT+YbenCVeprW5ckNu3dGqOIWJVB99NCe3oFvLo3Vy5Yd0qMT655r0IpKX/my/oD
0o24YzG2zzz66aAyS9qyDmrOIBtremTZNNyZhrlvqwnzCVy2n2Ah+64LXVdlKA6hsKHI+T57q0ua
9FARw0JL0EjT5xAP3WfwHRNYv2mqn2yz2q8uGJWUNvhQiRjMaClxf7SM81R02Hih2SqGmvS+SGDb
VcM2y+9Sma2MaqKeB93uONUcfy40yy8NlDNUukRcsXZg38c8DTdyA8eFGox5XFRM4EUiW61oWbrZ
xSt0+cRd8d1FGSGH3BorSy5Hew9SEo1wiYUdCV4wA6mmm3uDlr0jXRr3lOjBnGd0B56lmdPvjoqn
RW7yaQOPlp+tYSusUFX/XPFCzs2UAcrQnKyPE0ROUTpmAQDCtYWqPc+XadGZs80KdBnWwE2egDYU
rzQY+kU6oV/nbd5+eizww5zp5JYJSaEapwmQYjs9Kqqjki/DfBO5sXvZiB7OtIffXA1+Y3cNOCmc
ZQERicg2j3Bqd+kFGGKY2+Mgzx337gk1Osg4CesuJgM9yZSO33oj7H0xNO4iXvviUSm3XdejtMeQ
IeSWclDt3cDIdOU8W+6HUbgvDqj3D9rNCA6JXYGDrAqbx0LWj+nkr4PLlst2CVSXcBSHM7ggdmiA
83ToQIqLyy1Ch5xAePu8JXnzlCNufwNQMn3BgV9fYLNlt1scTfc46ttTjxa3m3bp0YQ4QQQ45Ns6
wFqO3XDa6kjfd13e3NdAYGxVmJ6c0Pdpv5nJs7oUfNtuXMH8NdCTrqwjpb/UFF2KiNkqHGnW5Rex
DjXwk419guxCzw38r7dIJLkjNytnW1tUqwIXAsXSo8skv+k4Rd0OU891YDl6tEneLJGp7wsf93cR
yJnnfnLf8XvQeTe18fOokMFIn8m7UEhkotygea7QIJl8JPxS9c1Cbtc5809tMs/23CQ9RKKiiTPo
JNrlp4JA7oXXkRtoriPQqRm+B4CBTWWl3KZiLhUVw52ORgI7N7KAVQ4pWSZ3Y4t56U8x2lKWy4FZ
9YkGFn0GbN+aKg2u0cemMO5B1u2sjq7Xa3Ot2k63sGUGvp5XIeLonM3juD2sOZosm/OeepAD5HNM
3+nw1vRSd1cdz1PXo4sQmQt6Ib2Yb7vey7GiPq6/LNkG9V+TPr0ZpkXEB+i8EL4ndDpNz7xtttwh
jjgz8RSJUz2AT7iYpzS74kkgg/yy0VUk8DeDJYW/ShDsyGXOmnk9213dODTzyP1jEdWdLJek7guo
IZGowb0BfwqPLYUXiLZd1n/Waxxt5yWlq4T7bhNysxQyDFXiLMlusx7h9KBXux2g77dXMoE7A5Gw
u5qiNYzyU79GaNmjeP0gYNQBbcuqm8FPmoSrT9PE0OgEU16iZbgc/KixH3LQZpWP10Shf9D3zU3X
GJmWajBA9bYJ4E9J1bo9ppmX3cXQMq5h+vLltgOSncLoaIG21CBlDpA9m6wcU+niy652BiKVh8AN
FzysX9Ipme4i4BFZpaRgY5mxDp1P61qnz7GJ3NtcIDWhgM+Ss9Yipsd6bhKfVEjhGoj60xj5EX5r
1qQPa8RgD1XW52vbV4ikAN3x8aI2tD/AdscyP1IxfuW1jUMBugXeYnM0sOg4v42jOfVPMh8U+lJt
zr7X8/yybU39VDfmpS4MlyWqBPW4LJk8ily4M8HZQRAjUveILoTtuoeEeOdo609z44rKWLOZMktB
dYBI4OoRPGN6cC5dYai0wBLhgagfUy1gcuq+hz4J3Md0OFaqOIyLBR/qA7svxoY+Ztw5d2jnHKxW
0mC9lKFul7dYm+6zAYKVH0c0s96MetCPHh3j9dEHcNGX6aDqrIxUKC4VrGV4TrY/dVbwR/iJ8bGY
Gn0NTiq6TbrArhOTzpWuR6iLAK70IUkE2vR95s9bSMCekAxn8IEUsx2PJk713djly3Rp3CLKYlxI
qCw6VyqWjjCRilgJ6CgqGvzlmOLhYLtG8eMmXPsmkrG3Z7TZos8Ne3Ipt7Vzdzjkcfa3KdjNViK9
wC2IBxw67clnRVr5wTTPsq3jl5STcApdXJw1KdQpM5m8jyRB/4BKm69kUE+9JCikULedskTIb3pJ
Jl1yEHPfKBHuyidUgKwDKZBXbe8Z3LUED10TcWJwuSuI9PSTRFVyNS9x+6NraPbSiTr+2sV0uZlj
uHfcWH1J13p9hjyedHtIC6akktjbVAiKtBWxcV+D7AfrFOqwFRA4Du2QjK96zqP2iLbdFgcUsOD0
cuDD3qztoA2DQ9o06oBskaCTeoSRMo1ayW97MyavTdNMXZn0uIdSokk/hxCsbDWkKdZEsxp+qVKf
AGZqxAw+IMLpfaXgZP7LoGhrqs4Axn/Bubu4sojyZb6Ipg7AipHRBZpVkqdUsuYUo9fXl+0amU+c
B/nq59zgdEDheQJSAPJIC05vRp67a4DucV+6GhnNTRi9ee2SKbTVyBzy2nbuw48JPqI7Y0+iTPMG
sPjbvBT4YSHnGfj5TK8WC2keZ2uAOD5nfP4Jo2UWJ4Wm9Gu2onwDEcHFdACqGPFjZBUaAMg28+dp
7PtvmZlD1Y0UDjuJLLnzSxY/TijyipOYkMKV6bQ0/Rke6nSF4Dcsx2AbTC2woUDm6TYwF3e0AQNS
eUEtYFk0FZgjqBRoLXY0WEQVa1QjWTef6jk1IFq7SqIpWrjjXsXC1lxtmyClRmvK9nWAD919SnS8
jAcUFaJDRCtSDQDaxb7u13NEEjmwT6mnIi+72Lb0e0+yLBqqOcqDFCeMIOsCue0aneqiQrEdmCn9
1qjRw8JcCF8PTYxjCwMNJhzy62GYV6G66zUXUHSq0QPXMff9DPEWDZYjQDl/ct4Aq4E1zHR9WLBV
shnRm9LBwXq3Op1ONVK14RK4eKT+PdoxzPwIirpVwxE2SNw9CpJEaKwxkURT9sGtLCIS8xFMh+/A
Ij3ufWneD0uY0VeFx/+pIrRJ4j2OclhBTTeBf+WocJtHG7BaXyKTQj4AYQqVIUpiEcw1ZgwRFMIc
YRyFMPbhlr0B8SUhPWdogcV+szHgq2/eLE0E7ADt5FuEwlbIJcUJgXA8PQNCoxZwJvLJcEck+nVY
5evR2+68tSTB18KJJ7V8pbkfZoWJHJNfBxC+eDxw3XpIErBefKRKPNKJmzY9pto2Lb0i3ttViwNt
J6Q4KB1qezIml4jHEYi2jvf1bdKgaCiFKRAx16JFDpWzcztlal3NqWFzQm1bDUhG+gWE1BBY2wOx
WZguIB2AC77ZkPnlwHX6VMzlNIvCgLthtmDHbN0oO7vEqWeT+/4p2vQIFFlDhi+Zx945xmmj3siA
NuTSc9K47qjTsWgOaGhAv0e5odX4M6RTvx7lNJqroq3ne472OACovkWrr6BVl6T+FsNDVgUgUU2X
01yQM4V2/iiLsGSXFhlchhYss7IyDEuH2QETSaop5AYdFTOZuzezEaCiwgFDKVOcowAi6bY+jOgy
DMgPov6IBBQFopCG87NL2aQOQuXhNdpEWE0Z14uNH/Ku7fgBmMTwA80OmStHOaMyGLZoRjHiZNwc
kU04QGIN7+a3GhQuBBck1MlQbV1Tn6BYzyI6KR/nBaB1C0BYEKb1ka1kvIhHnX3r555BrwRNWOsK
emLLUaBm63in8pT4Q0K4n76O2+J2VM0I1YCDKuyM/ChOrhmDtnVXo/BWJbNIw4HgeIYZBbTLjlmX
9ldRPepy3DwHgZ7Pd7AdbZWsHsjTwAtbZtHUnDey4sNkoY5KGnJ7YU1vZQWcmb1ucnZYG6L47COy
93EAdoZxBzoEH/sA0y4vjtLr5Wck96SgA2pwEyEMjy+oLZfmcwabcE+60MRygQwmvXLof29fESLp
eoZ1Kx/0QsVtUFH9VjsMB8F0hi1cTEJ4CCPb1obSgFJ4ykEC3y+ub/AIEPRtuWRKI5pmqilDx4uH
fbBNdiikXi7BN7D2sNC6/ddC0cle8W5kFwOTsgKdxx+tqAEKJQP5mroxLossbIcGENAjw7CctWQ5
X+/gLiXtIfHjDHm7H8xYovmjmDFJxGmE+WELILnBQeF2C5DCaFyypjJDtianZJ/VVxIKi+VQz3RG
6EU3FkSYyWTCl7QG61mii2S8pd74mzqJAeQQXpvsJKfefFlCNsWndRrwlKpLsxcM/4AVqpB/f7LR
nvCOOWzVEin12pZpJwrglZ1tmwMOdGDVPdSS+w3g+lhuqTFgtedNrgdKVHvc0FcLgYLz8bIORJkD
GkP+jaEkwzERI7DRia/fMkSL+TpMMO4PvZ3zh5E7tLBMEecW9UALEUgl+pb2IrnOm77LXotIrKp0
mJxyHUVN8rr2bXcV0MdwT9UI+rfNk+92mPxwHMasWKuWjxJy88JazO1YVolxOS6fxNE3MIoRfx3t
r2WcrBwzcBb+HInGhDsIVx2FFqAV7HWj4m9tMdRrqUzs7rQoRgwOArmDmqBIwP1adNyqo4pl86Xj
wS2Ag3E+z0jPDw11Fk17nUg/LXSBCk0TLe5yjEr6alcX1+Xs+290VPorGnMx4qMdID2CS6zyop6x
5Hv3rcbMmxq5VYiqCJnHrfObQn9cvrwMtY8uncSmPgBNyj4BqNRXE7eqQkHe3UAWyC4iQfJnCMZt
hmVQp6/otqHHwMj4MLs1uexGPSWVnPNlz9aIArQ9QOHJxjG/GGkzpIetiJA4qbYI54Enc/8A37A9
OGhbB4elDoCZcn9E+hJfD6tuTujRir82Yg1fCzHF6DPwBCYS744q74FzRiAOGGfTU450/xwzEb/q
eu6+EvwWXkagYKuERl+dYvntjnidMRIHuy7337XS073xZAWVNGkSYx9s90UddchoYnRW4TwAHe/z
kR5y8I8Q0aKbxSbuXxJaxyEPKFQsRlttZWhi/RzlPXuUDWVouoKof2nMEHNdyqXvKP2xeoj/Do0H
kIPcKw6oTs0H2FZizb6ioNXKPDg2asY/TbKxiPJjnhcW5p2FE4zWkrBKcPdoZjdUfwK8MRbreUkw
ESo5UE3C1FwS3yi5XeZCrtOTaMPCf/AB048upM7VxCrBHJnQZjBztjgEr65IXzKloulSFnGbksM8
2XhD2pgTtC+4LnUkXPo1QMQsU3i7J2COS/6SDsPumVnT9aFHHOMN4QfkeYOCSAoivT5ay2o9X+48
CcT3sMIVxqZB+zTj5brTlD+JjdYMAweg6mf1cTTL2oF431oMyJoOphYxvA2sQZD151rWG7GfZ5pj
qM6ppSF17lljchUa0peN56j7kpS2Qd5JqUevDyPomzQ+EkP9aF99t80xoDAMimrXatEMKVm5mQaR
4ULA2ZUFMJp1fxKW1qToz00d5sz+y0f1lvASDF6Hn2EiYJaG62gaUS9fy3VEczU40SLP5j84uu+b
l2EaZiBCgJWgkRceHSyZ99Zcy1dwSHWbvXXa7H6GwmfC51dd0eODRxqu1B98yvc26X5FGMfwKuEE
YpDhPwYXQJvLJ9LUw0/164pzyw0KLcoHNwLTzxrmXTXNBH0GVdNKeIJ/eOT3UwZ2n3a/NIzSgqHx
ALDB+0cGYNRGJDT0LcIUGDSP8IWk/DuIA6xMvbVZf9dC647B99jVP3YjIVtTYkxnj7v8vTX6/uXj
TniCV4/xp/uInYTTD071lLZErt0gfohiG7g7a2uUWI+RUPtuw4yXfbf9/pL/fPgcZipL0bNeYA4P
+9A/3mRoB5MrcW8sXYBDnFaw83F34m6BKQPwSMCWch72tEUWgk/5ooFTuuI4t5qY5Q+OefwB+cAL
KAgDTgC7g4I7+djNXheb5IWZotemdSgWLhBWdnJABd1gXj5wf7btzatQkIG3ouUTd8Vb0vhHZVIJ
DTqCIvtYqGY3E+EEu+RBze0wvv7+ne174H/sa5Zh3BCWKQH9h0kbwAr2QQN/m3ngFwFl1m7hNcCI
wyJAlynByyJwHmDRBkdRDJmk221byI16/1drav+/fVkxHEUG3SktckYZGJD3twFHc5zWMdWvQ88j
wC4SmAfM2HklKCivqeAAZFA3uu67knwAeuKMcjG/yCMZQTS0DbCUHZFZG/yuod36+RpNjHAd/sBf
7EDkh/eFl4SmIMwFwBfGLI/3NxroAjd02OjrKJIUnvdeuPQeyvrUmqFa7IqWbHQVqRk/g/ip9HrI
u22NHhdjxOVYwI6t0RiINPtaNUiERDlgEoWYKhRIUf+QqqJG/oDJSAFhGzP51ni4IugIx5/aQXSH
GvD77/+BrADSkaLeSAv0/mDSEsdiff9AWJmDnTEH4CWDHQdH1xA427ZE0o3kq4oxD2M/MX/RBD2E
KfzM/xVODBoC8aOwTDS1J49WtD9uaLZf/O+rE6cNqC3MSgJPugeSD8sCztiIdFmbF+Owi+AgQd5j
t0nc0PWajn7F6yigKm3PCsfimgHXdwtamwBgLOlDbTeB3huFNsJnt0uydzmalLBMAptVX5w7z/fP
o0doO9Cdd53nwTjZbc9bn3bwN0jf73RPi7ePD6SHAv0RJcW4tu05VyHg21GO/ECgpiL1BDwfRfpf
Tbr7t+sgh4LEsn9dHgMko3Upc/0Xc6jBMODO22jYIarJYN7h94CeA2tOxeziGcWH3qYb5zr4wn2v
XIKUsRYqXNQMFNK3IR8Ee0ZtG2ORZXkNIGsGhQKW6/dr42MIx9vPoPPsI3kxKI2CAH4XG5BODXUM
D+gFww5HJNIhIRmqn0VL3V9SbxcEit9f8f35yZCi4cRgBCAeRgxh0NCH3dWA9gDmbpLHRusUKy2r
6xA9ukVzZIdAUxF++l+H+NxaIHV/OED25fS35bZfHvkCtNr9L+nA9T8sN7jKGPc5ZuljKOoRf7rE
VsBdWBxy/R+G4nyIIwhzmDBCcC0McsA/0/3d/y3uLnlnUSTHwyM6OHAqE9IFrStrBGOfMGVqj7dF
2uzJg28lZCkN+RK7sxZ2Q1z+/Vt//505wRQZ/A9JUgp8EhBc8v5eMH8owSqW9eOe16QvLY93dAg1
RkaPm+7+/J7/eUEQU0hI0UGJDhD83RvvL9g1jmAmHREPv4S3Gk1S02X2F10k4BzjoX//gB8ny+AJ
sYQx1w++YhLjVP5wwdBLVg9Tnz7wGANsXbXAJkPsWuFdcX4KbMxhyBuxuc+IYyvoarQ4/zdlFo0b
++Mrj9+vdLzzAhxfga0Fcxq5+sfsYC1ItGQrtQ99nu6k06Ltfu4GdEsimrYY9odPgHRxRVAtKJLz
qLRRs98IihbrNwwm8uCfOExsTsoA4mYFLWUsfjmSXBHftSv+6iBbLb+OdWPgsfM/HIYfcwcMdWIE
03p22BZI4sf4MDpM+VgUXb5RaEr40xfP9mQlAXmHm09nC1IPljtkPjiJfhrr2+wXWPT7r7tTun/f
tqA20786ChKeEIy4+/h1NwrXC66kelYMM2ZoOWnPo5/QSC1yhwYKTXx0ItPt/TzmGEwAfp/r+ljn
UzLrEqOPAICXU1Jb9IXl2PvU9flajkuczg9TjtFgleVb0NcI+bBwJACAnUMRabwfzSjY5geNYWU5
xQiBbtrP6Rl7/lOC7NygcbdzNPxp+tPHLATziXICihJPjaelQJ0/bKBUNBjDNmZPsx8I2Fx4cQnY
3HnbTxkGdpRdNPEScMhgNs5uIdTTX8BuhJp3P8Mw8iURjyKk+wGU2Bak10VrUNkjobEbjO+T7WeD
inHja4czUixqR4VjzK3FWZrFFofeHz7ie8KT5dgDwDsBb3J8wfgfUxgtKLtNyyF5yqeG4iTEbJz9
BjD+GGNV/3PqJmDrcG/oRtwPZGQ2ewLgjEVaiN400Mlx4Pv/pW03dt/R056xC5AO+3vA4B+d3gkb
8Kvahu6PuNYqHU9dlDmKFgM307Fakd3hcf/waO/3+v5oxT7UM8ZWwajcf4wpnOALZr3X6xOFlILX
PzmLpbX1W6t/TCTvYF+tk7bbMxqh92xWRTrGBwmp6uv1uKk0nupTQSO/PAG+dXgdMHwpVh+dN5z9
QxsVWGJs6c2ei3gkORdtgtoSMjjqB1ywnQTBfwEdj/EqAHjhVUxTBpeg4iALsCUaDP/Gf/16P3vi
0n3//Uv4sEcxWYKiFsoSnoOmx3TJDxE4XjBmeE1t9GVWmUZ0+FWMJk0e5q4CMI+i+Q/RKdn/yL+d
5vslGeUkIUgiQVd+5MmJ1Cj4TMi+jD7GCoHzNmFBIVPH+2HSMM2PYsHcOXQ295h/5y76WQwoMBD0
8JYWF/rpPktHaECw7ViOYIANOT8A7MCvgkqNjT+FAWnlfz5bbZcBrzL0+YC9gl20f466C/uHgEe1
6zDFKgGVEmhluBMOM2t77lLwAn9C6VnxofrEw+8pG4IEOsEwtPEjsI3ibQTmBZoB/k+K6U2T76jB
aD0i5B14QebWo21cavKyQM+WxIxwZ1t7RXpPAy8NapPo2qGDmt3CZsgo1HJwPT+A2JGLRfh9+nY2
6P6NyX5zD0qnCn/VHnxXdAvOMYGInsuh4BixhGpv9Kdl4TAcMHUAg+ZLzEhT8Q0lLi4OcJ6KuJJh
wmFWYlSU3WSJHi3Mf6rq0M3YDPPmMH6qxMATiak4RRJ79piiE5TBcQ2xXzAWoViaWKDaEjX8oQYw
cF9l6LjdNtD6WIoYCdOtUNthncr0NBdZDa9cYbzTlyXVSfvsWV/DRGNTElf/h70zWa4bybLtv9T4
IQyNoxvUBLfnJS97SuQERokSesABR//1tUAyMkVFpGTxxllmlTJTUETncLifs/faE7L7CvYNXBh/
7SfmgM+LNtqe8lK7rit9mI+hX+r6zhiM2NxG8MpjfSOzqhD3k91HmXbvU0Ec73BUWe2FptpSu+GL
4XYvduM4zf3s9lGJhayqjFhd++OcZ7swwbSxnZHhFVUAe8OCEOHSBq69L0aB/uMlNlH3jmuGylR/
87t2GJAG5DiTUrojJctT/Ny6nTu7sKCnfkLhqmXZjs4woob4W+yVVstdHg3La8TFbFU9Qxptn5Lx
NSy71tE3ZSmkdA+dHyZxfl7aY4bMPO2jdujPBzsEcL0NESV39k1YsqwAnyDiyNsyVhwL8Uw/L23S
XHkJ0KtIEw7F1jhs6DUchkhpcbIbkoKvDSoOWovTupcwvT9XWkdf88DgGLRwNdAgwDbRSfZIftBO
7AScy9x0Xf5o3/5SS5Kc/7asrTgc7UZRf5m72jf7s9QBd2DuDVzbrruaUjvr3B16egPOiy365buI
5jzhciLL5qPyPIaTA3AktckxiC6nQQ7SvUpDjRLz1s0s0CWHDHOw1186KDwTWF6+vyyL3aa14+zB
he+qzTTdcsWdghPDlH3BrI1H76hZYePm50ZSJ0Z+laYD/bANSvJBRZs/he2WuZwSLrlcNzd6FE9J
vdaR2jTeumyR45afzYgmKViPNPfpF0ZeXa8aqlbcWdPrQEb0K9qryy/h/FmyBHXtLztwESuufiXZ
WxAckMbDcsesHDO8H1QqbrXbsnCXKV8Aswdr4g/AOfTNTJvZ2bV+s2DL5NulxoiEuX11uhQ++Zao
kKPlsUFJqKSRw3MxpIhN+5ORj8t9LoWfUnPWOq3hUWglQkLxDUW5z4q2SRJWWqvBMyagSIkX253G
ExRd3T20adklJfdLi+cKxeAsjPHCA/rIqSQ8aYmki5HFESz+U/0l1MZlgDmNtjx5mvP8Xe4juG3X
fQ+aGA1LC0CQc+hLxWFX79fTNJZVf8FHFPN3Nop55zazRehbKzH4+FoC6eLOIDThbfSEs1qaBi4E
bv4byo3Xm9ExaprV+xoXjtHiljAtBevYgtih3b7fau3tx/+8yW8/R13PzC5cE+Gju4K7HfdfssSR
SbPDfT9x0bU5k3CKTIiGpX5LuSyq/MB+e1DVTE+BAn87oYA/0Pid6CUYGco95xJUYcVd6s0i50dM
6RucFUXJsPeDTAdaAZmssJHnr+gR6DVdutc7WEneIOa1t2uKzYSKykpWpTMYe3osSy1Nf3u0b8MD
XXHO/XFo/PGH7ebLxRNAEDNOI4OuNAsJETv85cR2xo3vZy1B8ob7ILaW2/s2kOZu6jhLLnL5LUbS
0NGmkuJajC7Vxsupv91QbQY81hDqZ1UC4irQH4gPdBJczLHRUn/WN0NCw7k/f7OGSDXwfJMeQ8UX
w4lKhg+KoGK5+KZnsQtzjUoYv9Dslz9EH4GJWuWlvrwOxWwv5192gHOG+y6P8ijZlhH2mVvofkZk
7TM1uUZ7tN7GSpKyaXV377cc6RAYkM345iHhC1Bx8FQmGd/53kB3q9+zcku9fi1rrS0hWqkI/NTK
TmPENQisJJatnPIee983F4Vb0ZXFR8T3lb/Lps5JvW3GYnGczpZ4EkiKrajgYsALFHnRB6GKKPJj
b+j4eZAfij9YNFI5KWrweqcJL4/zZOuDsewlsSjmpx7JENvgoUk5uhHTaHpwYCKyCwineRn7yKKc
pe1k0ajLAw8jbedt8oJPbLEZtZJWKx1JPlXjI94U8le2OIWqLNu/u+ToYcdNuu3inOrU10ko8mng
4sXcjp31+s7UlZdz1xVy4nB+sGKvGtp7dM8xuF1UZ8ulv9diLESeGVeURYOyN86sL/aTlh4wt88Y
5TJqqC4vQ/yt2+Ep6Fh6YHTmcr1tkpj80TDA+fk6oQylBUk+I/vxhZmVfkCBcXKKC4seMj8BTmbZ
w/Z2p6h/v5VEZ8MmiWTblRiPzMN7JWZ+K5SH7PSp8de2yOhu4P1h64tFO6vKVZtTRrSPtO+X96mF
3IW3MAIKwVQJT4I28wlguM9tZq+33LwuwRdfbEyiWLAYpjmtbfqlU85VPg4sz0LtbAhV0xCuYaVL
SwFTE9OPm4WWg56GovMUbsYwxTuydQZp59BV0Tk6AlcHG9wnERFQhIKNbzUPf9bEzFUhy1w+G4Ud
LvccUY/B4Hu7k2mLnvBkJTpU7DMqEUXoXmdzN1CYYzFN0WJGgeY8Md8yvrRBztyBlCLfMoxkqTH5
s71casp5wnqVlbVfVIN8cvwpro0vAu5FfnKoXUxIHU0kRNp3RO3pGNL79K3cDlROt0pbebnhNg8U
1qCE3OlRnUbY2e3JisebwWVtU7/4fdLXmORCbFU4j7C5Ff5KM2eVPcyiM0UVdHwdkIMBk6xYU7qu
jcq8Y5QXqW+uQOJNCMoCd8BwO67fr+TtWdZv9RPyfRejG7UypoV3qxz0qGU2YfW/vLyJKpafQPHM
PXsvZr0XnVBmLj8IotfmJ9i5L5bNJA8lr3LEajE8ze1kyA36y6VLzVkt/+V9yL5b4GzKdzTsXrtX
y3SqRatmnBpEJobZ6N5VF7vRUAWDXtLrEtMc+uZhgHPKP4q0eSneK+yv/CFYlrUHDGOM7/cSJM+N
88qSxb3lvx3Ibnw+afT5edhvO7YySWd3MTGgLbrO3iYs1OnLb64pMzIawLYuLQNo540Q6yIq6ioM
MCtQxOze2qHtgDm5P0vMaFnGxWLkGC64WX5H9/rCwR/mO4Ld4NVjJs3FPb1GyLeMSTeczSwJ7FjR
JN/EKYDwcPt2Q+jaLJNe9lZRgz6gpcfYtHLX2/yTzSwKtKV4aekgeCnywH77aTPLm1y3sOL6U6yy
5Vrn16lVKrvsrifN68T5Pz+eTTSJvvyf8xfatzsyv8Hn7k7vL9IYxQh3dcKY0EQ0Kon+0Wbd1pfE
MY9aBUOBGvVf6uAWtgJIiknKAF4GOp/dpQxJYBUF4VLVyxD89QV+LLxT8fFpPwnGLsZ9QY3kp7o/
qskxaWYb4EapNWBukVK41pPTUCn+ZzX+5VA8OuQAJFSwdyBV62PpDH4FTDLoOvu3ya232W/xkTFJ
/3kvO/8X5vAGc/iQcfkjzMGgrUw94j/jHD6E0b5G9Lz9i3/BawyCeCjeUCtjjesIaoXvET2GQTyx
ZYGxMonicaky/UmyITuSorqOp3ZpIQFc+BfKQRgETfPK6ibwByYu3fonKAdCgj7UlXj7+Q3La0hJ
l9rKXxr7mRGynnJD52THAmhpCOvqiNpvMjcauxvbXRplRWaVZ4hanPwWZIENyNB0v8XVbN8KNpcw
JCvrznGM8VPmasnRttwRaSFLsjCQpeOBe2LvAcbBmqf2RsupTeOwGob6Xi/rUAPbjmCjOILiU7u+
z9OUElSMgnOoc2+bIOE7ILWwwBZ39Yo4vmhdFrlYM5NhGU0ME0ux311n0m8bytlDeJ5bUp6rzmx3
E1X7MxZRwwvFnCdRgE4W6Oke86Fyd4Dm5VND4MpK2IVzwOv2bCF85Xq9eILXCGjlOJO5stfxDKIk
8rRTmWrhiO2538a0oBrIyb4Z9Qj+QLwV/RZ0+ULETob0Uotj81M/jeeis+Qasp9cKdzKN5NCc9d2
dbnuW/1Tzk78fsQkfTmWo7WTpv9pHD1n0+tY5K2+uBapVu9F15inBuPdoUMUBpgzSc6LHjkonqjk
Aqfxs9/Wdse9lhtbOtmxRhO0yyut/6IyNzyws7LArhn5twVDs5lTz/jGmslD96eaau+bybeuM5uN
PyTjZ9vwUBpHSYrSEE7Nqi5y78k0u4wNEnW10as+FUnxie5NckGLd8a5OPSPIRrKDWp35L9Zwm5U
ujBAWXn0S15gj5/RSvzi1p1H4UDCi+VhGZH3da+cLQiRhI9jlzNdml2dBDGhfpw9RlPKxz0Wx95y
JlBySwKhkxnRjciM7AqZ23wZDrG+imdRn8dUIFSQ6KPNUaxqsyTb7Cjn4SYvyFu8HRyVn4MWmc4p
IFoXJgXirROHA8pb7K9ETeCj8EReBoZuoV7INPndx13bwQwTxo4Sw3DezGGyH+1SnbehN1dE1Q0R
tSxw+ITb2XQoWgwNUyfdoyF94JPI0vXTUE564DT+jIejNPVyRaWDmpKnugdrBD8doBY2twA6aji2
cLfXJlAD7E2mvcqgD5D9WJj+sS+KMUVlKzpMDHUFv30Yz2kZD+du7UgogJO6jxo870GfmfH3qoMw
D7XA37tJ5pw3NoCNmb6ahS0jDbC/OYHVaIMZYAgpVpa05NZNdf9T0uOA7hv3KMMyucLOGG/zyNa/
9I6RbzEcO19xNs0giQt44k4fO7uh0eygMdrhM7Zb60rLQnetux7biraCJltmBFxUgybaleeF1ZmH
EEGusS3Fm6kz5yvXFhXKXbTjjjOybxwt86DMrLnJdbTrXj50DzbdreskKbFcp+ESpEg83VGT1oRV
G5okZQEuyaHYyE4z99WqcIc6mJt+2hg4hHfIGqZNMnjzPTaMMejRvm9jW/ews7NkbloRXlBQbK5Y
sa/ZTjR3SaY5NzjN901pzZdDp+MxGrEbdrzWGILM8UBey7D3KLZepYWJl3wwFGJp6U0I0HJ5Uage
0LhZp0+JbsBJRY4bdEMzHPDMxeGhRG1/O6Y11fMKD+Qo9YsCOqheVsN1hP7zfEplumLy1E8Ku8eq
skt08UViMSnU/jqyBv0w1wbWcNs5SVGXB1TW5gHvihNQlC9WY4nAaXnIeBlCgAiJvNNo3YUB3t72
dvbj6VuhS7maNXfaoxwV1wBxioSniFmMrkeMqtnOdi7MrnUSMpHr5tzSZOrG+zLXxbaWZbSCw+Fc
6GOpgYdhIvIpMqzDzPceEZzG+0mCQtfG3N80op20daps55GP4LwnJkn7BtAZLdYQW6vJEd13qpTV
CUxqdaNqx1iRW0DLs9afUQ4hGDVywjyrvt95vQKZjhk5fjTnCD1Jkd+oqurOYp+gVKtp5NHMo/YK
eV61HUZvvtKNxL9U+DRq+gXhvBFI3HeFqACyYgZYI77p1x0ixm/RVEJRd8evuDABHDJnUiAjgJQK
pa2dx5qog0rawyc5QosVUDFvHMTx+C4q55G6Eu+G5cg1ilNywpJsvCjjTmPCioZgsBPxBFazpDFb
JycjLEs8CZXxPNC2Wo8tcbDYlFbmMJl7mwp3AfsC72CSGONaAt0mECe/oThwYPVAtaCha72hAsYD
LhEirN2kvx5kFn3SRrtYpV2hEAGUMbtsNZWBVkfDgx45NTkOtXsWeTH9kUVVv2feJPWk1c8Veqib
ee6uughiQp3r+RHREVYrxt4d5T2SiXDG80oku9I3ynNnjuKD72k32eQz1AZgF4FlhdFKUFsCvOZ0
WxrR+UaBaljpXnieZjLbYZPpCIpKvaCcdfwLshAHXqh42xUVMt4WZ5M55jjKvbA4j+yG6XsIh+c4
0eVO63XnOPfK/UrXMf9ClV872aq5xkBk386euMeApE6ZH9bnw2C5h6bFxQuTlrAT2+3vVRF3wEiK
ZwQD7SFO3WhbZ0mFZX+iNEGGmkMvJlLs3ohmEEkkbhQNjau5Jv/B48vVB2l6bUTSfNSGcjj3+SrD
2DXC/pORJNo+n3v7vJBJeoa7ZVtZab2ig3eZOeJh1AYR6F6Rb6iGhmh/+vwO4ZTcdVRzL6XX0sJQ
0trqdfjNIy4AAHYc7zzly2CIVb5XVT6fx0IMR2ln0efeVwlK+b6C65DXa0Q483diHO7iosSjnKXu
bRZyCq2RtSvOj6ZPal30zKobaudPoRJaUFQivkxldZ4P2nQxgkSYQkPc5zXBu3VqiY3Qmn4HZNff
JmMWIi6dxh2pL80TxTEniHxa81Vv9geck902d9TTYDCv4EA3ttHQB5mIik3exc9ah4WumdiBuF46
n/n+FLiE2+G8OLqVQ9YvVgeoAHkVrWJPr1ax7ub3C5j4lkVVdixrj0+9bYTuQpD30suqao0djS55
yiOxLRxL7rxRby7wwLCRHokcxD1YkL9jRufQYZl2zLTbR2GaEBY7pM5VbUuiMgRcaLT9zXpKF3mH
GJ6UwVxbuY0tdwN+iUtJJ3qV2Y1BgA4AAdsbxufOAwQdKKJzmBOUYwdZHuFUcaZarO1qHr+W+Laf
HEimOsvc5yLywzUn8r3oinqbYs6vViBHgEUr3cOBnZGwOqOgX0HpL0hoFll5ISHIrCyCSjZDXyD4
00T0EpK2uhZ0YPmkOQ0hmb4+3pAAfMm6F4i/nm8H05m3eij5grLDPZuZB1Z8hOUairC+Dy1N/47A
2Kb3hCCELlu1xoYYUaEG38rSo9moPLu23RnvicImdQxDfMl1aaYHnUf9BIxwQciT4eCWHTq5aFLZ
WaM6RZKmpgD0UibBRBu6n+tYb/yt0bmI4mcdRgwfpGCYovRkDK3xdYSBdDmPIxMCoZArKySJOSzn
vDRuvTHs0nAd9hBSvpI+1VPVK0qaH3fuiDkS2zDxQ9AARs+v7oap565V7QtNMZImS1bKQdqQQWlF
sDuwpZdDaq9tH3MKAM4I+CMqsJa04Gn8Jh0ZvwzE84FkUPZn/k31pEVDuJ3MXh7CKRybwOi9ca3T
9DvDjltf1JKfrhDx4phJEL5MzZYjaheZ79frLsItn7g2+MxIjuVLE+rGBXRa7+CYBqb0QVXdye2c
uzkmDLhubOdFYC8Og9md5TG0/WFj0wy4aYraCkiQa840uJnX+hDHa8eqYNNW8dDtRU6UDrMBLca6
MsFHs4QxB1UQH5xke7AK2BZBUR31UomzRm9YAti6tfGg461tZyrw1gB2OxJXU92PSS8+KUq5Y6AS
CR2CghK4FZDFKzy76c2AmBGvdjs90iG9jFKP26rnMBLGwY/WPRiIkFr0DI2CzuQqbRWWHNzTlODQ
Ey5YZOldenyF08Xw2h1SZbBGVrIszsYiTe8iL28fW5ae7JlUf5pK4hsKe1Zbb7nZdOXTnea37L5s
s4hPWtjjA6rKsd84ndQPOKnq2zAs9HZNZnlKJoFvYydqyps2AukAb6B+aOLG+GxIryYAJnoIKeuf
C3QjBBCWura3TInVE3UyVt9eP7qUI2/7eFSgrSjruhfdGIvrMq6f3bnJ6QHPVKVAROvzCrcSn/1k
jsTSP8JbleVT/inVZXqPKS3c4V4wSJzCtLhjK9TeZ003vPQaQBJpiuioikhSsY7KbdqkvIRjgyuo
cfCjBWw9WOsgVDDXYWwPX8Cd6Kz4NZsolmqcrmrXy+J16efJTRP5rMTquamDPl2iwTzN2Jju7B+G
TBBFOM/puR2TBFCQQntCdc4GFj7s2tG1L7lXzfeo9RezDhGEi+iXSUO3s+lTxlQBa7ynAz+n7nyp
TdVMgoIMd6jJ8ptyWSdZM+OqmUUbGLUenYXUK1eQejQy4vxqX6Yhige2ZagAymUha9jNOXXlPEhK
3D/MYNHGh+vgUkNN8Cl9rtrBKy6NLFXWJp8cNmO1wVcg6GnnwuyJHQWugJLI/KLhERuuDF9L905c
FfxCGt+f2nKU49080NoWgday4W2vOl0B+dt0nYs+gjZRMw5Hbgkcmm31imu13tit/68AvxgL7LGn
ORp3oebWdyiSx4cfyj9Xb6KcD3jgj1JCtg86kkjbA91JccWwf1ahy5o8zNwyhhOKCntNX5fMDigl
7lgcNM9bh9GTWVi7PjXPrMzeogTe2rGx8VzwFN28wSW34VJ3WC7WuB93vz65j9Kl93NzTN1YNDXQ
Hn+uGBqIq/XQHE5SNidXslYM90n/Gz3w3x0EWd4SP030pPvzDbDTFjMWfJlTYtIU4P8deGilW21f
r+W/JcnflCTxgXk8t/9ckvyUqK8VaoDyx0Lm+796L0t6zh+ejlzZsBcVGyVryv5/Joebf0B4dVA1
C4uCIXrufxcm3T9QHyNLpVK4VJyXwG++ZW38v/8jzD8QbrmozVnCwablDP8BYptDfJC7UeN0F8UX
6ma0hs7PKlh0z9BB7Ng5+lHVYHsgO9sm92Y/T1M20ylV9m+6BH93QOroS/IyLwmi0o+V9IyrlkgZ
sOfY4JyYEpGL+kREODm+cRY/xj96RSjcc4GYhLhf4DYRi/4kevVTh6IommSWxLHznPocwEpT405h
evvNK/9xOno9FI+aZ81MhE5/gQz/qM5v4iGOuswQRwCY9nPips3ebink4t2MjNPC/n9ws9Q4NaE9
3vww7P5mKvw4Ebwd2sDC5vMhQbf3s6h6qDNMT1ojjspMxaH06PwEyIE80B0RfNNfH+xn989yTxmB
ho/uFh03lLGPFwp3ShXumIgj6lgO5EqYFQE0jpwIudalpFlaqYzPkD4ruJINcKjPwqgIeBlz0uB0
s/T/UatruXwHtT4tLs9wsYT9HL4KRoHCZhSKozcg5l75BdO5rmX8z//fsWgo2JbBEGbg/DSgotTS
83iaBFaiAeGZ0NSL2xKy06WmfPz1jV7u449a1OWyEP4Km+YBYn/b/Hifk5Y8PqfqxLEP4+/KVP6m
MwlD/fVB/jp0OAjL5deDMUv99DD1PoUxaObiOOMbPyI2YSXtOVLDxZURWfHrg/3kqXh7UuCsDVxC
6NnpF368JKKcDfTmhnVMzSQr1hYJHkcj1ECy5dQcSHDN7Gc0v7ykmNNvpri1DvCfrN85B+kF/eXO
0iWCfcGruiQVfDyN0DTMMCQx8Tii52d1UBqoW0LfO5coYFdUAOkSQxtlRTYhPDLWry+vvUjLmUGa
/a9vyt89gSV0AVYyT5p+7ceTyXLfGYtM8vKiN7qhYUVBq+wg9Etspv/8UKz1PIybfFqwPnw81Ihi
vWrwCR0TSGU3CPZ4ZQHrM9V7Dk/i1wf7ONUzfaN5ZlXiC74srFB+PhjBY1Ve11I7I1A4BSAJX+6x
tHL5OA/eeNUDsPB+M5aNj1Pwcki8DSwG6bPxXOm0f7w+maFWABfnn0HHSnZALjRqCo0ab5xBG28S
FfJcLXwZV7GXmndJxCtVjG11BFskwfklTr2faz5/rzNIKzI25BNElRkKrDYb68SofneT7NdP7L/f
cpsPv8tsykDEfmw5fBo/njP5B6kYCwJVVa5TXZnjeVsljoY2TmUwjXUyGyAS52kDSrhK5eRslqXw
ddNoOUGvKfvdICxCHiQI6PZltgq27hT3ncCPZ94rE29pvF5YMz3FngGyghH54rlGRH+TO3Wz11P+
WYMe/gB8JGvWKjWtw2Cm9WMLAPPoRcI6I3590IKJlv5VlORas1ksmA/tHGvpirDn2gBFQ/kswKze
kO7sx062ypsEfliEMMnZkRrBMUA8HB14pFfIO3UdLSm8XZxqEi0TkedzICn6PsIMb+edFs6+czaA
WjhCgSObA8VTGZ9ledy+ZMg3wGWVpjwDQz/doEsYrzSz1Xq4AlmUPBkwi+aABpWTwbqEVPBQ5xVj
D0TYcwbiCsJpatrPk+GrF2pTyxe67+1nlFfmVzmHKEBrt75h81js7AHhKZhVQF/Mv5ALBt/mC2NM
hnGnWTUv6QiOUtAyockguKPkzD8Q9ZvsQrRqL43C4QnNx7hrEaAQhTOE7o0iNO7B7G31In3BcyJM
wn8AEKleMpjkZuAgvN4Qa8XW1psa/6GTEz8FIsU6+HgNILlg8L2bW+6bYEu21EL5ouI987ZS4UoA
/YWAbrF9tjkkIJeRjb4SRGpRTrN7Fi8LEy0ljiyqC/8cNjoVr2pyxg3gMc1Z22VunNgtM2oy5CzP
roPjgBy4VJJ6SaAZvTE9dJ0zucyXGqgGtVOCxPudCROuXqHJzABZtnwXnSrm/av0aCK9ErruKdaK
nEdp0yFehRVq27U7kYEWtFlIL8AoLcZyn2r+g9JDfq3XklE0amSlSAPSXID7ZDHogzsygxZwCVt/
KyL/nETciHZKYT/3VW0/O3FH5K7CJLBkrxnNLbRRcz/PQ+TS93PEU9n35Z03J9MFEIp8XauRROFU
yw1vayR6c5bQFj3AOOMwSCah2pRzRWI6sXVsY2caVHgUSSBx8fGePHapx0JgNw5oB/sLmsZaUSsV
lCPn6S7DqLzpqljKMxoKS5KkkyH90VV53UoFhCcNu+JbBSDnuyfm6mCbbneCZU9LagKiBhk6Y2Za
zTkT16BL4mCh9sjPlBcatVX25JBh6xprHAPleaX0JtouOhbk3Z1M1kYKnLavuuqE0tQYgPmq+ClC
3RlQ35NLuLWzq8spPBLp6tYUxQfnUSZFu51KOT85aMLOYKnAyBkHMT+VVLA3tm3OK2XA5Ft7ob10
cYbyiVaa24JvIziTdDdyslmMgosba2XCiSy0Tc0aECoO2OrCI9yXiQkHO6Sumy4jwRX2EFj1Jlbk
RXXTN+BKwyYmufd68qvic4IzbgVklGCucuEMgiShzN08u63g/UhmbY04J151fWNsIQTyi1AQiDHW
mf6tEP4OXrrYWDsuguB2ldWkgdBLxaoPGJInL2nuGmTWmhYqjDXhomjcw5ADCZC3a9HRiPFQPK/y
VsVrIKraxiyq7l5mDrwmlOLbjgLPikj4r7mrqs8Ukcwg8Y1xq7TQQojLecDMKa75Ks0ZD36Ozx1R
YyeMdJ6oG5npeeX65ZXedsDuVMugJvPVbZ8nSDsnzUx5JZRix7CpZGumRweNJrxfa2zrFbNtC/QK
UOSqmn3jbtJnhqze9v5DQ2Mx2njdaOuI82JirpdmH5Ramm4klNta9UhTgsBHiDord8qbPd4Vvsde
Z4cwmpE9HqsmX34bAlJF8nnLFMRszMJMVsy2I/soGvcs4Zx+Nu56KRbKamwjoxhFOu5tI5OPkgwy
Ts2l5kQ5v8wfTVKIWc/FNOQNqzIr3nmS4IsnBM2e/D7JXgSqdwE55W5LRG8qhm9EJNfk92Sa/cl3
Qv9A20TtoeRSNiwxy3fUpNP4C5St51Ta1samuYTCc2L6+JzPmApuyWyvrD1eMe/UNyk0WdhSmxhZ
zJ5WyLyFqSvvZz+iUouRebjv7aa4cSL53cznz6MpjMusNds986qL6dFvaF910nwhRTV6mZNkuI1o
gskr3vh0U/dZ5COSdAf4wHFCHHadK/fMsRNFQRKnHYwnh3l8lXUqGvYt1oujqKvpolatdeMgZ0Ns
XGSdETg8BQCk1BMetLKnuzQSYn0xNo24nOFUXNaG6G6KBG1JQwPhK1aVfFORP/ul8p3+2DpyNknW
NBMnUJ6VrFDEIQ3tZuTlRZ0zXUBzXqeFJ86mof8SSm24Hdoouza6Tr9oYGg/ZfC4UYnmMfmEKb6N
oJ6s6OSLKbloRts60/wBom/cR+qZjr08orzzN2ViE71MLTQMRKuKZmcw5W3p6HX9ekRBFGLMCN1x
i7IbIVMmJVYLa76VNOzP9ambr9tYx8vUR8Njl7d1t9GVEskZBN7RXhFHR04vgYBednJGfZA7P+7U
nl2udk5NtbrHSGGi3CWCgfR6zdVpPDJ4TgNf+O9U49RFJ2W/G/kQHstUFfka+UiogspgexEzue0y
wFXUXFlZgODr3f46MiG4B5RegawTU9g8ZiNGYUTV9vmYmEyjlj75xE7DXhrWZtF0Ib4AkOEtkENA
S35teDQJUMhkzL7fKqCE4dZfIkwjGYmDECQyWLkz71XnJjeKsI17OMXqwcsnsekRrlMsHmkLI0cM
hB7HBkKS1F1btM+SlUEoyAuQd75D7ZLvF2rIu9ZQX1lZz+xTynx2cQpUYXIJgGG815tBu4DXT7sh
sWpr62lW45IfUNpbLME28gsz8dWuY+x+D2lsfJKe1X6lR+G+EFoKAVyXDk0plaNnX4FygGUIyaP6
PrdzDTosnqdu77byO6ip6EqlxSJwTVR7Zg0jIp2qKknHGJMaOp7bNAsAr7nU8iHdYMIEiYpJyj+L
5mkcETpVFLHtTrTeMev0idQct/8cO6TArtxoTi91mmE6cMoyv6Rmv0S5o6q9jjWLpwZ6wxD7AmHE
2D2MMcHj4m0H+99a6G9qoYggoVH851Lo6pkIJWwTCfXAfydtvf2rfyk0xR9LPdOmHkqRzLP5hX8q
NE3xBxJe5GjiLXqQDfufGk3zD53tI3BtQY0CNzR7vvdSqEVAF6b2pfztse2DjPBPSqHGx6LAq0Ab
tzVsMtciBdEUyz79B7oG0yf4+o7A2XJgMuuHkJUpWgOX9AR36K8dzSYEfuyJowO8QZetEv19JtTS
m/PL+tMPd+9vKnp/YT28ysWpTFK91EFzOcvZ/nA2opxkxgzXn8y6NE5RNpcInOjrx6uxR/VFx110
j24vWRc3hcdqALQJewP8Z65AruWWL37bopHw4xgIaJ4b9+AgPAOxph1+IwiPJcqvz/i1UvTDRvZV
4E6zw8MvQ8HqL6VWkYBxxp/RnjB4RtHawaZ6TyyfZ22ZECs0AtNopOvEhRc8uw6L4SnTrV0Bs9BY
Nz0dZ/qEylglmrRZ0CYVlosiZs2CcCDD+VWl8VXWAeEHBktCO7reBxXXRyytLI4SpTlLcHFf/Kao
63KbP14UPDiKGNhQlvr4z+UxMrOBvcpcnaAu+Q9V5LEmEpnJ0JAlZethbPxbGRr551/fzI81oUVM
vyB0+GiajEX+ZzmtH56+rY+RIFy8PJXebJww7HUnso6wQIbxw6+P9FPJ5PVIeOsB0FGN9ykLfTyS
LDF8sD6vTiTbUBYYWPbtwtabzCCT8Uav8ZKt+M551QpH61D8btAs1Y0f7y9XCX+DsiNAG4fZ4afD
0/pIEBEQboFQgy142tnPWb6cAy5StQGWWgWTzqPfDXmNlLLOKvcbtGV1wFAnzkfHavSVNaQEIaQI
M++tBiAF0oxp+ia1Xq51jYSGlY1skmK85czd7wqaf31QODmYNvAgQCqA4vfx9ulOZ5e2HWoXRhcW
z0kDsCQwtKwtBf1fUEhnAwvB/2PvTJrjNrJ2/Vdu3D0cQGLMxV18NbGqOJMlSvIGQYkW5nlM/Prv
SdAOW3K3FX3X3R2hdsssVhWQyDznPe/wBc0gsTRLg7YKA0SYcdbof+v9ZYG1Ekc+dpXp+FuCIudt
dOvYP//zLcYV48erDC+eRcQgEtcVnk6I9n9dTl4b0NcCpt6mDm5BMtj19GCwNmdbHvpxGNADNebj
WNCAkcUW+1vQlqtOtPVV7tTYUuVN8VSTGThv/HyKPk5pUcG06enJ3Kb+QKQI01YEQ9uhStMESq6d
Tpsw7cq7CUAV01n8SaPIkrBiF1LFtmKMiyPRE/mTSKMHeIH2vMkHv7nrw+bSg3HbtBWkc4LuCPYG
Z1ggQE9BepPHbvA5NHG6j73AumG6rKOTzRjHTxZdwti3xUh2UsGysybX2FFAfa07YlsGDJMogYve
P4QdvAky6MSlwe4EIb1vUN8ucRZ+kfgLYPdeNsavQ0HkUF132KmSPXOyGpm/kSnt8dzbRfacEP/q
b0Z8Ns9t2A5bxXXA+VTI+4ak1j3+ns3BsmZr3OeuD29hnNBib0cRE1La2e1uqOV9HGK2AMG+6o8c
NYL+nGw1fFD9/NNcmPG1aGX97OLefTXI1BDolYrlNfAqKEXmnJJAngURgaSz+Ypif/pGWlxN7rTo
TQgYlK7RYe7TiodjmvYqGofgAIIY7/LeLo4lP4pVlNNWXGjChjZpl6Y0guFECl7lzgsFfB5u7d4o
C8yts33kYCr0OKFt2CXo5HL4ek7TH+x+omicUSLceO/JpsPU6JxTgit06mn8noHagb5qo2XZspVX
X8XvgalDP8A6ueuznvi1s0ya5YqkuT4ksisBlEtFXj2bUCdPqbLtYTtwD+DXEkEyc7vgTe9KQPwY
rSSSsj2c58ikY+mt8D5+T3LNlD/FOwVDtr/xaLFYUdN7+uvAWXjw1lDYkUeHhNgGajELzsY77lCu
MbJgQzpTdibJYWuE0pKU9CESOXL5gJGBPbFBPEy0hcW+C6kKDm4ZFQDpi8uOWYqMACRwOACwsVNR
94BzOBhOFSXBN2MY/cTcmRXaicQJhuDOhUgcnkvb7wGVtuUMD04dOzDZlmCPKPZRD3bj0hxk25UJ
CJhXqCPNUVFvXYFZ8tafXZVftXgHGFtuq/ho1AV4NXiz7tCzwjTuiZKAuj8AFH1Mi0IWJ7uVUEgz
7NOelqG3ySHSQOU1U8zOR1UQi7i/CtuxLp85jO0zLrAiOww1n4BWM4+WPbDrgnlrCg/5tgiIGtsb
PCotIXbWcG6R1eS7KLSjYUcMPbcz8Tvqk5LEzOU3DHmltwv4AMyAgCubk2UmzhHbVSh75Lw1NgSk
JNwtQ5jhIDy1tcRmAffLrQ0ff8G0OV2MazPMiWarwwhAK5Z+vbcUXgAn1CpTtM+kE+sYY6z1LYnV
M8snwtpqnhIM8nta7V9bvI0Vgl6eI3FnLRhAJptgdAz7onKsp+68WipS4JA034LHcSRFeFTxAkng
gH1ATmGVnxG8AEs3+ACA+Ezuklxju9NfVnzZncHlicVj8aL/JRJw33l07xvM3FOiE238hmA9hfsE
zwe0MhOVRRql4zM07ukL3oU2KRJTFO6DzIU9VDI7sw9uXuH6UbajdbfMte08dr1rXayeNIbN5GEs
su3xSpj3oyjS5NjOQpA65EeduE8MX76UZqMXZwqKduXnXdw9zIpGi4mXHgzEU8kHqzAXta45weQL
MiZWd8EuCdxnybk6gRKF4iFtCSB7EkEpnRNwzzTc9nOvi89YwR+AxwxaNRW8dVUtC0EKogDSNzNf
f3n90Sf2Jz4XJtww0ku+xdAgEN7EWQU2LwH8hi287ix5LLHEIGBmoCqI+HfsqaIvYw1/KHyh7Rq8
4BRP7TzcFkYMUpaYQ0OkCtN5e6+Q9epNg4dpyzdiA5mlpevkvixeiJiQZ/zSkmCDq0TGukCQ+zqV
5CXgX5qqJ7ufze46osxNr6saMeNzwGlx1ZUm4LiMms+YnHkIrJw4EecqgMp5jeck/t6K+RpBMNi0
XdWCy7o1/UZ9zfLMfZiHDgv8hnY9+zh5RdQd0WgU31DN6z1kRdzpAwJ7n2BJ2h1qfD0/GmYIajoR
h02iENucaqf4KSEg8pr8Dk3EFK3QQA1zJjAnhjIt3qbRPhclj8kCBilPTkkwOqIkVaozA3SeDULB
WCOpSxjFgXiKcc8hMzXXVjsIbxvKvB85ae0RYnGLwAKGkbwYijL9vKD+st5IAFTdpmBKPp6SSfCr
5sLSuXETEslTzW2ZwGGkhzvNOPa3s/Lz53TsGtj53dEp5tE9LpPOgyS7p1uu6jyrqtvSm50bozeR
qmBxWozXkZrqeBu4cMsvVCLdm0nUJ6GQftJBgo67CUv9CVYjp4BqnmELW8knq1rsgDEQFZj6UPe2
IfllZKXtY8xtorMR1tOXOCLtG0uLzstOCRLTxxmodrlqB5DlfbIMLNJE9Kn9MGf54t4VXq1DjWoI
8reOFeMxpKhuiJiPQTf3U1AmOn3FR9oRdF2+t2Z7bncjypL2asGZSPO1ZwYPiiFotw0Z0DQfsZm3
LmncstY46eQLa73oHkpZ4js8iFoi6i9isqDm4XOkkBUxEsqt/Mkl9WjaTUz5HFLpcrylmhBvWA53
VvS+TmzuJo0DarjE7rPqxm/r2H4QM6lfJyyUJN9rhoV/m7UGI6GiIwplQzU29Ld5HvL5W2wSDrAD
IUNOswkbtHF47uEO+gmYeOzfrlXpf5GUnyAp8EZoIv49kvI/WMFW5etfYZT3l/wBo5ioVgFLsCvy
qbegUfwJo1jOLxh5e++mlXDNmO//DqPYMMr0q96BEs1I+xNGIc2cdF0UUbRfuM4F/wmKIoTueP7a
0UkImZBjNNfK4uP9SCkrGh+ZX+ZNWPOgJmyoaKe+QPIXuF5lspeOAc60acOUd7jK8J4pzI89JhbW
nklX0V1E4fQLNHFU5mKft2lbT+nWHxFBBs+JR5CGh3AwLROLM2KaScZycFcuSKORCkR/mgx0XK4Q
xXgingaVGCEWBEcw7ipzlaIHHZOAjSOoyxuXcOhzZRSjeUoTT90qBj+X1G5qrGe8T0ZXjVcT+kht
GYatl5vWN2kBslqkMwi962biEnvJUm4RbTEcl4U+QnEElHsMZXhQ83aBrevl3vy0kC70ataCRJmy
78ZbHLvZkyiwpmHTjnrHkXZk5lcQsfOrecRKEoJ9lZw4Ixr/Tsp+TLedMvGhMwwaYq9W/VXfZuOw
MbTHc1w42bEO2+mQLq3P5Nso+cXklTA/LMZwvBduWH7uJ2U9TaSNj1dVn2K11XVjBK9ekVbWRWrZ
dBlz9tRtxk84pKiXcKl8aORRg6hjrnDYJQ3H5YuSZDSIT5imIwVyrZw20WuJ1svgkEd1Y0F4b28m
nMp0MC45xxSxgCVJNrknL+z8F5myQYm1b0jWHiJe+4lRtxbYNtJlNPQbTPPpPGzdhHhrPzKmPTqV
tUtx144FT3e6F1pBjOfoYY4YRkAwW/scoVueSTc/zNPpg9TaE7Vrf2TpVskPE/N1ca3ogAolWQ5o
elq0gY56LTQGSZld0HRVc/0MFzK+xkIt/1Tp5iw09Ry1NqIe3z8Okp1o/XssW2jodGsHjAJdgGwD
Oj4GZ3R/UZQ3BzVGMydQK+9n3SY2umEcdOsIdYIustINJXN7pgxuPORvJoX4CVGFOPW6CfWQjf/K
00BnijOZ/BIWI/0q3feYIepqxAXux3Ca2sI/kKdGlyvLsHsmguWrqVvgUTfDSC7pi3kCklPl08Bu
1do5R7qJLrzcOWe6scYCQ1zB3PbCjdstlrVzdRPerf14R2dO1nB7B3Vj+ZL3RbijoFYv0DeKY7h2
9YZh0uHXutkfdduvqrm8a1yszBg+alxAjIgbXA0WQNirPnhR028mQ5YnwjCjj32jg3GJccmfMg06
dEtG5iscjL4iDL31Qwe1kpOZj27c0HCv2EVVOgKHbDe0wutah1gNbl/fc7BKumUz/40TVZ0aiXU+
wwAtmVByU4b915Rug8ZjmrYoX5yjdktD1CNe50l9xK/H3UKzkPNOjsJvs11jg2fmNBNNXA/ew0S9
QP26wa5nUO1/5wvv44CfnIq2G2jHhn9/LH58JVGijPrqe7L1+8v+OBot7xdcU11PU2FpMLULw18m
DD62twKAlqPvj+GCNoAQDuR5XqSPUj7CHzxr9xeXgANbotHHshjThv/kWPweJiTSAuMJXLQck6gP
gOQfvUqWamkGA/HwYzHmgARlMg+PLeN+dJFT0/36lwvz8H7W/lUY8T3at74ZOB+xdLCswSZ/JN5F
7uwQqdg7DMUUtCenEhelSQHvU3xEC/XnCDz4VY4wgf4/3hqjCwYyjAK4qN8DjYmRWfDpLOdxkRhP
lRgBMUlRiH73/uBZF+wZ6XLhqUBz6EKM3n4Cx+pf/2ftob+5L2Abalo8dG/rx7cXdhKVEk3IY46n
ZUKwDO53W6gVS31OKv12M7DRT8jHQkPUf3tTlopjQby2/uaEzgw1HKJaikcKdHEp8cc5icKjGPeh
/r/UvQtBLLF5c2yj2u4qJtLpzdNc0tzwuA6Nhzq39iNYE0iv6feXZXFevUCTqaDYkCc81iEjEqpG
zWasrUITqUvb/gl58vtJx/u182xNREStwADsBx5iMAX2MAP7PFoDDKxsyOnt8wHCVdDN1iVPVHVN
UFr39s8L5vtq8fd3hU8O4UYXpT+6unuG6aczUtBH+InWpTQWihy/jL+Z6dw8KmuZn1yntu5cH8B6
o+LhZ6T9vz+YFKtY+PtIElg3Pz4ro5TQj7LZYrxHoZboB0ZpPUI0Nj+TIvwwYFy/K4WxnrSYvCGl
+PcPB3kYfWmag/XoaHKzUceAhmNiaRm8JgvOmUOOu+npp1Nb9NW+hoRWpl6aoST/5wv/r744KS7s
lprM/rdVKwi7lI0Zmo9D3/CQOBCDKuqygoFbUmY/Y+j/q4fEZ9vjueS//t9o5iiAzcSwR/G4UiJL
FYNDOQSGXw++iUt6i2xhJYM3QJj5RuZMvYpRwnxVqWVAF0qX6trwxvkpalyYTZkpgps+o9i2eg86
bzxScZcq5Slzg3KezjI2h/wnw6pVRvHDk+7rSRmsfBeB34/++ykagyFQ0noMw9TEoQ4qw3FdN3Nf
1J811W2bBxP7nuICQj6R+wi2DjGycEGOtSpoEJLMgSqJRyUMOguD7TeSdH6mBvkXuyCKIYQDNHw+
4/YfnmRjFsPohY716BLEQu+uL7NVt/VnywytS5NjHvjPa0mfoN9tgbrjdIhDs9Ed6mCIH96x6OGx
mZnqsEmAsev2UDFDOes/MBvcDCYUztb2YCNDj6XzQXQQl5tpUvI5GTJAHbtU/RsWw/NDarIDwPSp
PydkIdwgJISCrC9Rx6nhMRGK5Q0csepaMUy8MbAKPVGjgYYqGPP//K34Bj9+Lb4J9xmtC3QAJts/
aCOWIJP4SajosWKVbCUhwTRIvpHeN3au+iOMx3Fi7khvsoNSRyIZGe5hfJAxxj6bnN9twuKs5Vak
YtxD1vEP44Lf5hH15WARwxkpG16vGy4704aDpk1+jA+1UUQ99i5V1W6mSMXuFiCAiTczXJ6MtJuG
PUcAgyh40BVhk3X5SH8bXwddkd6IIqjuxjT0m11QtUyCapxzPgEJZ/cW7oVfzayzdjlsPvK31UKa
r5rH+E258H/PvYrLXQKSW51Rn6FqbpDxPDQQcvCgwP4DVhcU053LmB95LDaC9ctQ5um0s0Pff0av
HZsbDBYzZKxibOAaulFLZwsloN0Sjx58gYneBrisdH12XOalZ5w7DE57Eo1KjFMIsnEjokGP1sfw
jC+nfIaeRp/vY7raPhp6+rRJXZi/W5ilWcx4hZbuwY8gFYPtOnGIgThU6gj+70udsUZ8NfDIeZWS
+wZPe8ypc5gd+LECyxWV6752EiOl7TpjpwRkI2bCx1JLFC8jHw8KdKgjogLi5kiKtUiqvgkyP8Mh
K7RiK8DepRxMvz7TvafqFkl5c2PMMsCoQVVFjL5Za9WdKIlxTZX9V1jDHlJ2ASnUTNKWjI4iumsF
wtRWJpuqgaQ+Ea72ydLyeKGF8vBiiMMkRnLrJhqzlyI8kPZY/VpogX2lubxYEyG61/L7aNBKfLLe
S/pibs82DnuibSP4FIVW7rOwChMCGOZjiPqV1vcH0C4cpmVQlpOovhirEcBYBh2uAOW7RcAYkk7O
Ashh5u9oSAMDypmClONBknUZB/C/lpgExu1opA0r1onbuKISYUUO0Cf8ij2bj5ulJWAik5LgYJi6
+FlQweFcypXGgKq6NqOAYogdHBJCMOlhST4RhVFEYf5hJk5lZPoGI5YIYpD80ce8dyNxl7xKFKty
EwcWh6lTNvwOnMzrz0zKuLPYFnBTk7RC1GPikj3h+l4zHUXW2GUjW3biRI+DHyz9dlGe8xq6E76/
CYS5fZ8jUsFV08X0G+XeJARigSV2Tt7gsfE47EO+U6AfaUGYcWiImb0U0N5qJpQuH46Oo7qmrAtf
Bo981kwVRNSXgEaN6eofqnJ50/cj+zPbWRhuckcWEdPgnr+JSA6BCa+VEaRX8Be4Z1bZIYBW/toK
7ZvTw2ZGvh5b6R3WsmwxyEWDm6iB0C/9an5CusehnhjsqOseSQ0X3IQuh6ifovmAfN+9NVJfStk6
qCG7gX9cP20xDFG6sRvIwRVlp6ClTlBsrLUIRs5Oe18WWXuMIuY4w8IdGR0qQyUmWMDWIvdCMD0Z
yLp9sXM0NmkoOJ57eNY7patHJbj2FnanUEp5flOQ/LF7S8B4nlL9T7CBmONEKdWnqVEz3KnkXury
qM45bdfRC7Rjqt856dTTWigsGSz285zm3qvQcowUg6jP2MzK/SyC9M3BzJNr4dv2qWoM886MeaS9
KsT6CQ+C6oZlxL0T+tOWVcPB0yGF1ZTrJzPV8oqqaghL0YRmVIac5shEUMCEpCm+et0CiD9WsBMJ
lWZIQXh0SgWFWxMoV2O0IJNrgTPoUiXDHOftvfmx9ZlMroMeBLrKybeOkQFQ+JAsnVvmA8FNXLjO
KyEKzB05dviAtWDovwnA9tI9k7PwS27EvHm5PkJW6DIXHOdWl0GcPMSWTo+43nZvcGW4R3UYaNCt
e5ORxQFcOi57W6VblSwukqtVz8I2YJ887jRUIyx++DrVNUl+3lOiBgUPM875tKCV7XGaOHHJrqMu
12IRM0I8wZxj4DenI8ISh6HwcFtPkREfC2gOVGlYRBP0rhOU9gH/uRGhywJ+l1j1Fjxn5uz+Jc2C
Jt/3DVAnAiPWSB7n7mtcTFzTuSZc9X0TyHIbcSC5hsE2zxJ54ynXBubhCas9/fbFxEyTNFLKsd6q
P6datrUKnCn3SacObe5qIrqAeGJbX4eJEpThUvhi6AHmOgpcxUoZ4088lREZeLsIz3/S1To+yboS
nTm1umsSCvTaQE2zt9qczYc49ah7kDPSf4QD+galjcPWRERwcyR9UL4k/TITVUA72u0XcjyQaAWg
aBsxRcUzSjn3dRUoCyOgB5ApbQgaI+sy4SWHl71Q6LjY5yXSnkTWn8Fc9UzTmmZyc1m3nETUyJ3H
DoTUL7laG15sHFDdWTaPaESLmrB1m5uJlvYyNPwlAgRuS6+rtIWBNEmsenWux6ZaGA1jsgUJwya0
gtGaW6M1EgGRUoModoxm6WT0VWvrEZg8naycBA39cWIPmTXxg85rrekFaCQieZNnJY/Vouxw59sL
c3EIxQFoY8R2lGQ8XGji2R3BhF17AylmBsfOUEXGSejZ+Pb4zVElLoM3TJhz94lg5rLFkcZhbmy0
iJWcWe8s/DSz7tmkbcU+55Q1lYHZlQym/Iz5Da/GPkk0zxaJfyyRMONCL/pwITRN732zSI2rKrLY
5ClFIt2SQ4dZwNkRsK0X4H0v0o077hLsC3pjbSOfE2ddu2E0c6zN6HePs5+oLy3H0OO6Ph0xhFcp
QMAVEw0H/+0hYIng0tseHTcbzzEDv+D3BVFMRfCt9sds3DI115otPJdyVTMLh0p3WVeFR8bvsskE
2V2kFPIga7Jo6mq0AWlNUm0JC7YQf7ikA28Vil4MkQQgROumes6pv5AxFay+pIXX3cJb6q4UhVC7
o/eEeIgG9ciSsy54BFTTzsL6LYAm1HDC+FiuHsgPnB+GtGK3txPr3vXF8kinzqI2DYsJbz+xaa87
oJP1cFGqEJfebU9iBsd3n3KVbH/isdEHEIFGEZjsth6RRm0qbb9/aAzc9vfloD9tOvQ8ZjZKBBsG
vZqfCqXlc8g+5IsE2X2J3IjvPagRn5NJ4D+yS512tjYttdDyPFpBQjD8MEIgsLoU5sBKQEC7zqdw
g553iJKK1W7CrW8vvTtQhBBFLV8QG0Cor2f9fX05PTiD8J+HYC7uMY/9GhuhQURJ2h3dvNEjc54d
RkHpt8juKvxNG4KoPFpqxHM2D/DM8ZgmNSeSSiYsFoA8CaxIlfeCupLrnEBZ2VTutMxXxpBiXFYG
asR6p+qRW+BskpDKdks+jgVTtnKLE539fCytulRbDDLL27CClS/nnHqBzGg2Q4pMKBSd6IM9gvze
PDd68z+noWYrwQ6mphqcig4Ghc5p1SqWoGzDtslDDLyjVHB72qLmz4aUatLOtX4WBBDc3Z7YcCAc
MB8fqXFIQ5ifVmFpRl7G1aotGmCUXq+Ncpazy8Ks1hQPJvzhxmz5eOECLSUTlRYphhOfdF4PE1IO
2bFwK8wQx0m2pEzWcp/qMxyD7vAlJGBJT9v0ZmdGZX1GIFuz5Wk2TOXNfngNntYe/biSN4lEbTHV
Ehb17MoXixDpN7GoAAuozDnRg3FfS09wfqIPYrUWEbvV4iXiMvLO23XflGnG5ojDBLwSLRAWua43
VwlkAbmy2IU18BXzyPozqdzTpurZ99qGR4iUBorU0MjORuUevEjvzPA+OYHo7eKjIHn9N2f0IJu4
9cATt1J5YKTIG+O9wkBkOhiczEVWBs7J9xfTP9GwzYiS6G82wTCQk9yTl5RroTu9Ss+sMUOUhfkI
kJ0r2ZXAebgkhJJwbIShoJMoPA4WjxiQSwxivVvw5z7V7ow7xRLp7WAtmV2z+OZFYt6AkhXmIcoK
XNE91YsD7xxfYrIvP8yxpw30VPKhHqJs1/GEsDvT7SwHDsQBPiHRTWKrnNp40HYG85Zyugz2dmvP
RxG5xtehtt03zIWhhVFVfqvyuaPcnnLcuTwlQC46k1lyV13lgCs4SZge4zYEo/Gmacq02TfV3Jxd
e07uEr8OdlHqJR+Luo+e4aWOKChhvuyyzjXJj3YV8Qd1+CE2/Oxr1Sh+k1uaSUelXMoIU0uDjjU3
o8na+j2aaTgRo/d5hRX+y3v42YTHQdz+FwRm99q//i4VuXstfvt///dD/xr/lfUAI1y/4I/ZjqY9
AC5BVPCwqQDf+nO2A+3BxKlbglujJzD12OePAY9Wj4DLr67ff8hGNBVCgy8a+YTwLtz/ZLKzgkB/
goJ8InZQLRihOobf+zcLHbr2JK5UoG5JeDYQbQEAKoV9IkhEUTgU2LP2V6CMqK871+neLKUoyxJQ
y3UnoWKvronqotkkInlfJBbVjlLuQ1FbnWlveBySMMBNbDKHcTkWhcc++YSr7FyiuJQj1vUfSEjD
aI2dS2DSG01jE2sLNYOEH2cszhUkig4QCqZx8M2ufZUMx4k82xmRsz9YSXhClGekZwDPZnxmHzOd
Z1KGcfrSQU3OPkqndrnmWjr2fUAxtiU8EnvOqDZxqywEzLTI0ZbjhCbT7Ux5cgc/NgbGB6hAO+2F
l7IQMYJ1dJh8qWqXL4PxZaLvuAQc0AzMsaV7nCv3rqd/ObHrR4e4CodXTHV/YwuVZBFmLc28mdLc
V6PKCaBC9ixKSKljor3Tl2yaxX6iTWiusWsrSszSMFa4i6NsNE7zRDu2yzIjUs+GsnDX25lRlkak
k9UIrq9EMscUZKFZ9c3RMiNkgDlq7pG5wJOXoyvEOrKrSm4CcUiaWfLfDaHsk179ZEMQkHr+ceR7
V7V9/H+2r22VJ98Ton5/6e9bg+/+4hDcpBUsFJhiNdL6fewbOHCbyKIwgew9EHEbiPf3rcH2fmEE
A0qMtY4teBl7zR87hP0LP0rXCQvUxVAJitV/4LGFWc93OLLrMPilGJYYtDF+Nhm2fD/4wbWgKZj2
pse5190NKzr2d0sXUWyKsZWATWON8jUw/RiqnlDUKyWeDsEW8yqcAMTkUZzYCy4x+4oU2uZo5JWF
cyPC08IENQYdKRLGjCoEn6orOhmyr51T7+CWiCE1Vh55TQXxPmvCM09367pKKRYsHFDBVp9ppdFr
mwsd/JhiXIkDjRXckFbovK5kYwjjBi7ZJZ3HZqhEUF8JRswoETJDv8TWjPgsBSgSTY9jBVmt8JFr
DV31HUYja+G1bm1tiruI7rioionZbO8JrMuqMw4IVXD2pA/IhsXVJQdkgo6vkRqr1C41tUOPqfIZ
mAoRGAXhu3eGEBEOJrqzZdSFV4WueCsiAo8YCNsfVqOZ0tZwjm0CN3gFWEgkwKFJbQOZSz2N5zBy
ot8AUew6YiGX7i1d5Qfr3DzRUJIdaun8bGt8x5kpqlbsWEW8bjNEfAAXhjTaAo0Ygq9q0Etj5oNN
eNPGk/P81DoZ7xmQpvkZHj7fXeYuiOYwmTZ9W1Jcl7Ef39mZkd4EY0jHQkbAbRom48muZHYqE5/X
+Ia+nu8GAAVRoh5TA8HfvN9QqhbYmtiHyhcx6Ds8KsaY3NKu+wQ8BRw1rWPkORPAOCautMmjUQi+
QrWOzeoRzwU4rDhc6HxXrsuUGnxGYnOhYE/KMUhYMfyI+SzjnfFYZ4jzPrZe59gHKA1GhSJx+YYR
F1fCHCGPQ6J/6pfOxU0C9xHabPCVRXTpo4+uwtms3QHDbEA3hwU4x7hp0c+w0LMZJOmA/ym/CTcW
/vTBkOjqdfW+ohSQY/n/fj+yGuhmubPS7unWpMaB4JmAoeW+Dy5SR3j/RIbQQD7im5qwhLp/Q8XF
LMDUBirxpKl6Pkp8QLtau3QGEvSE2QoN1blMdfGcoTImeoklyvxJW61UNRqLo58iHDfSkcZITTaf
+507XGi4wqYnAZqbClZMaA3MdmfI0QQ86b531OtESfgRg75FgY3JVeEOuF9ZHb9sRRCkKxhU6I5e
jSCHtUM7hOlr+LIu4ZXLr7Rfl/ZsvlvxzlAPRydb47iTiNTDHPEoFIvAoiZONQDlOTTpK6jW07Xj
nZIHLJi1N89Lj+v5DlbrdsVLFBdvnbavoOCqUFibOCyeoR8AgYM/TBWAGWinsak7EukAuog5yCFq
5e8jF3xWaQJxXMUcTsNkPqSrUwI3lMwLU/FTmACxwAw9YaFS5/qEGoseBb3ju5UFBoi4EukebtJw
+dIQbk8qm57OVDUj4U2O4As3U7+D6Jw2Izxro+0U+2m0yJ2Z1/7Rc1vzYOapvHGb2dgREmfgy1xp
azOI2tF0WDpamT1BFTxhoi34QFDIwRZEBdFeYRByG6XUZYnCU85GoP6U6XaSSQ6oZmHl/B7Hw2g9
y2iACT0TF1MPWXuaOa5g4cxP9UwU1kbEWfM5w9bmKHF8RmEZi4tvs+Y9BKzhIYjTdnnucN5zjvPA
FmkvfOFZh/1uMDblRuXCsC6hyczuHFU+klebfBZM9rDfvlqHpgORdNSZGnDJNerWYbbe7vEoZ02F
zIoZoHgLt7XtgFTNCacSQgxAdhoMzi6pq3SJ1BagMIVJVvHB6nAhwhqYkZQceSLWhjGppHUpCovP
kxY1wNgo9crxLRw5zk7a8utFFHZvUQY0lsQuq1vyFphPIkxIwEkxNQPqGiyf8fm65hm88iIoOnxK
+lL+HNBb3q0DBJcCnu+5TkDGifzwxxHD+PlAw8b+thIJkCno9SiVBsgbbZdha0T+fUvDHJnO/J1G
4UKBxC456AhFQNg1tfvaMqwHh5yQfZ4D31C5cnmxWoauyd8VY+C8TGU/4x/fuG18WHfWqoot4jgY
gL5YiV2WL1MUqeyjO9nsE7mjd6nV0tKJacKlHl2kQ1M8WvEgtkFUvpXxjIVJXevDoDH14UxKLla6
mu5ASB4bWU79MGB2gYXjZo7j0orvEYOoI9uPXQDARQMlxCaq0HQww1jkdVESf7lhKDQDf3SJzB+X
NP8NtgUJZsDfRvSyzmvK3i24RTq2cpMN9PkVz2S7i9liKgRWAtmZ3bTeW4U4BuizPUNNHcB4FObs
1CF2ewGZPVVSH0SdV+YXxuL1NWdM8GCVvhny7I72oW1s5joMse5cEyJAhyvjdgyi+EPiNy6IdRn+
Sgja3hAMSjuGzNu29xHIpDwDm6GwCgNXlF6dunioQSug4YYPiDurLRToj2UzHBBkNgfD8+VDjSNX
WvhPoYAA8ZG0aki5SBcLLzzR5xTsqhBO6TCBNmxzEMQ81MVOEGJdbn0QEqbCjZMSWyqKo2U1uMkk
Th1gCZ/pDB9BeAxipYM5wCTBnCbLtoaPMfpGlHWsDsqjBTlKTmMS/LoBq2+B/uy6t53lPph7/9wx
2Hn0k7khq8Go+00xWR8ca6xuDdMr75MlC86+CBk/WA5FCfmV+yjAMXNjYlG/STN/uG7n0bz1AfNx
jTfc+TVHIfxB+cUHJ/Wb/CZvOuexyeJyD5g1BVtnwRo+GO3xW6da+SUmHGLTTbhgLSwyHdGQ7GAA
twdlpPJIk4RMCcrKvgjqOd46TpptBrtLb8nqZIzN9fLe0j4oD+Q14mZGAiM8lumDlGl9IHeovUIn
+itehcykU/9L1MzqKXYViZp5Iw525pMz0btkR5BQTPlTent3LuavzAsukJnCjTV13W2QxMtjsSh3
W/lDcUCI51yFcvRvapnQcjbdpZED9tqtR2W078gDvO2XUHdxoJYuU9x9RN1wHhipnEXXGkcI890p
k8ToVfZibrlo5X7MGveZBGlShJom2BsSC6aUHWvDCskenCbd+VSdNO3WPYeAgjI/liRrGN4pb231
GFX21i7t8kjoUXsV6BPCxqQIlrkcji7yeLy2lUF05NzsUswab5fUfRySggzMsjSfMqJbbyBd9B/E
LIwbVdQ5AZqBz+smgOsv/ZhL6hIhljOR8M1VmvTVp5TyHYc3TPoT1rfIkD6FwdGfbOPO9Bpzy8nr
77LAOZADoA7o3ovTZPr+q5EVn2ajybBUQpG6HVv8wQyfZQOPYTJxMeyHKzOENOEGqN3Y/COSVHIO
oijuT2PpvtVx5EC7h95u1WaudysLP/jWfg1bs252YdXNn2CS7qmu4UejXy0Z6JoZwzrHuzAQYFQd
hW2xTyrY6UYi/KPZEbZVwBvYdUIpblpuTTfxYPjWprYHAD82kgDh+a53zadxynJrT2x6i7TMb5Y5
fUpCi/EPWkknP/oLYoU3Nn+ggVQ0uyVAX4DnTVmTkwBcz7jAxk2dbGs2pjbxjkE2TC9G1gmIDh4c
hU0yWPGurYEp0rjZ+zgL3CYdz0Vi99NL7QX5aSGTeCNblR0WXG32w/+yd15NdhtZtv4rE/cdioQH
JuI+3OPLWzq9IMgiCe8SNvPX3y9PSd0lqkccvStierpJFnlwYBI7917rW5ngl0WY00evxLslXSNu
cZd4D+syB/dE+gKsoTx+QYmamtH7bTaPwwcLYzB6tugmKBuSh6gGnurJER/jZQjkhhZPMl6WPYqX
D0PQTYK2bhCPl1Zva2c6sWrFByTJdM33RvdG45+NW3KXjPFCNTvDxECo0eKB7yHAnRK09WgkrEWJ
GM2+LbV7DJl7ap9xtmeJTTpYYklJoxeT+ynKat66zsSsAXAawQOHcEn8+qoXkt8vW+hhO3Fm882Q
lOSe7BjsczKj2mqWgUIkmD3eTXnfVepSGGnmeeqPr7Ta1r2Z+MWYMH+i6P2jBOu8dTbSMlS9Bhv7
J7TvlOFu6Ma8QLIQM5Wq29ZdP2hPTzCFETD1BzQYVCNt41cIj5YSnvSbHuR/EFPbeKbeaNvOR2Ay
+9jDwxblKH4QgS1ZgKvQGdOTj7LHiGeGNN9NsZ1gGraGLKXYTLpjbjgWV2OXaKJggiG5TZuRFjxq
z1sP5+r890+LGTb4grIdHFxoDvoNH6Rxp4SABi89vSpmV97+5Ei31KTnmcWYO1Q+U60pjrCD/gxM
/IMQ8nxO+PjA/IcSHFn7Dx+Pnmxq0LKdsJ2zFSrsXnUmvSWqCy5IpshJ1i6C4mdCnqwL25TfjVd5
xdUMf8K5g/A7lyAdyjHNTqPZQXd92hTfz6KLVxPu376IkHVtjGkxghngKj+cr5k4MwBRUXVqkplg
lljhxd1CKTUzI+If+y2zwGYf4BX+jJlKPfYjbdg+Yy+ft6t8rOm1/uSITM/nTduY+4kWq2ELuF7o
2ryG/3gKLR8qBnPE7MT8jLLxLCM9CyEGWjwDOg+z/T2rjtCdM5sxA7ZmMWQUGwIZmlKU4OzBOLN/
fWDufzqwAOEW8HtYbf6PLPFwBjNZyz47dUFKhQqNsa0mrLaLDMF/5O7QPOFwYhSFhIkVY0WIVF6C
cp0fJ4/4JKaUdL6FUOyWvXNdbI9sY62cTRR9Ysr3PAW7WyVGzS5Nr4e0EJ5sC+UkpWlozNyKxuDX
101pXi/r43SGp0JEojWe5Izo54IZpKnjPp+1yoAtI1CvfggA+CfXyfmjLN7c6gFxFvgo6Bt4BM2a
BerNk5bZFgrQObSObuazBjqtxvBPvBG7lrPC4Ky5Uk5kIm8dTfNkrTMOiya7flrjgLOVuuj5tr7G
qYesif/JyeL/r2EFF/XcHnIduLUbEtXp0kwLIWGnNqUDhmYJ+cEeKboB8td8uk8ElQE6KGyNERuC
VzH+P6Opn3Sicar85WQKeEwrP39t306nXv/Ov4ZTzJloLrM/p6ltTEb/Hk6d51as0hhEaCgzcPpX
B5qMWZ57l0ft1Rrk0Df+vQONkSm2nRgXDfHgoS3iv9OBPq/HbxYbEYVRFAL/CdFQckv/eBOLOutE
YoHMwF7XU2LgcozU9FHOsdfISzqSYd4zYieKsjjyWAW5f+0CJVj2aY2bOSQXq2WAm14CRKGJedNY
YKsCCg8omKKAFw/rGXZgWYxrciyj3Cc61X+dQ2l+N5lOCU54BlXCn5de4zqdapKAru259hGlwGgO
LSScFtiAGbRufekC5aLR6zJMUoDZk1l8chqZjFuytWSnnooeeyJKMi9dwocoW6csvsvzEdNnjDN+
A2XWqrdAO+hmVJPUCF0BeSUlhVAL6OX1XfzPU/OTp4adtaHS/c+WvTv5jUbE24fmt7/y+1NjB7+w
pKLHdRDZG2/ev58agIB+QGBHxO3KRDfAN/T7SDf4hX06snEMbiHFx5un5hzaHFMOUZd4rNl/76lx
zbT57TuaTHEcbJhVKLNcpkTOD2VOOUwMFqc4vy9KjAwxiX8C2p9E4n4XJ53nPXgA1IdjW4lGHpJX
RtBieEFlQnDwetuzWNBzxmC0gaFTju5jFtGaXz/4vC5IRA5ouJkhTklYnQlhGhEQfSU2dKHxEkL6
ibbyHNrkTHbLXrrNHMI0j23swdPGz3pZg2b97qYNzdeY4uuLZUKj1iBKL0NsJqhQU15H8KQeidhL
jikuxB2PNVBAshkJcnODadogB6sBE1ed9KnZPOtdSJZVZEKtajY5AKsJugoyIq9yE36FRym/CGd/
+pVwQmfvCVrhG9kE2aM8p2gNLYFa86STeNc5Sy33bsc3RqSikR8NfdXtYkimV31SHhjdptsxXYIv
+TKP74Y5yIpbH5bnjvlTeJdLQRKYYjRLZw2B53YMIZNtsJXEMw5CusBPoT+OzY4roT4mqiWJU8RY
4tWapE+sH0m8GVrFQw/nGk5JkJAzvaxsYon99I+Bt4qLtHHnfRxAI8WuXZCvGLKDpI2Uu90HJVe6
O2lfAOkJmaJbQ8OIDoF8B9cp0aSwlUs4bdzK45YodM7onTS9QeOgHwa5gxesPo2T6oN7vokjoBrN
NY5ikxkHpQZ5u6BAIno4+x5KAuawjJSnIfemw5K6QNj7fNrBDQ8feu3R2WvYhe0cjAAPpYmxU62H
fqru7QfLhNw1cx1cJh5r3AbCVvDViJ12jKwJxzvn5GWvboRUGWtC31jdtXc2LIhX94JTegteBsj2
QxTtzYa7gxuQNd29V/ZZewEaCeeFcGn5NSzTudnH1oN3vSQEZzCXYVTIbLyzYfyhAePsPcA35lpp
KHdPddfkTFiwRXTvK4mAk3cJLhKVGUOJPJtL3HUNhx0pOUN7WbSJRNAL9OorJAnVUTKFZbipIlVb
1zPSACAq0dreDlaUX8/G9xIkzfIZBLhxxBhzjOqaWl2sZ+fM0PLaAJIQmLhcYoWJ4RbkU25GiOf2
djmbcYRxzjdpnt/nK4bDbdbPGfFwMql5shPSwhhUqhxBddFOiBMRes3XWudTv3MsEOQtRjN318Ek
sLfirB8qzlqi4KwrknRywptV18ttZSRIkubeLkvdVHHHeXBoihDJUmWF+S1kh4pM6rOwCaEL0iQy
wZePjlE+gYruefuK4VEDdUNiOVkv1llGBfcSSVXkFwr5ROsO+jD26FQP6aTajyvWDW/Dmx71hY6c
9uglnWyO/CZjqNhqxvHESqSevN6wnX7zDFSVQ2ADKZ/LxXnEBRVVfidc+p1vjA9uDhrgifzruTst
ZWa3FzJR+FQ6yyYRZxA3GnDBg8dOpdkkHvr2fZGymvmTaDal6oujXt3osrAiRfIrWLj1erURwIRs
K/SOTyqPRFgPewgKqCpzrlWL1pOENkd77oPVKTEf3CmrdkFcOFdtgCLWjZC17a3cDKa8bLWfO+3l
jEYrh+tMWGrxRfZh8bkQowUespo/DShf5F62nsez5q3zzipAFtR2YI0XMk0ZVdKdgj2ZDam84gfg
DtiWadmjQejIjAwittWXHn1ZQCYYYfxObApSCWgMTuDoHMgDCEoDmcKOnrv5ZPWSqHQg8Es6ouxE
bXkDJ22CPIUm/tlG9Pqe0ekH9s3BCOLCzMfiRjgn0o/DB+Dh9i4lXns3Oll/ASo+FMwRaaJXlk8i
cLuyPwL44N1WNbY/gEJhbd+QGNze0MQKimPUt+7Hflw/Mg+krU1tx6YN0U/FPmQWI0i4GaDJDbmY
xkRnD4910RYS08Oypg/2OieSlrRXKYB0tfvKp/POtDpa0Et06+HyOZyLhH/qqZ/VUzYI47+qp7gt
xs8/CGFe/87vBZVACIc2hn0G5v+zbuVf/ANqLcRxQriBsHGFOvQbfi+oDASBpB56SRHMhOANYdlD
PmN6AYiITVRS8PcgCEhofiyoAsH2iP+jnCKs50dDZadbpOqJyu7CjlfUtrJ4AZK86vhbH+qLOoVt
6TYHJASZwYi6zF6dCoV+zttgSCKSTjH7Od02EqC9LzLdg3pvhzB40TQs9zUFE6T0ulPXbV/K6kOu
vZ5UDC2+Fvht4o2Nm33aGFmg2tXWPLvHnNXzXUiuiHMx9PE8X65uLpcb2QXNPhtLYhOUUykWrqC8
6aA0baG8shlS1rWYVAcyC2jk1i4a7ex6JX+dJwesj5NVF968CoWbLbK/0QaaQEe6ZCrH4HudfbI0
PlOXIMtvKsrEiwn06cmSk7yY25rdlMyblUmndXQosXatE39YGjrpZKmMNUQbqCobpXTxYfWHbsvA
v9uRIH2dIc6Wp0LbEnDLUtpQ1ae2Kla66a70SRVtYLkQuSAHMukT9MEbrjxnWejJvqdd6DO/1cP9
AG4puFpQ+71wRtRVOcRFIp81kQIXo2TRI0lPYm/YF5I2vrcEa3eUEQ2hPUOO5aZlqWDVPtHbsG3R
HAJNvDdvWi+DPnsqqObaHtxQ2c1TeKWnlZAWvbURszsrRLVywgO2iVO5En9t1/gH5yuGqNCZRtyX
QRyVF0xnwrCjuPS9TzPSL3zBCIOqPrbWr6yNXfE9xpfzHVKns7i3TjP4tf3E0NI+BGMe0ljrTJYy
gHgTq1zH8/WSluVlcM5ehvWSZFtVTcVF7sWNu8ce9sA0EcOySXNOsnK5G0zMs8hzaKnkZrU7KN3p
1kJbeRkVJXO8VOgDuRDlsWyxGeR0rEYsXTmzisrZ5bHMmm3Vj+llFI1wuj3QxQAviyg5iUbM475y
lX9Rr0IetIm5bp2uenHG3nYP8TkVG1dbthnPWdnpyHRm0wyxfTkww9h4blpdFnVe2CevmX6lOzzj
amw9/97iDBKyzAb+11R6Amk8Md71SqA38NNmF/JxN1VA3Let7fWhQVJCxK5JBMcSG5IYYXLCS0eU
V46NZI2m5DBj7gyai3kR/m1uUEWYXSrvOjA55E2ixUYXglkdIeUcIzg7QW3NLJiNxDCVu8kLrplZ
DR8zk3/OhCE+tAgvjl1BOjqbpeYSgUD3rhg0/rLQfzB39l1iUzWyH6RL29tM2kKFzYdIosjt/EOU
d47kDHTie2srcddCDP+Ydrm+kr23XLdzSdJ7RYWo8iA9FgXopIQ0sE3SwxV0lhLhVyDjpxSRE/FL
kWNcvoiVxB1JhuQ/WUlwTQ/fv+7y3joVeLA/+D36EGa160IWhOt8opFBeMGkdGuEYMJ9DBwPozZO
uu9WyORlO3I2DsYBeDGN1Qte83hLQBYeNItNQrwpCeV+6kxawtYhMOXFi1T67NPhF5u2lP6XsUZR
0cTDwL/RWRdVVDlb1+0QM0xzxQgwaC+NyhAca1HsE17pB7dJo9PqU2UvXTNHmylYiwOTb5sVYRoB
lcbZ9DxmkqQuzs/zsPYP3NbtY+Soa2yyFqErSXwCm9xRqbh9eBlJK483sVdFX9egye7jKspPuIOb
r0wD410liA/bdLUQwZ79CTNHYV8kQfE4Mg27UO68kiel/CfbaruaIbByTvHkJttl1O8IZLYZSftp
uAlx3N8W1czKDjfg17ZK0SkyNSRAxfaK3SoC/xPb2Xjn2p1+bFdCo71QLh8gQjYb3y3aG6fqSoyY
4fpirc0MCtUdv6clTq/S7/WeHMrhuDJu+ug0ur7Tdh7fzWuk71XjtwdjcLp3pCQ93FrEU8hIrdwO
vSz7Q9sOKaHBvfjMFlDuvHVqHwsoGiPyr8zdZsUEG80e0++rTgVsgCb85Doj+USaW2uvWXK22ahm
eHhphkmTAusiWqS1CaM5uHHoipnYKPfg0XR/l/ZxR5iln122sezuiW6ed+jCZs5snKlvjDjHJ39m
c7rtHbBng1CMljN7qLfMolGpEQ1/oaVS09ZzQH/WuQuYktAAQlfbm5W8pq2F2uNaN+3yUBEnPQGs
uOlnx0fLo4hjuXADq7zJhN3vbAcEaDXMqBrRQt6wXVFPYrGHdWMFWfzoxRhR5mhcL9o1yb1Nm3jL
lvAbcSfnrvxQx23/IY0aed9MVYIrP8mvppV89WyJ9DsbztwehmtxVHJW+wTV2QaFBElLiIIE0K7R
EeMFUSZzt0nD6Z2Hzleh1CBO3Mr9Zhv40EIBFIj7fghTdx9GSXvZsFcZt3W5qCt2RXW5zSUaiKj1
XM7jiIFkJXHen8m+Uiu7XFCEib60czt4cfj3rW2bNPk9+T7LNihE/EFpfzgJT/OijxqYIhu8ioyE
8zK4DvOue07CWab0BaBkb9IEmhjbGrr4fSsPQ+eh3v2nOP7fiMVtKte/qo3/X/X5y+f689tm4+tf
+a00RggOeMaMcGzyABGE0+v7XSMe/eKF9OFNFAHqiXPCyO8acZ/SGJMILUijFQpjpkO/d+jFL47j
uXT8A3BjYEL+Fh/MDJHfNOhh8gcRg0DboXxnovojGqiwO8cb6L6dYsvyCuMH1Kcp9obnN+fk/vUf
/K9mqu/bHJDk//0/fxKi8zEmbRIamSsi7GAcxpthlrYHqeD9WqdBe5hz21rt3ElEd/UyW/VrW/xl
/e/0W/sfPuuH5qn5Smj7XEwxtAjZRJg545vP4loUJCa6yUnZbXxHP2O+YUbiXnparPewjfPsJx8I
3+tPZ5EBL+4gWicI+0Nhth9vPnLF5dXboSRpXcmEUT2myetWTmA4wXy2ZEjFZjRpMIdIu9LZ3fnY
BtURZ6vTHHs/nbb+jDZwQ10KksuYAeN2ZTirYim+NGsur2EJxgAc0/i4aNzVNQa1bZOszSX5lPVD
RZYrVC85vrPHoLmMZ9kdLNC6t6xs+S2tCL/ZmXbtEYg9Ts50UPueoKwHGkn6G0Wafp+VnnwfdukN
+4ucfLgKbnlXiZN23PKGoNUg4kXjTg/OMNXftavbO+bsxTsHnMiGvPnq4PdUmMgeZ7IYmuUk2oSY
O907x2imfSl7teztbO02xAAMV5BQ2lv2MAAaIbJ/FlVqnapgQV4jUeL1qNxSBO9xgl4Eyd7LgCP9
OtD1+gAyIWMn1S8IIiRiJDE48lOOJHYpd2smQ1jPoVrSZfiEkNlXwzXNxOIQNrQvtkvCfb6l8Sc6
eop182WS8DpwXkcfkFs7j3Eq4my7iCH+ilyzK7BLSID0taPaEhpWjk0Tgy8i88jNvpRMov1tjrjg
TlQzTczASyEfT8t0paZmeR8pXdGNz+XOcSruvUKnaPjzwr/LXfuRRCrBGxNHbtbHwX6whfxUh+18
aFcxHngvUw6ubVB/lcbQlDXZi5JFt0vxlFylcTRh5dB+Brubk5PRzLkBYUkjB1X+gwtO/ho/BbBZ
8GnlRdDMwtqVeZGIjdVaTx4ztosEgtNpXpph76q8JIoznb6iPh+/lDbdyr1ONftQa8zjS07BsMuS
4KUfq+2C9+MWygNioBBcqIuTw2QZJ9a4buCpvItxfnOTdtXR6hCLaqtmy7Uu+DccT2zjhFi4sBuv
Ckt6LoU7vchARMVnJiAJPxz+6iZ0NDPMl/s1DPrHZKmcayr3e39dFnvDpNHj1ubpWX1nvsFD66BV
mr+tdWgdfGmNNyWV1ZdxbRXUzs7/0iFjvoPA7+xKPY6PvT9a22aMHvs+zveTrz9ak2SrptkawyQa
bi1yUfbEyy1PQH2nLbkh8wEl9QNy+g8hkY7OKS+jhazAMZ0z9dLwLoZSEvtzswsAEtfoTKOOdrwe
inlXpnXp7wOHCoedXY9XFQqAWi+qmFhSUhzSniTaxLJS/Z7uMaChDfSsYcF5YLU9G+t5KJ49hHwp
ikq7WKN5eQ7ViGDcpuLY+crUz2yn2V/5SOXxtEdNc1xmHYTI8bw0wilbOmzpooXtS15ZKjoMGGx6
D+vcGGCppQn9OJc+P+l2+cwWqZcTo55aNst9Glhp5MK37YfsKkbu1kKLSRb/k9NlE+5U0SRWtl/k
GjvvCyDEZLmtsR9+ZRDBhcrGbLQuS4wUk3wqa1Df/ZHI2/KT5XflUzzD/ZCiYRlu69A/0Qus3oeJ
suQ2cZ1EkRcYuJf+OreY6fXMFtBH2nb0QTlcLk7SX9uk8p2cGoDfZi1VTkvFZFA6QPALlEDmt8Mk
SJ4oQpeXwGlIfYJE0B1Q2MJhwdRI9C8hV2wScSph8W0u8xW99FhPSHRrZr487BGd4d7z8EqHc2gf
bDKqwSrnzR4IxbhtBhFRhSo2VxbDt19Xyf/qAQc/afJjiw3JgFMH8HmpH1bX674hpII70iAgOZQm
4LJTca13U5BW2V6qpb0g7SC+q/w8+FzVPcfnVrNNXExYP1gL1KdtGdUcG2wy/sy3xvo7kPfqvStG
GhBlEegdjeH2Ka3Zl24GyggU3G0Z0O9Pqt0/VeD/rgo00ob/eeJMFTiUPxSB5m/83h914l9gFyBc
i0KXobIps16LQEbQv1Ddo7NwcNaY6fK/2qMheHSPcomBMpIa/wwV/a0G9PkjH8hqBCIAKiCm5L+j
0vihO2oOx3Zs37PRGkHui34kpzNmVHU9Ce9bJjSNLN4liSt2y+JY/bgbx8JR70EQ5uNhUC4aXzpf
vv+yJlXXXNuIxhBfd5aHSLnsI4t3ZRMnIskQZ5TZ+k4KWq0syF4XaMSw6AVna4tgvPfmrVvRtyBx
pZjICSGYrCPcMRWkgr6DVYqHpOLlTI61R6y202/0BGX+6KKC7Hk78iqN5bZaVitKDg3ewQ5A0pAl
eHreXMj/UE7aZtj+7xIZBYCI6efBO0M4xyv0x7PTDugwx0H737phmeEY1GmYVeWGdxilUZz6MR+5
2nlTf+8Dmatnz+BX5dZhpeT7NGTCrO/++pDO8/8/HFIYxogKPR92PeKfP0nlCmet20GmX+1K+HSI
CZ8tL7U3kSRBuzbIFxzDITkxhnLVRTTRihUu3aYQXVt+btdB9dRJE2P2S17mg8j2Okn1tNPVyqXY
j+SrUxHKILHWfQDkKrjVSNX5MUQ5VLobgfkgjH9SRf9xJ+LRQTP3IPof+uAxOgvmBG9raJqcZOOQ
1vtNLFDcnvwmt9rHGrmevv/rs8cT9fZ68kFMAUAvU/TDX+Xz/vhBijU21rgZvyKSJJ5l3wHioWvk
CJ5w8kkK725BCkmOqAr8yhq3nZ2G8yNvWoSif30kf9w2mK9sxhGusP3IJSMtMKfkzbbBZhpLplQR
fJ2HSAa3fqcKos0kMWShe0k9pv3g755kZGIRSwl7TkHe9Fmv9eYTLTu1QjJU3Zdq6mWrGB501lxu
5giLw/KTz/rjPsx8OxYuz47ZXjoRW7EfLqiTN1XZ5b7zdbXpXHjfCIxCSXGRdBP3XUpgOqe4UkhB
4v1fn9Y/3UkUjD4KUsgMkc+i+8Nmk1nrIOGmDC+riKcIfk9oMksSLKuc3b/+qB92fuZLwv122Lr5
DncUs6w/XsKCvIFymZ3661B5fh2eyGdr3lU4CXsjHEmTtLtbY52I+rrNkauIPQ2gUr8vBgZR7qbG
MLciqCiSOn4oCgJCvW02N051XUKejNRpWqgrf8bK/tOF8U3cBqpyro4gW9L8+ZubABd45KyOaF6A
n0qOAlZ2WXyfyeaE7IiTqXV3sP4hyfzsZP35wpA6D1sDca2hZf+4bCUWMibkPtYX7QNpAscT+jly
6JAxDmmKNpPzoTrxmJThZzi9sMB2vZSE0W1r0LLzc17rhfSlLALh+QWbiLEswM+h3QaQiYb2X19a
ngvOw5tVNuQAQ//8mMQMDenq/PE8ISREkDzJ9gvSEzQKmyJSo74fglVyU2lFHT8f46EbglvLTXKe
pqHxPF4GTaAUi2WMBkC9cAPWxfdgEJwZXn8Aw5bNbOOq+v66AKOMYHXx1ykNPg5pjEtjO9dhyZ06
E/3O1WnkGPAablx75ooAdjNLNPp/2B8Ic9YqeiDEb1w/YWmihNj0qzbNfacoXBZ5oLZBXxwcr8dn
uekz7N20QLyi/hYsEDiYxY3JoO95/GP/Y4OmWb+Xui04RsDJcYMAoZnsjxh+u6LZ08iv9Hs9uuH8
PMs+mB+Hgt9ZEOIUrCAEOCIJaXdOBlq+34CkJImc8M7O4kFnP4r5d0OYRZERjJE1QePjFMNS028C
VAH8SB6EQx0c/XnNxodxCU3mierXgiV4kAhHFIqOmI+28iXmx+k/mE+DrdEFt9Cd8v5TjwJ0PiXe
3DPh9OBXHU2/uLnKektNl9M6oQXarlFiVr4cKIG6ikid4GUpktG8M/socXjauojmiEMuQ9OV5em3
L+AXY8ZXRQURB8UOd43FCfVFw+03rKlZxKoaBVu9J/Yp4L+QUJM2uB26Etb9b/9G30Fm3Lt54ucE
TDkRUoeNm2mfczAhcuKj1y5jcVRIXwKMHOez6pXlwpkz+i9+YFnGrLxsKjmh6rYzvID13rXM+FF1
kOrgxqmw5+ux0JvbpY1H3louUZLcNAVDkfoRQ2YbhofCNRh7IGaFwzOFbz7mrkkdJo9q666CfxCU
OGO4A7FyZeReWsSHqpeeEC3OYbvOwLe2PgujnTxFlQg4JxqmXLUweWlm1IAIC03tVtiry59hharM
lyhiOLc3vUtuYbrH0GWue+jMrAJ7PET0Avctc3qORAIC5VfsQnt3voyH2eNfaRnv8ChAJ4v4FWEo
MOpg/rYjh6T49vzmMhXmWLw4o6+6DcKQR1BFAFXanavRGZzQ+RrPLPPKyNRtKHzL/HZAQe1/zCeP
X2xjV4UcVuEhdqq2/VxzBvFjkg+50RGMU7aClICYT8aVVPlDKgJzi5rSen7uIqx8z70dVTzAYTGy
NlA6QvIimTPnOVdSabN4mMS5z0XvSvNIezT72h2yQ5sr4eNB5b9gBLjzc0iHgbNAuks3YMVdxVDU
N3Pl0f7cIwAFzLilrzSZu9rNcznuiG7Wtn9ao8onDawQzzHmgXjeYTIIzcqUVRkBnoGgYYKdvCMh
uQT6IXbc26AKUiwY+t5XauX2jwa61t4+rmlbNBQKSxvcBr4/l3KTsWXHEhgkhZvftTbUQ/zDxWSu
cJPPjN8w/YcDAJx8EEZIvcp+bIftWg2DtVyV7Gw5xsQi/Oel9yJocp+bwW74Mk1SqLR9itmGe81t
O7Sx8QBj31+qPQsxy82eIPlCwTDrpjaONxN1+zpv8NmN2SlxSfFNobOVLLNoM0ihAaTIYqv4znEB
DYn9s8xwN6fXTMmZ9d6OK31Vbp68MEtKOC6qx2qqEnNfYsIduIcSN+/L9Ko1URrdoXfmSSJY8l2W
yqEHWAx+ruR6NJsV8uDU3w4kzLHkFtiGuUoN1jLeBa2qF/6tmOESJ2ni5HPnirxLxvkAD2LhJ9nC
9PzZKBOzLpUC1eYDpEJTEWbelLI8dd4acP7GzGJ1mDmLPAu2Mw7cUDNSL1CwXP1e+VeMcLnTo4ok
m/QqWy3m3lvPBnxBV5jmE+961YW85esEWsCAmr0yL9lxnHpuxxXlVwuuEd8u64OKMsu7Q1MicSyx
RIEJ6Agy5CuB+QYUrhF/8fmCRoV6qSNs8je/7UNY9c3JWdoelMixpNsLzRZ9DY7Si6nQWiLfxwu4
65GlJAh6p6R/SrBzqqu85eWvzvEdHHFYLBZnCax1yINdAFHi5olw9XAGf7ut63wxfwaQ2eXG1flq
CuegNdLPLXpNXlq2xV3p7t1QxnKBQF6lgufTwpw1br0o8UMbNRCz/1uHII9iN2DtG5mQalsFvwK+
reSTqNfqOSaVrOAekn3eo93oZliH7Tx1L2gAewsSZ215NwlHijyzYWb/K23XgJinsGmrr15RaRxd
tHXl54X8zuVOx1ZFkwt9DU0hQq47wspgbQK07pG0QtZbFmSSt3iikpX0rRo1wzXc2LzcJ9GIuqU3
3moW+ZW8v4K38CxJCUQjM5uSXstFQVQNVeXEm05aavwUO/bkkfg0Ki9l/OiVK/FhlaOSFqoN3z/h
Pk3S8WLMeJNV21BXi9a7OK80upDE0XTF6Lgl0yYYyxuA4XZ3mGPmnzufAk0/g2zMWl58gXGi036L
8MGPjr1VmBxbBSBsHOIdoMewwHofOqicMQKfQsbku74Vi75KkB+Ko72A/zkk3Wo34wYRuc7hibu+
dd8xN/LeTUzFi/Yo4Il1/T5uxbo+r+PqjjfWMDbWo2d5g34/wixEOCmDQL7TIfTZlslDEBIsHTHt
1yuomLALduC8KiPJGNEtIFmJagTtZes62TaUekDZbtdF1HzN4KQZGUEwqp55ie+SXD2FXRtuHHfw
R3Eck6b3o91UCr8KjgkhMMEt9gOrLI9z0FHWZt+yqHFHtGdtVE5Ou7P9UelgHwBhsQyLnS9TQBA6
V99M1ZOAzLQU1+mwWdrcvFC72q07/92i/K7zdl2yyAR0jIC+U57wiflUY4lYeGDkqkytiSSYfu9R
uohOea3ELCQ83H1kykfJC5zHIfMCs8LVvjAVJhkkxFkdUJQuaWW+WLdEV7pPLUpSoq9mXj3MHAre
MpDwU0cfFaibMTlMfmuqP6CHZucQFrbmaBUAOGZSQCjy4CP67oZDsTvoh/GRIAJ6Dd3U+yyT/jBQ
2UclzU3n6Dk+VfAiqN2IEyaGk7WsiIBuLEYVkSy8w2vEzPvZbgLtnmLPqSiJGuaarCkIngVflLoE
CPTW92tpFsS6cnhH4wj1KE3IfRg5QV0TmjdnhHWYI5XEHPPZU6jDVj/NHv7Iill8vPKPCVThPEuD
30K4OKJIM+tk6YV4KRBP2TFH1CQdwXOfYxmbejVOZlYbZ5yw2S9L37R4uMmHv07JWee1OHadqaWa
LjQlSxaTTxgTM9YEo/19sgbEEDvM6rMZ9tsNfQPGJQkSkU0s4ObWN6zhypRI53ZPMNTmLfXbG8yz
W84jXmrTsQjixRy97SYWJ7JLvSJujyqv2XRUZOxQuKLWMUcwDRaMidPvZ0L3PEKbqXM1FSlhOPyL
LcOC2tuVdqMiONpWZW7FHM0me5Z6TfyPhHrQe3q9jLwwbfs9279pfI76ZOUbuzhFuEbTQB+d2RFY
vCW710shkvjTXBI6XZ4y/J71cuFRjs7POnRMFWvrzjSfpJzmPLvoRGOKCjEyqTQyMFTx4yYKem6W
mn6dvW7zRchw3HkAXSmcncRU8zOqbumfBCymObrXY+a0+XWQhILjUdozz4Hr4kAnU6KkyHyuBs88
In3dm4YXgE9+IJkxUX8uwO1QHvaM6Qj/TaacsWbvhLBndunr2zWb55SX5tQyHgqMPooqEHaJqTdH
xGlqS2xhQWUtOAPFd9izDb/g981PU5VIfQ/EK+R1aSPn4R2WZaEpDWnip6aYdztztK+PRzky/Xqu
pqXlokpQB2N97a7unP46R0vK6BiZaUmAYt1zL1TbXFETYI6Wnrl3q8aJmxuwIP+fvTPbihtJ1/at
7BtQLUmh8TRTOZAMBhswcKIF2GieQ+PV7yfA/tukq/Cu/7jX6q5qmkEpKeKLb3iHaJBBlHcejtn8
gUKQ1I7VzLvttaHgWuXScgt6PTAbRs5GpdY+cvPD58j1k/ZxaPtEFDg39rUkuMyjJc6s0ZAZ4Hug
PukL0quqCExrm4pNNyb1QjrLJ72k8OQ9y9le5lMBz3g+Bf4wT8NuMnGmfhxiY+KhhG+ZTxfpA7lG
V3ktd5tMOMXOmx8VsbeUGFRuJ6CPVF9l1Ai+iqhZcKbVNG16FkPfLJe6Nuj6Gn+EmHJkiFukCfae
U4v+2lkA3GtrbQRsdcmMSRXdmLGoLAz1ZlXku36rEvmorlgfYRdGvDUFpyddnzx4EEB8BpvZkuvb
FXM8khBiwGI01LwnjVujXqDqB5aTY3N5WnvhokJlTUx29jViSgz0Sndi6e8BjzBTnDOPPOpt65VD
rlIrsMqI4GLuUOUdkhXD0KmFUY6qf4TN8qsftat7Y/lJtybkPHggi6q4bV+TPEgQtWqLUy1H9bnD
uFah7ccUAY64nPorJIuX7sRDmCffewzTu5aDTbPID8QkB0Kng1MBf8a3ZEusSptSZaL4jRHF0dh8
rRohDmTs0iYdoPCck/D3zrqjc2XmGz8aVBX4Vljk4aI+dLVM44zxfePMzKukhzbZwRq8lIVOkcRE
fz3GZckrTYxefXQszDkJN0hlhlJugNZZGWgwmiP84DKzooD/qYAleY2YsALGSJISXnvSLUwGYlFm
j6KaVIU+v0UOH7Y9zxA1KbUqP+4a/U3PCMgOyhsMdFyYt0c9IxhCMN4QYHqaQqnqzAH0dGwHmjU3
Obww6Nu80o8vedxVo02FA5KNDZJlmN5vkgzQjkpPlwzvbWdU05u3pZF7murs/ttLKaySifwCAyOF
5HnfETPxvVkGuhNPiRWq+FQ5lsBCZSJYE7s+vtZrN/B9+w3AEDZhkODhDvw2lep0ZZkKPORpEgXI
/NM+LkxWoi2tmG2Ii7XBWbg4QO4fe3wlgH6ASG28fF1LqDAXdCHUZMOn5FWx5y0y/5h9lG2kSgQw
vh1nAliDka8+/vi/vRVBW1ipdwDgAkWuq+//0mSdoHHBMXTtR5kYE5+DA0qVhRyulFAfX+q3NSdo
DON+DP2Cvqp33O8mjUpMnIPrRz/GSm/ehzN2RLfG4qot4oQRiMc/3NzxCAWMk+E6pmlzTZRnj+Fc
bdMJL6J//4hQr4pRcmKzXfYJkf1zZOIHMQehT75PMjHz9fcc2kj7iWhX2Ccf3/vxY2ZqihobTVrG
pLZhHK9IJZSG7EMkHuhJUDqibE6XygPvQwT8+ErHT9m0oZYziIX76zJBOm5eZySGyLWkxkOPRHF2
LutcleZYCQsO+Vhpe/5h8PheAIKhCfx82s4MeW0mfLSP3q8gmcI78UbYHW3JnAiogAhVmCMozrzX
sG1yLAbiBL6hv3YzO+Zk/PiOlbL1uwY4qRbCjLpAwgQivy3M95+AKhFH4dotH3DYgoK5YZa1ZBu6
HrEPn+41bRnaWKXGeJyq+P2jKa7ZUrW8CgcBjvgEmo16OAUgNP5F639mF1eIW1MtLLlXciR02Ygx
UOAJCfRilRiZJFq7o60OS6TeqqECy6Cz8VcI6qr+q3R7mkcGCJQxIX2jRbfxSOZNeZIwWsZ4GKFF
lVt1wGgIFlqLTh1t5KRRxzk4CnIbtxPqiK/rtuZjuW8N+o7UnqiZZaZKmlJPvmZ8pqGS5TAtUiKJ
3gEvU6p6aUtn0hwmbBxO4zKjLfvx4/9twUGWAi6KcANywL8v7Z7KItawLLmv4kaQs0a1VCWQv0iV
AfxoWX98SRW/fw25KtT6rzMaDyyAax9NhhiUgYTuvPHej4Czik2fQFI+tz3XzJAB63Q+wcrK/Z4i
ajJClRRqWJ3zf378MY7vXMAA0omcCsfJnjumv5dOU468y/g+q2h/HuDAyOLGzEazPTM7+QcPweNF
DigVeR46RY5QxLBjI04H3e0krrvuYWhwwLi1U1ctizStVWb18X0dabqov47fJy6cSEZzLqDB9X5D
ReOk53k5mDdoJ+peENK+lNE2oo1KpZukI6fDioF3wb9cGjasy8nGZIRizcadpaatSwuGkkfN7+sR
zUj6CIulEvUkokJBsY5dEVdprNpak6baAJ7ELSY+GTxHtYlBY/HTg2YIbk7LbM6iKAKST1gZcP+j
qlJcteZE04ij+bas9Mg6//ghHD1vnoFPXNHZp+gP/T4xte1I+oWDgUNfpOpkDitGFWCuUPtZbj++
lBLZ/nU9q3dK8EJHB9wxff3j9TxWNT1VwwqvPat6vVZv0zpVAuvqaCLUE4LeZu85IB2eQjmVqkv6
46t26FWHQBt1Hq5tuaqfSS1YE+nMAmu+8UTLYF8sZx1b1WGCVYP+382ip2DaZGVIeZxgPEVZ8mPw
x7RIDZE0LL/YOwuO5nwP8p164YudchXtdTruvrUm8HxXPV7NjtWbTA2yFvQZBgJ/Fcg2UY3lHyM0
diRrFxqTKp7DkC6HWM1GMdIC+fiReu9fn+uiUewCFgewhD4MvghHS7jhDkDB1uFzPgj3Lm1L29ya
jEf3TubVFj3+GA64Nfmns5fkYVBbYblHTjC/HbC3w0ne60uGplCUfSCJSoRSNjch9Wt3if0GrIjY
G8BZImNZMGp7Hmqrq1dOi9PTmlmO82mww+o0Roj1nBMpXqjW4yELtC4VXxfmyMMhbMfUxinL1y08
FO3sFvUZ2B0yB5q47vz20uJUwrEPZ6lzF/ZHIOu52TATz29jZvj4uZhMCdJa0s6rspERnjTyB1AT
9uk8RWCy+6XRjUDUrXttcj4/1nFl2KsQvUhaGBFS3mZaltejK/rbRAjUCDxdg+ym0be7R0EcYzSt
br84VteRFqFQAwk63TImmGvAqQyX16ARE23VW8VwyMtqI5HBpWETp+nX3nOgknlIXQcSpvX1kva0
xCxDi+n2adYar4orS876E4IN3YPhLjg09Ha/jienOM3cLtlY6EP9wa30fbBmQTBWJpjZpAqWSaJw
tCAq2j8uEHY0Zl19usQnssw2Tl5JHCFa3bn5w/J7t6HfLoYuCoAslFt8Lvk+gIaLRWrX+uU3R3cL
MEKTfg220+xWRZGdDxYM/fUUVcUVI0Jwkx9f+7eV/3qbYHUY2RDEj2ETvd35FSj54ltTlhSuArbX
tC2EAfDt4wu9/qX/HMOvdwlPGnwOEjUcyMdF5GQWmTmAlfmGQgF7RsAmhcBPwZMAcs/dz6VZhJ+h
EWoA2XPbrwMx1Em+w5LCwaFbAvsCrOd8auF/HUqtcW84bzvypD6XWIOQvJiyLDB+k4Z1hSVu+VL0
wjsrac9eDeZsfvVT6lS0Sg0dlcss+iQK7JpWmls4dG8yZnHG6NNYa/35W1pFklFC326NyNYf9Uli
YcT7+0MudATC45GoNIA0iOciOKOPUwJDc7sJauLyDWYTDz9ORLwTVZrvp2V6LA0/vxeaPwU9CuSY
QuH3Axd1hvXw8Zux1WJ+92ZcBdZEGcg0AI7hNP9+/RlZCH2VhvG3qGdwQDutzVaTB48H7Zh8kcFg
FdPeLSR070SrC6Y9VbGv6FudD7UzyBXEBg3qX2TtxTLTOGuBDxcJ/fR1m2nnyVy6Z7OYd6UoxDU9
0PwTlgI5GSuDsXm9yImxS1p14dqtffczaeNQbUcreZmdNLkQLgrqGZ3ifRJV9afClrnE96zrn+Y8
7pHAMrMrrYS8gJS/MW6FKcFWizaJrkf0YFP0R3BvHBCy8FcD2og58+smZRDCmfjFsjXvLIln66tB
VztcMXRAffjjh6ue3fGzRXCTHNShmnWP9S57WsK8dzfEkM+yLzRMgG/rRMwgtZtSvzBGhRj/+IrG
e1kAVpVLmQXqFjySAIJ3LE+GD1/eFhyd32EmWgfaZpCRwn7WTmlUplsGEZJIj5vwt1ro+W0STfIs
SXz9Sht8sf34szi/Ly1STcKn6ZkuSNxjMGA7FnaH+G35PZoYMFC3V+FD1S4QMJtixm1XNzM6HEWF
zBhmY/EcpLFj79EKSQL6JL6PKreGEklbwQBIZD6o1i8t9FLr4vPMSbp9I8R04fRxdBJhXQNjElPf
cdVhtfrqqVP0q9bwqjVYc7veaTyWbZpJ7RzekzLdGV3tzOni+XKeRo6zFL+4bTRyeq/R3c3OCsa8
ZJSigMiQN3kJpGRMmeEy9LyFMDpvyEW6L9KcypO4yEWLNx5wGVYi46K1Q9fvUvhJycgVRN3ERJO5
ksQkI1p3YB/OxxoC8qpKIEuveX6VcQI4ZWx3OiZhX2VbJXdwbuSLhZwArR5sqP/U+Po9/rBSfEBz
QNcc3s9xSBYmk1A419l3hPN0F1VKP30C5TEzNeSVUVO537BMCaHbaE/zkI5IJTgDdOOPF8nfLVil
BYsAKshVSIVHDTiQUl3RLW7+PYQB1gevL8RZ0KU5S3JHbnXE7q6btuyRCo/DTY2W+n3sQYhlnWDM
9ocP8zcbFrcaesuEDuWCZb4PhkvRj0OFD+T3yNWdL41jdJ9RzdACl8buKedif9EjOXCorbI4wUDF
OJclGn8rN4e3kLixByC5HIezROvFC8j5xkabPsm+/OFTvq8B1B6HmCeg5plgpikqjx4Zxuhz4TdW
/52udxPdkFnY3ZpO4rzq8VS9MJ0hY6bULY6HVLldvcT43KFLFpr1uBMIN9zafh4hGzBmN2Zr9UxI
OAVw7GtzHneUumurYdz79qL/K0VzPdc4rj1iC4Sle0eR8izfUWd9mxj9Ac+izcACPXa//85Puq3/
F5RP1F58Hxc3z/+FbutbfxFWfccxaRWCnPdJ8H7SbZ2/mHHTsUeohvxCuCS5P+m2Qhm58dOeoq96
oPL+DdUCePe7U061KPkPhRPoUqpr+zjMAxwxrdrEHNbOPRxEbA18RymH3RLG0yGPGnsPAYyBYTWO
8zcUy9wzG0k9QE2GMX6uql5n2dbaY+7m+nkGnp5JZSiunTRNEIhCPiaIOsu9iPOh+zynQ3LNwDzf
ZYxRTwp6Og8VhszwKtz0ALprI+eueaJFlu6hUbQo36QMjplS1MuzXuPZmoSRQ6sR654vdPmyg1/m
5WnoinzXi27FhKg8r2wTyFweFqhZoU5lDN2IbVBRoBiDeSRSZZF7KBq4pKswnz5hdZPvMIDxz+Yu
GlCucybzihGqfwHUTT835kQ/JwHSBqa3As1wDD52TLajO8NPfGSvs0tjcvrz0DSuF32m++GARikb
y9cghdbihXQBkftCCY0b4KjXCArLSx8AChw6F/yPZaNL0+ZJv7Nzvf42jlxEtALoZ4LAcdlX2Q32
DE6zmhCN3tXFlO79TspgtEa8i9zZoBo0+6+Vl4SfZB+PV7JKlmcm6vNd2fbiKsoAbQvk6y8ckU5X
gKHxwDTNZNuEdn+qT07zVIh+CoA/utt6yIedayDmYqCRtbKyMt8P5WiuGiytv2m+UOa4oDGRZDDL
6ASXj4mOHIihDKOUoLPD8yKrixPNQ5Yjc7MAr1ZIoCBzd00z2C+Rn1arLkVxQzrWuEO0MjxBrq64
ZDKwmFtfS7MDreRQ2wgKydMamNxthLfzvds4qKclTn0Ia8iQNdKp135oJecLBeb5qGTMVjAnk6+h
tLqztNfzLxYiL7uC7M5fjWB59vaU48aAXba4WmY3OUfdbNmCF8nzFdRQKpikxk66lI1HlBDDmcPg
79LHyfhAPeGE63Sx8ud+muqL0HHyParZ4tSh5b4raie57z03uWvq2ABQUNtXBQiv/YQX9AWzXnFq
jna1b/sq+iStqrtGY81HG7nLTwqtP6nLcMQFq7S9C7OpzfuS1vt5E1nZSUJjZ58ilFxgwdfl5NWx
/Smvx1MzHi2WI1rImi435E/YSfYeehDzlBkbsw7dx0aM37H5KU4ibBpWBTA5HN9Da0tHwgtmtzRv
hZU949ZUo9kTWea965XX1SCAEHb1vFvQ4LmqYscBRIjj1MHWmFxhLeXpSPtTfa9HzWkeu7BNL90o
a0B1CeE/484Y78qBX4qWJL/xEh37BQHAWKchfppGvMQRc+QTp8+dADRU8cUVnXwisRhaBOqMa4An
J5E5OodqbHYMEYEiOC7KVkmeZld0pJHvDPO9M4/y4CAvf2JlRRV0dY9pB8HyXlY+kpx2gWVWIpqA
o31CpB7/hLqDSrZMTbUWGQXEEs+4X9R2dgeqbLpxqTOvarPAIlrWpIDo/CNi5Rj1pdZO2zF3mtOm
ZRy89v2tLdNiF3ajfs4ENN81+RUyhcOdpvrgmSOMq1SPxB4ZSL2DCsZpjpZR+yzkzCcB1Trqk7vD
sG7aDLnRa5sY/dY76YLxXOFPluNg5s4VUIc5+rR0VbbTJrlAup9td90Ok+PDPh8rxDXmTY/Sd7da
qr73At8fbqJlRi0hz6i98zZSiozUf0j+FsspsMPmHMMZfWMY2l2KhZK3iiKE/pLch7HqAJz1YYKg
QZZ8hU6sn+Q01jcA45uViZLTU4552yki+/6VXXjOSddhYrJSgpFXidSywHXLNZCD7tFJ3WmXQom7
1DungKZUCP1i8Cp97YXFAoDLy50NwA7/1ufUuFhQwvoKZT45Q/HogSGCs+dEXJAK64aLLrIQ+SFj
P+tSp1zLWfPPkAtsL2UaNucpsLJbLUzyiy4r6k2FjxRCzhVGHjibbRi8iq80ytANlNwlriHVNp5S
8/viRv35SHvi0RKNOlz6xboj+U9uAAUOeHUlGQSO1I92PXhooIcRMsxGGF8aBpXe6Fv2CqWZ6Yve
8+jL2F6CeZb1pptM79RDBQJNnhytKxhbIwsN/xBfY0bHm+2BpkWi35XJJBUktr7JMT9PYDRsQC8u
lxnqUxvUNNEBmKW+4MCkldbKjqat01TDhTFE5sGnrfUwNmYWjPBZABFz3CZs8dOOxHDPlBxAZta0
/n3mOElQlKN+l4cIQBCZoDhJM5ixi7xc+lR7rmERHWrpaVtg4x3aXNhd20gZbpEM6K7yefRuGNGG
W0Nv9C8I3upcDveC9TxrzlYABLpo5+ap7Jb5Gc00wj/NmQXA9WRFu0mMBkZDcLXNTjvFUtikyVC2
OADhljgCy1QEDj0hoiX6FQN9xalM0+i6R+cVdE7f5DNyvL68aqIm31c4niWrqXbRtF+6liLGDb3m
BSWg7GTIY3NlTaN2lpjFZkYs+3JQAsLS7u/tFl8jYi32rx4KCE+ZdO6hODzqYf8CfvPeq6bPpbFA
l15GupyiKU7a0p03wGivzSaqD3XsutfI9ph4kY/lM1ob01ewMvfegEEcSx1buDY7YMyX6P2hbrpm
kLvcmZrFwTTIxhxyhVC/bm8SuADWRg08ziYU0YN+nHrvspEYLt91TvjSJ7Pw9vkw8uLgb5vgoVEl
WaNWusMSr15wjamxZ4GmUd3XBFByLwWen1ANbgDKFwdPw/ND9dwDkrzs1IhmNMPaxL23Z7t5oHkR
pZchPbpTN7aN9rqPlzjc5UuWw9+euhH77VUk7fQb0uGddmODkbORxRhCRKe0JKsADSUiKDV93oF3
KreD032F7j+CR4ryQJ95kzKyvk6aOe6dpHYxepP9BT85bX1lu9VjzJa01lnvmwhk6Fplr7KIU0Zz
kV4hF7kpFwTzYircAyeI9iXWkugMLQdjDZ1qvhhQJbhoeZuHRSLNESfjo5X586FV1kWdpfU7o5xw
K+pVuiXwjVkhS9+eJskJFRHopzkYqlACPIfGBhcYxCQCNjAzrKtiibsgbbToZLEAGOOiHR5aTCAP
Uo/OHCPP15hn1GcITchgjtzmoRcOCM3JnndJMyRbmBRIrUbYfbVJXm3G0KrpEsRwEST4yzX0KW/f
67VJn98sdja24y94OZJG11AQp2TlM7r/hsK7433t9J4y9Lm33Cazb8LGUh1MBsMJ+g2vpcl/i7g/
FHHA9j8s4oLv+eP42H7/tYh7+50fRRy+ukiGWuCLLFphiAaBP/mhmcS3wCI4NlR6mjCOSaH2s4bz
/6Inz66GcGrDy1TGJj9rOISWAOFQ4kHTpH+CotO/sNWFwfq+hqNIRICeibFuQB+mxDwaeWQpQs3G
4jd7DNniO5nKsg5AFNJOnRBiwGCjRQi5bubLvAI0v87jYY3akw+9RaepNiQlGiFiMe7CpC8Y3ZSZ
s6arOH6fpKMFHn+cI5yaREnClcC4Vm2fP1ha6wWip+tWRn7HkFGPNuhvYIbAQ0z2YWHbX1I5lmcT
ScxFntrsYK/Xl70LIc1S4IX2QAMSEcQqRLzCxcUeDb5mRaxtTycg9fALBNn5ZKe7kQ9n0hp26hN3
waYbopb8jE+9daAKfMAITrtL8kK7jpoSr5VmKncEnGhTQyha1V5Xf1omJqXF1F3hwffN1jJuElYE
trrmlWXic+VjRBzgmaqtUuyKdmDYX2oKinGl+xJINWPRjY2I4tZsJJSbhavHg3nlwEtbJa48lzQb
V71pXiWGdx0O/bkBc2AV06fG5ME4m4DBkZuV2OZ5o/oH5Nu5OLO8+g5QFgQRQ07Ik0QPKIGfqCN/
peqUbM4eGlvVpFX1Bdbhcg8ZXQ9qRnj4ntX9ttfnYQ20cM0SvJ4EzoNuimFriAsZQNOVY/On/QbB
VJDk+ic8dbWtHDJ0OTo/v63m3rqFC1fuRJnD74hCsQWCMVEDMZ2M9eKlW+pL3bEW+IvaQYIXfKwg
hF3XYFwZd4QYVIo634yeWV/mI/Qpb0Ee0ZbNpxlQ652VeddOl1Q7XINA2nczYTXM3M1CU2zvN46H
pqh3ky+11lA9jDeRFaLrjYiAu3YjpQTlh/2zptM7XLuNLq4kqkUXRdLEaLpC6PQItmgY5nH5RWgG
3pht2caBWYnPXS79beeFCEyJGNwuO2eVQq4MYpA0UFmnxt+1jSCDiGrDYDA1Y9jKkA3g5+BUFyZW
a6dAECRkl1azb1wgoKdW4egPFjcedOhXrZEWNZMA5lmFTqLXhi2dh1k/hatly5OKFHhlw86cX7QS
r5udhwR1+DL77niemy3TDvz6sk3OwdquUFkkT06Ntx7jfwP9HwI9KhR0U/+5WwfJqfz+LJPn/l2T
7+3XfsZ6g4DOAAaQxqsThwrbP2O9+AsQHILSwgXa+nYM/Aj2FrY3IF5ND4Dpj67cz2Bv6X8RlDkh
hE2TjRbgv9PHOwLBcRHQfph3AaxEe1j/zYvDNmd6ilBw9piQG5CbExIokOfgUOUd8sxPHhPUVV0R
skr4xZiRO91qmubs4BlZvdald+0NXnaA5JWdT31+hr8rQqiaQ/8BGd1c18iy08FfEyAmIna5bC1R
6AFpsYDq3vjb2tfosAHfWTOwuaphrAY6OicQVL1sYzTutIoMrkl2hKo/03DOmkYP0D+4w+eRTB+f
1Qa/UUQr0ydHq/UgL/jxzCDxrQa3xeGrvTOwhweaNwgcJWxtU4TuLaiXz6kwngbUV/nd+i6vkhdy
JZS7KjdZAw/FXhYEh1lyP049yY3eNncOrHw4jOimjRq3V0ZMm6eCODpo7kmLHivxXm5ChJjXGMZt
IlmAfEmzFwBm08pxeJRA/btAb/ij+cAjsNAV4xZ4DLp3UiRdF4QtPzXofAbQIRT1IeP/HnLHPrWQ
vUO3FZH+xuG7mXU1er3cqN9MLXSgEr/n5DVVx2TmEdS54JyRxoLhZn7lI7C8yTsumQMOPrUtzphy
FOamb/hAonaygH7/DbrUNBegOgek3S9z2VQM1lpzbYcYC0CCROyaecFzmGu4ALT+NZIRcvMa8zu4
72sIVLxg6RFQ9YH+ZOp316EXZgj80fYCibhs64VTe/R4eqLjoqPtnniGdv26SJJmpqFkNV1Qu6wD
YxZXxeBBYtL965GWJ24f/KPQ7ash4UNFaWad0BLCeAkCSVBFxXRwfTT8sQdgFUl+VsdmJemMDApe
Z25clXw4oTPxmFhYfV4gvmDbF6znF8gXlJkmHz0fkydUP3j3C1+lIaPgwdDKYJQeag7wbtZFwVPq
DLpfplsv53rT+Wu4BXev77tAlxV1A5aVHLlfOKG43vpkIFVDBdljiXnQjeiFTc6qJmkH/MLq9FyW
SqX2QtTI+SaP+RJqzZMw+CDsPKrmGip3z+Nilnc9L7z5sWGfuLhNHkbGmucxvSdEJ7o7F1kcyOG8
Ya9nMWG8evH6MMqaTTFq/Cgu808F8oybUHebA8IU9sYKWbR51oWHma7h56JL6zVDInTk0bZcC7hd
W9iw5qaFhRUUrcUj1VHWHqO4O/U6bdrRS4e/2YQJYmGLuclcNiU9wbNkTEuKqopVhkgY+J8yO+eY
1wOhEwjIB3P6FlG+0dkniA0mV0NsX7xuLwGPdq8bGOJMqCOT2pFQVD1tXx0OD6YUfnaIYr3cTRSr
G1hzbMOMEe/ru2XCqwgk5ZmDoy4hhCVQ1g1eQyPP5nWVL262bCFR+Tv6Q9lmhqy2BV+WBzBWEYBX
C0CtcLb4VWItZDYzYcwf2N/W4i/719cs+1FxmllGDBHkZkiN8BFRGG1vY6iHIDzXQmFC24e+IHrZ
yRMVOq/AyFBO5vP5iJxtdBSN1oWQ/tosjfCgt32JBK4+XdiTvfPG9AkeL55gLslvmJnqrGdHwBPW
9pHNPsWV1DibMUreug6LrMRq/EzrkG9eYG8TewsmTgQHY6HzOVk7CAMdpfPEHzPGYW11wlm7UhcB
ZLJu1ZhdezI6pLcu2tbBlBQ6Wpe22GgIZJFKGQS3kVf3ynQMe/MqBusAJaicd7UkmEAMG9ZoZQIn
HvgIiHCwi2CS7rEO4x9uLt5ik+lPJo44vEVsnQaaxmTbhowv7ZYl0drWlTkrAdFQ81Y2jViOnZHF
1Ez1tqMxsM6whgoAdFAOYDh00bvZC/00Hs3MDnh91o5vZ0FW8Cd7g/dqlU62sSbZBRpA8BViNjAA
cy28xMcH47+qyXde2Lw02Oi4RZ+iJWEjjZwQTywtT7ZG2z6Dc7OBGxh4gzTuLXa11SbT4ktt7C9c
BQcTiHYe5mRCpk/Lu9wInH7WN8B6EforJw29OlwMHzI7L4aVQ0bgbHAN6jD0XNr0yUyrKaCDh3V3
opvXdpTlAUDlOj2fo64/wP/jFQo9jNBWjwwU0FO9gRJdJfISf2FIEKiM5MxcIMwN6XrOpL6ZUFft
NvRFaxzNm0Y71GH/qMmq+oZ87LOV6FW/isSUvXiN0NAug/C1dEAIp3Evy7ba+kUGwRz1nEas67Rl
z6fWoAURR1FgGl54Dj100ba5gAZ2kZnMu09K9LOKPcRfqd2huzCsY9Rg87Mw9gXksDY3nHUzZ+iQ
2wO6NpsI0UDtc9mTPkB+/8P4/v1c/DWvAWhDyQxgAebIMZQu9zWsbRCp3bvJTLtpiV+Qa6HELL1r
pBbQ6sCxZW0lf+T1vEcN/LiuRUuevqnibRwVz/5MBejLut8b42uwYw+KJPuGejZQqjp7+SXhvHyD
D30kPEz2ZgHTArSBEpX+m9jXMkaalSxlv89nFojKBPyMiVfEhCX4b7fn/yKNiP4Vr/Cfi4CfY/7/
qV7+Bz/LvnhK3gklvv3+z2oA+0kEdBDM9hwB+UX1d35WA+5fhjKdobUD/kU1f/7T+vEwrVTScT44
ftodDt/6T+vHU/p9fBMmhWnyrX/T+jma3tP5AfKMvQxqXyipgeB/D3mZjTIDejXpewRlsER5Qbj4
0zSHJ6mnTHJBOif6AQ3QDdX0nZHR3hDd2zL7R3Vrpfz9C0yOiT4fgU2LwDX3bPrGEZ6lQha89jyU
/qt21i9670vCbBxxRHDSZqOPQarpDAjz8LyuI0w1TavcjOa9RbK5xJzwWnSuL9oqqbyt9NEUcY2L
JsarwbKHFfFVuTYjfVI/W0ydEOJY9SXIz+whJTlU/3O2cLpJ5ptugY5boDGsbWbb31sV7l+gAp0z
cp5yXi26JHpqbSdEoGf9ehbl7YxXW8tq2E8MVArBxMAUp1E/usAOFnDL3ICXk6R72jn1PNEcpehN
l53Rd75a7KzZDNX3rlqZGuMKx783hLbpIveRwRwFS2qsfEesiQUQn/0VXn8bXGiCYSrWbZ99nrTw
Om3GdpN1xWaQ9QMNK32X5P1l1LmnVE1PCyLcMs3WjTPmO5jB3mqUSO+KsnwuJkvfZah/4SwxPpdW
FERO352V3WhTv9VrbLe52LJNMvEpKtJo/d/A8n8JLAonw/7758iyxRw3+fYumPz4nZ9gIP0v/oQO
bps+gXLApS39I5p47l8EGEchrBWX4RXx87ORjDuujqcSwQSgDjBs6/9FE2UOqtB33iv21yRH+jfR
5PgEZkEiKAq5Gw4PjBjV+fiVIqrYQItXV/3eNNE5pbTwQc1YZuyfWb3A0Nq12/IMCQCgVD6kiz8E
EiLpr3EEa1HVPzF4PoroRd32/upNEy3+gKvfbuzNYePOhbMxEjMHrpAU+19ey58P4bdLQVClyW0p
9tPRpXDiGQwDPPKOhmaywx9vpLRldAzNuPn/uCsepQ8l1lDNIZV9/EK7XYwpq4lRjAenKWE8ujRB
K2W2lpPb/4EKwxDitwcIrhDFXDjKCHke3dU0yD5DZkvu/ATLz2E2r4AAOS/T4AQRQlZryEW45KAn
va51q3oLCv94DLAG/+bi1FhqFWO4dnSfEpxIKGopdxrsfMBNE0ICBq5j//bFIeEGcJJD1QEhfQx3
75Bf64Ym7JlGWkBvrVcigj017rBJ8a0v/nBTR0cb68QmMSYzZHjDMnltxf3y8myMYERsyH5HewbV
q6z97grzxYPQQee2wHATk7KPb/D3x6joyz6mXbA64BoeneeIzqZow1S9AlLYzGd82OO6X20+vop6
Gf9Bttuv92VyVoNqR7QZMOr7RckkkryhyfqdQB1tJTTtjPzzE8BremN6Yf/hnv7uKf56taOlAbUy
alBW6nFeGA3odckqGgq5qtOspn/iU2hk2dPHN2gSSH+7QyjCjo3yHvS+41A2x5njjSPbzogd6xNo
sPw2QtHrxKkWBrNVxNip+ewOs7ducqv75sB+PNS22PdRW+0GtLw2PS5uq3Z06+dpQs1ndix/ZUJk
+4KdELSJGLu7rFn+EJiMv3n/ijlO+1mRWH9bcV5HT6aSbKNk7K1sZSm9dbq39rDRNMGwqTOadY1O
YyB4ehsTzMWDvrgTNbNXX7jgXRCii/xPaCX8OPX/cYPbf/vRiM9qh9v8V33/l82Q+rmTLXYud0ok
BLMlO0jQrls3niM3XRN1N1MiENIaHT8PoE6Wh6lMW5iIBXy4YmJoNCjnU6tLV81c6ith1GEQohSx
QrtjJu8yW7DPi3aC0zQ6q3RtAtQKmEzR0rntx0T7X/bOYzlyZMu2v9I/gGvQYhoITRFkUHMCYyZJ
aOFwwCG+/i1kVfe7Kaxot8c9KauyygyBANyPn7P32o+d8iNgiKkIW1vztpixsBDhmabWGY9d3kKm
0gqKpsgJkEs6F4mdP/SDz1nXnnAfYhXftgws6RZ1pzrw5r1IvZkCkhYH7PDoUk8m/UlrhdplFVrT
yJk+88k6d36Xr6CKIS3BHHjilavtP9+tvz8gxE1SGPDUw+z9DZgxStpCDtXdLpXJtUY8Wpj6+sFI
x3vyo5tN35fGf/xI8o4YRJE7LIeQX5XyQTsqP5jzbtdG0cGQ9hIz+z2o7MvWqpBKBO7zP3/D3/f2
xXMEnxPFe0Dp88uyBkdW4bXvux0wL44FRMsc4nogt95sp/U/v9Xvt6mPyNk1F8X1cjL75TaNe0am
2ADYBX3lIH4TxqEeeu+LC/jHdwFUT5kCe4Fr+PPDUIJbLbuBC6hhKmxXwgu0fS9i/+afv8wv/opl
pebbIKX2qRZB8/9qBs9TbTZczCa7cTTqNUq3bOuOZYzRAoCcDXKRkoIbn75GfGz9p9aMd7Wdp18t
S9ZvyymCc8BVC6gZoaX9y+8nRG3PqfLkzkZHSxc7KLbRkHVbe+jIZrfs2T6gxAk2rV5/FPXgnfMu
G3YY8NRVOc+kZ+T1V6ZE84+fyUMhiVYG+PyvFUdsw1SKEkvuqrivDtjMNoHeD6sZEe91hCo0TLy+
eSkcHuVCaNOpb1LyXWjWrQO/qmmXFh8Fsb7XuT+u53l4RRpnhiLtmrup6tNV06XOHmvdcKym4hql
7VfFxZ+/AEQBIhNQiCAQ+fkeigwQbRNxKDs7mc5x6zVbGEXxQ8IqFjbCy9YROTxh6bkdO1ZbHrFq
v/mpdy9bNzj0TRSBDm7Vhti44LYGFoepfP6Ynag6Wj7N5aGJJwZAmcZe0RXbNhXNF+WRsfzsP9cR
3Bb/9g1+eQqGruAD1xPqDy2LjxE53MfOGTFjaRBc05ZFvkcPkmX6waoZScgGLfM/PyDWH+8C2mgo
YPBAAjP4+SL6EMsgEPZyl2lJ1zAg8p1vlFU3Htl4K0zX72SJj0+kvyffQUl1vQI0WZsoKKyEmU8s
t6ZOlkrr2t5qSI2hhP7bQ8LjDXcoT7IQzrPxMVWGwVLpIVjONw4QvrWrBU+ND0nZUI5+qTnQqua6
fmMGdudOvFFsG33YDIF0vrjmv5duvstpEPmQi6uE09LP3xc5kZdHDOl2IiueqmjnqaxYazPybMYK
1hd14h+WbXxUtHio63nhX61KsiDbtGXR2TVx9RmkPgnwBuMpe5y/QuQvZ5Nf7iTeCbBIYNMS0X8t
7AkS68mjdbiT2vg+J4jgCTgpzkJA6u7KmXJ0+rqr+UcwlF+ZLv+w+7o6DmrG6mxMFN4/X9GO+A4z
ynS5673pJer8m9ETZ92OPguv+8aR113/8y37o/b87bs6JsMCuBMOCrCf3zBQmhxTCNM7juHVubeo
e6bIWk8VsixLzR96VN7XaTGu46mhuAFIHCoS2LF7fIVN+uPNhOWHnQWz6W9SgrTvlJMont/Br7s1
BFPUUwlJKVpaxyA2v4qX+MOmiRGKNipNQjj2v67YLhkIcQmTcTdNLdPHxojCufeTL86If7y+YLps
7iQuL5CTn69vJo24NuxG7jgjt6EPvh17S4YfNcKYMkDZCWNl9wAQBPKlKC5DugHFZlTaxUy68xfP
6++Hcsg1nAo5lMPjcH59XoeJXK9EkqtrKUY8SezFW9nOV5OCOBdDDAsbWVa7xOtM4m17/YsH+Jc4
iB/1A+si8AGHuh3UyS/3GsFgCLUqvd1Nhp18a+CMOoyH4+4kU8MpV4Nbu7CPel6A/Chm2SvlisJZ
6xna51UpQPUxfp6GK5VYTLLMruuN0Ikd+f7Pz8QfFhqm5y6ZjIB2DTSWP/9kieYDnAGzsyMGpd32
9qw2NqnbG2r59ItL8oe3Qt2DeRYBr+7/BicjFVo2ovXErpuj8tOGrX47Vwmp1pqr/y++1kKrYjSw
tNR+W9Uaxvdd49tihyetvcVq6G7ryYsuYNbSRfyfRuPNX6vHv4+V/rCI8U60RSgRMZH/2qkwycvJ
6p53StFhriMEoHdlLMiR0yUw7LGkSV4n0xeb7x8vJedrokRdw4YO9vOvBuey6uC5i92EfwJZBvF7
aVaa61Y35RdvhU6bF/tl1aTS0AMwGx563l8rbj+36z4GZblzbRipWyItujZME3uYoT1HFQb1Vppr
cBDkAgpLDdqWk2M/bubRs0osWQ4PV2rRYzxERJc/mpjdMKdXuQ/6tyhchOyRSN7wKGhXObGGEhlI
sQS4VYv5o+IrWUiMasYqgXIGYztYukXQx5IER8amR5yy3SZwLvLEuHd7czbWhT2CosmMcnQ3WOYS
8zkYyKP8cDOaJfGq4QSTXJARaUXrNs3b5EEWRHYfCuARzi5JjdLeaHpjHMt5HLUdceFKXjslw9cr
u+un6NaVRlFt+W9t2JZDK3PkMXaQV+sqV3Z85XvVYjhwgFJARBbFndJQ9BzbSqv3RgsMaDXFLVnh
QZI+ltK17NXYkwJyQN0fI27p6zrfwl+d4k3ZTFV7mSmOkwivgoZ5hJRDQMClIut7XSsy5i9KDdoz
fYeyMddN6SzFVYp59c3DJTZh2+jGcAZ61N41TqphgupkNt0MZAbfVanddhBSBQQJvS79eEPYYNzj
qE/GrfDJtUYMEMOZIbZ9nkMps2BXoQGrN0W0cEh0zWRuJKTjP2SJgFBVlLUVShunGi6vxkHJ0N/S
5932ymmeosYsngvN189d5Q6rqMzGvbZkTFoiOPX45yshtyPCnHNEopSyk3iTz4SgmnY+rPMgL7dx
r46Wmga0NvIty12cOr0ZEQIxWtBXrHfb0oYNMydG83br7VzcYpvATt2dHcxAvwcbmBfa5QuJZeCb
14lhbfcTMhBPvc0CgoKyRiBz47Ry0uJxyRB3MdvdOEHZbgxSCm9ya5hDPDTGhV8WyZU18HtwWiAQ
MY0ex9lydoTZkGCeQCWZxugQBXYejlneU1Sgri3YJdZSevNtXowH0dkwA4lq4R/5Kae7NA52S4L6
aK5nnRnXCGZ1lSWRCnF0lheDlSxJJf5N5NvnUktG0Ct+skUSgXML0ew6gteyg2Wpn6O4aF5RtOiX
VeIhEusEMBi9az9dTRAe2Klm7dOw3iFvdg6wXKHbEiB7sPTUPMjJQyA8grMzxm3qNMY2d6bnUu8F
oTDR3nPsu7Sfnp0xYpioBzTq+ui5JCSSvLa89A+q9zCraCJaox68zwM/OkpyE9ZuXPvIlmyN30HM
KzjU8zrh3HBOW03diLj1z7Jn0DhY8rKbIg9T02LA06oPKYZmDzor3UM8KPdV6atPW3b9akoJhUS5
otJungAui2q2OJqbehuDr0+DDgi2DxjK5OZ5KrECjGtPcI5gM2WRIOh0eEFZnl8LeCK0R9CH+blx
IJV32hCpDq/bmP0L/qXejDwQG2jGDjGy/l+hsqRuelKsJpOw8Xw9S7N9AaW2JT8Vu41m8pl33hJY
C1Q3b/ZWXpj9uvRbT62mmtn2paa5CGFyshWgZEzK0Y60Z3VJk1ak+7blSmHMrArIYKW6J75tvDFB
hd1HZZWnhyFz240TpAIWiulvkaQOM0B3mnFJKvVvrh5RT9LfbTberBcXDZvs9w6kiIvqJ67DbHBS
C3eAdO9slUefAc19cocrApFXP0Sl8+SPD8yZys+2adFITqU0XivMDGuOaM6JHNXmhTTVYS0TOe06
KpZ7Hxfki5K8zqQV46buTHGca87TKZTeg2lb8oku3CLzl8mMGr7nTkAQJZ6T2BffRWPnWzIIxLMn
zHSftVFXHDCV59t00uUTwYIT50OM8Gs3ckpyX/CkYbI0NSfMdeR1ses6YUbBdYAljzOSFvKGU2nQ
bnPOTeW+bGr+fJfG6pGQiXje+A6GgVUQL8KTWrcRu5WMBvEEJ8VyD2rDEc90QtRDUkBHaXtzK7mc
2iOyHb6iR7hKcgH4no/q5upRmWM/XMVRFJ9SHyMzucLzVY2089JObF6VWNWdrafunepMZ15RiZAZ
0STJKRtk80rrztzQOHNOccujuqnqct7O8Oa2xBrZ5c4Dd3YqikZ5YePgROYhEjxU/Lo04cUxJ4rv
BCKq+daSFHZrz61xL1OudwrvcgdbaNr5CReVqN3pQuPWvG2ctvnmLCdMAqrmhoRauLEoyJx0j8OU
l9X68cZobXFs0PBezko237qpaZ9BApn4CDzxHdYXjhFwI1xWUZXRMaYbgfejk+/BIJ2TPQuNdKs6
iE9jCiCGercsp/cZLh3CxMYcoPAjAzOi6dJgW27WUFQwRKNyFqj0k6xiheojRHa1btw3xkRYslNH
D42bEE/r9PWrGyOIxXc/J8gA5shYgaKT706PsC7ufEEYth6tY61XF4u5bA/KbnzwtYx1MY7S/Q8N
b6Nr8anHEUFele9QgVe4kE44VItDC90pWnUBTZx1miMaTcqOP4BQz8fBO0BTyuYGWcPMc04bq5JP
WIWnT+Iz5TtAHSeMoqk4GG233OV90vTMXEznLgVR94hAovdCKKeISR09P/td27xZIHzuNPjsxQpW
eHKa3LIyMNpV7XMh5vHGd2X/qBNjfE6Xn9vEW3vpoKA8C1vxRrk2bQPP003obxhhbclV8zMQPXqs
TZ/6XKc4mm0HZH3rR2cTedpB6AmCT2vgFes5P1Oyjw+Q8uT7PChsJ3NLS3wDRmj69EjvrcKoTwgH
od8iSbIkfKYKXa1G3E2edQkeQnOjMwRg7u6ml2I6lEqBQUx67qRZEy1Lr2tzp7FmJSeSamsjLI25
vtGsjCauIuWCVqr0E3VwrdqvQlALnzWGJ4y/OuA9UQ7iExiG8WjHzbBWgzQ+UIiTvcGjJ25ZLebP
2syaNiTml5jlNnP6D9PvZ3B8Ck+U1jRcFpedXO70ITfa1QIcvZ+B1JyDTmc181zioxtf3JLfQeNf
mM11p6bmZcT2fGt0fnyKXJHuugAZKUo468A6FoCXB4tzqMifehL4gfTbVvMla3ydL77/qebiAZu6
4kwcbRtyTFnEcFzSN+2snoGw5b/O0u+uo7KJd6oo1N4mYuEg2DYvLWTDBB57cXoDsm2JqrDlQ9uo
aLUI9Dq4XttGNk2zjlRjfXOC2NnaTTGHwBsQHVoj5iRluTuD67VioklwAwgWIOtWOZ2Nsh1vKEII
MbOz6NEsYhsTen3XBfYVhmOEx7qecpZp2/XQB9m1oP+j94k6ZmXT8ra5e9KH0rhOPAKcXWtmvK6n
2hWZRM0J1lp050ZmfQjGtI9ZdMsZ6zHDRoEt7+Ck3VFNU0HGSK+u9HhoLwFgVIiT0QpR6lMCBoz/
aKG+BUSNHAjMGc85gIR3wq6OItUNljSff1hSbCpYAeHY2RfjmNlP1Ns6upyx/hYMy5yp7rYJneWD
iGqPaVlCQapAEz/5QOTPepUMW29s9m5diHUwYH9dpSj4/WF+o/9XvuQl5i32HC6SSYo2Cz0nnNCb
JjsJszyXh1zTrZWKNP2UlzZi2753LsoIooeN8fSWf/FoykfafS80l6UuiM+95E16J/Jueh2XGo1p
dEReZL8FwHUfXdkV+zT1HsdML3e0SxPqQEq5VbkYpep0SK5SMtaAbJmHCFvet0SPhq3yNTJnkOau
CUKy1oPiYZQkDKyGnFZhPE3uBcWF/ZTZzq5yxnrL48QCXGecTmMXR1ZQBMGnIojmaWxIBAhKElHX
cWnfN1j3SUUL7C3BcMtXk8Wj4Xje7aT4lRwlR7H1qAtXbdfGG7AlzcfMqMkkZaRLr0XGbYC/PU4x
ElYwX5oGHotdZoR/IZElLhusxYxPrvdcCno7zt4yKBrHGOlcB9iC7Gxbw6wHOmXWIXulWrnlUdym
EEoo1ByHgszrr0vbiR7IJaDMsBXGY0/HgeN36dnX23mdl5Z/ISeMehGA1MQhqze3WudEek5dh8kQ
GAwtivkwTbW6cgnBrajRIMu4tlvhMR+zU5FZCaaZbC547qBv4ybUMh4jZmjqioTG7Hkh0e/Isa3Y
csaaHWtuaGn0qQYBM7LE5UQze7EsqBRYRgtoJQBwcnYIsG/BNuwjRcqjL/MlLKG+kBUaOGnX5Mcz
4MF0IrtL+r4kJslsb4xa8BwwM+Wc89aS4xeWoBBCAU4wzAiKwPagOuN5nOz2QLTSN2N2Pwg4FK9U
rMVrIcuaRQuvuVc42tZSfbyBnV3eTi4VSzG1BkPvoJtJjSJFknJo3CuzVOlRs+rBXitPl97eI9+M
PcZ265M2wINcVZNXn2jfINw2/SyuGQMULEJwULPXssyqW1P45S2u/bwgM4wFFNBv915IUwdjkCXv
ItJnvBMaLyhQARwdAp3u0AX7w3NLxcPvlnLIKRO3YJeAInQoGp8dJRibF3ZLemdzAYWHpj//q45S
8576mJNpXib2Mc5H+V7mdfcue0kTQU59+ZnbCzxQzl30SoSe8S0nPYD0Ansab6QYo1cgHRzC7SjV
grAhP/OdpHpQgOZMvNVmzp3qriBXkx+JaMt668Ud3EU7GOho9GPC7ZEQgobzoirqu8Ttc4caE3qf
Yzj8naAZi3btZUHurO2KzLdVZU1dvlaST7nJMC0jHUWl5XGIGXnTLLUreZHOTse5Ua+UkYRDM5Ad
T/HKK88a6ImDPdB+XCd2MGk7bVpKgI4JaYQPpgwus0SH0Oe2kIZCgqT4lbSZrS4sxj56Va2C5RlD
9sbGFDtkyfc979oLa8LqCY309a+L6SgtBg/JeBKjhNRRpnnGDPSC80S9swKHgBBB5FNIL4hLbxl2
deegH6t2RQryb1EWpBww8zHfNwZdoJMpnJEAJAdr1dR29Z0zoKjgJ2TeGg6R4PuRBkQ/pG30PLuQ
qBjUrlwSg69wlKhP5dIbXfUmOSpXrmYk9/mkTIBNVfVUGoF3m3uBwD/V+Po9/hXCEkfa8NHJ7vnS
e1PpfEaqcj51WkX8eO40Vhrzv9ohdFAHML6i9w9Tkb4MV1FpINZZJEz5nnJ6SVd82IVYpeRHmsms
2AV9KxhgBDhTd0RGmmNYkHhOvcvPOe8r+n/HgdgqSE11R0XnJHaTHXTSwWvcQUWBQUekDojVyubA
zSbM/hWWADDJTscBWIbmTC7ZKVGWHoqlhCxACAEPRRv4YGS6uRFFrR+ZSZMHCrr1FqfNiIkgTx/n
ORkeBhNnwY9+5/85XL9wuKI3WOAD/9MaXr91b//18UO9ev1WQrK7/vjWvhEM/u8sg7//0t8i1MD5
F3e/bTPWow3j2P8GMzB0GxsrBlcXs+pPGlQb6hwKFdRUmGWZYywd+r8V7YgB/gMFOzTMnxu7nGYQ
oRg8yAjp3WVq83MXeYk80qcoUZdWiQA0uZrzFtl8vrJskU3VJYWzPUEVS1VEZl2v+WKVcxi6Z7YD
jIgV9K4o/Wjm2GSZV62RuRxLpHs5ZoFJ8wK2dbik3eG6t1ptW81p/4zlpbxufU9ka2UG/Tbo/PTa
HH0rzB1GI6tGYYZrjASMx+RY111ccpLy6Dnr9CJu8lyvbrph6M8BWc8Z+0mcP7bTMGA8aom2H2lV
POtiiB57PdFgp/l1cC4Svzy3Zvfo+vl8kL4x7hiDxDeucOazbhTteYytaGsFfPyZXulGG6zumDfw
kMbBykPl4nFnvcDhllKW3PdpNr55XinoRtV4iezZHW+EaOQN3pPkSZR5T7ZXnUFijhVotcQz7jxc
XuQ6u9lG6TZUVE2vxss2HsxLX8gHMEhdvGJf9dqVrSwz1K1mvq+QlIakZX2jIYjMxCLCZg/TLL0U
MCNYHBpHvqbVPCTgYKelBMrKaxAHyVYjwBWgCgFBNCEJ1SyU74XIqn7YM7X0xgwoJbConTjbZkRq
jnSvEod4YlQ9e32oh8sxqfpL3FvpdWKUCPSJuZruaCL2dGgC9LNubp78dpT7yRTVFYyA4ZKR/7T3
Ddd6IwSlPmaB0d0xHStYy3It39AvQsnVJia+3cburxgm6FtheBqZeUV1q3W6dUcSZfeC/br4nEyp
3xOuStMwH6sT2ELt2kqJ13X0Dp5t3EwhoInghniK8hlqsQIF0NB870x9g2Fy3g06xmXNasd3MUgw
S11TX2YjfXCchQvriBsHa64WBN8tcmLbULQGlgVtxpu7UOtxv7lVcltJAoE5Jwpa5GC0VqVeq61P
92oFj/VNmcq/qIAp7mzLaa5tsu/CvoK7hpcKAYwEITUacKg3NP+zy4Zohn0RN/5eV27xkVFI3ugN
Z4A0j+dTToXYrCiYte9+bfmAh2MJelkMboEP3AMXWKUuPlY6RkfmFTROiP5G6lEQKmCU+lM7ZuOl
G+RMOW3ZX5E3jQ23boTiOBrPL6JoTAejXTNeMAKI7+lKOydf2KvWX46dyqtu6Dx2Z5Psmk3uWB08
VDXnKG2NylvRe+tpkHSjg/Spg4cqh4rWTupDzLCyDJBgYLQHB3hYAbTVoMcejQLotUvs0SPLSHMz
UWLvCWUjrbEvITNhPL/yEqMaOOQ0DZCJlI5zMolTGZfxqU1shknCtV4LMGmLELMdn2SUePFq9Pvp
Dq7fBPZh0NMHUxuNveNG5bGfFZzhEuNnFNJ8dtS2aib9lEVIqkLNqfISdZ8fP3pGBfGNaVJEjSdE
xEqSNvMaVMt7Yejgtnq3HK+s2SsnfhonzdcE82mPsZJAh2BVBBFbdDyurdTIMM+S7GtuR+BTJYeO
Zrw1C914amVEaR43ZtuIbeHWjj5eIe/yR7Bw1jKFN7dgeOMyCONhchm6jGDN9DtmY/AFHmKvbLpz
ZyU9mAECCNPqODem1Oaw87NybNbYd/Lhrs3G2P9uxznZbcitCn1wHkrkd8Lb+A2Yla3W9132PnlN
Y+Q7ZAFt+9fc8//qgC/qAMNE5/9PdcDuo27jn41tf/+d/+9FWYBBhJ7oJtxme8kq+W8vivMv4Js2
JT5a38W3wP/6by8KM+C/931L/xfCR8oH2LUet475n5QBeOB+LgNofWKz48V0RslMsd1l2Pxv8uLA
rCs/qv1iT5LXy5An46qTnEcQCz2TJXbXAgyrlvmPXxrP7LbGtvemLebZY7fMiujumQcL0OpBLpOk
yhicQ7BMl/CkNWtvmTh1Kmg/pwg3RL3Mo8h3Qri1zKiQluln7cfcaplgWYQMo7FO0y1ppeOmj70z
iCT/ZphTuDtdeUEW0MCrEYpqDUJspGZC11umZgy3QqHKE3FYJH4sk7WMEVu7zNocGTnr2hu80JiG
/t5M2cLiZTqXLHM6m4HdsEzuZBc/uXaZrsxlquct871umfRly8xPX6Z/hisZuiwTQVp6G5sRYc+o
sF9mhtMyPSwZI9Y9iQuKGfi6XWaM6TJtzJe5o7VMIJtC0CpYppLtMp8clknlYDMtATr0Tu6wtbWX
eWa6TDZpbryZilkn4zr2U6afIHiw9C0T0bmr4g2/KkHVTEtLxqbdD/y4doqWeWqviXHfWMzmRq82
zsEyd+2WCSz63G0ZDLdQj8pzzpIEKtxv+1WGsi2nwVtctY0VDxvTV5w2KpE/93SObxHsgY6QBAlZ
FgGMqyZW7Z2wtOgOp61zYecTZ1utdMil6lzB6aNJr9u6GJ6h+DMOcNzgcSwt8kBhFjPAqZl+JSoo
N3IASSHQDd56A+k/VWHRUChM5ew7y29evDTjpJp5qnis8goMR8HEXzcL49qufpz8jYJBeaw37SVD
I39NQoDBxQvMniy0njmCNJsKTFUUQfqo9eootJlulSASTgA2zQeIiHWZgnuo64sJ4cPWHLzs1TPp
M6zHiJAztCPRY2ZylPetiNjJMq3vYPQa15Y71hf2chKk7ZW9NoQeApYzPI6uaT4b2zKDz0tRM95M
jgJE0eVxtepje9zIdIkFHcjwsroBlZ2DDWTdCt9+E7pVPE6Mu761vWcdNMvqszCGm73HGMGfSdRI
KDQhpQyo0yUHmBY/MyPE/h0viXYSCDyZstONGXNrOj0Qkr0jFV9eTPF0ZovgM5ZkZJ/xkdFpwj2a
h9bE7wCImReEhJWITdGm1WZS5bQeu7J5SXj+dinRTYsVgs53NKbSXXlJVzw2RpVeT8BZ3lMxq53R
W82HM9JXjnoiJ358sgyXjr9VvcHLF6Q93MZzwqjAaR2CcaPEv7XHZUSmdeVnsTRsKqfq72VmD2Ht
Tqij0uWL/2hYo+XqHryx5A8WUWYeHPVXSFw9bfRAYhsY7Oz1x50G7Yx3m5G99ytjom+ZjkNArn1Q
n4ZmyS6hScOsk0HLI20b84lihqN4V9reLehK+1Dn0Xg26O0AeaA7aca9R8694kfte7s6AgThVzMB
O2yLoezeOy9JQc3W7onqd7oQkWGeIz3zz4MgkjLhjoSfGTjRa2AyLwPDmTBmikZeiLL8tvUmAoiK
ONHu6hn3w+zS/YK/GexqWFqbH79WOZT1HdF+0g9lHlVdaODGCGtsxpAsbOfSENKOwJ9w0mLIzsv3
S6SqV4zc9TP/QAvy4jP6C01Rp6HM5mtZJddKTDfETN8rQc9OOfVrlTLZIkkgDPwrs+vp78c3yVIA
F12yJ+r70xmCC4L6mKLSGatM7zxKiy5isuvc+THm4Lem0PEvXQb9DJEd7LXaymwmUiTMqj537GM9
J0H8VUZquGe6IA+SCMVrV7GG54Yfr12vsULDwwWRltM1QSnrYczWMqqPVuVFN0anjSdjNLOtX8eo
NgbfTXZuncNsCZS9mcC0rDz0ZXulQJJ0fi6StdYa71U8hkqYH6IinlQkaXOR4ZDmSFISHWE631uj
21e+c8s2WYS56i36U3H0osXms9T870QOwtytZLklR6NDFVthCCotMjcksS8rszVV2Lhufddbtk3G
aza/l8qhbYMOZ9EfbptuvKuyvjkGXr5DD54QSD7zA6eusR1FH62yYcrxdhoP7kTzjubVIR+n8qAT
sbgfWITXut83m7HKSfoLYJ7GM6zSun4Reo9yqKr1yynXvWPLjY+KwdXXjopedKMUIVyXVW9Mn9bU
nJvU9z5Sk1mYPQj91WN4tzby/L7D2PAGX5YI+ExxxrWEH4LFRIjAwPtoA/smFHueWQ8sVexjENo0
sXzdDmemTEF0J0r5nkxdtNErf7pGVDVg5oyRZBBhZULGJj2638zKrC5rw70uWPNvua0gU7uRcUPy
jb0ZTGI06Xlp2T6vcgpcCfNdGmbzIcmp2QDSOUxlTVeiad56MIpr4cuA8DX1rJOhzFmb3T6gp4gh
pP+ORfNFJNZOn0T0MBgNHjsrVyuHOSdBkyjMWhvSJy6o0OUx5ChYxc+Eb8uwkta6Q7Z4CScq3lAk
+O9kB6izR6/1IYcvRw0BbxJlkTsdB+IXmUyakT+iaM0eMg8Sti3t8kNCAvxgblYcg7b0FuhVhExL
YzTh2sM2l/zduLQ2YD/0ay/K6lsiCJAbJ4LKyloUok3rXzeqGV4rfSpeB9Owrl3g5aFDhbVq3XRe
FzxFrORdyhQ5qRwRRuhugpU7ZvGlQjJhHKUZGeOKnA/IYgHHdj8Wpc4jET927qidXKP1w9xicMqP
CCQ6amNto4ivu0RzbXPHVPQ1auE0UH7ngW1w7OvrGiba0Ubvt4mEU4LtEtFjgGfjzJwpzTYzUaAV
A/NKo2vjOwcqhXxn6LXYpGPBoWlwanuTtONnBRfpZBAw+DC06bAH9yueXNEhz2ItXNMepsftDbBn
7AZevjcf8pIqjGmydtRrFrDGMMW+Rq8eNm2XofmYIvQvhs/HKpBD2sU3T+LYl200nHJX06/aqGoh
r9TtTpjIvPshj0JqhqsRdR5Gll1sxvTD/fkla9u6WWdkbdP5ES1syNxYpSTBbUtb78K6ze3dXM9X
I+FHuxZpy8rsQTc6hVQ3c06Nl6tasnMp/zQNqP5EJgd0S7n2YnXBNTQ2+TF4tB+EO3XboHHjbV9E
DUE5RDq0bZqu+3bmEcdct2gZzuyg9YlEcKQDQT+tJCe8R6sZd+MwxmtpzXeTa3nXY2oCF/P9bIdT
Ygc7H/q50W5qVccfBEXtrI4tTxEYvlFp1nPUHMdjqgwZ9pmMDkCxLtNYnO3IcdYAnrPDRDvrIspw
sSBx0BKo9ox3z0HO6mpceD34pcXvu2TB7vKS7PBbkj8FXMheDjHSnmFpbwUaXYfHmAM/Xe9AjycG
BkMxjYeR+ne+dChV8jCLy9zZTDJT5Kc3dPNoVNpwd7vAUUzh3BQVtIwVQegJaHRlr1wrqs09u+ET
PfVbTQ/UtqyCZfTTD3eRN88bY5rldZw5NWBVx75iwPAsZivdzI17ToNaI0qgAx+KemldwAw/Cfok
3+RYT2FmVvM3Qxrd1VB62jY11EcbT4hyHFNd+UpZa0i09hHm9f9j70y260aubfsrb7w+cqAuGq9z
6orVoSSK7GBQpIQqUEWgCnz9nWBm+il1r+2bfXfsHE6rIIkTiL32WnONi4Sv7ln42BcWL+014aqy
pbyPFIERvBB5j1ctVKTXsUs0rgjpgo6DcFwamb9Kcurni1ZV62HIpnXMnoFXJVUGrLCzvRmCiDO6
aUXLx3l2uGizHngPbLilbltSI2HRMla7bykIMnbzWXTSyexXyBLLpT9hlfLNZGn4TgFwfhnHSnGP
V7SL+Rkmvzx6NAnXmvD/htnAM9cVx3mOIe7Ms6svLi68h0aU85OQprhRafnGAJqU29qmsAP+xbKr
qeJ6k1XpW1uWvPWNtnwPBn85syhj39HFNuykZcpnri/+1saBcO1iVFTuQFcny707CGWJWlnQRE+m
G9ESoGc+abQ1ffEhhZ/bBhjXjFpJ8FR34q6o2sDDueqk3zCGmskqzjNK9qyUV4EZLVhBRsOae4CI
wncgKBwcQ+JZVzwH4RPYweZ5dkpgHilmLNb0jmtw5AdRte7NsUJexdbnLQa/eLH6KQ7GbWjNx2yx
ATaLIZA2j+I2W0yC1mIX9D+cg16VQtjLc7oAbP7wuzbhUpJ/uAyrxXDI8m4xH0Kl/fAicnterInT
70ZFZzEtsi0afqSLkTFYLI1yMTdOuByLxe6oFuMj2/VLIXskpQRTpF+aw32yGCXh47PRXsyT82Kj
9BZDpVyslflisuQv9pnBL94EUVrvKGAJj+LDlfmf7c//ikDCgoTFyz/f/hzgWGfZz7sf6/df8ofo
Y3nub0CuTBKHpP4tMBv/EH0s3/wNkwAdXhYbmYVX/Q/Rx7Z/sxfHPeIM0YKlxegfIpAF6Yjm1QWR
QJ6Cf/O34KbeX2Ng1BjirF/WUrZPNAM0xy8iEJleMedeYj8q1Sx2tblUGpQj4tR6FmySGxdvIcRT
+UYngP0pTQvjyuWCgkLXoK9UZKG3FmrCLGrShrsxfPpxIoNOiGlonpVp8vvwOOK+N4Y6u88lfC/6
Xzy29ilGx56yRxY/DNS2QXUoZ/S4+bAv1jCir7gG50NEY8IqtYz+ezUbs1yRP3DvDF7Gd1OFUsx1
pxtfI5YDr4GT6ow7Fd+2dZoMjL2ykPOOCbg9edpovvV2mr92qK/3RsGqG+OCftZyluuIXoGAoXju
vg8ysZhfhHtM4GI8JKmPC8zIslWNeeHzovoUm5+el/8hSOL8dR338SNYcjj8VE3wZNaCqPlZhyvZ
EeRGrHw4B0509Jze2zY2S61VVE8Q0Ry77QAk2WV0XweNfaEeiC+t8cMaEF5hMj2m1OwFrM6P0dwP
N3Pspbc2yYJ3WvmMp6r11DVdegC9LM9vGKjJ84XLJM9IHe6TFGJqr5z6Lgzl5044RHCb8UImwf5k
p/YeaOJ73lJa9K+/6F8YVnzRrgn5bVE6kVXZjP6SAWyICSWx2dArWZfxs7X89JO6tr5atjvdG4Ep
jxS4yiN967AkU26PqPzdvFO8TWDoTua3prAW8cUbp7sEvPNprB3vMdb8U0vu/7vd1NY5oSXhLu19
mJvUiNx7YfwFMcYG14JUUtA8t/YLYR4yuF371JDGvsA6t9E16YjZLHmmnc4czubsvFd+fxmlbR26
PvYOGkAtbgIihNmki+3kQQllrZNi0HgWTZSfXLce37IUhp7onPGt4bw+BlrIgwS4uopTLqTN0O+6
bJyufCiL22BgbSoUOfLCeTcxFeBUpFBYbQpovOeQVzJNXOHUb7IM93mNl2RvzuBd7Qx1Jqjwyk0V
P6VVV2X5TZku/qNQ2E+aWNL3UHCNwFPErA4mG2Y9PhZrV6VKHfDTZGfRdeZNTHLhPqys4cbjptIx
skN+3bbpnB80MZtoTWuDfTWybrpTncU31F5ErzmEU+stn02jmOHQjurJTSkUi/AIXVxXRmsTpezf
1LX/cmbB26FEyofM5FhOxM/yA87/k3BtE7GLkyEwrindLQ9YM6u9YSlUtGkMNzIAk0y+lmdH1vMb
PnkSLJDF9JrYcvqeN/V02/h2fGo7s30KWpf+nlSY+xY2/MSKbNOyC/pMXxlEzUF6RDEGkO2Cn/2l
jjGvmR02ckVVDDTU2r5OJvPBihrpBd9s6BvSnNma40rvBrKBy4FaF8zoTWdtvc6wtxmKOr/nNEy3
UGLnh4/HtskxomeZr29kC6nUasCX1yI0v4ZGqZ4iAnRPlTG3UHoz8KUlvv4U1nqVfavMYt/W0ijX
4G/7lPR3T+pFz2DfizAN70KzRSr71x/dD3TET7kwvv0LnIdssk/XApuIJRn307d/bEFyJrPETywb
2go60oUrLVvjMZ8jvgIrt5myW2V8ynVGb6g3NVFzM8kqnfYhtd2M5nwGEYVEG5/CYmhei8EnsRRx
JYLNbsn4GdmKL2bRfI9t1hu7v/8FuMvrFSQk72XSB3/9Aqq5UNIiGHoVPsxu+ken27ZJkl3rx9jN
VMU5E7cj54Xtc8TQO2RsYRA3lNmY3tkaaZHhsweb2db1qzMFFt1lOBhTG6fvrhVh/EkELR6itEqY
SP/13/3jffzLN98FXowtwIb17f76d0dBzuTsjt617j183ey54x88zXF4kEQjvlhzNt/kk5ruRDBU
+w5bI6uNqvKPYZMNJ8JeEGfRJI/CG3EL0uPwqfNL3KCjC2Zftn11N4cquzB+TPdjGQlsZWpUPygY
QFOJMvebisf+aM5zSD5pcaj35GAqQvGBBIGKDXxaBM8OE/+TTXzlQDVdeFIEvrcxcKmdUE6ya0Q6
PWPamPdyHGLu3qnczlVQhevOtqfvVKhzXtmlS3uAamxrOzsNNVF18Q3/8kGlTtWunKJpjsJF8aoC
PurcCab7j49eHBnJu4yNdNj6Bf9jj352midpXxmfkMrLHLgwslH6bjZq3uVw1J958obvtKMtJ8jy
rcmD+ARybb5x4SRmmFc5+ZoFrqCp5f5kNvaM/wO++NegzN+cGn9lm6TTsRhttZaLMGhgBb5gFFQb
D0H2lqYQ3iX/+kHgkshT+pcnIXIgQS7Bbu/jOvjLtYGzGsJzMbRXpvKOHiCczQC3l7NZjBOSCOHK
dUCXXLYiLJHsuIo1rz4RKNZAnEnbpFTHlGZwWhpygcEaiY68j5lhfcHpWhJ3qHZdi3K14pNkftNU
IX/m+O++2Qz73/sscI0NDP4yIAwUkjOgI1rcDFXnbWn11TwHbkWZiHBELHbCol8J22/ZH0Imp42e
m+BIxOUzertFypM0kcBAke0JZRgPKCGaiFFv9u+Eejgii2opNcakPVkz7A4+tYdAZMuVc/m54ozs
nhQuQ9bfLFUmO5u3kaOfrAZzCKECZ8XfJy3pQeQDQYMJD2tuK3fth2HwRki/3MhhKE41trrDHAlt
IDnM7X5GNqpv7Cl2MYT2RfqF90D2RRk5YIS5GZ0Qa3aZPylWDGw5itZPDin3FpwvDqcBPtEmfTei
wLoaw7hccDAJn8yQohRDlf5GkmBLVmz7uy37F4DOpE058kS9OGrVKPnnuOsXU2JK0nhNDMR1NwKI
9Kck6dQxJvzkrmYrd76lTgxlJYFZU5wNOHdcfyL9gBW7NrYzWsy3UtScq11bkgjkZDfXRkVDSuKN
xUnzICD/jyzCDFenqI2gU75a9QxiRlOi9kBsMmafglvoKrlbHjqDzeZKqXn+gWEsPJK0MLYAXwvY
yAi7FE7JedwCuKY4Dwp1SkSYyZZaD57CrOWWuZrAKqD1AEb1mtjcYOsWP8CzXxmdRbb2uLbGWNhp
uBMj5o0gKNN7uwzGNS8DVAwV6fnh44P0Hz/Dp3/Ts4smxaX7n0+2RyGyioDqX2bb33/Rn4aG4De2
I1gUMcBYmAkW18IfhobIok4XQMzCCor+4G4yM3bp//u/FHdgOYhwIdL4we/ncn/40+AA+xe7I4yA
aJl5TYblv2F0BGv31yMSoh/sTmZorBUBOIaPIeSnm0rmZ5SPWyo9TZjO6HpsaEPz2JWcmzYwFO2d
lksUGI2sKVpuZQv7AJF4CD2kecUTeZBWCfQnrIV/mufAjbdiqGd60UxzemDxU7p7SmW18VBEuXxq
8cd7a1I5CXjxWJCfHmw1cBqXOCgF7a/2qi/NmR0/+IcLxsOActZRzkcO5M5dVXkdbWfB6wxOPzTH
tTPWhGhV3CAEhgaX6lwHbx/7vi6MSF7MJn3raSM6tdYhIVU6ZEfXvkR2l25UVPo3IzPYqhx6Gnps
YxcoIC8rKi4A2XvUiD82ea4fptTsbmVil9dleV1tg6k2CLqEU+KtKs9MwpWfN1fhNax6k7Hd8u7Q
hwTk3MluZHa20nCPFi2Ju9VZvfMqVry2SnH9dyNFFJvJI7vhdoH9hKfLZs0kxaNlk8+PUvclIWh1
59U62qCaOfe9ncvjUGt3k1r2ferPvD4rP9gaGg11ohjj3gkMcQtM/eqZI15RIfDENVOQvpE7avZu
QAodgZBSvrIkaEQ74HWQXADpBsmSG9Ur93ZMl7dS18/9xRy3rV3Xt3Ejyx/54Ee7AWzdTnkcfokM
1NX2ozcvRvy0YuI3vpHS8KT4D8IXTxEGkpWkKnXdCO80jDVaN8nYx1wq5+pM0XR2mmC8J5VL7LJI
v+VgLV+92h83czKdhenpjUcqZMXVDT+e3xgPQz2Vj0IW5boqhLq1nSLlOkRiJo6KByny7taYwChn
fGI/IxqCa1b2dKvJRm8asAdby+NvahBx2phDnHyawwBPvwhbUhJ5VUf8tnnO+g1f2NmhFuDE+f4u
+P/fJb0rHrgsEmXAHhNdA9LfDyEG8hV3/DxGjpznW9dwunXeDIzIBK32s9FXV9PmiQ78vrvYheue
NXfFRjruzuKxv6kBrz4PkjXalrdSenJzeqRI+wrubs7gbtqiwAeYx8nOaPuzD+z2ZKb+zTColnCH
XxEvrWmADfPJOODPHHij8gwSZycQ3Md4Uri6fzEMsWPddYVlYu7i4OwOS+dIW7FU6/P71JF3BjqH
xXC2iYR7xX0qtlXYvKkmCJAW6i96YVJxMXwpA8rcsfF3mq4pm+qXkVTA8pPS70bCtqbGTErs1Xxy
+4i9so7iQzMOxs0YRtE27ptkk5vuM4ehurPpjN4ZStbgfBPvqNnTf3EJTkIECNSmjLlHGux6/Nw4
BTAdV6RXngnftds+KOWe0cEmrnOau+zS0c2woihkpbFcVLHiKupHILW5slBLTbfv2GS7YsyntVvk
6kpjnHhoQi85Qqgioj4XzhE24PRQTmLeVx0lu+QG5X4uJv/GlQPBJWc8Sk2ryWa01PjADPCFvbFx
MFrt3Y6ulVZ8wGrljiarbC610aa1pJ3f63h0ygvRidtSht+4mXlb35+jTzkb5x2I2IJgbRbf07SZ
3bE2ea3chrZzXI2rObNe/WbwYLtKs3tRtHPvCVs3G9kI+5yIqtyZtscjbSaC6jBXkFxPxb3m2F2l
dKdxQ6Lcax1U+mXugZ6jBOD8xPN4yfSkXyI9EbUDwd4+tpL9u4kkQtVMeVfjMwEuEYm+uU+8GAtA
M6ZQtiiKb1bCG7hazHl9bIqBsGtWdQA1myq6dnnwo6nNcZ3YRFfGNBREM0OLbR4xfsoE/KqsYyoS
cHfSedF7OQN/5hs7aybsHtpdudMp6SIOdxgeU/8lFVpZ7kFzTz5RiZT2vFuM9q0wyCeibOYQU6Z0
tP27QoY1Bq16Cg9FH+bzZXKl/zDxwn50ZMxHpBh59I4Sf9dXZWXylM6lpowFS9u3jqc/W1vAEdO1
ZcSBSwi7Ca4tDA57E7OqOdUQoU+tjqmni/AkH+K2O9LgnNylohePxKWdYIX9L9inNCXQqovd/LkJ
XbUdbLc8WFmSvoYIe9EKsgHEtkR37iVxpEXex21AEMwj4NehAeM+OsMwrFBNWTNxtP+oCtcE/eza
402HufaegYumKnpDKZ3ndtuwTPQQWVcAz/onkxzdayvN7Jl3Mk4qki43bEDLu3jwoh/mlPawJETs
cMUuhieDitXb0qT7x8JqXZaO/+5VkcfFEzmsJ385sC0DC3L06uFYctquSQXYeoMsh/U6ivkuAs5L
wy/9oL2L8JV4N3IzZ4fX29B1/CYbH+LW9b/wHom2zTSzyNXaNtYYBJoYNi2SwpHe3emtyLLI5TBK
WJXTQXg/BS17rFKnxn2W+wul3ynlM+SJ4tYRCA88xZ0brO2onLFQtsW7y+DFXFM9kqsOzXXKY3kq
rKLEuZHyYW1A7d/NLT1Ca2ZzoPQ2IBIaee3IvGG2Hp+9UY/f6QZvX5D8B7KTdiRXcVQmYFpbbZzQ
aIZ7YDXMF46SxptranWniTmCmyPIfOgDUv+HwBiblyiZmMv1HFOcbqFlbvIsb1ECGH2f6HelCwDr
enelXAt3pjE5LbaFRhz5zBGM6m0T3U27U7vibx5tnUCaz3HUxe62ysyCOpfB8Pa9cLNrHDVocLCh
KAPqacfEGsdu20lz2m2soaTe2Q4ueuzak5V2Pl2blHvrgXIcYfPABaIht4HdaduaOCMgC1DrlQJt
WFmqebB61W0UY/SFQkIWbAG7v80U5M1RBa7EPy4q+VzIfJHZk15ZiGmq/kqRV1NtOwJ2NErn7fwd
/I9zE5sjEQ/b/+YmafQ5QJl+rRNV7yhFGsSGIz4uV5qeQgOZpeBE9OgpPGZAuG6i2Q1eBk8KzA8N
Vi078egb0o52vgWjTM9dbDlfIvb22Sosncld0YFO63VNKRDhLv6xmPsiPBBM1dewiNthPaGwvA4R
vQ5N5TUvFDp2D16EGWOdT7b53M9cILeJOfY8S6bqVzggrfeotdt8G5d+YpxYZcZf2V9Wn1l9+Grn
ICGce9Xr/ZAbBjlkqVpwmE5xzJPi3pz77GtbBbeJHnD0lnQ7hsYW30y6rnQX0d8Q0UbB+niTRGVA
XSMO1DsCnMYqtJJgj2BCYZAnB/cbKGAb8B1z6ZfK1QHAynJktWkZjqXXlspM0slJcqs6e8YmNJM1
yAV7DtfrNnPjiF1vmv3FMtKt38vye5rbhDmy3g8gPUFIXg043SiH7+TnxAvibz4z5W6oKcBa8dOk
wKeRZFFSe6KQkmsWlqfYY1ecyQT4SlK4+XuDy6BayeU/GiMVHC3OeFMjqDyJeBKfMs9M9+ZSYSWt
uL/IZopyHnA/PBdysfeb3BHLMTmFEBLUrkJVO4RZRNQE7nLxVeHtZo0VE9qh1dPDQtU0tr9t43k+
F4bVnEZWhhe+QnGx3Sx7i+eswwTcddBM2mGXRE51bEXibOxifmrQvPu1ZVvyNXHa4N6hxei7ZWby
+J8p+X+1/3VBZv3LKbl6z16r11+G5OXX/Dkku78F6HMISWxsqapkwfqn6T/8DW8HNzBwtB/DLv/q
zxnZ+i3wiOeRB8D/8jtR8c8ZOfiNNDtUNu7Ev4/Wf2dGdpdp+2cZkRmZxhx+twhSoh8SXPyrGN4z
rWVzOhkLW4CASyvEq5ezXyHKbtoArfDwwS5Smi1Kj5S1LhI2IT7p6ZvZj91pTViooCIvG96D3irJ
0k3VS2TmoAuSqIACwK8qNxOl4Nh25uql9FiFkUiw77CB+fj1mdDIhWHEosCMINCWqlwf63H4GJCT
vcqpH+7M4bWsJZ8ZBssvHS7C57rIBmM9DwINuTCb6VWJrpyAtRsoj4aT4Kafoop7hNOBEd82flt8
S/kUI7nJkrS2BqSCx0VTWz61EyeAiPqbJR3gcLbEs7vxpB3C6K7DgJGSkCBgszB39m20gGdoXkgv
Dg71cMsLK8MEXwmaZ0i81W8Lm+O5Zi912yttrntHqDNtzeMbPKfqGZGduDGXGX3OxqJ90E2evLJm
ZTLO7Rr8Y49tuqSYkDcn9pFwvJ1hN9x7jq5x/YeUNKPRjsFeTFlxGzrl9ABLnb5ITWe6qo8IaZA3
qBlYD1XPBtHV+9HOgnu8wpFNE1H5NtG6xnWsDO99z2qOgAy6R0cjVFOrqbZsyJxDPDeWgCdTVCev
SwKSUHN/DqeRFugZGP5pmInKrcwE9Mgq89rgEpqlXa2locUXp2z6RzD63KR6CzYVCD3rawY/92tn
NNOxGT3gHVVkXMYZ6xfLSh+IrnbX4xTPlzmx+idR6KZdL+y1yxjL9pyGYL8iGc2Q/nRnFBsl3PRu
cCuxpaqwyulcitqKyFow3DDOyqUEqC9e2w9vFKgKb59kJVZeG+TSS454K5asOWGwonUSurWjyjqg
umdXLlnOk52U2UM0e/xpLK/lo4VDbde3qXu27JwhIe3r9MAojKFJYxq0u6E9jNoarklawkMEsfFs
VIk8OWYZfR/lGMidb5YJ1xBnDLMt4ZXoivBDIzi5k9r4mieOf5+6GRMTqH16YCM1F29uUzvRUmiK
Sm/SvRexs1+3JeIvP8cCe6tK74MpVzfK0ukpYOMQba16bC90wrpYMHRSbnhcwVM7rbnApeiVNFr+
vVUn7k07uH29Teuyuc2rADmBezWf8q9TZeUunIuE0im+PRP9HJiXh8zkv+rKSrpuNUWDzv2rqqPJ
FJcKFaxiU0xChKrHERJ4PEAuueqRqN4phWZ7IMp4b4U5V1Y3mNeOw3AGpSJ6nNixDFtFGe5zHEea
bo+Y21PQu5FaF41dr6tSeY+QVTCh6czq1h1t2LheM/PWZby+dB4mcNLK3krVCvs25ZgUbg3FFqAZ
jyKfl2usJtSvDFf45+ljXEWoMPP7IMO/HW3chmH+0Z0VCzWBiFF59FC3xmHs5ReXK/QDscGFt7hM
yA6j8pBU/k29TM/lMkeLZaJu+lI/oFLYWBWYt+tl8g61Eg+jdORV/DGXE2pyIrGlA7Xc0Cu0gqeS
rcid3lIDix7IhG8y6g/5iT0Gv5NjtGCRUQMiZAF/0Qc8hII8R8SCibXCPUJH6IeasOgKKeVC0DXR
GqxFdQgW/SFDiIgWRYJ8U7SFV2Lc5LMVH5LltNZIGNWiZVCTyA9Zv0s1nLuZ72Hcmef8QwCxSJTu
TJV+nj7UEWSSMNDoJQgnWILh9mb21Vw0lRhxhbHvzh/z/L5DdsFPOq1sfaZP0NyRm30cMqdclVPQ
rcdFuAHBNGzsDzWnn5rwQBq0WOtF7Ol/131QgNrMUifpqHO3iEOaToG9vQhGlqIWEUBGwLhId/xJ
JoGb8eU183M6KXUTTaO78/Fp2jxGZ3+RpcxE2ivzQ6oCkrcnD2osy3GeJl3Pt/pD3VI1hoxwkbxa
raOrM0t66ZOsEw/UEY+go+R7UKfmqcgS6zyXUbs11BiWENkmeONDRdwDfKBOPmFZSTYYwGjSWOS4
eRHmEj/RtwANIX8Olvw8FzSMGZ6LuhdlDx61kXwkkPnYPymUFKQ/WYrycRBx/OAtwqC7SIRebeoN
JTzniNljUyxCopji13SRFu1FZLQXuTFbhEd/kSBBWpTrzvFPapEnp55HBzr8k7dIl9BTuZvmE60e
Pn9TuwjeRkaLa8imCjL0pHeYoCKoGIH44ZNnvWWboxaxdOxcdFO5SKicMcYl7zJ01TYt2yv5LLFp
F9nVWQRYb5Fio0mlb+6HPhvVikbgor/yEIrbqDbFPYlnb+Uv0m62iLyWZS7weHezyJ3HcpGCBQUE
G6Nf5OHRevEGyf3YMorHchGRvUVO7mq33akPjZnjcNGbB9NfWy4USv2hR9Ogt7cWidpA2j15atTE
PbLp6He8Iqdi9o+GALL7u5nrP9ukf7NN4uSyuVn+823SkyZTVyU/35P/+DV/GiU/SBgO0zprH5P3
NVfoPy7KlmUtkAy8ilx5f79C/3lP9n4zLe7Voe+Si4XUyO31j3uySwk86GJrsatwj0bK+Vv35L/e
ks3Q9MyFmOHhP3NxD/1ik4x7QMKsMsbbvnxPlEB2+vbTd+N/cAH+cg3/b3/AL2RnOTkUbU/8AWHu
o54ickev2XCbRfSFv//rP+oDQf6zcwCPIVx0y3YwEHgu67G/Xvk1jnfhCde6yT2hAY9jrcNsSm9E
FNpF672oj5B5WsdhZ+6xOywp9Fp48LRO1OW1SfmO5BsCp2R1kNIevidJYu51WPXfqdEJs/LSS9I8
7tn0m/koVJTH8lOYm/rsu0Ydf9Jtt8vtzDupLrfu87YGpauBfBFysxmRVyGsLu4VmMxHLieDQybB
E2WbFo9thPkLR6lbDQEHbR3SaoVtCnmu6m1krSb7rCfRn0XckpKZ4QtCah4y4ZTnoPPyDTCO+TYE
ojS+GLXprwqDC98q7Gy5BujuOnfUHDXzOQeybTyOJCepznTQ8XC0rrsi7ybqH4hKqv3HT+Q/p8a/
PTUQmn96eP8bW+fpu+r+zxeUl6z6a7Le4YzgV/5xdgTMxDYwe/oaLYr4/pKst3+j74Fjwwen6nK0
/DRkmxRAcnyQ4WCYhrPDifP/h2yLuljODRbV1Lb50d85PPxfXVsuHctYXTF5Y9zi9PiVtp9o9klV
nqRHVQb9GdClRzzEbtTZ0SW+Dpcb+ioCqHllw7nWJfA/M5uyDViJ8QCpzECwi3uqqyHbPmIhNmhF
F9GXLOzEPsXwRH1yH9XnevLaHe5Fyg6nIvWOKp4ZQPq8j+c1LMARR3HoCW8FB8TfDJEuNh63xkMb
E8ENi35YSQDlpEHD5LNVqQgKlieXm0IOR338gsMyRrSDV/F57oYZOyXhc8ZwimdYXDzgIrFOXb1Q
1iZ6USkSMMRAvXvMDQEA3IVfYrHmMYNh39TGQxY3udqAGhwP0mnrm3nU1Ypoqfk0SzkQvzf1p7jR
zk5Lph3gNWxyonn5ygWkt61NUmgDjEPsfNJ6rMFHXT4mqeftbGdq1jnmk01gttY5srLPdcHePwk7
Mj0seEPynGujNetNMtTEllTmdo9Fkwf3MWakh9h1TCgqvnStXa17vmJB7fcm6ml4hObnbu0GzLlP
lcWGv3PBzaxz1y4LVnCRQQAExXnqC9DPQOwvgQua2+rTuySch25ja9NlygG3sna9kaWQSGb30hkS
uKeqEENClpoA0rtDNFbdZ1fpHKphNltbY+CEcnPNbVqqyuPn4fWXObQPXW4+Ix14m56vZVvE3Ze4
0iasQflZFwzWEbawFznmGtm8wQygw3TjFfSKW7DlRJ4kV1izTgXmrxY3gEbaW0E1A99qgtnBqikJ
OKOI+/cFsf+NkQbDcyxj+0FzZm+9xJ8uWLm+d7aTkPgkQ0YaL0vu55EF5hRxX8yRRbCPTKxTiLFy
34LaXhnxg+V0X1HNYZVCljmmuISS89iZYniY4Oa1rzJJ1Is5tv2PLB+sBx9w4zlPWueROCUFxeTF
L55SrQ8UouRbNoJevEEyeRknt781GtvY2qP53a3KFxADpPNKr2rZirr9SlDXcAdUjjGqlJqIdJL2
n1hnQ8ceYrH125hCO4xqfXkwXRZ6O+h54IFENY4vaQJPYGPpPmtgULRqWhU5ggNBKnvrBV25zSrY
QWzyCTgVZmpeUCjQjyaL7oChse9Hz3qeVfRswl6QJsOZDMyyOUR+1mBZDtJW7gdoMHszsf0nLw4/
MaN9Z8seI5Cz4YAeEZoHTwwkDVPBjF5FuDkBCNsHRGHryu+QrAJqVW9Vm53x2IzHyWKQ5mF2qQ3s
E67LNwqFIdmH8SThFsnmuQTL018lSA/+SmqXG318PxDMJbBUNJSmOMNGDf6ELBaRsnTSY1HMA4PH
bIflgVZL9G7oPPm5cMy82GaqYZibzNq7UZ4TbwOnTo9pGVvbtunGlR8YxsYiuvDkyhICfjefKzMw
4EeodF+EgrCXj1PFi/UA6ECPOzC1dFdOovg6MdNj3mzHM4Vc1BN05KRibbHUULQ2srzxHpA0FqmP
2K8/piU1NIW7zlk6n/LCmTd13zf7wVVU+xBDvRkHb+Q7kM/zpxY7xtHrQrKhZmd8wUGR9uLcm0Wy
KYUCYZotkavJcCCRNmdWlV/teIJpIpV9ZLabt0RBmzNM5/rGEk4LK9BFiMK/0NqEsumDCI4F6VBO
Ktk+OJF0PtFAhzXOb+A3elY6rnUz631swKtdR6Ionuc86lmBBiNGBMAiHBAvogiBTA49Hk9uynIH
z8VaTfNwK+ZE/4CHPfBvg2CXAjNA0Miafj/F6s2FXkzCPgWolPqVtWHz2x9jqIrruo4lHJD+hReL
v6NYbDhUMxA1nEq1Ma+6Zhz9dcne4c2ueNtsMSWrC2hEbDKJ9ZgEfnhwjNI8Z2bQrGVFElUsjpN0
xqLb0DFp8YLdoi+x0KmM4WDLyjyammgOfpb06GPY3fpBaJ79bqSQspbhTjWmfelpNDxPVZBtJ1tc
Y58YXaDYHgFxUOEqltmPPiObDz83dHHCc/aOFtIROYH22EYWvC5WVe3GnJx7adVro55sDfbB1Tdp
k2S3GayCdSEa3rJzEW0gfVgnEGfxbuzbM5yJdmvO0EO9WpLwLptxi2LYXDoH5XjmsnuUc/QtjLry
mHjyvY2SftsX47eydPutaWlr2/e8biyZHkOpkkM/CgfHR3g7QOzuVOXcOkilq5BeDMwWWbmTBslV
nV97UxkPY5qzKvap3EJA4NMobpMAIvzkFwDD8DV45soflL/zZiU3bhGxEfeGvltLd9KfobHo1djz
fb22fZbgV8s73d9oEpT11ubNiaM6mxxA0NCH/4u9M1mOG8my9qu09R5pGBzuwG/Wm5gZQQZHUZQ2
MBaVwjzPePr+nJnqX6JUlOW+alElsxIVDAzu1+895zvku4uxnM2tLLwFehjD1+Ue1YRvPI2oiuZN
jEhv2cRuC5VuSAtisKbUyjKxVZ1lzYfaCu/TFBfKZhnIQFu1aSbOA3htHiskpDRbEwCXpsVwjtSD
yV2hJa2v7dJmpggEePnoVP30UWMujoojwKmvC+LVZmOEiZuriXP8zMTblOnI0k+PfzcNUXdAnYzZ
N2fF9FJDPs+0ODfUc8lxgI/grFxb5XceM8pjbuY0yRwXU5Q/7mbbC78ggyLRpRvdm3b26t0IsWzn
YCRn+FuwvNIM5gKlczrtIjMMH8UcwDBKOF00VQrQws8dcdDC+2FjLgAtRoA/44rdDTFgKSrn1NAM
jLacIyqrpQPWw4tn5zJ3bsvetvLmCC1Tqwg5XNIsOiICKUIiHtoBKX00c17BVndh1LWk8AtMoAIm
R7drC+oQBvRuqZH5uIQzlUSINpvI6eUmRdr7qXW1qgpudHLrRU19l/h0uWmAz4Qb6EwbZAHTriFn
+bBY0TQwGZhoYtO7U0SLN3OHKM+njdf61mWeeDlZ9tz8J7zTdNJad+90QQ8yZ+nwoXvF6PDz6CPb
0hkOYWzgTzbiNtw6IGvPYpZJqCsg4mBytJ0XIhbmR/wyqEMqwKjrsHe8lEEFJzcel84E8tJ1Tyze
y9bhIp1K3/qXAEfEi+2adAqptxBNpuY8rXxactux68EhN71rrzvII2DcZJRf4xD2LExcUb/t3Oiq
cuGz+PBZLsdeuRcy8pAfFDggb9us6VNsO0W2FwUhGrS4naPXt/WwyRhBf5lQS3z2qbk/AGNTpwDL
GRyaeVCXrUlptglCK/SvctN11vasnrrcAf0fIOGWoSt2mbEwz5/AnDf2jJ+wTRL5yakE47LWQ0kR
4w5lL7H9qyyZ5z9tI9CCbKRQrKfxMR4NawtRRz6hQ2/nNUNkFSCLiyNvwyDJXoVd3uzmonPueqt0
tq4cYSrNKt2mIsa6MeW9tlsOp0UN43luw/GuVXoEU4zTOnHpmJVpFT3PWFrqFYpHFHpx2clVRXsM
CeTQrVHDxCuHqOWtISO5A5arvnASny6rNua8DNr6vhotbNms58nXsrPaB78ws6fQMjOannPiH8s5
DI4xXsujWSH5xIxen2gVyFtn6Ua6v1V5YS8mH0A8DIJyUW1n1AjU/sTtuG7Qo6LpiD5Ls7zYIVdy
90lmFBcTI4ZV5WfjAzkezs4AINJVdXIdh4z5kyQfzolS9olFYtjwAvKyqMGmYGHlc9IGI5ZRV9s0
T+R2FlZe4uhCzFHmRBmkjUhOoKOQ9OZmTQHVZRAHpKutBdG4jXGBfR26cvwi8ynyUHn60xXIGlhd
YyPKvxxJ/zn//+b8z1nYe7drSFDwm9H66w/8fez3zT80eN7SLL3v5uq+/EMKW+LuolagL6AN3N/6
hY7WnltAGxCm67E6RL//3y/kkK6dNOjYhdI/9Q+057QG33QMfTYYQZtCm3RQob/GqH6nPZ/zrhso
YwhQqPPpZCQtWSepnd5Njpt+yYthuYCfgOoLKjsKsPRVDPYqC3tViAWqNW5QzaAbQyw03AjW4sd0
YShwqrXELOriJLwoXzVgYCcdAzSqFqRZAXJUEoMfZ7cbbynwnZZTfZ6RZJJ42ZdhQNo21L33GMFB
QXL3qn3rXnVwhZbEofC6iLRIbtByueRVOSdfVXSFFtQBu8r+pGS/CKG9nxN/GiD01+IOmSBavH6o
gq+dFuiFxnCVZj3iWqSryadFC/kEns2PU1jDtp7b6CugM9R+xFdAbGsmdQPN3kcoMDst84FwuqJ1
wRbrYwX8qnLDuC2LhB1HDXl4HgybXPlXpWHI+o+wv3TEJebulDR0xgyo3MY+el7IUD1kMmi3kJGi
TxZU3InTaO7tW+0WYFOX2f1sEcfDnBFVICH1h3jMwj00Gu/oooDem+VUOWBCc3mfc/oD4UZQkFrN
uHLoEVi2JqSmzEY3BR2AL7Nl0nvAHKzQ7GUDsma/oaUZpPWxD9Jkm7QWmTOswIBn6sk/aRPQqx8B
J5NfeWyiJdFrBJf0d4OCNBxiyTkQN9GiXaAXu/ZjvDxryMPVfZ2N3dFSHupDkPG3pZ8BqTI4fF1b
CnIyjPaFVVLOJaAUVw1PWQ+TSfai85Dslwrl0TJPGv+ufIbVMuiIfhiTbQZQ/LqItJxqipH5ObKq
N2KcyEIw47Y7dknuRCsZTeGN11VfgeLO/cHUBcrG8JzyK9kAmViBTszGVSyW7qVoGFYesCdmjyRj
JBd4aestNtFEZy7J4bnilHAjxwZBGRq2nQ+9VyFUqJ2dVfoU3VNsjddL14bJY22CaBtuod/HYG2s
BVn5XllDfDfOKrrJbX+2si/cXfxp9MzBA6fagxYZ7SVuzbkE+CdVHpzDtvY3uVXaK0t0w6fRHfFG
zpb9IfT4DPhGG3Jw70U7hUCFHctdU/EOxSEoLI3fQt2Hjl6uB8YhHBxIr4Lhn/N6k3GKb5wMjHRc
qYJiUvii3LZmla/rzgp2SZTOK0N1OIBx6q6a0Mk3WWqd7M63rkrTArRXijtT+IcMjPHlUokAC1aD
HtgEsYyVgevek7WRrwaK003hNTyBoqjNs4GDQpIv19NqaTiexeBujnbe0I7AMHKBGWG87Mlq2YxA
qve1i1iaLXCpT7Kt+6Od9PndbBUCJnEp3b1Miu7O8NvbJeLFTNnuQbF8AL+wkpmXfvGaUmwSScRP
GSftg9Hb2Rm7oVq3Bfq2eHKt+0akrFpeTiPARym7MiUC9SC12bDH0FsjIe5WQ5/eOKJ49AVHhnDR
pWTpHJIuvJMgmAHgWcmaeQBCxtgcXPqCmXdoFpnT15T6apfjA/bwaGOixL9QRKVv7UwOe89O7DtZ
aVVotqTs+Y17QVs/JzDLZzIdira/cplub+spoXWVY+RwMiGeVM5sINKE5UmzllXfqQeUWf2pekUx
+2HLmsJwk7EMUyDjhTNiiTRKM5xN4rQQjMN1XjThOdWs51JTn3vNfx5fUdChpkIHNnzoTpOiycki
iRaq+DnXHGnV5Fo4aD+bEiVEH8LTmTR3Gqd+t81fYdSO5lKTNYHQ6hVWLcOMq22/QqwZ3fov8Sva
2nM05jrWxGt8n8VljPb+Omm98ctg4mEeNCM7h862NTU3OxGq3zUtLG3mKN5N9ArYDrn9T4lHG9Xt
jbOrOdyWJnLPWQibW1O62xlet7JCca+gcd/WNXmNM86KXVahqhyWzrvACtECENQEcCC2wMCdKO7v
Y00I96LWeXZaHmnHqcdL1N/FlWdVLSwc17puW5fWtSaOt5o9Hr5iyHNNJO8Gn3k+Eo/L1s2Cg6nJ
5UPSppuSsOZdANbc0nzzGLsrcI9eeVC54J+HrPk6jB2BVaD56GZWRbtcM9NjOws+RK8gdZqL7WeG
xgS1LJq0blOFH2Cp1UCSALHnmsi+aDa7M0Bpr4JENSCaNLxdgXGvNc99Qc55idyWdnImzYTnTZPf
ZW/dM6+yd4vmwgMHw10CBCz6WGluvANy6yZ6hcmzMNUHdvTpOdKsebirHNDAVkxYPGDRm7ZYAKL2
HTEp3S2nsTZB1eNYHKDMGv63vZoRPqTm0wxdtziUk2rijwIFAQO1rpQ9O1Fqesn1UkYDKS5On297
i77Q7AwTGFBzWr7QHKd5m86IZzCYKyL6BLqIpqEfFHJABa2eP4wQr/cEAYQQehGDcSszurlFduto
/ZlbqGMfGtWmJuTiP9kTfyVI/KY+ZhguqVD//VT9Liq//PlfEJafC4bAf/2bF1/+57///sFv4zHr
D8uGOQ1a2ufsja/y/0bryvrD84XARq79m7qI/lYp23/wE5TWkpru77nZt0qZf46pMQ0EZsjuP6mS
GcT/WCWjrvUYz1M9QzkhTlmP4L5nSdRNiILb98uDodpilVDw3PM8d/E29CDUxrb7NMIARNlXxUgK
q6csdI0Lc1Rnu+wzomeWCG1ZK/Jbf8iLG6qcRzcwUZ2CXE52pYAHsvSGc9FYQD4FpLZdgmCanrE6
V9pThqvnJpnG5tl38is5ZlckQO5JWAw2XeP6QAN1T2ToSVjSjUezj88513ENQQ6ub1HWqIs8emOu
TbljLjQxzBtptQ5l6/hMgphmupEVJ2ZCELr4a5uhhMuZlWxV6Z2VM+3HmOYpZepXfCJXNDLvaP3R
m4t7XFTpVT8vNwx9TmaoW6yJgfA0fp6rrtyU9fLi4vXOBuulVPKpnttdidMeAVHkfMSlQrPKkytU
/zSNGAMi5/TO2Dee0iF7ViZUWxLY7kCXYHC3brociAzWvK9JVZAiFnbJzslIk3Ny8MzQuFHUj8ND
6Ix3XkFzjvRzjC6Z/zIGqb+3InEI0bOSJFZeLKyLa6b2XBiQd8KNj3bU2+za04PEtjBW4ilyCPua
suemTp7LxT2ryGkkUlXUp3whuqL0F+YbkXGvZqfb1X6F2QqqzyJgpk5dRAFmo+C1Sy6UHdFcC3SM
jm8T9BWnfrdGpFyeuipmxmXoaxnlz3jayMKj4YsplX60/qxK8BeMerkZW/Oms7EiRssJGi05DoN5
qhT+jSGNvjqkc4GLi6/SdDrR9XcPZItI8KEawiPmR5JDaJh3Erep74DXa/kg8HQUE75YLhs3oS+y
PDaihgbiTg/0jzjhFOO6iJpuQ/DrczFAKabrRgDEchpAODPPaeJzWqunGMiRVzvX5IbR4gK/Ptvd
geZjc6in4WGpXULjqo4H1TmEOffIMD3GTt3Qrfp+OclypmkG5ZjwC8sBQsuTMMFBXNV27qyq1nws
QuvFd0gby2GzrLow4zwxPNRN/yCm7GuOhHttSowyfT49OAHQqDTuoB/b2qWMGRbhdxxD0uC6W4U8
Ixp9gn6X7KRwz5Ur1A5BNjsZ9yaiqb0aHYkQuNGlLI+jAXKFKV31OQkMf60ScpcaIxigSvLYZVNI
7VuTpjn73XCo1TwcsRgODM+ldzENhnGdRnO21Ylr14VRzTuT09Yxj+p2bRuZ80J/6vOMZuzS8tIK
T9NUckbd0EWsko2f11Ad02V8DhTgnFVYUTnuE1EXAKGCx3yCJrtZRIu3MLcJRIwCsOPp58aZ4Z1M
iB8jWMl0SDdVN9M9ExMN2AZpAsBlRmo4akj3lYoxqhHdFCVHgNEQj6VBSkgLsGU79O7zVMzNS1GA
wCmMJNpmTLYRWDLpXXyJ0SPvGRSXGnyMCCYsePyXxH4pLSrOts4pO4G0y8mmf61K7hsyxlVPKA+x
kpYJ/UJ419i+mf7YPHRzqp6UIc+9XY8XwdB8NcbmJGR6/G7T+YV4SYuTvhMUsYpz3EEvIXj1lYu/
7sdVHFMbLvoxLQ9i0MCyvu7WwKrOsVtDI7Pk6v1P01qrt5/ms6HRXzFB58k38iVfjH0hZ1Uc6DKU
m8JKj7AlOZWSlfObT9LehzefRBcHP45tmra2Y/z4vUalJicJqvJgd+mzH7Aa6uU4scZ5TV8FwT1/
Mnfvf7s3fSN9LR3HYwNnLo7eSr25lqFT+JGH9PIw09Heuu3wgAkUOgoDiNHQWWV8X043p6ZldXv/
o197Uj99X5Sf2E4slyasvh7f9ayqNByXBB3Xoc0bZ5NAC8Lqy1mP5eKUlEl6MP3pZSQCAtfxQDwB
0+pNg8+CiB94rZJasVhOfTiw68KR830yKcnZgUc6nkbJ8u1Ju1qnYMuRD1zRht/l7nA35eGj6Ub5
Rk7i3HuZsZ7K0t+7bll9Cl14AkLHsr3/TX/xCFHA4iRG4Wm69ivi6rsvamexD7xLFIfIbneiNG9M
f7nJF8hFv/kcjZJ6e0UFREhKK5qURCv8eEX90fIm/k+eVQzoF+003cxWLLZmxiJcSJ8BlpdedRx0
brNhvlGdmd9GIXuoWMKv9cC6rEsV8pzTFdQEeHZtsPLH/sHw5RlZ+j7yWO7dKs7XIaTCfT3Z01Po
2vMeZBHs8HiOmWM37R0pfI9To2H2diyOXexhHpcdWQZF/DWIXbmCOcBdnLxyPxnJ16BcHr2w39F4
YfOunEM0u4cI+T0zUcTM4IhPKSiGNf2vGzXXDPxs/m3fMz43iEuICaTGev9C/mKFcQQuKfScHsQu
782buCijrGEQFIdltF7LiYmVDVK1XJHbdXj/s6iwf7pndIkFd4sBIX2+H+8ZIxzmGGIuDm463CEY
OEIh/82C+fomvXkuFCYn7Fj8t4+X6MfPiKM67TLiRQ6lP5AhG09IgoLlRa/08eKQrd4Ex9QWB9+w
z2PgR1tVZEdjCj4yWvqXJ1E82fnQrDxySgm3ZROPyKxeVXN+ZVnh10WOzpY83/SQOXQcEzDoq95c
2kuoSVtIux88RmjALLzwQszQg9B2jgzsQTzUfl3t7IZmDRnt9h6Vfrcy7firS7oyiYXp1QDpLHXD
GSQRMMmZFi09n2pdaEDuYHZ3ZWFHW+Esp9/ck1+8sdwLH4UL6zDASPvHC6aTxCA258XBoke5GqI8
XscczBk5pnxnwkXxb9LEyWbvnLuyWmOKMDm+59ddwrMcpAWjraLfjYHGt0ir3PSR+TQmdHc9aON0
C+RZCyHW4B3PkW8jFW1YiaqSQAiVzI+mPb6QgbmKVXw/OVSH2DnhpRnTPo1M4ju4TBUBKHsnG/d+
Nd6FHP5XScPzKaDCrVo50Ms20C7lWM32trs8+lUzXL1/kX7xkrBn6P9YDkMHFM8/LN9jWKusG2lW
jl6xocSZVqif9r4w+1VQhb+5I4iw+efePMMeuzDLGjQ6JCtv3slaYF22RV8cGrsttpZsy40XJEeQ
yweEGGSGljyShDYvcHBYpmibPsVhdoUSDONLiZawLPxqHecDZhdJlFacwZ0sZu9fbWpdkpNxnfl5
u458qn3iDpyNU7UvmGbupmw+gYRiM+YxC530ORh1lTragL7NKxB2m2Qq7TXl6nboEm8H1uf8erxc
xASx0+UvMlI+SoOcjwSKx64KaIlmSxddTITMvh6CgmIqN2OXlseiHx/ijoOkp90bS81Rz13Gh6YL
4cHR3iRb7gHSzU1txEdGGjjdFZTOIp03+g8Gnl1sUfqBrHoC60TTbvVr1E7umXCiBxnqAwQ4LN4n
RClZTbVkBsnVVKdwPSv+dmO4TxideMW6oL6kjfnC4Jx4bi5wksVXMdFia3+iFBeZeEqi4W50BDEr
JaHXRX40MBYtuR6xhLzAXZcdORTvgZDQtASjCRRteZRjd5VZ7ueIhDcwA+55aAcs7s0Mf2bcTyTC
7+Hilyf0reesE092E/9uP37NmvrpWVJY8IFG8URpbe/3lUc2O0kN7TA/tGp+QUV315rsewPHLBD1
CUa79Pn1qF3SLt91PpXe6ztfRN0O9+JIUjM/VucOaedFssV5v/E0+meTdWG9xvRabP2pnw/AoAwO
aCkKxxD3UI0C86U2Mv+qanzs7iH7YrdE/mXB775elHO2DdYYlDSPg0O5ZTYO3kwz7tdTSLBh5lFZ
hxwM2Q8jwhmA21Nmq6R/6AZW0Mbu7hrEQmu/h4zX93fC7eGLZyDH4yZ1NvW4nPJofEgC0Gy5heiK
Tv6LbMn5aMiCU5wODmkszwObCIfM/oH4oRtdzXfq2/76nwn0bzps1H8269q/77Cdnov2+UcG2l8/
8m0GLf5wKUsQpXgkqfq2RT3/zbZi0kNzhc1AGZc1exbF4bfuGmvl3900B+YZMDTLw8by2mv7Rzxv
zOE/rsp4YHysqYD8pMsxQr49HdVBR1EQTvKU2xXaGA5sFuFbHFTGet23RtXVKwVSAbcmKellcC6L
mSFX45oGjr6lo2y+z8raNHLQY9JpCEaFnimCgxfQM8bPPLhoh+psqc5pJChtd3kDp2c8d6QgI06c
bcX8DfeH7MJd12a5vBxE3b5wtLgl7UABSkEltBaRVLtM+D7ArTrcgNQk4dFbABOyDMdEAfhWYaJW
YSde9tANSI4rJlwrKLtNTu2qIVDrkNVeX9/Azk7vmzrwP7XZ4uCmY6xl0cYetFizaCKM3rP/ZDhg
IPiIWS5bpMmwJits9hCe5yLf8u5612ldyE+1UkDM/XL8HA+CmQ765F3Zz5C2G93KSAZ7YnrmRAbx
qKVBGMaSZxdJn0WfZevWT3brYOO2yth/KX3vJZvms2c2aFiHlKA8/itgIZDOdezGJucjZW27xPHX
E35h/g4l122fFAhCzXlGVj+Sp0P9oNCWM5xm6ICaE5Gf5SLVNJb8pgds8gg9Ej5GM497CHXzrd/a
85HRk3aKx4yGgVsY8SHKkvgLz4N7m6TEWmwHpHjXUV4Ab3Mlgs1ysrBbd8VDtCiG3F5f3jDEUuth
CqFCCgwyV8Id7I8GFHQiOWrbuS5F2G/8ioF0rqBpDbG1QJJ2QYPEPWpIyy76LRRWezUaiNCcEZR7
JtiYQePVy2djzqudF2fGviZG7EJAuXzBRq4uotaq7hdzDs69UZeXJRHk+V4sxnw99YscLMKTBtHp
tOJv/4sfVxBibLh2VcFHM0GPELYy+KJojkmFGqo44rkdMwo5dtDEp7w1MDxaHrrTYQR7umyBwFrm
y+sy8Z8V9TcrKkMDnzXp36+oV/ELuL3n4od5xV8/9Pea6tl/CE5FiiYPEAyUOBSyf6+pSH4EiyW2
NTILWFwx5vzfmur9AciCPg02IElz6PvAbOsPnXMJZkN8m3P8A22P9carZ7O4Yp1zFP0ujiKmo5fg
77oH9WQwo8xa61Qg8etq8kfyeDo0LsPcIDILyesaAQe/TFLLGD/EUyEupmqOKtjSfuU+q3gobGuD
8475G/oPNM7g2SnfklNoU43AoipQFqKJbf42mr1M/y/8k1cym8Oy+K+iz29KGGXt//z3m82Bcya/
MPR04N2gu9lwfvzNvRZFctAszckJzekOvptBwJQOth+UeR4NqJW/Obez5fy4H/GRZJ7SS3Jh/Evu
5puTroH5rsJeEWLJ9i/LThnJmqmFpXuuAg0r0lujPliNWX3yR06f+BTEQPQeFIch2LlhZJUXgYrh
xy6D4qoUMujZETpKIa+IlbMti54xKtvWQ2Zb3bIXQVGeUNoEzRZXGbJ4KwWkD0ypznFBkTtDduSI
r+BkyGG6y5ba29jW4j53RYUJK6k1MNuPgiHEnREk+WaEFsciJg2C+EgC1UCkru37XQBr5GqWsf3Q
cHCu16OTuc+Nk8fYJAwfoHVXWWSeQypZq5Dx/HaMfUanlv7NzUhkzYbJuf1gWQa5hbFq+W5tk9Sf
DA3iD+XIrwHK2JuQx9rVJ3sgb2stieUh9yLK+Y38mRCNWet6PwCNj5Z4VRu29WCjCG5PdimUfV7S
kVQjqWZZPcHzL6JjR9fwWWFgXcAtY5y6W5rCfjAcJhAfqRYm47Njd1y5uJ34feaunMqLpvLyfD1A
Y1nWgTT46KzS8GKgyPx2YDEKZBlLbaLhMOGn3QSDRdBA2RRA6gXja8piYjyfEX8Q0D5L/3HoG36c
1liTb+pY3kay5582W/Iqt/EsuAtSdF37FI3FUB0ESQz5luvoEN8YO1yW2MjqEbJoVy/3EIy5rYPt
2qQ9QG+Ojou+JUpfHGLKQKaNlVOe/Nog8CPOOkqPZRjGq4hO563hmVQsycTL64R0mjc1mtxu2zYz
L2HmW/yWjVSjIsnNzrYiUKSquzWGDODo84Ps7A7xjY/4JU8CgVjA7cvnMOncq3kO5aMxKOs8DhXY
UieF8sJo60B6mPDWsV2o5yKEWVfhmpmgBfLIRiMRGMzZOm8dJSNXHNFeOh9hpbpEd5TKfySCtu1u
wVuTU+oOiscGviaXd4xz2VybHRaZHdISYDTrvEfQDjeS1ulCI5cn0n4Z84l7FyNLHr/OydxXWqGc
J18r5pR3cW5aD4nU4ztwZu5zi/yXOHNU2Q+zre88ao6aZlswcm9T9F35dlE0aLkyvFwqKXgpU7ol
wa41jap9Inx3uqNu5kUwKCmmQ2zTrNuTtlGeXEISAVBMLRGnQ0KWaxLYEwpHtz4whZunS6foufSK
CS/KnYkEjJXF28b8akq4LqTxAdfvXU6kRZTazUO6LIbxaPRqqS9R4BsNVEGf34RDJcvvgpLE/4Aa
PU/vgiFpDlNuNITnDY5zsQyCBWKZc64lp2qu5WSOcbXyfd2DrUxw80HmZdNOsKpEx6pWtrN+fZBT
2qTTrjR83mM56JeiawT/yjQ6rKGoAe0Hggtgm1P4R/JpyrzeJpbcZ6HwQrJkX5QzWudIeqjmvSzn
M400TKaDCsIm+dxYzRjCSuvD7ouD8i/92LBCWNGa2ZnbALME6O+B0jZQe6osNGixpxb/ksnjdGxr
xT3vssY6J/Agp48eUvr0T1cVtg1AYyblcku4lG1f5+w/C0V2n4TyIihwdCEVL3HFXkQ2IIwVIwJm
pkYcmp/jaSEkMg69c+GY/pM79MG6XKx7NYTTuEZa3X+Yy9nYpji5NjwY7drpsbviUg02TkAnEign
LTBYVLO7idBbHcBoyPGyFAmNk49hJHoa8ZUrQf+VlQ7jylCMVxiJHuG+2msnNz8bBeVwV5C+iU6F
fl80Qse0Ujv8V0b84p9T6ATEUDfFdZfJy35s6nmbZs10S/Jw+Nl1hmKbs0ltygJShlcHxWeL4fDO
LkzGjWph0m92qrnxaZSsFUBoutqYNa7iKsw+2EmLXtRsux2yw4kso2laFw1BIEM+EnqbLfmlKwbM
QKPKaODbDDaJ47gfRHYzKnNK9g20ll0919PKTMpiP4DxvQ9bmX0Yc9GGu6YriktOJRaawHo5Zoaf
7jxHcCaoCXQjIxF6dTw45QObTvVUuESAEAndFpTQZvkxklJf2jzGoSpdADhS9TrkZHJWqMnAkKAm
/oqqp9lkPco0e0nCHUF29tkNWwVt2aS7u5pQwhabtrGHU93m5d7LalxiCQmKFyoiuz50rdskKKu9
5m5uIEZXT0naVPR/MepfFHNgDSSiqP5cdyK49yvGEQYwo53LrGJtJMbi7eZZyrMRdTWTbnc+mEUx
X+B98C+WLh3JBGwaOk6iX9cYCg9R0cqHIR6WL6aZJSdYaMy8isbPNt8Vn78oiX4q5oRS2C+0VNzn
7Px2QlOXueMlWRWQp4xTgxlwtjZHh01IGI0H1Rc1QcBb/s9mDFRFtAxc1G+w/GxF3+DHQoxef6Si
0fWPNXT+T7GIWRiqzqbGeP/bvWmbv34OxnZJuWw7TDHfVF9DVMq+9bFmiFRXGEBqWLOLqfrkTgEL
xj//MIakFpfTQl//dnxo8Q4bIUXg0ctQNZQl8eFtJJld4k7fvv9RPxeyDAI8rhvqIeT8WuL/Qwke
+qoyJlMeUQxY50LrKN3Rz7DbMNVqkdf85in5xedZnEMsHpPXydCbXrcFKRMbcO4eFxQBj39tQUVE
y2PtFi3VSBvPXN73v6PueX7XE+Xe8eXgZbCpCG7e22IdDABEzaYTR6JSqK6UoZO8WVDZgYvJZg8U
kp9aG/nAn00jYft4/xfQD8ebX8BlGOwzAVG27b4df5eFqE28t/KIq7E5jCNCqskay98MEn75Kcyb
fSmBN3Ay+fFWZoE9FgHx4sewi5oDkBEksR7zqH/+XThQEpYifZ8X782nyM4hKtjgu/hYxjaSCR+G
LQy473/KLx4TZlSOqUP1PI6bbx6TFLdxXMWle7Rxqu7pGfFQDPOoCIsKOuvcVdOw/MUO+bdHup/X
L9Z0VhO+FnaTn4LUiN8M5jGT4og4XT5ZvRceF3OgFCEz2Yd2PhMuTU+ZR+T9r/rzyoLoA+2Qxbcl
4eHtV/XtEcVb5drHtOftDkiePXW4nDdLIr3L9z/qF1+RhwNFBDU4mJ+3i6XKxoaPyu3j1ODrnhHv
n5a2qz5BAmTF1ic4wNjxb67rr77fX41bRhL0Uu0fH8vBjAsnIobsiD6nORS5cC4y04v2HHR++6a/
CmR+fNO0+JEGslC+8n5+0yIPlybryXFpWqyjiZW7jJmUmd0R29qcyyTDShPMlMmIFTlVUGu1ZLkP
U0CWcSs4XJTucxba7RcLgTVV5wLO/8ZLJSGz79+Ln59wgCjoNH1WJEmDRr/N3/U+CsZn8WwEPOE5
nidC6eLqE4x+9kvwCjxqiU9Z//5HWj+vEL6JY0u3tnVe5U+SmIx+ScAedyRMilp38hzOD900ddgR
LLbMqAr0857E1rnus/rTMLgktzqxP93VrV1n+zrEf7yjSor3HS6R6B+/9TTwXbpBvAzcu7dqErPG
BzN4vPX54lF0m27y2QoN59hmZLStxtr8XRvnp2dTOhBrCA6lfqC/8vYD67jVRf+8HAcRiOfWTDTS
tC54TKeK0/j7l/9XH0bfCBeQROL107PpLWDFw9qfj1OIfCUpUv/SbD1OOUCTOSW9/2E/3Wq+GZJg
tDmO3vHejvlzDUBuA3M+SmSdJCfHHU8WLyKnxPc/SE95ftzcJMulLh4Q5rClv62MUIzFkwSfRwXR
RO2NyRkOOJ/XdumHwCiX9lQBBGm2IhTeZQRPYuJEohywDpneBst6uouI14R5PnJYWrfWQvCwapqD
aUhaWXS9nJ2Z6e7HCI912Y92ON90BHHAIn3/m/x8f0AEazAZ+xqTn7elUMzEvFJ52x6ZoXibsejL
Uz5G8T40539cdQGF1TI/JejyKuftms/I2+6GKWqOjSmdC9w2fH8wF/7WsCctJpp+2z/U2/J3CyOT
TdZDm1cfgJtr/nSXiiV3rLpxxVHWk/hTSns4MozyH18bIlK1dHXqJXM/lBOxnu9fV/vtI4LeyEYy
LzF5MZujEnJ+XOtERtq2GOPkiNQ1zZeNmXgybfeMkHqMIDBrvX9JK03FhgB4qz1DruENdIBZoRck
NRtVVDLfmX1OF5FERpaoulH6YNE3/BlJE7r0XLbJvuffR/s1G3B4yjFGOWeEqSaKY6m7dZMWBbF+
vBDBUz3MXQMjfGjmCtCAbEkpHCdaY22Q0vdLaRwFJG0NcHs9jCnpFXO9tNmYhAfcjnQbzo3sjP0k
YnlTzoyc9yXgxhVd7GJZmUSPmJe0pc0CVoHb+//L3nktx41lWfSLMIELd3Ff02fSJp0kviBISoL3
Hl8/C1k9Paokh4zq53loRXSURBDmunP2XptEigr4RWxB7ZgJ+/0qH0tIKtkUHsDZiqXVJTbY/1YE
oHgBlEIzp/atE4fzYk6kzjBmQDRNyxaisPjZV25MUVyLGC8Ej87F0NGPg9sOSb6/lqix8z2CY4re
qlJesHO6mFNRVk7816mU/9p8drFH5YWcNhabsmCsBRnypd9Uy0Pg1MKvOLiP1aCAu7vacEdOAxFi
Zpon+SXMhK451mbNCzEKyejORVrEd/mEIn5VtY0oN0J3hrtYN9xL33Hy+E4Wov451Dp30ZuRPf3C
i9Va5HQCopjj7XnNgx7yD7l1+8Xu+XXvMTWSEBEbkXXZ8TQ7KhpQYDZh3MCXcIqRy1MHoXKF1oBC
uJuODi050+Mntg6tqNepnxnvQ9Rq92iXuXQZA11eKT2zKOEEiVkbN6TX2s2dCLWAkFg+l+CW8yoO
RDHKvlgSuGbtu64CBLBqm5mVXRBBsnIMpnAb0HJxyLKOgwTd2lBekqMo8P0OWuKxruKpvMZuT03L
xUo3bQdQgQb0EEWV0W/J3HsQGeqoLdRUPrAsQNV5rYUVa8NpH0DNnq9v8h1KDQHwpOBADpg5XmBL
HVzEzGM+/FbN5N26Uzfc/lWCs5OWX8YMBvFgQbN6CYnI9SCP1qSk/zWsCEqCjTGPmV6akfuS2SGl
t94exYMYRBDuqPZSmzcai2m8cmy+otJ1OJkFic1zNeq5Zm5Gdfs6hjBxN0NIHf6v1gzgthfPNueN
hG+xt3Nzab2kIporsRXledIfOP4MQqcCf1r+pNNSZAyoXclLAgYwAcfg2vCbuLFeX6TKZ5imhUan
IQE70O8tr7PMTQS7MDzik+QXEcCSqg2RN0gzJ1EOz+0gTa2j0GPH8Z0LXxmj4pCIByeKMgtQExl/
v1yNTsY6ItLJOo6ioAocjOyNTcZfL1PWY9oAGHWhuczfCvHcHtAfqzHlNzbmMXY1jBJ5QSRx2BVa
RGN4mjVEWoJLIalqqvVjQlFyQwVtcilJEOkBSeWEeKZC3sx4kKlFa/jXiv//fdIv+qS4qub18//u
k15g52rf4vHPPum//tH/9EnFf/3ZJGVj8K8uqav+CxX+LEc5HSeoXPy7S2oqzFuGAotK35KChk4D
9X+VKPAY2GSznxCOPv+rf9IlPdvKsTfVBW4zGzk7x6R3Gms2X0HlTp5/AH7UkGZHjOixF/6EFiBr
tmEpFeCe10jrh31RWhY4HfA2d2Dsmh3Bat3WLEW51Rv441/sMcE/nu0qXIObQ7GjG44xy8DPigFD
bY9gUVxnLzu7yG8UluAbd3LQxCAmsdGWtfl9KCzNQqjFjOhDY2ftBSOHddv76WaZONbCdstqXYwy
ld+mQvOvx6CEX0T8tfiRBkEDZCbpimmDLVhz6RtFhn4D1NyttZXFGuzuenSQK0uPM+L6RNJbxOHQ
tYurx2DsfEycGtnnS2UnJcFedTKu8ISC/wPLT32tasUcXxCth0o9oIIJqnatete8nYTTPqocaBn1
7xSKWmJAVWv7qHxN4SfdkVmeR4uOdT1ahgFkaeDVNtFWnWcEyaEx8ySG6TiScRqRb3iEr7PC8AmI
rfKeBs/XtmxdqkPpR2Lbtmb9FupBdaNSAhOdqL4Qfn4ocqd+kFk43Ao1jFtZt80FHKDuMGidtgpp
0iBkgYF/PetHLzM/2GhhFGNrgW1zp1nQ8ZilZ7JQnrNrSgJga14hIUjZ/ZXmQ44kBYcINhmMNS3V
brj05XSvt35yUwHmA4mmMkmsoiP8DZgo65WZLVpQjq4XA9V/9iKmHjp3Os6gu44j/hI8V3prd5Mk
k50Iq/iKtLnafIxmwszA7H8zTeUay72BFQ0OzciMSCQ06zOnB3ubzLya4oSuEZXDNoxj1JxlLHaD
6RVrOSltYc7cm0Gnn2HNLBwxU3F46iWIPhYByH76wUfQe1AC9ldwQup4M12nmDk7+UzcKU/wnbjV
AD/MRB5zZvOYM6UHc56zIfenXKdgv5AcQvNJ8D6tjRPih+dubaC6Af4pZgZQzGe/QNo5LJuZEDTN
rCB9pgYpNDQXdl+3a8KY1NYqg2TdaOQTUeYxuSHYQ8FMIUJFDo+omtFEyQlT1J+QRdNML7L5IUtt
SNAcuQokER3eF6x6Ae3RGXpE3+mqJIZt5Q5DtSMRDjpSgyj4B4olmEkeMPg9rYSoWuW9OQbLqSHl
bYtSiaQICe3RXRhlKo0lvvgEHAUpt6vEh6BJdcvTHmz2aJKafdLs1VDB/SxsUukGnuO+k1RVFinn
/ksft/4FCWs8PeyEMEy7mcrRBSzUhh0tMtez3ogi6h3EyH31MPXF3JZRisc3lWymSUYhiFp5S8NF
t4xOwC2JDEKX1W1x/5vJCpxDf5QZ4UBbGefOPm6qRxX006vspmFN99Taw1MlYs4ZoZ0UQsuvmQn7
H10ANmRRuM6oL1J/gtQXoxElS6jP+pEIvko+Z55U7couq4EWmRBuB0yOWD0ykXuSQ+DmcGLo8Ede
jqCUZn1A1+1z38ltoq8SqCsREA7SNiGbooD1jRuCNMCrVXTrF1BNUKKMWZ3cWAwMDqtuEEFV6XJt
UyHI6lYF9IVrh+kAxapKQiIYk/QJwVh5F7Zmk6+HxCAbqyRjQis5sq/knDyBETJ/kEjNkpVoQ2ul
5/x3h28U8uWcXAE7rrrqjSC4DY0+fizmhAt3zrrwx5aIw6KHH3CKwrDrOH6LfNKHoYrMYRkantFb
au6J9p241YlsxTlZwziFbMhT4IZfVPiL6PqqX9Vklgeqhv0P3w1IX5nzOsSc3AHEYUUzXYN5O+d6
6KeIj2ZO+whUF21k31X3tpkTBoKJLThSvTa+5V0a3slxSMUOMYh/S0mvIOh1bGIKygRZP4PVy9KF
RZadva3mFBJvziPhgFQKGqpDd8VOqiMcR/QIiklIBF0fwwS4QVNEuondkUNIBkfT/WZ+V3dKC/pN
KZ362aEnCCtD6dMluF22k0im91VsDOuyJ1WFuWHYR3PSCll4gj/46JjnGeQx8oPFqNO+wCcY4Fw4
xbVENskt4hTiIkdjDnSpRXkgRAFnP5qm9qJxHef02ohwDy5SVJcASExushNyTVvnDURvv+pdC0dX
OZhPKCeKfYSo8laZgeCq6ZtR1ooP0Y7Nm0ErLiF8M+XYyaU/uh5JNPleSdLYHFuDtShSDSdGVqyL
woquR873WwuBJf9gGjjsMNCJMZwDcWw4ryi6W2OVBiOpGBV/QB3XnjEglscK/O+FZZcWraAiIHDH
Vt1bN4fwxKYtVxWks+28L3lN5rAevlKAbiSQkeHDZp48n3GO9qnzjmwullN0Uu4cD2SbARxXUU/S
WrejRkItsSFqZhNrYb4aiBJ5cqKmydblHDRknTKHRjXnD/nWnEUU0bYFqXnKKHID2aM5ducAkVOK
Udvp1Y+QDIMnxMO8ruAFn0h3o+lWfDfqzn08eNDQTtlIplURo5LVgXnFaRdg8CxvvsHcQghIE+TP
2EabTdMSuEQCEe/LO+UwaWaUPZt2mfIziWky5sAmkD+kgcg5xskta3FZM50ximpinvwJu8aCfRfp
T4nbkARFdyh+oX/6o9YE0pNRmFA3I1UcIjJr5IJRpwH9IT0pWLaJ12O1ycv0rg9IFs7njGHLIW14
OAUPzxl6qGrmPOK2ru981bNY2659Fdh5QEwUQ+wyhO1lr4iQIDgC0Qyhn3Zqke+SBN3KA2nzRrJK
CYWzLCBUTJo6SKvu5w2mbVRrUl3VejwFKlc92crg9IlZVjmJy80pfLmAeWosBlQpCKGjqLssUX8V
C2RCxDZXpwhntifVNyOag507cw55bln0j4xavEM634C3VnMiNGISVgIi2rJyFwPRHlZD7wUeS6vF
/itPTPd+GEiYzk9h0zhHnQu3iploA2UWWzd3kugK42SMlMCTKWE87vBUGaq8E2Yvn0vPjba5Q3oP
xuuYjEbhzYF9ssy2ZV2B6gJdr5uLQEwsGaUM2m2YFuLWIJwzPbhFqDiry+I3nD4rXCa6r+8L+tz6
Mss7bVGbrYNZmGQjs7lw3NEASXU6q/z/se6rYx1d6U+PdVcvYfbrb2e6v/7Fv850DnaAuY1H63aO
T6eb+O9THawOjiyIBfBbQZP/E9ZBEDs2ZQOQPYcZ+vxUKv8H1mHiQZjtCRJgx4yyl//kUHdWa7Zm
QyTFWDBU7nyoOxdzjgpZLHXKaUewJNVle4QZfvPHIff2r9runxLV95cAOEKDFiMbvzJH0b8XXb2+
TTQfYO2u80wiL92FBhjedXik/z5K/wdXmX+LP9pYcLIGSBtcRWbPtfacD78a+6tj5vkhk5L1nzcy
d9L+uIQMc4uxxiXa6Sj14xhSqX79/C7oipz147CLs9Wj/cv5Wlr48M4eV01ROPI7OpS2llVvsECI
NQ/13ljLnkvbHhl6mAs8yEetdzBrvd0MtQl6ORrEdhy6fhsWVfVkIBMUy3Cqo1XVyKNhpx0yrW7o
L1XlhBtQ0frKbPB9CwKX71ka2mAh0zZ6GNGAMo3K6AKLoyTNuHgmJ4r0MbcmPU90uzaq5h17QOg1
55tVrMngKimKGbkLxdkJUfE5VRvtAz2RFzqH8B9aCj8NXMYYXOml5lywyceLpWv1OtBswqp8wpaJ
JyOimZNge9mSmvtIOiaZLEWAoU+Wb46RyoMXpuba1QC81oi7tpYBvRqyzCP0BevYY2bZohhM1rlZ
RXsr1XFztcLa1DElSjkU4srV43QdmdaAwGnoCGZo+CGx21xKLPLrfHKNkW1fLa48ghN3eaRgeuVt
cPSirn+DED0eu8ls66XjDUAeOw7MCH1/9eiXvwcFuU6rVCXTo9PTdiCpS/yqKsqvS7u2mt/ajJUg
LjxpnhQS4GAzOI117DjvLZHWPadAwa/y0TZAdzRzWOBInENaeA2Ufc9EGGcRo+jBY4JFWBOwRXyc
ZGGOtOvIt341BLMs+rFpf0bT8GhNxi8F3/HHYAAls1ot/E6ROoLUDW4PW38ptllv/ZqavKId0JfT
LkITskAwxUuwval5anV+Xjrwe0SDjA+psuunUCPHNxlKeZFSm7gq0t5DxlxRM2ChBmRmRHs/gyyv
qqLacNjQt5zykBrSiPeXyhu9tTvQh1hOCWoGe7QM+MVYKCNjgr1TRs22T914F9lRdx/nU3sPsIe/
XKmZyE9V+pj4xE/q6GcPtJOJ0dLydt2hn7hxFY9zUZrCW6VVYawM5s7rpldRtI8MJ6Uiix1lMSAD
9uaiK0z91vOPox/q90hcY1i0tGduDLoa28D39a2wKu/VgyYJctLQvGujV+SBx4GU8NtFhgXY86yb
MaiM1eiPDjpp3zqMRVVelpoUd+DKu72jCufW00z41EVg3kro9Je9ZT95aTkdG44U7MvsTkcbWzrG
vqwa9vHtAFUNv5X32gw0YHAc5w3Rza22Bfvi/rai2P1Nbn2zrJFZXlSoml4DpYu135YWCYlkd6+1
ulELD5cSz8ODYrcS0/AzKWueZN0BOgn8Qt+JGtp3ihDkkjxe60EnN2vtja4g0luzxRawQYXuyuq/
u4bXcUK1g6OelvquA6/mrKx2wKWN3cFcpEg73kQMQrJM2/S6NYf+pTLN7CprfXXDGdZ8SFSDRZVz
vrYeSmFfnDqmMD2mDWc595YafPYyBnZ/rEYU8kMUNNcDERCXYpDjVV0q+yIuzGwrSrtbAiRz7gtO
V6tmGqdd2Wtut6TLxwUovzN5JQZZydWky2xBZGEs8RU49iqk4UYprNd/0yCjlRUkeUCQfBf9tCen
3omOSSjW0nrLpwHJB8/JpqAPt4UTTORiXYQ1svSAM4JulRdJ73CUC/IyeJhQa/kLn+CRlEETOKtI
YYQzZDYd+G39B0Pk04G8jvKCMuFsx/fCchmh+iL9LY3U3mXHsGEr7axIV1Z7u1b5Bh9Bvi70uSQX
xCFUJMfkm3DNaNqwS2jW+lhVew2KPLdRuuOGnakGE6ClhWDoiVqSOc5zGPKJxD52nrdZUpWvIOoa
prEuPia55W6DSMcEzCzwTKL5tM4JGNgR0tb9wjk3bQzftS+MTGTbniaVuyA3vnip41y8UrmpR6p8
ofe7xvz6NNZE6VGThtQy/3Ujc2x4qla1HwcfzfFky/4G8shwQ5g5pm3ahOOab/gUbAqZSvgElZ8u
GU5FjP+strplOxIKszCTRn+NUR1/k0NTrzo4IqA3K1Nbh5RYrgiUj+j9+Mbd3Jz+EVlB/tSFabpt
VJttbXvy1sSr6JR9Zy5jqaulPrTxwcnbFwrlzR4tihtTHYhsrO2xvuOMGTN5Vt21anQeXxbAVayE
CnG1c7QXWkPE+ijyAaW/4mDqFoImr0GE1EJ3u/SAL2WIUbY7TbuyyJ7Y4TrhF9aJpdqpMHbuBWWs
703dTcfQwjy5KFIiPuzCzbYSCwommKLlskD40KvCj1+Iqu2WHAq0hyJ0+n6BJrIhBBMfZY5YYd8i
c/ipBH87TiIYtjTGLjzIqlvfqesVJTnOuaWnuVt2o9Ueo0781Cvqf1lWOveqdLS1TVzn0uVsu/Vj
BfFgXuzgxVOhjeRw25PosTZFp5a5AnsWeDTVzGq0XkRaJuus4APnoAm8iy96CdcBoKWlZ78i1vC9
Uev1Qx070xMfkn/rBJoPrKFV9xlc7xnSpRDQFdnWrUzne8OGFLBVaHiXSZ+Bn6jTDI6Cpw236Pan
46Tp3a8u87THVBYetUNiBVYuXum/3lNMctfvkfbherDMfqNbeHNoIGokrMTjLQWS8RAlBoZFewh/
ZG3tHlXeDRuNqvM3sx2tb12lWd9w4Y/XrFTOJigDbTWGobbSCitAte+RYIQk545Y9GxN1kW6Jm14
uD499camt5bXrntjzMGaWZaz8NXRBQ4GgXwCgyXuiX6W0+ubgbTHC1kG2TpTUbNPx8ZcF2UK86TS
yS6iBDgeWmNMbjwy1feCEki8PH3LKI+mI4QJnOScNy4mNxyuQeoh9U+kTy4i9a6FbWfxjV5G6Z4Q
E+e78ihbNp5u2QRgshjqk8Xrn8rpKq7z6UpQvaH+iNsCO2ocMAUKcRdo4WsVj8M1k8K4Nwovu5HV
RFREjlmBmOgCVAaneHsBWTNaT6AqN1KgGEpA/pIGLKMbAi85+5tGfLDalFSffqJTIHtt7VXFcFMi
6cgXMqBDJMtcM6nnp7SwDUEHlBj5QK1Zm7q9QntP3KxVF1ckl2QCMH2WP7T5kG1aJhz2QJmkHWEZ
zU1JPWNZtU639INkuhp7et+l5/Qb0xDaSKRBpj3Uuk7nnLocO2YLslPSMW3oPhSkRWMXEXXyEAiB
2yEtoOiQbRuRJU96y+eUFhPbahWKV90nY8RKaZhYfa+/ElwK4GsIcxN6XQ1+u2ZghpQQURBjPapi
KQ9Ob41rF4IXAGKjKyihdNAiUoUxbdF0OTMdVoXpiCKBMY9JC3adx/95sLTSB3lHcf+ybfDTefzV
28ikrkOacuntaoJ8t6FuTnsKNA7whnA739HNrONfTsoOrsUUGvWyDdN7Y4BQmLtRtp6KQNs2NgKM
hWmPxvOIsAirU1bewz0dqVKG2oXvdbctPS/gd2VADUj75ZY4pIWVfTdbkqWJN/AuuY14hdGHmROD
QbVx3apf56gTtxhBukXGvuSCpNiqBXehyzU7RKw1kw18PBhvDeSzy7h20jf4B2/1ZN8MRm1ujKFP
531buad+ZizkFD70eTAtK1fzd8xWWx5EtxS6leF2oE+hYve7hhaHDoOZU26vS2/l9jNo3YS8p7uN
ts/sgoRvWXC/1GoJzWmRGDJjZ1dD4V0VWeATF+BnaydM8hDPd9fisI6CZ5/0ll2MGR1/VTt0yBGn
/L6wHGOibosWEG5ccBFETnGbZXHxHSkPYEtjTKmeFe1b0UnnXoqKalHiFvG+7ZDxoa2It8QOtzst
oB23yv3SurXcarrFmVPdE1wTr7u0leOS1gmgrMlx1kBevaVXBcE2IRx705UxR3I9CQ/05sZ2IZry
VVVTeiFgau9opNkKuUTumyRkuO0Qxxd19sr2XvwYCIG5Eqolk6My7PzYlREOe/ia/a2HWGPfjIHa
RshMNo3bMhTTVCc5mMI0dbyKt7iiPvlqBVbZLzvsWzeWaKJjZjf5hqSe6odTsb+ikxYY1yMwjB+0
9OSB4IrsmzdKHRQY9PonfV4hHcQ4Cz1wg92QZe1FELrWVZDWzTe6T/YOy21/SGy/u8CnGr81VuRB
MRe83LxtyKySRfozrSGvd45AE1lHOaVnOocHHELWZdWQpIx5kYrZ2GUWZ90ak/qoNdajmcmU5DRb
xHNadHCda+OvuJPudwNt1BowmAtcK5k2NvhOQsJSrDKz3XJZBWnQLlpSglfOWDGTRUm0i4ouWRQO
UpdVwmp7GDlVrPLAnLDtuyu/LiasAumDloTkbYNi8JnlFxRu3FWmCPCJRfGtMiMwJk7ShwvdkiUt
H3bGW7CT6UMe4ypupsTYV6SwZezn09HzqWDHhdtqO7PutXTHccnRfo1N0lLVBIAtWsd9ajRC0jl3
ultOMT3UpNB7TEytQe4lk1u2itHLIMz8MSrj8nvRFoPcFhqV3kVIoltMF26O7CVm2+Aw1WRHyxQ9
IrE8HJ7jClEeZfieHB6j/eX3LqwpyjuXg3KzC5Od7VtWEM07YkJaOVp8PeUd/bva1JJtE0uMs7yq
y7gr+mBBSbe5tsjruY7YDC0iK4nqNVmm5VXlOyTPVOC9Gf8/wWjTjGBNIyWd2vQcXTIdCBpub2M0
CSvLTwJwZ7XJwgVigQw071hjA301IU5aUd0/W+NwP7UGnizpUFXWsl5so3JiZi80c8lQS+4xL9LO
D4KyurP1pE7xvtYbJ2h1OvpdS8YX3FPNza1tAMri0ohJXSdUpIVgQEjxLoqwpaEyQLzKTEgDQaMd
7Q/ygaMO64mv0mcvJcq68NU3a7D6C70QxpafYqzKoWzuic/5KRO3uumgob76k9dturh3Q57bGF0p
NfVbzJ88MdDdyJsj8sY0xUMxPfmNgEHrIexyesttyIAFbbPoM/ZUY+Coja3Z28YMjFvOIE+zM+9m
KCbnQPZQDR61cdYFmraXXCF2Sqre3WmlGV07GA8pw5NbszAqdrcoKMql3/UZ8qUaGKyhHdM0bfaN
O6ZHL9ScW1nqPpoApGEi6Mzfwgfmnkc9IXakUx1wU7Y3mT0El7CP7HuriFTmE8lFjMSPKKOBHKCz
TJlu111h0qRrBv1IAqYDHB/GQw6XaTvS1blvmHEX7UDbSKlO31ZJ+4DUG0menK1Bfg5Ira+eA5XJ
HembrFhsBA9MpNouNVV3yVZOHnqLSInaL2P2v3n2u22ijuTNpng1y6j4gaGoLTkCkD77muNv1i8E
QK8Lt/eiFdWSno+tNh5aQxvGpYZPQl2jS/ONZZ6VmP3MKi/sTZkNE0ezoFLXoD+ThyxFLZnao9oG
BCitCkpYD45R/0LR3tJgYKtSlWZ10Kf+DY92erATIyVYy+aQVHYjVLM42mP2E3OgxE6jP35g/Nvf
Zeo8paB4IcmRZMGukFi00H2rjbBdofTwlnSDbo2x73ft4LxIjiBDNF3alX5kD+VQOaNMpLWueLNU
0l9YuW2undKkkBITCuF7YtcpzfsdOKZ9i6rUONaD+o0qV3vyGXqPhiGrYGXXOQF4qho8yIZCLrTM
zrdQI1sECWW2chqftHUABtefF0LfV0ERoSN9xnOGx+cdNNOh/Zx1motJyaJ+12kU48Ii55sst5zH
0y+Uwe9K1BAUdAlkTUcP76BjPKvsDvbAPkliVsp9XKM1f4TElq0Tv/jKnfjRpQhqBq5qG8hTzpVK
eu0UlB8FNxa4/sMQWSwZUSeu9OZL2Kk8r1dzV3gRMZuB3eGKZ/VqQpF1BIBcKquI14yTJt45FRBg
j493UfpDugVvP/7TIjkXNQR2Qepw6LTOL2qHwBW0HJYP9jl7YVj84VSU7DiTWl/o5N+JvuZL4ZeQ
Us6Cf+dM9EWCaTEVhVbt0jHAKZx44LW00o32sUFFk6z68rYYBRXEZAqu2mQYvrj+/FX8KWV35+ub
Jv0bAobo0Zx9NaNvFRgG/XrnphoF+IwbdMr+8fOBcK6Xny+CcUKfPUQn297fP81BsFw0yqh2TUPp
VvYBuwhfmt51YujTbhoJDelaNazzik3y55f+6PsxDSwbGAaFImv575cG2TII3zCruUgyrgvTRnEa
zYVgjItJuTBJ512MQeOtP7/sR0PfxFmEnJIuiCNoff3ZZjFrhb875LKyjEBYp90jMRrTznf4ahXo
xv/ggzWZY3SL9ChXnNvCkJfrAooUl6sb+6E0yi2HfzQYqJu/mGXE/MDOPxjEmIbFCfwD442apn+9
S/wG/RtWB77N0Wt/ku+BBb1OxBUlZX3rEOH4EnhzMQnW9H/w0eLIwXxnmaCj3w0aaTbI7/VqZ0rf
OgK4oJrvM8V+/g4/muV4hXP7CuMIvp+/v0Nr8KzWSpl6TrNAFxGPZymS/4QVFV+8v49GIQQhaiAm
VXk1N1H//FxiADDIG3sm1J4EZ3xzz46bP39+O19d4+x2cEEYDgt1tRNGczU51dZy0+Pnl/jw4zgZ
znDnkiuun482Fbl9ZTTVrmDveoUs3zgYoNygm/Th90BjhimzTp9jQhBvQfvZux5ylM9/ifdDj0AH
mxYK409Rujib0Sy7IHgsVwRVkfwJD61xlsSQlJeJFpX7uFDZ6vPrvX+uXA8IsGIfhRX7fOyVHKvc
sTDLXZoNbFCc8YhmUH6xlXj/LZr00G2C5RyMR+45RFX5QIRg3ZQ7Al7QcxZgHfOiu5RgYr74FD+4
Ejfh2lhahQ3d+OwzUXUYTuPo5jumNpC2Wn1hjvKhqKKnzx/bB68J/hJqbN4VM5c1T9x/NKKdIo1J
HZb5bgr1dZW8aODEQfIsw9L7Amv8XljtouL+41Jnayw1KsdLEdzs2k5RuM8sf5H2ktSBQUHHKLts
ehzJY9qC/fIAIFmNu9JB9/1wOLJC3jSadUT3d2vUlNFAkFMAT60pPthuVCBOHrS93wfTlZdwDoTY
j/MBj8+ac1VDhkITNQfZJcN1n7dUsIluJw6DiiPspnD64katM/cgbXdWcPp6yOhtTJ/nix0Ads1U
WO12Ux0031Sa6deic+8AXIQv6dQShZPAKakS70cFSYk4zJGayeDsHYdUE5vOrCiLGH72Y+pxMGqc
AF1Oelf0LsB8CksQp8t1Hc+RqyFJdV4Vmchu+xzBU0fwGDgNEKRWboFLxZXVNK6x5DrRihKevIwt
tAxRjDZpYL5eKb9fTtIfVharj+JpkcK7UFOtv0q0Wl8sWh98a4ZCh4CCBbiFIc++NQ+YL7uPkecS
EbzWCWXueevDzo8qVK+DZ/a7zz/u9xsejKISuCZmBzS/7wJkcgucU5HmO+U2iGHDPF2XaKYuHbNo
tp7rN5cBpdcHRM1fAZA/GL7s5vTZROHiFDwfvgB1Oy1onWxHmWv83jm9eC7p9zwApot+/eObRODB
bEStg/+dbx3pi3LeHNtsB/ObrgiGCvhic8yZFmXV3qnj0F3WNNiBQxoU7T+/+Af3yb6KJEv9BDg9
NxsDXWspO2WEAhBYsoVH8+APPlKPCGrdP70SqDjGk0RhJIE0nE2I1IBqn+S3ZGe47reRnJSV4Q5k
5SWm+Y8/U7YbCKYQRnH60M8hqQXmAmIK2gRdQduvcH7sEEne9L3t4NJzfv7z28JozP4GW817koAf
JgV0v5LbslNzpxVjltNDpKeDPzyuv3iG7wegpaN0ZOESNg3t8+WrRBsCTy3lzjTrITC1b+Xk/owG
88HvnS/2IPNY/vv+lEtxLHW4Neb8d15tHNQjuULxziyStUmtVOU20fNJh7k16w6UKb/ajX58RTgX
yNjmQXe+vMBCdfP5iqXoDrEqXvCwPphVXC5aODNYSIwvyBPvv31L5yQ1A3WBqtPt/fvSadecOxpP
xjutbQ9j0u0sKyZWU//iMu83NvNlOBoCN2D3cV5Q6FwdgDc/ekeyqfagSfS8xcCK+Pl3+H6q5Cr4
V3EmGTpe/rMt44BJm+xKERO6TEWLSs8yidrfMnOOUdnQUHenpTl+RXd5Z6LGzH+aOGbcEeyc86FG
kmGjOPbFO2Wjge4TRRkuK+LpalB06aeMJnY9YlMiAdKKA0BcqqDtpcttM5T+PqGPvCHg82Ea7fJO
tXG88ouCzcG8LShzw75AFuc8KqN3dn5T2/+MTcMyzy/vkhRMM3DOSZtf3B9bJyQJQUJnI9lRnc7W
0agiQhioc37+Yj78ymZqsxI49t5tOVOrZBnx82SXNRLhcN7t9Fg8uLL5atfywYAFs8PelnmIFOSz
D8CW8CgKmOc7yDcmQhYP4L2jD5vP7+ajGQiqFWU47PMUO949M90Y/FaLEQ/VWM0ky9Rgt2AV6+QV
Rsg/30VzZkQmypKBoRLW9t9fkduEmFsDhugYez/nZ1eBlEwr79vnd/XR4Jn9ghJJLgeD8894qONM
TDmDJwlt9zYeBS02z/5JsyXfVL7tvvVJEe2pFn7F+vhozkNICriWHc77Qw+lUx26aRcTsmbcNJn2
MtPbiuipiKZ7puvt57f50UzEsYeQQItj/7siWcI9Sqeo413hF/E2dWw8m0akrT6/yjnv5jSueIgk
uVhzOM75gV+1xtDalNx3btvrT2Gg5xvyg9GjRWaX0JuT/WMEc2vZ5k13U45ZfG0n0twGLprOaSwc
GsskaorSw6/Wu+gx2jb66nQrPnzyEucdIxP8w/nGp/Jq3YanwGozWLQJmvJFNAp+tenW+1C639qB
6oQkMPYyyczwKe67eu+p/BkT9pKM5uZQAPfbU0VSC2fUoEoG3MfnD/KDsUZPmy0oDDuKi+cLYgLn
LwoHttt9Nv0sJtFs9AIxpZegXxlfPr/WB49DnDTGgIMpEJ+fvg2B9RESOFt7T/zUKTisUlt/qUcS
R6UidIFSefPFDuODQScEHTt2NKxY77bYXZWMhKrl/83emfTWjWTb+q88vDkT7JvBmxyeVr1kSZY8
IWSnzT4YwT746+9HZdYtp6xrod74AoUCKiulo8MmYsfea32Lr1d4T0CljdhGtcMco102jq3Vg2on
tUWNMR7/8+9K4Em0dqQoEN+ulAB8kRuGXXPkrHal/KmlK13d0o0njr1MH3XofQR7e+9OUrLRBsCb
HLGU/XMZ412Z+s5VBGEC24mxqKFKEE5/O6moPtY+B+nff8N39hy+IDWUw8ZGsbj+PT/tbCSAuFne
cGlnCJ6YPttpa4Jy2TooYv9/PiqC3hSC2aHP/2ZDkAF0w1pwRLOiRtzgRQS2GvT+eQ735IPl671n
1OGFWn0Ia6ff/ue3GpHEiYXOAAFmw/2QNd89T92DeG9JO1G34UAg7n9+GdesHRv+DuOTty+gNTNr
s7uFXCp7QeMXTHft0G4lfYAPPuidhZmWuuk5Dp1nbBzr/fzpfsllQgGWcAQkAfUzIKZDuKj7D76L
w+94U9D/4zPePBORUZRAufkMBP0WKaS5POu8zruzB6LdkmqCAJuacMmmVm47v0gfmqnF/uUxqx1w
NtH8G1BDipxJr0uwsAE8bjeFujrmTt8S4Olmt3aUYnfSY/KcSFMc6g5xFqdbHSODTU6ZFzKkMGcY
JVaLVhezl3W3RDViK2F15b6pu/ZgjmQ9cICa02v8TFSHTZ6TX5a31wRNZger7fSp8pBojk5WX45G
Ox7DMrrPm7KLucLlvqZX1G4yhIJHxIkAa6ZF7pIh8xALlyuS1lmZysWw//3lfe/ZZBcPLJ4ThznF
m2cTeLPqtc+ziUz4Rc39S5jJa9cx9sBpdomBiff3n/feG07NTbFH+56B0JvP8zItFFmz4oijde05
XYEDOk29+KB4/XWs5tIrZbBFbUKb7i2cz53LjJSQSBwRkd9KmbdoBsNvCopWk14iSIkHz/6StuKD
I5Pz/ufSpeWKcrh+W5BFslY4hD16IkSsPmUzWR5h6xq3GF3MaodmhjOO8upk15ej2lYwGxhuCxZy
ZY8nD5W/V0zGyTEHY2/1rogThKE8cPLAvJMJdlR89Sx8utOMFLAMlnQb9bB6cszk29RKPtml24HZ
89Sm7AuXaKVFpruCvwfysvyO54Ng4VeP5zypPY4u/nm9eHHW9cUuMAL7UTneR7fivTvug4ULIsZw
3JD1kv20RuRm59WiJP/L7F80k8KNnsxDafXjB0/We2vRT5/ztjAa5VjDlpzEMfRWQyH9hhjixe73
j+97G6JPxgJzBeZtYO7++WVMZUsi/1pS+IYmjLUnNhzGPzclxvSs0x+Yzt79MPqVnFkI4/ml7PVb
FiNR8a4YGekN4N8OoyvJSEZ95PT5B5fvvYXAp+3PboFl75fit9La8QtUVMe2aG/tjtA5K9Gfm6r9
3udoFjL/gytpvfdcrDNvDrBICIK3c5qlkxXXlzqtmKsMl5dtnYVLO51sevHbxjEyaAxEts4ycu5y
E/KWTjE1pGRMXIZpWO4joo4fAixB2DOS1F0+uB7v/nksiLSR6N8yvv7nnYaj1hllRpkzKfndidLH
zB4/VQ46kt8/Ue9+TgA0mIoSht3b4qAbDTI40OMdOYlKujn9i9AGTLOh/WAjfa9spTmFaAN4L+CF
N++hA4jYI2WjPvZ4RrIOieskblv4kEVoXROudF9X0QeNivce4J8+8m3BWixuhUbPrI/gdA7QDL5H
boW43T9rm/GDM4fz3vPLiXSN/AuYCL99/fvV87/MQc0yY+svfSZ/EG3hx2NlhTHt2zQ2pJHDyjHF
Ller18CwVmVmi+gvGrvPhABlRJSH3XGwcSzgasNnlPXtJ/IbSBAUFfEFSRfu52AKH0OPVXPjCzIf
a6ObIcKsrc3G/mFONnYWOM+zNL8UzXCFFEfuMMF/z8Nx2tTayXdDre1PEtE1m73tffA0vXcVotWp
S4uD5/btALaqZNcJ/AnHRS4AzBdr05vuZ0965/RMP/f5hwTj927x6sxCKBPQbH172WVhpdD3eE1y
FRno4oZW7hdOv1snTeC2dasm/fcvzKt24k1BiGKGRB2b14Vj5puGUWroiilpVR/9eonibBr8T25m
jbFwtHeeNVX1KG2y6woX5eSrXSDM+uqxHpZ+1yPpOxjThHL993/UO9edYmO1QAP/5jjx5qAU+Tqs
e9upjmWUurus1f6KoFuOumi6zwWgROhR2dfff6b167gPAjfVDYcfzky/nH3T2VtkMvJGd0uClJW0
kD2CVOI2kpVWCLl4w5OCctKrdhHgoFgzk8F54Vrb3/8hzjtr2OoLR44B/JVBm/3PtdJEGuHXfV7j
Wy4cRiOrryF3quUWbbXwzrkywakvUCNjseog09BEtoyaOSos6vFmciYTCn9iPmUEXwDLW8wnymJx
yCYeKRxT5R5Rn3dAkv+dgK4NS/a4c/01pNwxSFA3RA/STwU7IgBWwCQ5M6XzqXTEfM1riwlN8yJ8
zsIhOqvM4NkcdPnBwfy9788EDA96sE7o3zaOaLcVpIQ6fP+qnD9lyNKOsz/nn3PLyPa/v9bvfRTC
a7QGuNHZNt4UIAydlAJ2Ux8j8t62UoWrm2+W5VmUVenn33/W6317+6at3V9ypegyImP8530Vhl8N
U51zOBi9hGw5BsaYvRbXOhA/Pm5FUFnnVmMmN/1sT1e2baS3dm9EsetU8iCF2Z5e/6D/xTd8gG9A
lhey4vw3SmD70r/8H0B8ea+vXurv/+//Xr60unoRf/5McPj7h/4mOATeH+jy18EwvFpG0iYL+d9c
viD6g+oD3RGjubXPzyP3dyAkWD4mvDzZkbuW7j8THJzgD2oJjlc0W92A3dD5TwgOb3eRaG2Rr9pA
GjIcE94+1cLEkF9nJeCD1PIWomldccE8Vz/UsIkwOngfYRDW1+TnJ5sPDFYS/or2p/nztj/fM/AB
JObrI+k97a1pjHj7VhD3Tzfh5q/f9zM14u1pkE9BkL9qV+Fw/wob7JnUjeAv56PucTtN9qxuy6Zl
bQxcuTONqdpYHS0uVxXGXQeP/+H3H+9Fb3eItajkxUUKFdrc47fH4GHQIdy8oD9ChiEwaEansq+C
DCs0QomL2QaaPKPShx4M68UiLNpJuk0rCTaLO6asnxokSemmSUK8zNCbJYAoLEnhMpV7Apj4d3F/
wTF1KoPEolliDsZJ3BFMieQe+i0SgTuwqOV2wY50zFw80EngqzM6+OoJN7E+JGO9okxTS9PxUKxt
Gxquy9FUM5RRx5ZX7cTQCdQBjkoHVsTkd/KF5K/cxOcx6h8ZkPP9KKrxsRrgsnXFLC4SC2QBzjxy
RqfGFhdZYtL+zrV8tlKTH5zmPLroSKXfUZEnd9EY1P127KTZnLhUkMpTy+RnExZf52CTR9zRQutg
V2BPu4dxTwTy3GTXHs4M2jIRIjNcZPhrgry9baoRktC4mjSKPgg3nY8yiLijnEZEPRE6lLdEE9jq
tqv75AxJznzwlVWdFDKjHYlt42Nh1uOjKhb/E3fH3qGIsXfC9qp48Gf1TUOJjdOAaiefhH5AuNo8
Q7/jzijW26O/4jWCiZh2pxfRhQ8p8KhUpn9M+OMezJYf0WbbffYxaFwkc+qe8OxZ9ySdUaX0k7iY
mya6qGuKmS1pnW6xcWvcOxt/WMjEo7rcdZIoGiLQ7F2j7PJO+hluFytFqG837Tc34X+mJUT6OIWL
kB6NmUmqcAcFWYvXOTR6ffDzoTo1ITdXB9B/54EcgW3nIPAGANVVJ4kplc6FV+IrJ8rcsJLyLkXC
t/fDTF25CKDiCprt99KEMSQw2tI7M00WDashEUqNj4w7lstIjfwqJ9MHCUxxY81842gy5FVSri+7
obxrIzVHJJ18F98tok0fkeMwYieqSXIX43erzPWBuFL3OnW5EwnisY0rpN7WBvylLbAJrmuZypeg
irwYylJRbPvZyAXWqiS5881EfWP4vFyKKdMPNhvpQWA/BFGoyj3EzP5Ps/Cte9hx8IBXL5dlcG27
lPtIdiuXen1EKzGP3zUEyP2Cz4n8xYU74fp4SFyL5x9yEwjuNEjOqq58noxuOMvytr5Owx/mEAF5
zo3azzgg1zYhpt4XYAPkwWJaeUxtnk0sV2V+sHFFbl23+kKY3Pi9dwN5JQuPh5IQpXjOuFEYqvt9
olx5LWvHvY76ybseCFe6F3knnwfPb75gWuNpDbDHt3bSfHFwkpwX8Bg+zSEoeIzZIY5tAYM7DXEA
Ux5qA0dGVG5fv1yY8RJ0TWfczVqKnuiMYrmkS9t9lhzD73TTW+GGZmwVW72Fy7wq6tifzPzYNzYc
8DmZidqZ8/YbTQWT21SXQ4CzKFRPQNKjC4gBhDL6tqOueh9jt/2Z5qtV+s9jI6b+W94O7nOOI6tM
j6OzCBeZ5WKIHUK7abjUaiJZYkqdwb3Dk4071531gwUUICbHiAgMy5uRDarF3/MceuampykvNs3c
szQN4mpoIoLYeMLOXKO86c3OuG3I0DC84cqtZb3HO+bdLi29JC+YnavWSz8lXnJV43HamvT4jinR
dKfaLh86Bpc7YGZEern6ax7Ww458rz/LzK5Phki/6cHNTtnCPEhYg7xooKftKm+c4bCT2WbhNyV9
sjufe0UO3dRauPXJJLd0Cxcl8FJEDGl+5S5Yho1IjjpusRH7RXhmlFKRU6jAscsoUSd0N6iUjdmN
8VN5hKiV9CTrqvqRyqUP6b2LAKiKq2Pibu+0CPKdXRvReQG945IW/YRjjRcWy7d1nmt06kMUpqeF
tnpsW6N5MoUxHusAY7HsnXDXTIYdSyfktRQr4sREqGgbtXk+eXl0HFLrE9F70Z7mSndhicipdjbX
/lsnp8mPPY6lKBehjSYcPPrxiJU32PvW9EXAD7oYOruKhW0OaDgjiy5pRIavl/hqq5Pum9NMwyH1
UvY8NvBwj5N03GSELe8K4as7xrMWltay26PayiColQCso3D+EnojAk+nnM/FvFqLqrJ8xqXUBLE/
+/oQ5SNUeCba4TbyQtQlo+tQITrMgiw73Ltg2YMTfUbbJI41UcAQSml3G8l7delWnTyflgTuhW3a
JzQT3dbJMt6qbpemaI4EDRcyMi3vTPrt/LDAh4/blV3AEOo4VVtnNJozq/WXF1mZHt22ermXhWyw
43fRcV686FQPib7JS2fZjsmgzkqAnrFvV7i9/BIa+JSWu8513Nugo8XcJKvqIG1xQpsy3CtjZMYC
RGgzeQ544MgpngI/xSZv6gkmrMaVGY3GHpRrg1C2vq0sg70cONQpz53Zgfo/blMjjR6h7FiHKueJ
950mO4XEykATTtxL0irIoCsn467u5/DKUos+g1OKxRWuIpwT5bf1d1Jcr7AfBBfRjO49dqepTTcV
ujFEOll5KbvFOkmmLQrgsN+eV0viPA/A9VyorhPyXJsM5vOMJIAwLqzC/C5xElbQjoU/b1d6/mlR
KoolqY0EJVTe81QNeU4jKC8u3D7tvtVO4ZuXVueO6wQuLAvv2V7JXhMeQiy0xP0VG2MGxh5k3vi1
Kawm7qtprQukusVyV20R64tmB58jPwdfi24XZ3IR8PjV2Qn9fHtBZlTjorClcQgV1csxKMNkjou8
8a61neTHJRPyqy1Do4tbqcv13pib1xKpKBz2IXQV4Io6YLJ24rE4S6Jr8mSSzEo4Qu/NsmPDQf2r
f3CODpkfGsmdZOrAO1BSJgSJKZNt6g0URFlexyqT3vUCfuLOaCRpI2PuZPsBTCAWYyZBcU2Rl4GZ
nuXXWQ5MtzLEFpj+2Z2RRQNDfS2+VE5eLGbx7k8JwIsYXC/j+1n12k2atbZ3lKH+pxm0YYf1XinA
FgBFt0VmVyca9+KigvxwdM1u2tYNYdp9u+bQ1NLGa595HZt7VDfGnUij4TG3nfQ6rak0hOfLq3R5
/Ssi9eTAX803iVLrorzU+kcPO2yTRwHlSaSUdcMyKP50pM8p2EjpdnSUiWd+ykK0qVv+nJU5ccgs
Y3jMcpN7ZykjFLFZt/qQ1r4+N8mB32XDOG3T1Q/aUGw9ozOt406v5S/uoeegnytwJHyFNQb2Pqxn
/QOjQX6Yl6TZiYJcRSufINpoLyF1AoZ+hWksUh+oHX7pMq1nCLIQbM5LzOV/0YG1dlQ2aWr0x9Sw
1VlCC3cthwMRq0K1EHnW8t4h7WrkxnzpNPGEgryJhIAH76MDjfW2h73+Letf4gTo26H+refIn2ZJ
Q+M0tUQXeHRzKv8YC5J3Hfi9vUt7aDLapSDMIq4smTDzTZAiuy46D9BA33xJE8GDKYDuds6oz8Uk
1dMwuO41VKj5YaLi/qBT80ufcv1jVy8WM3/UWb+4COnelMFoON3RyB1C3Tvhf9KSF820CsC6A08d
WxEPmDXyxAMLwnXAPnVWirl5KSR1cwCM5/L3R8LXfuw/D74QZfFMrX8UAvW3B98U27Ad5fj96tpR
JJ5EzuqJHdTFMhnjoW2HbMvSvOw0jSZQrQMVVCE5vAbZ+pqi+LorJledYakAIZh4zZ+QS4Pb0E8x
O/eA2BKjbQi6772P1Fn0Un85s2OuCVfdK5SjdXj8z5vvDQaSXo1Jasb8HYPHlcVO1ZHeN3pmdcpR
ZkeZE/wYbT0egWale8OyXzBpfIbN4zBsplwyvCndDijzL8fWdp9HCVgjX5zy3DRr54uN1nPGSibF
eA7DIjwlJOlsQZUu+3zmha5ZSo5pBGzNtDJM44T23s1VHV1QQC57MZMngn5l2rYK/XazrjA28Lq7
MW39T4YX6B91mJoYSoXrAmDvWGNxhFL3Tk11GgYWsCwhp2bDYZlzSVryLy3u+oS08KjwuK+1+iwW
dSvQbbOmYLPfuvC5nkDdE+ADQf6T65RyZ8+JvCqR2FwUg6IGtWg5wFQaH9PFSHFZeHb1pXUGYgf7
aglgzSbk+n6eCNJlS+p6gp0JwDHjQZIaDL/BAewMLpHOXudu+ULCfmwSgG2dckCFBP5SpSeYwfk2
WdZ/kFDQJ1uzY1gTJzmCzxFdXGifM+HsoAc4s2Q3pqZvzawQWyD8fONURNC6WYRhoM2U8sEM/sog
kibmOG3iauQg0oVu95lQMT+GMeHFnWdAx6kjiWa35eAWZq78qouh3Ld5nx+GkerKJBP6CA6QA0Um
/OGxz6svQcv5cZkt+RxOlZNvW52PHCq5dtGKMjhblrUH7WXGHVwH52SxcdyWDkmeCXpOEUMCr069
FzYvszaaF5fgNup9YmtJv+R+On3Yrlnj4YVWJvCWiUO/X4nus6g5ywDedU7mzGrUr2c7kZENmtU9
jGN3qeZxgwVw2FtLWp8gMXFqEYGzoXYKbmunHR5Na7B3JGA3L15HjiMGPH0uLU7PW7JR2AH6xuoA
BNNQUqqSVz38aN5gl9WkTwQDmbDnZJS4Lob6xlt4RzpzgGk5W/yfvbmob68RrGG9VBvYZPClc3c5
MkdXZ0oqunJA9wEKRusWmtUsl54OaADVtnpCCh1eWBNtFmCB0UVqyfYs14G48FMuHDNHfRCm7cVN
KMZHRqEc7yedH8K1A8SkUl7VJf2hIOeYzFBy+RHyli67PCReqvTrm3EO5Nd+6Dlum156bQkXnM2U
MaF2+aXCWAvn9a+e3YgmVoiArI0b5n4X2pmqk7W+qvO6vptlOW0lzZIvnppBjrZ1Ac6Dmd2OpFY6
I+vhNSc3SWyz2VW3pmi5M01BKfK6F0uRkqtEr0eD7Q55VCl66es4ICporPLtqkCfkzCkL+eR7trr
Y4hLnkIiFdAH58EAxZTS8XA6rW5fOz7C4fHBi1bFPhSpDUit6gQ4Kj+Sd1DHFXPOiyHxEWis7QEj
NbgMyLKDmIYjl35t5C05FL1S0hCasuwH0Sb6cuF1E/GsU4qRacV3hindK1PO5Z2SSKA2FMDRilv0
ULKCS1MDhCnYVtzidCKZYIYquGFuTyBWuvAKIqqgBZf4Ge2/0vRiORjNDhg17Qwad9NOwIuMceKD
oCxB6FHwmC2NL4aqzHzoCALwUk+L49Io8/pJfQMVYO8AT+kHAfpmk9htdTLW5gqONpY1TvTJ2Wun
BkezuQkpNdqYcC9+U23T7FELS5xj8fGv/ZvXTXIu6d2KNdqXONrvprms5XJgcPuqmmJJdQis/no0
c1qXkoSwk2is5M60KnEhG7vcYlEJL8K+U0+NRZludSk9NeS74mKqnex6dDlpxanZs7gbBFriWWu+
zCnFTmuq6GIKWGebKeMSZp5qv5lwRMF6lASidByfdp1PeU6sRHSxPs+qXZdhjEvdedVVdCSjPKDm
LVt+nE1Un+fIae6ztetNXbLuAhzQvlghj4S7DN2fg0qal8xK0utgIMvFatfnB3gRNCL6kJXP10nW
7tdreRtGdEihPZV3NakY+8Vlm/SRg92/7g1WTwt4CNPsOmDJp+9EE3U0PPc6SA2PrWKKwgsVUYYo
Xdr3U6vHOKrhHPoNlbDLcTjO/MK6lz58snzgRmLBr066MsUFnFlx4dkUsaS/NbuM8vC5Q/Qo9+3S
UJxPFquZm46PeqJMliX9ObOp7HujJjU1YR17gk5HkJpfJWf0L/z4tSU49jQtQxBvZ6nIpm0xU352
rCYy5phT7tNw5glpZoqTnsNOvUYw945DF7SpeCk0wdlfwLzToJ7oGTt5wlGhp3B2gB5sbZrLOzZ7
Hp7XZXYOuBp0jvR527jpZ071Wm60Xa/niW6mC9U6801L0+ZBBlTtBpEXOh4J7rhGlpIfspH3qIwc
di1/lJzxHJ41w0zu5ol+mV3NdX4SpAKcTbKiibgulRi27F1bOuU1JF/gv37u0fWC7+moiP0ho2XC
O9nSncaUoS+xbuA0UsHwPRDJfOj50zeCAo8E1IhDiCTF+yu4OEoO1S3VqRC8ZLnMs2sgn1/G0eOq
vQb+EazBqzKWXIO+MjkNjZN6oiop3M0wa4hW0IIi6pbBy68moJTWZlKUE02TUEHqUW/HgRuuQ/wz
pU1L/fV/vr6Yui7YYgxraL95E3uqZFM5iaWfbyDT6n2dFfmhmRpe6JyqMg08Fhlmjek1piokFouX
L5fSXziRTYEGEl3+GNyl8XfkyfL91kZx0EFPgnJ7N61VgJ4VRzJpL8OBRgLfeDoFVQFbJnSflzbN
gPZQzPY0VHaDF/BhZTOEZ33S/61z/N9R5QejSpTA6wDxfx5V3n8X4nvXff/+86zy75/6d4IYU8UA
LYHLQe+/55SR+YeDFj1A47M61Pnvfw8q/T84ajFDpPPoIrxcTZr/yg9z/2D+xfELzRNUAOwj/8mg
0g1+kSOvPBiiEk3ksgwr3yo9At0iTUNRyZZVdpY8jEHChrZKZSdKsJrJEfkXgT1dIEPScd0pvbW6
2TkEaRIcVU3niuZuV+9sRB1XHQlF93NplvD8TCCBAFBZ81tnV6f+/FTPs6IRia/yJUoFOUTSZAwU
eROtFlQmQRL8OdC0OY1Olx68XIC2CkuFbg/HGpiOARoVbVbY+W6zWUiu2HsZiTuVWNNdCt08oa8j
spAoqtMwk4BGDbwfuiDYgvEBWFfklFptEh6Fzqt7O6MG5hBLcwuTg988ZdagDvZoLGfdyDR1m9q+
/zWhmAPfW0vQKnWbppdNq/uHsugZNhaLeTdAh9gKDozjYEWXZuGobQgc6kvFaX4TOeV4XIJhJGVI
Ie0uzPbQBgldy9yNy9bRt41sglMrbLEH2QZyahita0FiWyrIqGnm8sYg+mMTJCydlp5C0EcdTcZS
eZ9a0xG7SblmDE/UvYiKuTuRImlwXl2sM459BgMUgF2lrZY4MwqAeIXZXCo/C7KdIuCZfu403Fs5
dEasEsEFPEfvALC13ttoZvmt3XIrR7u7DHIj2TDiu/fnev6my8HfdVNBIR6U3e1CTCgicb/a+2BB
wbTO+s7Ni+DrkMyxFPqLWefdwZJOAasANCWW0+RxpKLdF0Xi053zS30JY7i4TL2a/SGUK5J97utd
WFfjNs/C8Nj5bbtXvp3TPGY3IXsek37YV5tWt9HXsBXTj3TS0X4xxRzGKgENy3vj3rp66qoLXciH
bLCKh3DGq2PgsnWgpnrmpdGU43lorJ0mUIvQfiPKaqgrHRPbJNxmSxmewQEV14B3m8tqsh5I7pQ9
hFBXYahqylviickKoTK6tsmpOXdV7oMur1xY/Ahl6uA4GJjW921X0mGMBrcs42WYpzNACftC2GD1
FnbcPee8kDmBooTCaglZcAgL6sMI8wuHU1JiQeYSZToRGLMtFKGfnVWTwGYv9Y1hkGLrIRjNBgG9
z7dfmkoFyYUCUp1xlqo+g/4P7urGO4B6soxTlw9uYh+q3imgcY+oi6NvjEdUvksTvVwv49zddIMd
1t/I1UnIQAKuLmCzPXhydm5aFEtE4FVlcO8mXbGLWurBtCIqb2oCm0ZksiboycyXd/KvYL18DdmT
7pq3Z/8Vvuf9FcUnwFcEZ+KvpL4aHrd5zULJda/XNL/EZx4BMDVNzOclUwyfzTX7T73GAGIltckE
JF3QuhWvUYFEHnUxOysOMBN+/mukoLmGC77GDIZRTeRg1LpA+uexogw2e3TngZFo48gBjjG511ST
sWnCAfLmOLSkkyZor9xLeOPRY62l91KSFcKTYuqVB5z1HPEFeW83VC0u7kSnL6Ekz6M8BloF5Asb
oEY3DPaSaCe8ko+kp9D6APxN6pt0aWrgqxVllznR/2Tt4xP7MiF7Fdo2PeU6zQuH/LBINNfBX7kx
+q8UmbKaPHOLAdMAODUH6c6kEXA9j/6891wSfE2zYlTD7I0sSB/B8z3SRfu89Y2OzKOmVWa81NF0
KDD2XIrIBSCTo0RzZy/ZemXl9sAyHGZdlp0dRDCGhyZryxthVxfAFAHNtZbXXMyZl50nUgacEHqX
YgqxDy/VmDNUG8SARBMg4VkYAK03RLG+qwXrV+rnO1xmODHMANB/gJGTASZji9iZPGPjG0Jcka/T
3IWwW5lqqvGZHDjiHxCun+MGdDaVaglsm9300Lf9Qp7aMlSUxN2ivymtvrJHtVcI6v39FCRGTAOH
9oBtKhPJq5XsZ7MIHzw4grc0qxI2B8HRNA2666YPjX1laPNsFGbybbF974ZR8LZjzHNi6UzgQeTm
UxlY+bYD+/w8WmpuNn1iS6YNaj4PlmC5hLsWwi+cqeImXXzJbMc686jdrtx03hOp5m5mehJFDBTS
kptidFyMzsly45OKsOP8eugqIR+WoOlP2h+Hw5oPewBLiPWhsCbYIh3k3QlS/jUOVjDJ7WyHnKtW
JqPteFvZEuA08fmf5gjStG3lHOftJLuRGjDJuGQlqPcoPfh8gT3OU4ZL1uRmLI2L+0RrtGUv9LD6
jyEwJSsgKWMc8Nx6/YKF2YJK6NMd+8yAh25c1EBT5EC5L3JJ01D01VVpTupx4D28HNq+vcEvE12E
gSViRjbFBU1IkBZONl6VNGrovFUgJpcRkIebX2g3Q6jcDOZVklgRv6TzqQTW9scQNmbc1I551c10
leKcN//GK5CYILlqX4hFiFXnl1tnXvrbtvPWTkBN3GgdddFtiVDl3CrK5usEdXIj59rclboxT5mZ
fk5aQbNF1CbFQwA+0dC0U+2yDTdgx0DGJuZuIlLgcgYXe+4YXU5To03VdqZjCyg/Q0cyW/2DYQ+g
dYYu7ehWQiaMVntRN5JYECs6KECgQ/SFIrX7WNUr2wTII4mZ/DZzChcHv8XQjv22SXLvxV71HLOb
FQsM/oKVoCWYkLyB0ddZ8In4FCAr1SatCZ6673zGJn+NRf63vv+gvqe4MZH3/s/1/WXedet/MFX9
XOH//XP/qvDDP3AIQx7hXUM1jY3531W+9Qf6P8/5hw6RQ8C/ynnzDzTWRIMQ28ljG3jhf1LO++Ev
ykP4D5ySOSE4DkX9Wz8aOSDKK3nBT0S0LZdBSguQ/g5p3UtNA9nraYr0ahXB2VbPBmTRB3E3xH+u
0q9GPywMyNWmocGGTK7EjruJLE37sUxsWgM5h3Dy2uQzAREtEaVdkQ/LeZIHetiJTtq0sXqUSgEt
bv5KBpw6w7l29ao+YvbpDLGCxrVvM4dQiXUPulMrurAtOOyHE/vpq97mVeSEhiA5azzkR/gS6Frx
ZzI4AKUkX0BCLXukl5zrGaGc9KALa+NnriHksdIyHdpPVrIM1GZkkFobbeAf+XNMnZSdIQoM+9Ec
kzTf1UM6twVJgIb3nJmRBj9Oe6jPzpveKdluplrJ6UbZAeL6IAVrfkXMbBbuG7AE6R24Pn/PJLQm
mjQnIy7c293Ym1sjMx1o0O76b6b0QIOnuS3JV/CV6W9SJh74LEiqKePE6oJ0a/21ECDdeV0Xaj8x
WSaUSL/Wi06vx0A3u4b2H0hiSgvJNqrCJ6rI3tgJa5p3TCbZrv0Fe/Y0U5+M9CUKNV4FYWF2cWmm
zrHyHesWqV+znYgieMJhTTx1dajbep3nhyTMR3vZjhSdY+Wr87YmCtNV8gYWr80DIwNmzgO4eENH
yS3L0fxQSq98MglFAEMjiATEOxb3eel9N8Rc3IVMXDa0dxSwbSPaZ7R/IRZHzjOjeWI98O2TT9yK
E9VNf+YmcDIsq7rLqqK8HedeiE1gAD4Sk0IpN/lnXUMIcKTv6Zri1jaiqPvqra3OmvHFdqYVdioR
6+/Mqa/PAxDSKPrcOgYdXj00Iz1WZVjZIZ2b6JuPnIR1FczXzWj46iUdcXXix9LmVaTDJaNusYwz
BgT8FPGiJnsKM7IJIdSjY1f3hSHtZ6KTZBozV/uWQ8l89ENeKndy3D3jfPeUlsTV+mpm3uFM3xP8
NS/LXFq7SFI5IsL7L/bObDlyI8u2X4QyzEPbtfsQiDkYHJPMJF9gJDMJwOEAHINj+vpekbpVNweZ
1FXP/SDJZJYSIgKAu59z9l477V/bpduIJYdamI3uqlDjaXAz70ZyHtw6ZFmhTUyTet9yJjzUOPbO
qGygx9saYUhQIfqxR7J3RUHD152jWLs18R66Tm84RdV78kCdE+q86Vpii9yXqfJwi2bWNeMj8aWp
MvHMHZW7adLOSdeL3OuqYra2uPJdpT3076RNg2PeOstt4/XDVdkzCS9z+vGrRIXB/Sz6UrJhOiwr
qEDPMDqdu2gx/Us9yWsvp5aKVYV5fqyQD9zoUAMoa538M5ErdPwczJJnVQz5uc+K5hPRYuMDjgh1
dApCAAyUrM/Y4MRTO/j9qfdqDBOTDgSU5mCxt1aZkSJtRskBa9S4w1iRrk3BiaZtBu/DG9pmBwBw
/jwJWsZpRPpAoUqmW8mZhh+zOU1A2hh508aq0oMdqdMMjTdOIofcZlfTfKDl4RSgW0y83yuiC+q1
ZXWMkfMq2NoZuPll8ps3ht76ZDZjvpXunMd+5Y53ovYQ6OCx3tetdu6SeZy/6Dpf3r3EGu74QZKb
qVb68xLMVjy4Y7nmPWHvLyeBiskVOwJZfZoMFJaP2HvljtvO22JcfK1Bob6i4Oh3C6IJErYT09ng
x3CZr7Q9UVZDZUNTJ/hK2EPGgMGzPxbEOQZDj0TzKM9EoTCSZ2AynLOkvFVDH13btZ1+QSsvd0ik
mi2zXmNY0eY1z35emOeoL6Jroy7tO/LrNBsF+KCrurbkLpLTjWw04ZsWL+pR69RdL0yqYLeP/XTI
CyslnpxRaBr68Ps18VO6IUgjcFhqKlmdDN8TR5uIrAd/Lj07NnsD6nzjz++ZGEGsEyPFcVR3Quy7
uWveCh8rjCmIMpmKaJNQJL8I+uAHSeLyrsFA/8lqBSmnkLWv7R6gqcGUmOPjXDSPXaWj68njgD50
ynhVnDPZ0azxXuZ1k654e4Krahznrww/odgWaeMRdOGNR3I/h13SWRjc+9Y5MhGttsz3mqfR87rb
yZuTNeqBZefkU3bHzqae/UjXb2FfBR9zXnBW8/suxeGcfh2Jeru04QGv9AojfahPM2j3NY7rPiY0
jXCZyOiMQwhxnOjTTg6vBBJZZCjbI1HA/mKI44WP9ASYoN/UARHnGPbyJPZ8UXwQs9Bssfw1n8OU
eK2NW6flm5Om4a5qpuSsrSQ8DSG0dzkt7SGLwj18J8Yq9P3ZTyj55HUPePRGhGV3LiySoTRIDqhP
Rn9OeoMULbfwrkcZDCtjqPRnjHP+ylZ4DOMOOTOScGfUdyrtwitSYudvJhElmnZHznYd8RuT0NUb
n7LM85+bHJLOVICgImsbqN5l0YYysywJ/nEzpNYtKucabyy0P/ix6yKUs0W4mxfuAqLxLs8EOemx
HRkN4iv4L1MdhK+FuWAizp1XV3c14fWV9xCmKaFN5uRcjX3ksgzO9i2uPjNGNHO+3MBjA4N7R0sx
HuYqv0jD7bOmTj2kNlEybVbVt3VqO49B2BM9Ehhy2zQ0UQz6EhBmfCIPfTZHWRBFZtSOOsyL2d2h
OHXfmT8RjGP1RFDocYgeLE+obdV09tbMWrCFicjcuCTP6LZIGiYR9jBFJOkhMMWPUMej6VyFSTty
28lwOjemde5RmB2j3g43Vm403zLimehCzWO0T/om2AfkgcWd7GbybefuVi1SAU5SzR4Fmb2f0K7G
TB2MeByXaNklDNc+cxawP01OJGYyJBCYgMrWzyXeiG1SqC9eI4ONIaI7x2Zqz/cze84dI05SmyUP
2nQvMkY8rXHwK7sjcMr124RNu1nec9WWzapDc3e09UQLk+0N7gSjptTttqUovNuEs+nWAlVy0oz4
xHYM20CsHfh5Ip5YhK8dJD3rrmmfsFuVN8M4EH2dLKa7Y7+rtoNLi0b2jFqM3Ar2NlOwm8AKJnaF
IH/mgOZ3MdJsDiBzstdKJOQRFciVAwvJ+cGTqRXzZMtbRjRDFpMPIzzqLYILq6GbgXUV4z3tRpIc
Fmc8+OZc3fRMkXhPHL/l4YiCrxx8sw0UOXtXIGY+Yz7nME0Y01ShmzDHh8GU6aNZ1PLRtTkD0nBY
3NhDenejij46LcUFTpp6yQHZL7ncKU1jrAi0ZtDVDskh10O7rKfUEUfRR1Gzygcr1xwxo3pfNnba
fXNKEXS0l4p+thCiI1W7SgbEVxNSDUIMsuaObo9zdt12vo4uLZOoyNO4pzdwzKpx2aQc/L8sfngS
9OrpyoxrbefXVe4RLOS4x5JGxwuGHpv+KiZhQpzQfgel/8WiAXmYweathjFz1o1mjKec5ZVw5bc8
MO5ChWc9Yki4lovFOLhhEFz31bgzcTXGBY6PiRLhlEur3EiwJtwWZ4uhx42p1/XakRxuSGxhNJ07
Z5Thz4hNkUgOpDWkRSHXRRG2CFQlP0w5Rgg1GF6GjqNWdeBWxzRrnG2lw22WVvMRl9BNho3xyWkr
WcT0fonX8qt2a+EPixdjWuKk0M56qed+VYPKDULyWha6bs+zYU87QQQeWpxwFyVecDP5WRErvyrO
OD+KVwOvuR14yaey7/y9oo949OzOJEVH5ushHd14oSt9MrosP+QqCLdz1y+x6pDKzS6tSFX36XVl
SHb2Qsw3dEQlUa6SjLy+pE5QbR/7CinKD1Xrn3i3fpMaUpTiefs+g7qg8X+RGmaJO8tch/lBgHfh
CDfhsWiXkFXaQzn1QGBc846bmKFyqxmZ/vXFqW/VTyo9Lo5xC8Nd6EFl+VXnuORV68+Lyg/WhKtm
EYBK0NllN2ERFfd/fanfnHAe9UzIX5fqNySt4mdVXd7kwqddxKVQOlUb3hFStao5rRng/asL8Ce/
529m0ogLuTTbKPoZgvm/Kg+Lep5dyMfpQatk3mZgUQ6+/u5wyXskEQU2jSHKzJybXr6qIKWiHheE
CQABL8V1kvHp/voj/X6LA8AOkEmwT1PT/ope0GaPM5wqA6NLtZy/i3MdMVJBuwTDWWszzdr3SQ/c
Z+Zgf1AP/7d/9Hf9I7CbjFT/9eT8iZW1617fM9196/vupw7SH//lPxPJo39EduhjuPfYci3zx0Ry
5x8ewH7mWqH3RyvpX3Ni1/7uWgVRT/Y4vL9Lcsk/I8mtf9jOhbOCyNlHpYJB9v/+n/fpv9JvnF0k
z3vV/fLvPzo/f32BCcCGFxxceltc7DfjZeTMTCiVofZhLj8ypKA7UpmSVR5Cqvrh1/mT9+rPrmTD
uAMHiCESufHP76+s4Jlf5Iz70CZ8kNHci6rqaTUmmY7//StxjQjWFwpiN7x8kh/E1yllx9KqQpHo
UOg40eZNN5SC+n15+rcvhNCc1IWLl97kWj9faAgk0tZ2UfsZvUchi4/EyD8E//xPLuOFLADc8d/u
EXhzMOnepJgBj9EmCmnkdaiN4mLK/4OfjmcVAz0AaSzWv3LtUmWWLsGAivj4sr2aTI08rbbRCFbi
b77UZbn+cefgwQt9+5LpEjnwOX8FFAVDiccyGtU+G8cC3+Z8P6fTE5mST2oYwr/Zpn5dQL9fzIHa
GoDNjFjgf75RBtMt3s1a7bGiYAJBarQXIaP72shfzRA3Q07oLaN4Ip///Vvnf8/K+E4A+dXX7Lc1
amncLXuk6fWDJphq5UXExBLx4PzN+/Xr/vj9OyKZZ1UAp8Jb/fN3XLTQM/x2BWyZPPtSq3nD9DV5
+A++0A9XuWjff3i3Lg78wcD0uTeiifjidnoayrE6Vu1/9tP9cKVf1ouxKLMawzQPiNTz2p/E68IB
P/4fvF7m70sTapsw/K69ccHu//J41EgkwrJWJfgIuqnKHIxiNSu0X4tbzpsIW/bailprS0q2tzfb
qV4L6URo3Tif4puHVsicfNqEgHvjFqPm+3ebUSAS5wD6xtrqoPjgPOwcGFgOZ46ACd71paPcppDG
EMMfmenfbJCB29iniWsMpqa8QwZhfy4Cmzl2IpKXoaR0HsvJ2ycBae/1TITvKHiei2Ai+L2bNQZo
TBk4XBq0h30Pc1kXstpANakeSDp1j8Qxju9Nwipv9T6fnczIu1m49YkqcBBxFoRZvZldab4J2ueQ
ZPk8BryN1zLhSxcDbY46StUNRs963RNiALfISZCKWFpG1GZOH+18kmi3jYlbUjQ4roxWGXFp8u2W
koWLGqeP8U/ZGOxZXLI0JyLUZwuokNJvoSHVfTxAADy6DGd3kErrE90UwEYlcjgm/kYcSNP+nGaD
d5pSS7ykYS2f/BHHQdM56rnxS/tzwndXq2BEO69KVy98poHJWxaoqI8dh9bmavJdzk8GWt+nbiSI
G1FmeWcYef+S8NMQQNqoG1+LD9Pinmrm3p+Jkv6YujF56P2lPoyXpTHruvo0y4sHrUWOmPJuRzIj
a92f7gk8cQ+s6H0MOiDfDal0VhwDGN8i+6iOeXqZfLsaH2vqKLo0flp9+EZkXVs16B9fS1h4tjEi
HPz+2MsudY9krYdXmc9PVuT8CLQ9Rby4GeqtRqWfwoVcStQDefES0UVdlc1Yr8mUF1jAycNdiEhu
fbnLcZGqs0XjOFr7GYODLFFGhFho6EJiNIp8QW1RtVfkii2fQxLoPuH+Kz/sIKuPfMd5Q/BmsgIo
0exdwWC3pl/+yalqnh/C8Dw6g+ATCgrGbCDDdMJ00sLLpmFmcwv6ZCo8NC4qrVdEuxrAaP3oia4A
r51rLsalgxrBKKZC6x11CYoksjB7AtycDjsdVuI1gly1jSreI5QmVOh5NMhdNyQTuspo+LK0S7Ej
WaeHbGm0dr4VyvGWzQLcoVm1XTrqlU/n/g1OevfVXni3EA1whkZ+0T0OQa+eU+F6p2CWrKEYJTwg
QYZzBFaSYxId6bdYBXfCy9LipUnt6jgl9LfxNtoov8QHAtUIroPvHPkg1pbo9Xlt0OvEOI+9/ZoQ
cEzEqbwkwnKHtMPWp4nyjKkyGOJlUfIghpZOSIZe6lulIpqWhY/fws98RDuW/qK6ediBvCRbmVYc
scNjWJHBmH90YCqYiRBD2116uW36rddtsM666aFqbOznw5vO5vxYVj42gkT5J7bC4C67jAUxI08b
JObDmZ5otEkL3nNYxcwkVFB8Di21nAgh3JYL+u10mVQfl2PBzAcTab5yeslDzao43WYS6EClRXTj
cKjExslbX2ikQ8OgEnxEYt4sLatbOfbDzrrsu8rle9uleM07I7wJARW/yon8cGfoLZhkI2pzN3GO
FDdcjQX1RUdY601J53uAlLrxuoXXqAybCLi3JubLaGW7IijWiDO3CO8sv20wHMlXeoNI4FvWD5LS
A8ZmBMnbbTuvk6DBLOE5OrwjCLrFHULAGwF6PIY6Yu4gzVKvxSxYxGxdr/2RS7cYN/Y52ZYxI67x
PUNkqWiAE0fboUd0AWG0ubxxFCG+2eigOcMse9M1l3N1bdcnaSkeJpTJOl+VFi0UMtdJio3QmvsI
r76vujQNn/sitL6ZqCxXw+UZ8czFui6SPr8W3pRuhxmWYzBykmBs03vXIvW2HUa8mOhSO/achRWx
ryc0In79CG4iulnQKK4nM2hj1+hGEgt6Vm5ptu2eCVH1aVBpEod+VR0ZspZ3nWbtMVJWjzHipS+G
kt88qvXWQRyDU2TIr53ENt8iS/cnpPicR2tN4d9JlH3msBMZ8LoySo1z3+Y3Tu4MXwwhupt5ymhA
i+UzEdsjeAMwJSEz2p27WN5+ifIFu1FT3iijTW5l8Rw0RDZj0P1ANEauWZ8/8j4zRjLTvU2axSZL
yybuTQcY7IxHnm0x3bG4vxlerVd2wKZ3IZ0djDyTT4QlV0ckItGTSR/+U25a6sIaH2k4fV9kfbcD
Csc92FJ7javCn2AzhNBNyTyb9B4KntvuMEMxY8/UuOq7SDBRlJLFTFDk0by2RVTG0FuKA3NONGuh
Ci503bZs1/PQLO1KKicvMco2vYl9f2zKlSrtx660y+PYOOWxDnpT4T/SF+tip9fagsInsUnQEvdP
82hP5cLmI1vWvzIYk/vGHun0mYUgftzNh5IWrogcItDtMhnCozvomvG6j/qLBjtBVpq+PHFWH90s
spDOZFF+Ux4gBitPg8OELBYYzRy1FyW/Z2JImVjX5/AC1IpRZ/W3CPxIrhYuQfE43VKx6VXWMihy
tDXgCra6lxCZMMSJST6MwpngzVj+RZAwJ0iKVTAPx4qR8DpX5psb6r0SAoP5zHzU9YCQ2T7vFwvH
cOd5wjhbTmUAKwlKhj+uPe94T21nVQvcxFqGPZ1rohGmJnktMq/YBDB6N98hIXXQWF/AuU3Xmj0a
71jamuvKtbURR9JZrnld0/dUBhABCqtjhhJMEUdLwzjkk8fMP0hL1jfXZ/l2U04nVEvuuBpd0JRr
5q7tnvkmg7Fw9oa/QTH91n4KLzCmkCN85GHJRXry8wm7W5aUgYcp9zgXWG/scTgTpWYG8Hk5J/Qc
La9nlN1MGBbOFUXU1ideeO8E1g16gRX9XaEGv+vnQu0POBQELcQuFLu/FLmX/hbvAJ+nLa0nbeIx
KVhTxyB/raS+R11qbf+6xPitMowuQGKbK1lo4WHI/fIDuINXplhN9kPDIaxKdMIGxXZcVVl9Mlwy
1f/6er8DXi8XDLwLHTJynN9w9VXLAcf1CwQLYYNclFUCJUNXDWot2vK1J6NvU3QZ50EvHG+/bztj
vUAzzuzR2sKDMeg5S++1XpphN3Xs63/9+X6nFvL5AKRD6bhw0X4rytWUk9pDg3qflaV71ENXftQO
qdWrsR87k1GDy2FbSsmLlAmrvx58zppWwSdWFgdtMDuvHGWqI/LacD0jA2eSo8BHyVl7J9cGMlW1
osXx1UWbfmhyhS4k8fbIFTD6TBSuGzcokwfHNd1Xxwd9uIr42y40rOAOQSUbcDJPQMbzXLx83xWr
ipDTeFwK++/wldaliv2pbXD5LThRwmHzPaAjvzwcqYZexO5V7HsI6ivPQDffT0BTkWp8aZhWkESl
GLgwI9t6LbQjwsz+3RiYyLlEmABE4pbwmP7yCYCQjz5U1JxxK94pz0jrk3LHv1sGfutYcBUaFSSH
MZGh7/tLSaoZFyV+Ved73+Xw7JMIQ+yPj94QykG68gummbOgeGAINnz56+fN/v035ojiXPo/TMx/
T1acrcIdWjlme7cb0wSLJwwNA8nzS6k5Gnf16M03keFFT0zunopobj4M5Y2bfh485lF1laFiT9u2
XzVShw7IA8Vx0i3aPedvzMI0ML82iZX0ByMhEuKPjsv/9qv/rl99ESn+cKN/71fnFz9T3b/+1Kv+
47/6p9oRwCKTNTrV4G5oyv3AXoyC711nnEs+Orc/hJD/D77oRv+ATMjzghSaGBWem//fq3YgNkZk
/lzCvr3oYpL6pTf9V71q4kOcn19/clJhIRLydJmHALz+vjz80H5yeNxLcPPmqTKNOms0zmrfWOMM
T/Z5b034YtDs16vZGVS7RdVrAdNSvUM2vGTwVjKvWkFD686YBd2opmHBOXRapOs+WZwLivXYWW9p
aKePJeqkOE997/OAEZ15fdrfLmBek21eCxwcNVXEOWWI7cZo9CO1M0RGNFgvqhNZpyi0Ju9Otr3z
ZoywhE4mjDRoX77dXw0C2NSjUyQ6uOqWi3hBS39kYuyWjv4qFnIBGb9PceLXSFoQGSwziJil6Oa1
gzuIJo2jnymURkBOGirhuXBy/LgckwO1Lbi3D9DHSj92bIr5jZJJ/mhlMyf2DMd63OZi8A9QNPGK
A8B48F1tH7qgz3b2JL7KhqM+UtMLVZF522oYbHsn7PzTjNXz1hdBIvb8EecM4ScpgchhWO3JWWlX
FP3OpreMV2b9EwwlRrmwAQIjXgBdbUi1jKhEcG+ulyxovM3CGn5vmdI7D99lW70OrINmLF6f+gUr
0VKGwYO6zGLbfrbDA+1Fx1iLTnkSK7LbNXHQJuLLgJdyY5BwGaMlCvgNWPsbPVVHP6rlCYkjv6Uu
x3xl+13CNH6exxP+/DSMjVRlmyD3l3s0mW5u7pKUpnBhQdXqW+DTdj/CRB6Xao1PA0WBmzRiG85J
snfRTn1RiwNdAO3+8imSgXRXfcqJaO8iSZVPOX6a6jFlkBeYG82pczI2I8SurtvZWsxmd8AyXRHO
KqSXW68ICdqUOyetlecRMVp2bmxjgL9eKBAQSCV0yGh4HPJhuQ+zxN9EmUuxVdSjiHOvvYidcMtl
ftTTq4DOsrqkq6Ir9WygaksyQF5CTlAZwadigirl2YdUt2dvDsVqGVGl5/W12yxNDOgFw0iZHFHr
bCu/6B4NI7ubOBjiO+ETUvn3K3qQz5Y5LtsgyJNtMswPphTdoYFCsoFKJK6a0jAPynOLbZ809jEC
erzCf4h806BeLd0pP7pa1tsxrOFFyXk5mA2vpu1L+zGa7ZeqRzjQWGmwEllvUPCJYVtXQd8fGYIL
jE7jW1u38ohmOT01fqDXy4IFAG7Urobo27lKb12G/EVhgIIrjSpOGwPJnAJmg2Yk++YtzRd6jQDQ
kloxFDIRNzDvDWPmcIBZ9JxeVRfRRweIcweN4aHPDURHdW6tBttLYrcV1i2fXpyENxstjqJeHSzH
0d9wR8/rMENCGfCy7RuFQTBg967SBbBp01ATeg9YuO6LML/CukKXRpto+5ZPORrA2uyiY5CO912E
3Xop7TUksk0q+PVTAm7DwX3smmYXztNZ2MYEHUVP21bJfjMkC7DqxH3yKfpXY1V2a6uU36QL3sCu
RpReMtOYpsgjaCwrjnrs3oBvWATz8OwqWkkCByfwr8hakfHg3pnAAjfl1FZxEA0jz5YCj8798Hd2
V6LDySK9D1v5juYxXzUk2h99lsujbh10HYkjrrOoxxgYAn7mrbDu0HDcDaLbGCFfaqmr6yl0xau8
rGaFTgLkHqIzTkrZ7n1uN/6xVricuGHtVk0qogWQfTGNDqKbPX1kfWntsfdQfeaofsG2kH5jJNGR
05iz6VjW73oHYQ+MrOhQiOA+8du7EQX3lmUiPNXCGIO4K/z+M+uKXtvYYoeVcnpxLWw9xE1f9DuT
G7U160Zfe6mX3TvTFJ3bybxfWqNfu6J8BjtixyLSNDNKRGAAiAgzC8jt7O47v2J1oTxj7ii24Msc
Pl7tvmZuDuomY3doSBYuLIJoRf9J0t7b2uWSPIzFeFZG08YYUMQj4q9HD4DPShrDa7dEX/zUPmBr
93mOtYIjKqH42eO2G9tD7QuMMyLhV2zca1RLzQ7x1Xvlzd7GQ5a8N3v7k8LWyQNcQOIpMzmcvGY0
rzPLudeRupJd9oTuDXIKQCWzducVK+2GbvSLG41d7LheXFzWUmWEt2Hn7LpcTPcTt47uxUDeFsto
+FIkqfVFeqG/bp2AV81A5GMHw5mKfzM0xZHRXL/1hubiWhPhqhlU3iDRrbO4mGW4o8GyHLK63/dK
HIc8KXY4/PMYsa9CKmVs2cxkvCQRdTBlOBBeV7vvrsH9AsRhhNco9dy7rLxAKIK2OUO5M+J5HOoN
hNDsjTxQNx5tfTXlDXvCKB8td9hXcAqjYWFjFREd8LZ/GObumjKifB+mikzk+YsICrkZ+D50jesi
JlwgPw0zuB2q4a0La8qOU89bkKISIUFHp1FrvWTWycu9dDsbzrzqdOo844NS90ATimpltD1mq7Bg
ZRpKp7pNjYFWQ92CienZ1xS83P1c4wSzLAuFoVb6yobnEuc2vrRIm/iyHeMxM8bL9gwkqvajlRGi
5GRA/WTQhrwxUzVMa2RBLg2BeRH6vhJGeIjwqx6nwXl0J1O9EexkpHtMtYCIvGB0upUjLZK+XNwi
w5591t6gJn4vjeHWygKaP+7Y33dedTtWhhE3hXFXzpm+YQb9uWudlk6/j7h08T+HHdkZU14cbcPq
NxZfb23DgXpheXX3I22gV7FY7WYk4+NAJrm9EfWQ7XwQEqswJNW7LFy+bDc8R4g9N5UZGud0GIsn
Zje4PRlSfPiEH661p+yVlznytQ6D+YFGqI+bOXx2Cg+FV1gGT6Au8rWR+GbM7EJ8AopjrqbRvCQO
QPR3HCZa+LJ4ibhhYuVMDkCOEG2biPh4aYv1vRRfVVu8zaYR3EdRNXx2umFjRjq7Ztrj0dFjyw4E
3uo4zAmEixfVuitltvJEF6cGUqJdzghVerZsuccHWsTAtQA66Ag3JDwizDphpu/gp4b4yf3ms7FE
+xql86eBcc/WivIojyNYjVfQg782RfjO6oxkFYjbWreJfsyFdfIrJ9qpiFa2hyRoQ2efDYJEkXVv
w3bJPBunMRpo+7rCUxGT+dpcCatbVrLv5quScct+rK0JMmLzLlNilfUkc7iBarAeWCC7aeNoR4Yr
vx8zuXOrtNu6pVuweXVG9dxg2j+l/uxtJWfBp0uzeqZ7KcNLv252HsrMsd4q6flvbl5lQIH7FLV0
RsvakhwYNL+5zaQIfgbNZkZ+x0AvBoAWmnWOfZNQqDi8t1ULURsG1brk5MGsJB/SLC4TC7bSqdVj
sMWekT5EBgdRZLUyikvwTW20HOiefa0T3991VvMWuaguy14xgYHSckiq2sao7aE4dM0dd+7oCRc5
e07fR9Y1TkBXvwz9xTq7KNzSMMfXnqSH315cyUZRwwlHNDwneMcVqu6905PYnLWCBqc5bpLWuRaZ
cB5zZLQ7qdBl5llZn0QP/aMIood5ybZyaNp7oiXcnWm9aZlxaBIgaESZPFppW+KMtdeJ4ToM6hSh
cV5Lw1Yg7/PnahM0RLlUPHsl06cVQQxWXOOUQsowrEM5NSwpeJLckPFRd9GgLkX2gg3qyueQvzVD
fmaYZI/0heoNCiEFRas8jT6DCWGF5ZpyhdlAbwBRTAPFvijrQ1279xGhnDsMIO+y0o+1moFT+8td
X1Kr2L0H+WSsQH2qfq3cOVs5ymvPRjsNoHTwZ4Hy7Va9LMvHqe/K2IadE0Mnc3HCtnDmaqb7mcfs
3RZ1fVWUyyNzzWmLpDyKc8yUSHSttTUFC+MbnvRJ+nggSKDzpzB5DCx5xUTFvW5dhry6qT44AIO1
ybqNJZYaVkJhc0uHmwmEA8kvunxsXZGvJTNYfFFVhPaXAw8tMg9nmZBngNmXCLCi3EYmFhA/TN7M
riXIrJho/aH9v8O2ziiy8614lgEnH4v+rKnEdTXN+po2dFzWzcXg2zIpds35muHA0UDhx8ihdoDp
DgPMi2C8Cp3ga03NAWH22Q6X11T5u8DqNCYdtmJbFNtRLockLIbNYhg7mX0YYUOArt+ZV1Yn1L4p
2tsmd4D4ZiyRWRPG2CjMrVKUuIPdOjt47Tu7RgjsCHECBckmKkymuRing4z0lXx5nQL9nuj0rQaf
sA5r507356BO8FotPXCdKn0xDOB2GmoS+J4lTp3gCh/slxAvTRtF9a5gg1zZaQi4HCjSyqhM68p1
1Z0YOaEZUCriXi8gZZGNm4yx6pEjmnELT3UIV0U5LWwLIuHrshs0K9NQ2XYOiYpteYJf5jb75hT0
Zp1knFeZY+N6H12m2lCsymdZCzIA89wqybm1EStPtSM55NXMP2HTV3djb/f7wZiay7i5QARspCiO
7dbM4ppZ5zN93Bwu+sCw11PN46hDeRjgEB44WRdIOLJq50aVu1Xzkp6Y/PvbttKf5hZiLglNN1Go
xW2VG9aHl3f6tGS5fwQD3e5tORdHDXh4641u+8mtmG2Erf1KHS/OReVS5KfmDQ3/ARpTnV45E0Ma
PPremQY5fOBlmnZOjaBDDFRMQ+Aa2z4KmGOi1k+cqtoNleOu0wnoR3npB+ddj4NbAyyvHBMYPBnl
vhLOxs5kcuOjayD3ZX4LSx1BKAteg1Tyi3GwPVeaeLNWzAevJX6+HYdrq8QMXndZwH4cvTAiyNcN
NIC1KDP8IgrzgcvZcj0W/O+7iGEi7w4oGI58VP5bcmZI7JtspkCT2GZQxA+cHQ9BWYlYynLYXnJj
NqzoM7feqyBPoPWgX01BFd5rYbg7ymG6Ls4knociijhNu2ZxZrtmJxqpGK7nLjoRaxVi8BLAHpPA
g59SxgZylFVt2Q0T/M6kbyrzfVe4Vty2Ckto35kndP895kPno1lApkeMiy/1hb3k1xar+2aCangr
Wm4jNtmViAriDqQcY2M0MKPWeb8uwKycRlfc5nZpo/Avz6kfPNVh1O04YzcYD3n8u2naVpa5S0d6
HrL3qGeIlLxQhvlfhdpe5Xn/banVnV/351nNsB1wHi3gP+k0UGvZToWbpMT732d8PRhmkMtiM5tY
lf+bvTPbjRtLs/Wr9AvQ4OawSQIH5yIYsyJCCs3yDSHLNudpc+bT90dnZmU6q09WFdDnoht1UwNs
KeRQkNz/+tf6lq0H+4jCuw2AOZuDy3QcuFL9biEP613LPdIWCkZ6/6V3Eiz89sG16jtojoS4mslY
M0becIt+ppOp2FrduGHc4pMsSOy2fcOaS8T6ZRadscM8j5Qy8+C1WvOgKkFOkDxT0m3mXqY+gOHC
Y9iZi5fa0pBOhmEgL5uJR+6d98YUTvyL+naTyoHpyx1Q4xkJW00nGgS0DlVgLYJ4OEbAfFe2VXwp
2tK7JqHGL9K1dzUrcoxf5vzkCuuOantw+5UwwBLq27ahaNdSKqFPqoThKmEaUgviJI95EH1zRX1p
ZuMmdeU7Ae5tlb23It+R6v+uFjaa7sastAXYBsAP6zopfJFUyZoFzveqJcObaennqNYg6rAy9Bc3
QWqUJcKKi14yw1tYFwV6QCQIl3LXokEtuVMRN2i/6ZSEkIMz9Ramm3HUONdXyOGZsRp6BvO+nhR/
iSd5xep15elVTcJ6LNQ6ah1oZfKmAjaPj8aXyZhzGEuzbouSEx55ZNmrdBZOzRN6qjsMOrPaWey8
vRWFV+oQZ3Vw53JXI/nQCGXnHI9rdrwjp/L2UWOZSVTHbYjYKOIwyjdFhNwmmRMmbh9Gh1fG8kQN
IJT3yA4qdAdIkPqpo93pS5OOTtpibSHTobpfNlz/3Zr97lu5tAg1/2f5xh8cLrjPRe3//fn/Iij/
+rqLAv7T/8GZRBHRtfumpvtvTZfxpb/4ppe/+c/+4a91Rv9QjWdh99dqPHvnTv0ZPbB80e9iPCtg
Dwsz1d8GlsVfW5A8+xNAaVrlyED87hfXP0nmQaIYOBNIYyzf5zcQgfyE69rAdS2E/i9zxVj5/lmC
J3+A69zmRI5ngGU4f/4HCV4Jia8PqNER2BKnTNwPsm9X1g+kSyWt/k0Pc+ei2XZ5H1dTcVlU81Xt
5josQK9LNmKhxCRtOk8bZYzpbfQDIwMmBkUOtMzoxeYRL49AalzAM7Y7smAswXnzEEg5608LpabP
hvKk/0DXlEBs2Mind05purtc96JdAHFsZ/3A3oS5BjeaIMxujiN1YD0gz12z3GrxVGu+2U2I1/kA
Swcfn3yJgaN0voOPwydHE/pm1OFk0ZbjAzUM92VtYQOItWE8dPqXNJ3Ld/QB9zynZkC8cHRbTpHQ
eoaF25MGo7wdgtEN6e/xqHpdoMmHxQexT5WhfQxkw747VezdmknhHnChqm/haAQ1qN1K3MVR1S1I
SHVvNdZwhOuks/MjWESNUWJ8g/rFqGqDFUF2NBmoplBeQr0Ib5pq1j4IabOAw99iXLS5Lg5TXL/2
ZPehYhtyl0Zu/xRVbfvgeS14FWqR1BdKVcJXbg0p6XObgyeR+KRD0/JmiC3FgZEXL4uhx4RNbS91
OL4L9V5P49CRmx9eCArxaOmK7EsWt+3em+N2Kwjxfsx6l51iXd1qc2gfU9VWRxXM8w0FPXQh2k6z
dSjfMdaK4QMj2dQZakWGOX1l/EVZ413q+G70V0JiMLObSTgBLttc8g8dPZ60IuhOIrY1oD16tMMM
kj2WhRW9pG1MvAuwhMk5nr6gTU4+WaAI2HqFeGamkED5AKJdW925s7y5ATOrm1h/RR9soxkzZRai
1vtDU0Rk30zchrY3Dt9jlELOj6NZ4O3JmnlXJVFxF0t7XFnMBKdQlfMacDH+I+Xm5wrr7clgF0UM
OR8QqBDYeFgRogyfcfIaEidfaH2px8EC84gZZ+dkjEPYgvOlHRMwGCc/DmNuIS5zbntXkF6RP7ja
hl4IJvypX0tlX+LM6z8AMacHXaEjDQnq/bpvuomhPRpv4OzJZpt4bfHklUnwSt1OqB2R6Gt4X4Uj
viIINt0qokjmvgcQGmz6KRVvLbQPTnZF3V0FLLLPatIN36sG8Z6i+nBundrpnkqwzN2D9B4o5XIJ
NMbG1FBfYBJlD1qAqqsuEOaz2evRTa1H1hdO/RROC4sPre8oaAVVWLifE0d3zqk9TjpgCDrHZ+RK
RDy2TgsKOOuzNWnkkhqaIn+3w8h7YgfwRQO1tZZgkrC0yumbXSl2XY0QZbEJ3KB4TULOGX6maLni
l1Wot9ZhzluxwKoOblC2lCT1LN9a8CunpTFlzQHgCj7DI4Ufcz3zKK4xQClr42bVjMMLjMfcdw3a
URWvLaRwPJgtNPxSOEdbb6ADmRH6pkLi3pVdx20NTcTxKarRdz245HtYhPaujPUUrp7XBhbuCqW/
GXT4shbjjtrjz6WRpsjjhHh0lR3CiTogVLEOaEtptvfKjS3eWCdPXnBg1vT8CCRv7mhBdwhCyjVA
zA7VZxgjlWIlRcAXK1qIyVGfmlurUdpHaTuo/o1IeuLTEx+D0EOXSaD4YSu1rH6r0WD1GWPc8K3O
ouFtsgpxNsn/5hssJ+60Mu1JBb4XmDVxTC9I15Bu87VApD92TuvpvtCrhzBtqjVJwAHFV1Fpm6X1
WhbO0aomesxojL56VGaQrIyDQ5Jy2yyFVe9GPX8k693tGkVwNCYWh4ChwN2tQCkWbC96uan1cf46
43LLN72gA6c0O9zzZdQb+Bnd5HZczKzdjZXVsmjZ2EBje5k1iHb7iUxpqr+6U4rgjVpjiralXmFq
kttghHBheIm8FckQbGeRqXtJY9e9FE54x21xJE2azgeSoM8cVov7GkfRfSeawFjpcRI8D0CkX02N
7d+qAOlxjGhleXbx23KTAsp47+K6udOxRN+RCiDbT6HHglexLh5uM59BGy2URRu3bR55/phP8aUz
vA5V0qmJUjd5fkk8nR9XprSuNxmTWJNpFZc6DKKVUI081YIfnz2dcbbtImCUm9vgwXKVPCRxOjxy
oHPrVdRzRDZnbbrFVt3lu1aryxM0ieDi0YfywOrJOYT8wz9Q6DEbTsre0cQEhzyo589ku0dMk7U2
70ORTZwZJ3QV0XabuqXvKUUE6tddLOYb+lGdQxQT58+H5A4viFrZtWHeBiUbXG6yKSjcOVjWFwbb
lTIsgSNai+GyK+/C2aGHkPfzUZWjAIM5A1axNGdHlYd2m6Z9z1RrDOzYvTn6GrQwpeOREW2l6rHi
dYB2HyfWU1fgX8POmzzv0IuueVZBCaZd2P2e60lObIdLhUrlsFDA6wI4dJ4mfc0WP2KkNb36OpiQ
LuEhmZSCQXuiCiaGPl1n1i3jZnCeHW88NDwYsTYawwVu8Ydext6HaEyjXNmNXb9SIhd91ocgpTZM
q3aFGWnAjXtuNXz8Ih7SVgaXkwYvZxv3SXrHSmT4XDnOsE5bId+MMnZvjangyouWmybt2Ea8m4cB
V7tShlE+FJP3GhtFyB07cqMKX3fdCV8vXCNiwzB4b+AS0wfIbU19J1UTN3vT8Wr2JFKmlN0kotZP
hkTUQUUWhV5TyhTFAJcxhYtTaczTg6rD9eiZANzNSDrbypOOHxUFVJkkHK6zMFiGtiprcmDWWvRq
V6YdvxuSS9yfjFS3N2pgxY0+TzPgLM9CjKS/d2VIiqE78pE1FOuhviDe/l4H8xtn3/GF/W3xkfSj
8exhDngEo1kd6zp+rAtn2uRmnR+cuql8KKy575TjvczmN26A3ylceU9a+eZ0Q/fFLBtOEBZNZavG
7t4cT0v20nGzu1pkm8HKtRO/HGNxVmLYTdv6uznbPXn/qk4ZZpHlY7ToGOsjcfKraQ/p5KPpo09V
iu3Eoys7tclnY75GMBhiFlGDnWv/f4ajc/yhyqb83v48Dv0YcX6flf4HjVCL9ZXZ4v8dwH0ouzb6
j/V7+idP069f+OsY5clPFslWvJn4kGx6ZPiev05SkN0+oaPBjP1tzPp9nrI/eRaPO9xQHt6mZdL6
dZwimUuiFKCbND3mLZxQ/4qlyTD/ZLbTf/gZdZ3Zjf5i3RaL/fYP45SnN0UbBLV2gx22v7q2RVCK
D+whz2YMzRUHDR0+wz09NjguS2ve0KbogZRxIRljAcGZI/MbszGwndetu+eSQsak4bEgyyMSn6Kp
iJtyeB9W5t5KUUwDMk/0MhTPQ5feDQYrDx69rKwXsyazHZpkY9G6kBe0a1iAxmgRzIyHtuBCYkO/
HG/C/ILhsXlk8QQOwmmtNbzD7KuuwSRyzSfEkO9kH2r4xt118qb2Pinloubw0ESA7vL7OJk7lvxu
fTM5EcMjYbd0R59hjFOhGE/TIJ1DHvJwT5IZlJiiNK9tOtOH+jhLAM66flESnAMaMJNcP45VviIx
Z0bsA4ppP+tK3+gVa8TKru2Trtx9lhn3lY6ThYSaOOepuIFDn0Pl94BQuPQypRGc5rp2gy3++9zn
A0OlWSHUqg5TJr6h9sOUchl+WfnN3OJucWzNOeYJ+lPA5LbqLNxXo8Hpi3Yzk9oXuxnDTZrND1Rz
1ethip6J6htPQ27Lw2g5/Vsh2D9FTe2t9cksgwsHV0PfAAKNFZhJLRL6TV8E5vxQKJOChk0MYEj7
SLMRiueqzDpt3naySdSqK8pm9nW7tFBmrRYkU2sn031tFi4nC0/HfOSipCIw9vWwy9HO91AuOMzk
BVC2WCBVjXnR3mtED9rVRBFn1LIuasweV1Nsn4D8MmkKVrobLZ1Zz7S9ByssAXx80TBdVNpawz8S
zruyUrNS5zLJYi3KkEbxudtwhPrGoYKOlfpcHMmgtFK90Z1h3xOdHmKiYk0Za6BkFSygZLgGbZrD
OGKtG8IOnllybz3Kd4jx4etR7T3FLsYkn9DhG/1B6yfJgK15CfVGvhHm3QiRB+1ihMaZyhKN4jzE
Bdycbd0EBYbBTBcvJTzq68DDiM71hHjU1ohFUvqpFo7rWNhe4GvkBrwNmGPtOUrtOF0bs5NPq1bm
IzAlHPyrwqu/2nNYz+uyNoL7Ios4inEnqaHApmTWApvY3EVLJhZzOSw6IMyD7AHSktpgPxURyxBQ
8Y5CG8XeoCL0ac6WhMjgdjxxg4iYBWdJHoQMdlQ91tL8XEcWcKIwD2+pyq1vJQMKhu2qItMk4LHw
A+jnWW9sqOy1vhkLSHHxVFR3slHFM8P/2KF1CxYkkNiWrjoW3QcDYPchcmVwIKuiDZxZWiddhS1W
McECf4acWjj8ymfUysQ222kl+ohyO71p77veKe5qtwp3DrTESPT2rZf04WOQVeMNsoRBn4MWzm8/
7vL/3Wrh/7oHomFhev2rB+Jtmr1HZf6zwfeXL/rtYWh9sswFRUGwhKgDd7E/PAxNdEIS8rZjYKz9
Ecj/rV3dWf5kMYL/IkT+JiyaaI42OqDkJ1u+7l8inIIK/llYBD7BudMAcspPIEC9/FlY7FO3GKWo
j1arjWsTo0PLw2Fr5q17tSPCHwebNBmnM6q07U2qZIcNhlvd18yRRgk+j6jxzNYk9+Jgp5HaVI/d
VGc3Lj6q5I6Em/rcq9h5s2eiz5EIMYgOibEmjk8pLuGF/EgfGU1nOOrXbZ8UJ/rktPKtIJN87icK
bHb5JFjoLCVCc2TgwsJ+6r318YR9w9VZoai2niSm1LFz7yaM0munjKMThdOttTF/HIcJT7vxe7+c
knlkcmAuVZmGgJtRKE8t+lVLGVyW65YPqyeORqRJCuKGC5g49OCtW2dzdSmRlptVNDbU4dL8QkJy
D7DIVOOGhbOu5ceCZLabrbgtsWZbpx3pjYtrcDoeVkHG+wl8aoKdjv2KlAOYqL6n0VZEgdA/BupE
YUmlUWxT6JgCcueWVCQl3pW8Y4mPLNgVIKmZLtjSjFDYlmC1O9eWWENEs2acuH2IDUGxAoq4k7As
Kufk6xxMU2OnfguzzWbkL2MKTA2rD3dGOgbqQrW5dtBxetyB8w6IqGmAWnsLa2ITFdC6tZ5+28p4
SDVJapIN0LzqueddBcHdrfSq6d2pknRDu2nmT+kUrWOO/tvezdOTotZwVzZWjoGBrom06HlE1kUp
V0hK3dLXyhSB9SLPi3Jtyii8talF9vsoG9eSdru11drmioB2uceJF1wBqeYvQaFBT0sD9pGz1le3
WSKfWAWGV6J9zR1LP+eagcN8i3J3hFhJFbSqovHK56HcTn0ZP2cU89wRHZ9eCOpohj90uA8DxwjW
rN+ci+elwTMpYHM/RlK71SiObpFB4K72jjJPgQwyLOdaPK+Fo1KgGYtvwQky+VRLUTw0ExbDFauw
cPThxpqjH+fKGf1ymudDoajAoMAJhxP6VHsYAAjuhiwNn82qNG+8eembEUQ6HtkHkbRzK7zW6y5V
2Xcx0AO44qmM1gmJhiC6Uc7M8oYNRJhxXw32Y1JTZcDpgHg7C+2TgNwLXI7KH3KIqutvuzA0bhgB
y71lcfxqE2xyqy5r1DXKZPGs2Ibtena8XwYjehE1ImObue6R33S+oXzY8uksRXInknkNZBMd2aOr
x1CY82tnzjl2jWE0PpJS6TfaXDgJpzrTOQ7Z6G2tpPrWe3WwF7Zeb6IxnfkNOsmDl7rdK6jT7GVK
5/jFHNqYA1ztpi+1VngsubnCpNaqnU5ZwAbLRrul2/WG3iGJ1SzO4BSYiCleQfv2yDYcLFWaUCUO
JxctiRPObM80a9hSj++KIBmPFE6MVL9xpORTzOI+YsuRreJWa9ZYGieapDtknWCIlvelXTlOthgq
dc6zzXAsda9Ym5NtPFuOZt62mnqKZ/WQVJrzdbRLZC3d63WODAOnEd+o5uTRIbB5k6PwnPQWkVkm
TbB24vDgWY1zpqmy5tLomocZuOyaEH/5ITtOONUwl3dm4M1fIAmQ+RMarlMvH6qbMAmtpzDCFypr
HBerIac9Zp698GwZontrWcgWZRaSiwPFPqdCzH4yqmMXV+F7Y0bxtwwvpt/09cno8LjbchjXUd+Z
r0ZEHbCpQTnBqjdMJ8rMlupIibDctgZW0NSK9IuoR22rSqHRxaK75TVNmsU52Qpvk3WjuPRNvBTg
BcxCNAAOybg3ona8LwcLxEEaDuZD3wbul3TINXCi7HxM380IfNPxON3DA3BPkEfsd7a05Y0HzwKf
EZ0P/FWdHq2QsAnLazfCtD6AcnQIUT1OSJ8XhyLNaRWS6l8L08ZY0MTRocxdZKUKXNlJQyi5oL+k
fERtyMr6+IGnr7iHhjwdQsJQdEM2oR8mQXOA9e1R/2SNJ601MAHCI/6wSmV/LzXrK3sx4yScvmn9
qeZUmnkUjCoi6vjd0/MwRu6Zjpr0FOmIa6tk/oh0AziATpO1NY5Ppa4eOPvqvitUBF2S+r24k9E2
FsLe6fBMr7VQ5UaTRmT6ZMCafahheUz7ELdAHNDiqMQLOHJrR+Zc33K9fyRz4d7XBqnyCKfYY+gI
7iCRqggjpzk6VWBnZxtcA2NR0Z/LgvQ2SzTc4zLH+m4h11/55OZrgoPDXQyY/Gs9NvgEDLpOOPZY
7nMoA+vITzitjaEqKIasbOiNqZ3f5YGG/dAgFyqKFuosPGJqjfX4pClSBOTZy13bjd3a6sb2jcw/
uxyXw3fvpJ/bRnyB9EF/C4/HE1b3EDxEM0R3lksyu6D4dD3mkeFP5th8F2afbjoxdQ+JLu0NpIql
ycRNt5aLq9pUWvAA07G5SN1pd4NHZdDUxOq2DxNTgIYGybCyjJxJW0XaYehu2F5Evl2QZ9Ct7DPr
n24bDm76leiL2GBn5vfqup8jN/um4JEeGAYcX3fSpQKQ/wW/0KNR2Zb7Pm71g55k1rqP8ToYbSxO
c6UlH15Cc2LLXLJrbTixVhNk16TNzKMB331btUlN5IY+3K7OvD3dS8sijpMXZQf2DjWgv4nzEktJ
NrKGJdqjMajOLfaWst+YTlN8tPYQk5rIHmO67f1uiuR+6E3s4PZ5toZqX1hU/+iVZ2xLYX/UenXt
WCSu4DYkPqCCHbdojaiW9ipi1o0RYJNtzFp4JTNdblK9vDiVujqLYbepUTzzbqXnFGPSjHIPOyo9
AsIPt4WqMJN71P3ARTHYE0VHKuTCbWBlZzPXNMZFiNKZ7Lw9U09IUB3OS1rcYS6IttRgIflim/Rl
Nl09yp6odErhibS42tq5Kkh/ly4+ik7sCgQKbsKOeavhbGL805zH1jJoL8eySUBcfAOpqW1symBX
cc5KyYgrmwdZiievMLvrYAjvI86neuNofPxwNe7l2BdAPTHAeS1Okt5edFuv6g4jvUP7pAgpg4ln
95jjashi+zMb2qd/z1I/XB7/yJ9hAr37q1nq8m34j/17XsHyVN9+Skz+8pW/DlTOD98F8iJZyT94
NBzjk80UQwn0YpIg0U9897e0pP3JJMRt0/OGUEkqjjHod2lReoxRTGaOoOxIN/8VafHveGC4REza
sy0XNcIluPmzsIgfa6RTgLrHtMB9Zs4Sb54Mn//wpvwzUL/lRTzIWQvckP/CdvJH9RKqjFbRPUeL
JYVkq9Fp5nXk9I4Pdr3d/PVLeT+PhyDpHJCcC/nT0h0dNsLPL1WCoKqT0Jz3Ize8VZzF6Y1h4PYD
64aBIYzbfY6LmNJ526IzlnqFv375v3s78aCBSGTHw1MQAe9PgWySMa49SAP8cjE8Grnz4sKI/uuX
WL7FT9n25SVsz3A8nd8bXNWf/4VKaVOnB6Le22J4HG3zufFE6XcGsiWtx3xK/6aV/xe/OdP9O7AD
rjmDWK4lLRxc6NA/vxyDikVytWn21kDZPBUHAvCIx/iY2kF+zHrryfoBKLF+gZWYuGxJdHvMg3m6
AE0aLNnMcKGgmgu80gEjPvCTvuSE7Y8/oChIaABSjFoAS8nBpigWlQhOufnFSIZdyPkFyrmLz0K1
uvGMpbPyKaOgFI3dj3kh3uutSfya606fxucpCdQpluGw9Po5PMWt2ssfJejnFyqcSw6mNBYEYWnf
2i0lstLGFcsAiTQbguXteuo9af0K8FF0NQtCm+mwYxjCjnzGcdqjM+TfLSe7ZzL9IM90bfGY+IPl
5sdKHz+HPO55iURuNJvvmRMcXqfVXO8o7QN5VTD9NsnwTUVefXCS6LaCq7mOoUNueOZ3m6Ec5GUk
YgIRXgZHIzSfHY2hMIliMv0NEbi477+ZRK6gbTU04okkoZakDh9bSdizc1MeDH2IoMAefxwC+gfj
LNgk+hidmdH9LsL6GbjEW+1Ql8zBJNUmPxym0KOjIyEpGJeO91hT/bWOXFv4hhs7p0pPEqLUFT1Q
lMIrJZ+swtFeorRXt2wP+D7uOBqPpaBRL1Nxt9dN6pxjpVqebvVSFpbXyL0ZGz6DOtcty0Y+InnN
trekYTYZCoGLpDO2fZzpz1aZgp/o6xHHaGx0b12sk/P09UmctNkJH+Oohv0TQ2sJZG6to1qSixpi
4R1mWEAnDufqisCj7nLVnAJSyG/AxdtHixDJftHLz2I05T4v+CywZYy3XVuMuyI336JU2RiNOaVs
E8ccwRrE3lXH3bQDFqHOc6iVdwulysAsc6ZRpKpxuGT6Vg1J/cbqgvGVJgsQOaMd75RndTeA0AFj
zpG8i7EvBYFZ5hhdHEEFQUiHQcqxX9ovYx+CsQuol6qGazWlT+RuaK7vE0g9JFRuEG3SVRz1zarv
2KNqwSB2hsl+GfNEtp9w/x/sqmFJUuoMH3pol7f5xHODT7QhYTNhHr+aQT29N7Dc/YyL5sRhU7tp
Q0kj40jXpcw0MHJJXqS40RjLa73m1Rg7MbN6lH0QBxpJ8VbRxEjqBm9u2hZ+gGC2C4NguBlh87Bc
7QZf0pADZU0PuPbZcIJE5TAbdKOf21R0mzIbjjRTiNOyJd4GCYSlkggN3nE6yqUTvWOPe/EElr+w
bfX7GIvP3ujNz4S4T5qbhQ9pqeNgcHinySIcWwsTHicnRSU3icuAPmjc54IQ3pyctaYmVIDLa13U
89c4dEk8RzrbGzcI+0OAo2EjNP1KBmPb4irYJxotFyWWpd0MoIqmAFk/KaE5bPybQVtXsOe2uP7M
d+pByeFFFT2Y4xagnvlo25XnFyKl1IbSvOau0yqTvbbuHuJ8MMnsRLDPf6jhEeZrHMzVfAmytKVs
JKimp1K42Ykb0gwdG1EAOfxNlUyyrB01ZH5OjVkV4JnTo1PoFruIBwCmR52FWBgyk2W5KC5N7h6y
3niChsk0FNC8FkKDh5qmMW9jbQxSzT2HQfotwAuHLaPZOJ1hvXe6VX1JOiosKwuLMxg9rj1uCfI2
npLxRHFsdoCUqPasuNN1OczDazkO5orTEK+s0yAw+ZnkAkLEGJPvXqJlLwKi1SOGNetqzomE6+4h
GmZ50qxKOzMxrUXtRoLb5zqR49c8nzBq1MsWsSn8lDKAZxtQ2n7yKIvwa5Ut7IbR8hOsppsMYXPX
zY51ykx2bTgy5v42b1xtT1xG4jN3Phxh4ozpwb+t68BOMKG7ziMiGgdzkktYSa2JSM0U743UwrIv
vWhPuRFspLGz9zb2rlsZCxA6Gi2u7rIhiaddNkW8/X00PgnuXGvDonGGNyl7NF0GGhs8GDz1NjUe
rFpuJMCnl5a6qs9jD8pPKjm/NIW5hpgIYCCplLp0omrJoiV88vCXsW5FA4DtoK1ts/xepI2xCuCH
bykCaqgoLIdDz2i48n5he2FQX0hfxkL9+vGo//fC5B8e8ll1/OFU9HdIlOWQf/ymmm/Tzyf8H1/2
2wnf/MTwKDl7WsvCBMnsbysTx+aUzw2NhYmjY7nmT3475ItP0PAdIs3Lcc4xF2jWb1sTFx74Qujl
T35UQP9L/gEmgz8dGgmfwa4C1QMk3MEx8adDo1ErHnEoVXuPclLTZ1ncboCEq/QGtieMVF3V/UNo
N5Su6XHUHfq4aK8ozn2+S8kRpCRjeuKwgFVo/Ag6WE6dStBdRoQomAIxU3GjE2wpTPCGNbcYbFZw
LAVNEViZg8fRKOxXLvv3DH9ryLd67Lk+H1pW9ddGeY+4XMn8FAwEq1JmQbPCAoFLlPPTuRuW6jcu
ZHHfSIBGbdXqr16KhQ2iYWzcF8WQHhuaFDeIaNQxAc5dYQ3QNqSwxwtIK+IjmhD3wWxoUDM073tj
KIKIiNhAuPqcWpywTzA60i9Eu1xPHHkeGg9kapMQcuCNSmeIWMqJvvD7j30NmhQ9UqJXyG9UKOw4
r3uln+TdYSZl5ANe4Qsbe8CsbBRLZofWzdx76ZO5Dv0ic/VX1hjzWVa957NDgAKDTxEKeaMOQJN5
deEOiAEJEYwmbj1/iDEurqLWUwQ145g26KFhwKETkjMwjFTtretM+wGDfE7KsTPFSbmNp+8GW2TP
U5oRBevDTrwqWNoE60ad75bl0XjrVpn2fY4Gzx/NOjjS0xl91bhZXio247sfPx+ynjrwyVaE/fnP
g0FICW0mZ7vlSNyLW111xa7rpp48L9W9ccmbjPWz3RTYX2nOa2ODxxamW0TqNk2HE/XKUbQPMpHO
e9lQrrSNbIdglzkvx40kIHFaUM58nK3y0CuLpyRsD26VcWi8VoBT5FZUk0sUN7WYJ5FmXlE9UXnY
xLPNWUTQprFj3LIgbkp6RJ+VZmYPUaWm17qKmhONzd5jMvdUhdBwI9ccRE1WYV14E9TYwRN2Byil
k33DyBoDukzId2FXjBlZ+Ecms414MxtNsbOB+K9SuyZvDlRFLmwHvGXFMO1cq/F2eEnM74MEMkGp
Wp6XK1YP49IrjtK/9RK9jS5pVvK9PDjZW1kSQjZ8y6T+hC5WVTogE3HG3ge5N53jeUh9k0fIem71
4JzLPIaTgwy4ExhVoApH5jMQrXTHGkkrMTQsKeixjXN3hwuheWhL69VuM6Kitv5SuOMErBGXR4Q7
Y9bmTZ9m5zwMUO0aIeU2dmf4JY5RLdtFqlUC1yKI1rmKDGJW3jVyBvupmdQpThN9bLEljl1YeCvy
dOEmJ2S0pNTbjQH+7RhZNe3sqTGYtNfa5tOIWWpl5xPJbwRzLlT0TCTHlAvDKGI+VDggt0Xbj5tl
HcpxFgSo3w2NtqsrszljtsS265rpTaEN9l1rh/AHWP/yF51Gx6STZ8BKXc3jiODVcbceRt157THp
nwMhwo9JJck34mMHysPleq6WEklpyoFocUm6f0pMWfg6X/M+1x4XvZZA/duHZV4/IB5SWTz0Itp0
UQ85B3lwfhrtSQcbXEeXniHhOOtV+axJe9oZtQPglVa1Et4OwHwKG2EgVqs+wwhlRAXkzK6wBZey
PQj2N4O+7qWcboagKq/RODcvHv9+82AF85gcqrx0mrWcQ7YjVEgx/8qOrRQ6MKwdTjb8++uOks/I
KQXL3kr5KjOiR0kV58yUTVbNUHly01PFPPmstwlQJAYoBVNWjQ8QedzRi1v4w5TDJ2TppeLJIGpS
O5cSXvgj/Tvc/Dsjmpe1WUIquchavJ/urO6Um2LLLJgYS3iHV/yc3JUa2QVUd3NnqdM2+O6NeXrM
WEivDTELbELLVVRJblrjzD1KDbm7lhpRFVztBHtXFIqSkyllscMvpBZqrmFxOQzGPZ5cXoiWrXEN
/oqfJOvT+TzoQ09YY9C84oKxYboQpi4nerLndkPWZD4rV9g3/z4u/XOaqFhEtb+JSP/lcen8bYw/
yj8dl5Yv+/W4JPTFRmJJe6nfkD8h5DB4fNLt/2TvPLbsNtIu+yq9eg4tmAggMOjJ9SbtTUMmJ1hJ
kYT3NvD0vZGk1CSlon6tntagqsRSJq/DDUSc75x9HJddD9uixUzy537JWRwm7G18hZj1036JrZSN
01LhWOGLhTHl34ii8icZz4QnuoiIGCAkZwCkxB9FrzoR2TyGdFc3BB71qygFikYhMDFuTZoVWeyc
kXO/PsR4h3PjWNpRJZuF/1ocyhFOGCZl/amhzIyMqlnJ9ZToYT5PYHE/c6jxNjHO0WauDwWn8BTE
P8XuWjzQGTWrPuSgD8WlxbFSUNVkahhhOFlmhsOQA2Kj8+6Hsh+A1oF6hGj14Lz1Krgj+KKXzBmz
WC8nYkanDZnqIj/FyhjXQHs5kdMormkFCGeZTtEVZpO6Ug+R7c0LJoxcIGuWRYoX9Y6qu7x9bBU7
2K2irDczGeZ53dzvi2pQGElbM4ewB+IS1yFrxu+R0TY7r670HQ3fBQ5QPSb8qquNmQ4X+tmu//sF
/B9+AV1E2F9/AV/Yuv/09Vt+6Y/TivUb6p2tEHQt71tE9Jvb2fN/88iHwhj0XLU4oRHY/ziuyN8w
MiuJy4tjtHI9vs9/zCTM/x+CIyeiHxVuudjIJAcpjj/K/Vnhtga3HkwzZP+naExep0Uobx3SOTdz
Nv5T58tf1HQeC2IZfVlktay/2Mk4tRB8VFZx9JyR4NygrRsEEf9Z8w5c0f3rb7/7KP5GUF/mKT+o
95LVbmkPMSG2cir8aWVhM2p7lTJ5vJyKgNWIjThYgYK0brpJOEdc3tRLOpOyHqGs2I+/fvCfT4E0
R3AMdBEo+PTQ9X8a9tSG2XIcQqeaG0hBeZaz8mTWoK60NYPqCmb/GVb7P73kv3mLJe+WI/DCYz9b
Lpsfpj9tlzSj8mhFzq3pLkUA+jQQWwOoFzcYJUz9rx+Qwdlyd+ERmZEw3P7xARPTAK7AqRIZJyjP
HqaIjeb4tM2VY3xwgsH9ajX9mvr+m8/0zX3/w4dK/dYyi2Fcx5tr/9xSpFvLnMNgGg59OdV0NbhB
a7NZrjGWqFHAUNZEnW4U5VZHj7jkhbri4rmoKg8jhJvOVAJ4rXcBYWn3q4b5Lqi55aiCHji9hz/3
D1eB9P5yHXgSairffSY7yBaL7vD9J1JQbQixv+sP0nNC8WiArA/ObZgRNwtLtr1gQqzxxJZYZ0Ri
Omk98h3UFwMMxsE2I9c9xdwYjlQwytfQaXG+UDTFtUTGrTzns7JuJihG0Wkw7SzfAgqwbnIAUzm7
QTlbm95ucTMZTQztQNuz2lVysm4wLhjNtqeO81wZeroAIpnughgpbzU3Qyk/KrbYVPw08zQARqvt
5Nw4crpzWSXcTQyjnmG4ORjv4Bj6EO8btrwQQbG1UWDZagjMsNAjy/rMVTqBRrEAUU/XnfAHcT8V
erwqzChDP5C08A7oPDanIxaCRud8T6ehne4MCo7v/LRu1JqQW/XSJ3b1Mjemc3QHYkGIvEP1onJn
uDPxXuZrvwbKtaa72N+CLpKvqjGxFzUZGIt8CKoXZ7EbGTSUP8qODpx4juUrNGsbHVn704tbdtzD
XWFh46Q9crr0ouGVcvBlTobhi/lDEQfPkH+wpvZqpBSj531U88D71gjrEduGvsyq9p/HepavLrPe
SxxiWK+dUTo76hQ6tfYnAx/fWzXK12s1YnzaryMU1v46Tie2IQkFWCshebG2Hqp2345DNmNQ0Wl0
8r0gzo9pbdR5t3LRrPstdofoXTSM/rOqWE83HdZSTKdacJ0Q3xKvZauqlyis+PLXFL/4uvGfKyRi
hgVFzJWBDgPSkxHLucGMhpGwKqc7NIZq5Ixk85by7a5eYMbA1g9L1BlmdA0fkh9ZzpG2G9DkI3yz
SzxC4l8pZK7D2/svpo4IXa/ENko9b4O+HrXruvDNm7efIWCDL1ibCevGHB0MXut95HXDZgx9f9fX
LRdwtHw93C7Ft9K2SRCcLcYdFVyesYf4Min/QgOcRRdHx14K1yJqT3LTMaMCwYLL1J4eKBI18fgE
5RRg80/w7wDq4xcKeGrmcbQ6j1YGeAQFDpUWqOhem30yburQ0MGlqgqJkbZk5LAqor4LruzZ13RP
QzAbtFEPpDzbOb4bqTEd37W8/cxjimLYtxw5aTilmBYK4GCsS3zDK0MOkve5faycINpOS64+KHy9
86mdrqN6OjLxBWekEudGqmXWMowHJmoTo6NyenQpK4f5yXTXtQ19I2Tqrlsvst632Mg2DIvcFYw6
C/JX1F3GqGao1aE1fiAW4wuurxZNAM/1dB48Yzjgjgo5YppU+q7Mcr5RTR9+qluWTcQO71TEkXtT
mYUfrPpZ6CtMvTkf+LSQ3WcI52xK5+6Tz3Bw3LQGfUkbLm7/JIJuKjaUkbXIE54XPDtF2xXogeIJ
mA1OuKZ+LSwPqifTSXGoyXEO/KDDRdeYA5eUTkEgRxZ/WHw304XbHNeyHUAvx+sZcJeem3hPw2v1
ItFinhfaIX0rocrlSg7DdEHzCZ4Bblk3lbCqFw0hJQOwOb5OpQqfE+myYJZ2+pgYZvIuIeQ+rxGf
nGNgtvE+9hyHwIVv4mD0aWXhNloyyyb7FUNOankZ4c5yciUp/p1N/93cVtaHvDGM+ThHoldHJ29o
Ml5bFbMqp7EIULq243wEtyPdbVNwKPer4Go0qvCOsufoGCr/0Yui+jnrmledT8vqH1vPzIZot+l5
nxgfsc7LyopPpIDtD72BXXxN+Nu8rvzRe2DimHK6GcajdHqYjs5Yg5KNLO8sgrJRVDLZxe3U21O/
m+nnzSNVbcqpJWxCJ8m4ISVck+DOhBwYngfFDYNm8TGzHH6+4o7VPMmIhqiPvhpjQld1FZS7GURw
BlIs7enIaVPjih7enrcux385oxC9156CNSAKdQvFzAQP3cV7nIeIItoO2pdyUuxFqk6qK2dpbkqt
gY+19v1mGxNBZrEQWdjcoKnqo3YSdWNMmttCjtFhY2Ru+wm0sX8lA8nylrozFw1SzHRpQ1Mt0K3l
UkIeQ/mLSuuGQyxraf2WREgIHD8PGPH2bkcfVDvy0cC98lkH8x4n9MpjUr+KK8H/EaUFl+DkQMZ3
syrO0RFT1vtmaA46GlgHgeoDjqbTUF0xlTbWCf2cpK+4mQACod74rnJ4eFeOjNDeaqvKhgd2glm8
zshe/fptCfSYUDY4z8Ll0qc/JrrrxgIzXl+N4grvORJ/Jml2aPAgfyocPOnImg1XhD3X8hUY13TX
xpJ1OkeTosymLjN8lB3FmCfyD5a7//q0rEI22b6OEnYSgbEkKzyi3ec6o2QIJ8B01w3sfXOF2dbC
EK5PaKNu0a56DRn6mqIYrLhm45cvIwTs6NaWA886zite6zjMPGSBgOVdRF1lNJRzSobGvcqicNEi
R2UOnrcOJ+Ge+rRNMCLWUj8ERilfCEixsOoGEsdYNRNiedYnkG17K3wcOSMDrTQz90rMjmpZFz3r
ISsN81T1kfGla2p/H/UjtVA8Z3Y5seH5z/ZEPH2lMnSEde131qPTLM0Z4VImsms8kWIWnOLlHa0p
UgPapbmt95WS3DAblqqHYPlEk8ThY+rzpaONnpobw6o5NXT2EmHEUVKBOcyUDMxnijEFxiZuld74
4Dqx0T8MLgREeI9jFEbqwoDXd7lVVf5MdbYKax3vdArpznpKFLtlWpHGjoiAxXYjM0u5jU1BqANU
fLzpRmyemJDtfY7AOmLqicxTKprohrDIsCbMp7f8ByMDSdpTlswVpo+ovpT0bBzTITLeT4Yfn4wO
c8rQRtx6tMoPmBQswCswErN+fJvxuvh7AxRKzz9T1hSs69y5DxVLugNqameZobWhNS0HpDPhSB+6
kBxaZl0KwRKDr6RDu0DipNqEHQlJvPSLEQu5U0MZAIgpcwLYNZU5ZIFGKJjFlwK+DoTxW38S45Hr
mo1BX5u3fleZtyjVw2Yw87Xb6vzAjLjesjcOHiaaSHcJN9EN0i/0dSFuBZ7568nui3s+be7LxZSd
uPPlmDhSY4UFv1ur3N2GfnbdpwKOLm/Vramr8KkirMLI33ZuSgpoy7UTmmwgJ0rF/AxfxHDn5NaF
nV+xpenP/CLdQJ6cr4OCHBAFaf/Coz5AHYxk/kwCkA9E9HyFd7jxxmiT94ujmx3BgG+KO3C70nAf
WUGixS/C/YrVsEvKc1/bxtF1dF1dt2nGRZpHrDax23BFzhQjBjDMs6i90+mYMA1h27359el0OXX8
cIpacp6wohAWmAL8xdhGfjnxuePRgkq0kk3/MGHXxRM+XX79OH85/ShFZy0YZcmxX3Bw+/H0Q0q0
65Oyqw4ZLAGgM55nPdaEZjImgNaCOluOLm/L4a8f9y9Hfx53mei6LidTwUnxx8flSJ45SUlB75Rk
LoVBNAnk7ZRNu9GLWL/KvNAXSi5Zi+th2eX++tH/Yozk0ZdZsssXnCfxc1UM6BLUE8stDyCVOYDQ
UW8/qmXVTTzGL2R4K/7brBqOJcvO2xZAIlZvT+G/DoN/cBg4yNl82P9ZsaPrgQbT+PV7xe7bL/2h
2Mnf0OT4exZ3qbIZKf/pL1AELD1PeMJnpLnUp3DdfVPsHJpa0PAIGnOVuzbS+p+KneP+xt+G/sSY
Vtk2Ua5/I5ij//385eXhHTR5F+sD4svPEogaXKxcOrQOSuki4wRdqnUDuQ5AiK6v4tEhaBx80IXi
/NKrMHoy+4qiPtMpAR6H/Y1TMo7ym8EBM07rz7bBzXAHGqc6g3dZUF2arA6K1rEOukd6WieFqFK/
mk6VNjGo0yZ84itcPNuLalDlIwvIYBvNJwnA+VwuK5nQk3wFXMIOe7Jb+epUpOMwOwv/uXNL4zPo
wukJz1s+fV4Kx7wEkUOMN1HpbRvAOyqckrNJZpvJ+BAUj6Mjwi5ZhQYw4b6zLYupXmk8GkJW3WqO
imHLwSkkSQ3Xt83jWmw825lurGbKKHXsjY9u1uXDue0GxdtS2vbBmsaQNKlFk2zqwlEwbaeETjUS
XQS+AsqpTT+KfC7O4cjqLNUsSGGJ9H2TtFRcWoHYGIxT1lngjM+2nehLDss3PIqWFR73cwUzZja9
/RRE4mhOg/HStVm86WGQPpHTjsg0kA7BFDnU3nPVxgMNvC537O3czCwFUxIgDwU+rNQ17q7OvoUl
zNHbkK712NQKN1klIlphqWJ9EaFQV9TSW4/YxZZ3GbsGm9jStx79VLKsa3sE/xl3SBsZyFO6xBgw
sAsqKfRsHYfdkte1FXdJZn/5VsmBJYvSVDZ4RlOzdRpB8pwthpzMlZd/zKyEzxWqObutui/4OR3l
/I50dIqDtZjQLqDDgWzo8uA5EYr1VfZsrbphafhlb8iOLQTz/azKlBUYHdZ/tnr2KiC6MCtzaSKo
2JZ825zTOQxLFdTA1PnOERlHvlZTVrd70Sl2HpC257NfaB5f59xRMD+zz0vgErSgnHlTsOMIWDgp
W9WToTRPYCSsFm69ECbC+k0bIsbIFi8MwH9upMYIs1ETDTIb5eEUuAkgGwa7tgvM8NhVAzvHsEy6
TwlKzZpwDH8WELNj3nGmTXsq37iHk18ZaMdgzsq/EKrgr/9ab6zmDj7gbIOhWDfjxL+da4/JM/ba
4zRFfCzzcr59axcTRsWLCHrbvIOv7rIz5RGpV0mn3WC4znHMLK7Nr/evhFqw57FJEZlgqwCoE6M9
zPumscSrSc5XfdV4XJN7Ts1gmFIeOdEyGidS3AMVpE/PAYBwjJ2YosmlnNJZ13a8bJ+djJelc0XP
MWHWd9S/aOP57VmqbO7DQ6YByYMulTxZWblcZQZZ9xu/oUmDOFiLJNi6I58zSPh6fuhGWht2ZbZ8
pLa5vD9qKeC56bS/RPuW+mYcQ+2Nrxd5SvkhJx64qvQqlgYXhL+0TntjxgpFbwcwtdy09C7m9PFl
npdjYeIayzUF379chdJQ+Z753Yg0bVEghYaSTnAk027cdL49Ex92x4s5cmYbcKO8OFxpHHfK3qKz
B6gdVkBBG0en+nWJUQdEoI3ws2pthL0+L0JnralUWvJlwfntiMmH6UYb5qrWJYk0rIasQT7rRN8G
Oy9Bkhq4ivfJqPLdjH9tbQ6hvO/jrv09AUeIG4abzjN70elBuQYYJbvhwrabseHF8AZcMco1eHX5
0jY3l7Jo193YZGDw/YK8JW/ZQBqD0Si1Dr73e13hrt5aRUnnG8kBdl026OVjSKHyEVQi7y/Vr8Fz
g23uyu3rEk+InY+3oyVB4A2hDcWjc2heohsOPnUjKuohluR2pqKIgacO7wurKi7ZgH0AoQXxcuWl
kQ3OcPZ2xtjoz8LLnVPA8feQDMr6lElvflZhP3k7RDGqiRo3/uwQtHvspdRYL4Bq6SQL1uBHnohP
Ns+RLVpsxSkVYpmvkH8sQgTUN2Uo9qhsdJwXoPPphC+wX3yO4bvxDSAxfyYb4hE3SDwtaBkLnBcC
wO25A1WNlmsv3VZzk17TvSRpaRgXlXDqbHcdB7N3JcManE2Tf8ZsGIkt+7chW01w+U5FN6mbbDQu
Vg7tZsveDwRNqobWuspSVvP7WTjRcTBJinIY3M2DM2zaOq2uR5gwq9Tog7tiaFhNNOzD2Kj6i1VA
qAtHbPed387hfuhj56pCgrCfAnSEZzoemodsFHeRHOoL8C4GWWGLxQ7L5AMtTLSXk6JUtzWpo0Ps
ZdXW5LTxPrTHCR1IPc4c+t7BV7X3JVHkZi/Holws1MBADkMzLV/88UCnD2Tjyr5rW6R7N68iTodm
ZF5hMyG9H9Sded9GADsnhm3bLGmsBcDW0Hgz0Ou+xVFTmJsoiMYPQTXlGT7iXiY7epr7/ADwAWex
YQlaW5y6XKvJ7B7tIlUvsQ1riVshZPSe+tpVDmP+OLjohuvRST5wtK3O4AP6m842P4yNqq+rdtbA
+MapcvHFBN0VBqlkMzAnetC+Ic56Sqx7KsO6LwMR9A/aZ8TyOnVmNtxzuApCmGjg48MsLda4zN/b
eg7uo8gKNrAHCWMpa7oaOgtlCBbL4Lk4gFrHuCVdgQPddkINpDL/nHXjdFUjC24Dqe37JO6GFxW7
wSbMiR/4lS9R3UaCrmkR5fXKpGDkxgP4dm0GtV1sot407kVayo0nes6zeeaRinGnU9XmxYe478Qa
EOlT0Fec+M3mmaL4YRslXKdtYr5YdnhMEJ6vDC3F+3EMqemlCrhZW0FrbQNqjhguifDWQUS+7r3m
oPoRnpRnw7YzLYpbvbKa0JeiTvAKFbGTCL8BaHK777j5GTfQp20ix9FVjgAKL996R72ntwozFxXA
LsW6GLt0g9CRbaxq4DqwK2S7yfW5U/jBvAlxZq8Kl1v4Dp6XSeuxXTn3KhTunfLp8ylhu3KjL5AF
UEG7dTpPOzhHRJAbqt2rPnxyCaGcCxgRZLanCtIpXSZ+l+cPMb00gNjZfuzswoo3k03R2ZYskIHf
0ZVg8toouqMly9mljqkfTYy0Z9065juqdVig4EVcswINgAnJfG+63L93Onqxq6KP+KMtqrOTz/Ul
kjkcXF2045aqZgxcEX0sp14k/X0cu+amCdwjDlAy6Wmon8w2C5Bp8/456qP3lPAFa5wuEDNC0iZP
Q0XFiddOYL7q1jm5VT4dJjMkFutHauf26GWrDsaSu8oBJc9r5fVug0wUSb4JeZcCtSUXJWIKas7M
2hA8vTzbIxEq6nd44QPYgocgKb0dKkaQbLkdjgfKuygHWCBFkNvXE8OUCy11iHpNElEMrcP2XAot
nJUZ6f48NYLyN9uenB2/M11T7Ryptcd68wmutPtFITlv49SV84EWsex3SIj1wW/8YJstWyusK3jq
Bxivs6CjYM1wyd3GRl1tExrJ16pX/fVYAYkPdEY6fqiXDjYPEnySDzcz4ynniftbet0VmRMN6xwD
213SYZxuU4DVPcK4e8mAj8xraQBDxVfHtqAYxcfUss1w5xMn5wtkshdMXSu9DbnJYnqernD3t1vd
AwldJ60K7lu2Add2xiR4VWgnxBgMQJrwMWmJQPgvuHbLyxyMUCLyMNrVaa+voEXKm5rycxisdW1s
+lL2J0pRuvNk1XhPi3i6s2TXPkZjfqrH+lypedrUvl0TlSjb3zF+QJjt6uYEiCnYN6F6ZqM27ry2
2QANEffJQFc5w4s0TXfA5cPshCuJCuPYn0ldj4KKhHWZFVTf5LY7X3qHmqgpzZkUs+TRboUKy8iu
6HlDkJev0r4x8t/1MLV3hq/nW3oAmngbVrHsP6queqSIokhpr4t7ESzKIovbESQ26rDjXUore1c5
2RSd6YbygiunMF+70a+uJ7BZq5gqs/6YjnHA55xocmj0m3sXMKfYXOOcf2rGVZMWwV1JQGq32CRR
edbo0+8Yj5S4bRsVenehXdV33P2OdMblxnj47iT/N+aAn90PiwMBnjqoIia1AvnlR9Un9MdeA3xr
Dl7TCCZqnERlHNmPs/baT35jxftfP5782T2DdQ0skrThEZoMZeVPdgt4rxoXSFseCuLhV13E1r1l
YX5NjS6nJKLsf48yU4ibcFC9cyTO5wQa468R5deAwpGjDL7YW7cuRHObv43u6e4Bxk0w/XlYbBTw
ltkAirkI2LblywAkNB2fAz2+MQZABlpWPdHjG/c920yK1V5LOYzdQ2v5st3NnWXRFlcsItkHbGpg
FQI1cWALA8ZesRNyFoEHYj3mSIEvY6bbT0t1xBfG2sWDA4gAxsfbKNa1zerFZCAwYTBHP17WTpMD
lmUE97PR9i0uaw4O+zclT/ODza0oK2YQTWS507a1VPnydhbO3dq6+fWH8LOU6RO2cAVKDRZCE3Hm
pw89ZYcMdMYsD1Iv52XJuI7BJVC58PjrB1r+ou8107cHQkpkGwChkunaj1eXalxIMAj1hyyiWxxx
IocAW9R8Pm+jnTZeVDymtRxCZu6y/2B8+eujKxP3FK4eAZaL4dKPj45Nw/II3ZZkESr70R1xZ8V1
rNk/YhQpIW25K7fzOAQYY86x7dcv3VqSxz++doWTykTVtDyHtMxPr51yWwYWQQNvyar422m568W1
hzHksUhajs3Cog+LbYymLfarukkfDwe/IvSyQ4jW+/j2hP4rb/6DvGmjSv5S3rxhlvh3CNZvv/hN
4gTBij3NXaTppSWa5eRPifMNwboo16ZNsv9HUAJuYQyJLHqMDJaQE1fBH6ZE6KwOTmOC8jbfDbJX
/0biFB6P/931toT6WVJd/HnIPBgnf0YL4KqrWnfy7KsZrwAcy7gNdUdS3DZXuW6vDaxE2ypnCLoa
FDStFcTY+cWwM5cNbWwd2qEyrgKe+1bXRr4LGY6Smp3b6zIsDlHj9CdVj4gkme+ey74wHuoCcnEJ
3uPcxcpaVSJ3HwaQlEzq4POvekpK91ZVl6t8mWK6LQwu/j5rZwNALuhADDjU10Aqed4cimQI9TW6
drEEnIhmYJevg/txrm+nttwAoTBXgj6JQ92Sf1FM8dde5p4sQXaU7cqG2emnXlpQ4BISA/nQJOvG
KfR10IT0WHTmZhpMHMBouHXWGlvIstZOm/O8lyX9hUVo741CFu98PSTbtlqCLJnYZlNzC5VMbBlW
da+N3Tm7zAN9U0mI9E7OcNjKLYLIGvG0K5R/0EiZF1pzy00OLOpQpTbpqFIzlayq4YAce9toqPI1
FZbM6aje6YFEr4RZOZAopbMJY0NCoeon5OmsPaWxdx1ZWErwUFx8M6ecnkYQP+8PlViS25lNAwDh
fDYKoUm9krk34oTEZ6SfZTcQpOiWF1Gl3abrnWCT6T5cN9JwGcb2H/MWLME0wQXgWHCuGEivHU7n
bypETOJHznUBLc2lxxADH9KXe/Dpp+2Ica9VahP1nwPjWTtxucJJJLctJNyV01MYZQso/CTz9NEm
tPLokTs6cjcbNp43woufLEkFhqE37WSKTcGqjVbMXLd3EXcZVGx9K/lAY64414Y6IqtTsSfBEPUt
uyUnC/dMoDz2luB8sszYpkn9WLbus5pmGIUjp67BFTujiM0trsdo71X56yyTD0ndQXpiPcaCNBZb
wsHGqbb9z2I2kg0sWLnhmliiuCt35JJQTXhPwwSh6pBIik0ZOcitbo0gM69Fm5lQT+URj5/1QYvZ
Ihncnicj/ThrMW05CrCRj7HfyyLM1zNUKTwjXAsgg+qNF1biEM2i34pIT2vcGfUmtZr3RtuBjPCm
YMOpgwqmUtd7otdiWzq+2LkkAHeBkzw14E+usQLmO0d9DP3WPE0h8gwqovGYcZig/sPlwOJlcXzJ
gVGui5ZIU5JGek9JS/NoFjSx4bpOLzP2603bztek3LKdorsA41Dk7uaUhIy0TW9bTJSFACwzqQVp
6NSFnrqlVCJaU7JtU/XkEEn3Evdo2dQoxKEaDjZH7U4O9hnsVb8xiB089cSGd72id9IWibd22XGi
Hr0d8ksa2mViPlEmY646w4JDh9wJMLPy1n4/W4D/0+IhpX/2Lqh682R17ShXPkPIeD0aabR1K8qu
p46eeKrfUuJMUMl4qv2VB3qDHzSuCsw3ezrQbgyRfkQRjtZJoejFq72QOc9gbLyZ97OaW3nwoozy
Ocf8wq5LbaaxlKeKNgPU0e6Bqq1jXwzuSYH0X0G2vrg4N7cj8yEK4Ki7mMfM3QgcfCh//u99l11i
jc3R6u8y4ITEmWJrD5T4cy5mvcua+dx0HmOnBYfoFXtcC1D8aWPYeaHRrLFWVBu9jMIjz1GMleLX
ugypGlTzQwvs4OAt3q8sJTEBZ7dbM0fWW5t0IVAzwBRm6DbX2vZ2fW6/+vVipIiJIg15Kx8COwrX
uYcUS7+eyVdtP4n689AyEvNmuhNkk4AEyCzrFKiMA1ZmD9tUs6nVXVptyJerAyal2zKzP7huewVB
jzZzOT2rsfUoYXe7daYdl16huHj0/eFdFjTjhvPjZzcaR2gIgELGMGNS0Z890TU3lbJPcQmLRJZl
dg0DdYX98C6LcJMFDkfqoK6/NA1NqjGMzpWc+3IvwLdtkJGgxY1ddqXp46TxvQFwBeXvkMFqAc73
wdd4xbTQB86C1nl2ibMPtq53ncqGzaR4xGKeH2vyjHct1NLE4iaEG2oitQYRIAWsumsQWIF1yYcK
bgGuyjo+67o9hg1w5GFwwFp1VODhF0fHy2v3JUun92PQ9wdPU4XZ22D7wiza9XY37qcC2B8FyJJa
psG/7TJMuKFHlyy7dJ74eF0Bdl53mFiphL2UdH1uMdjvpjpmVgk85WhFxjtargFBGtMnJ67YQSPz
HdUwN6w1cbMlxuweWH/jE02scGkMVjnqdaCqUN+Dxcd29vHsyF3ojQ7tdhXdHKKCBOsl78YhluBJ
1KPu2nOLgXhVGeEXx6i8U1ZkAVpTxsSmcq2dLD21tRggnFTFmKxkjMHRtgx2SL/lZlR6doqPmM6K
7knEHRNBrlmj9sGJ0+orKlCrtSrHZ2weOW3UCcbTBMIrV1+u6MltfCrPvchOly8Z/jXZOofaLuHR
rb2KYO6T04+FA25EM0KAly3bktU7ZSb4RuAuFhq3I3JEyJfyK6e7cd6o3clXhnfxDelNAHEhfP93
e/0/yvsIe6kD+M/ugdso/jFq9/UXvm2rlfmbtOA2sTvG9e+/kcS+ZX2U+E1ZkKokbXAMY4GT/ekc
ENZv2Alslw205/I/knn//0MTOGTsLLavWLO8JTLzR0PeNzmEcr3/nJ34Wa5glG6RnJBYCnA1vAGl
v88iMAEKh6iQSIv0jQcbO5nTSwTx5CRpGFoDMCUJ6yTzjh3UvENlD06K7OkLN+bpSRYYyQWc0ncm
Av27EMPQv4zr8OxsThfIKJLTirvYLr5/dj6p5wDqhzgmgyhfZSSmO6qpiqtCLnPSOs70nsYmdhNV
Cbrgu0/x21v1v4o+vyuBKbT/53879l9MFUSgONgvpyKwaeKtZO+71ocgYhkBZFzT1xS8z+uA2tex
j/3r1Cccu3Er6V1xPi5c3ibXO0/Cj5+spIk/THMxf/J6Cp031aydU5jRkZ66fbbvsqZPt5gN3XuP
XZReTz3Fn8GYd1dW5VQ79sqUkVOkTSYpZ53GOZ3fRrbG4+7hi12bqqZJasRLven7GaiowvtYr5zO
ZU+duPYLiBrwOKjoDI0VE06svduGHoILkediV2pRUD/QOfAwQyy2EeVQUbJ2YrHo4Y2Bguc99tO8
dE/MNfdgz62Km0YwGzciY1wMAs5w0AZ6dmrM4JbnDpbq7I1DzayczUcVFXR+25N+XySLB9sAjnYl
x4RNX6O7d4pRG2gqk+HQCi7PNKz4ANwDgXK9Y6jl0isIQcAQ9tiuTNeuL35vJPdYsWNrk4Q18crS
dDdl4ZnNRkUMqsbeaeLdQGBL05HguYSoMIoAcKkBIM8i6h6tvoxolfTG/ugrP6MT1KZFYYpBw64t
Z2yhqrqWuSMNFtAWQKsB2wnpVhb8inBeypobk41JGNsjLdWAkPGIU91d0X57YB9oG/SSu9QBSPne
S7Siecgt7tKimSiOqm1qHySeDNHQVbQKzcnawfJqdk1HeJ4mQ2M/2wqbfWQPu9SMmWgMw4Zvqk8l
updfZuIeJBnKPjnNicKBIDvvlUREdZhzc976WdUddEyN3a6zuxC/ckLjAuY1dmnrgdPrnoGEdQ4M
NZ18ZWG+T+z+oMaIm1DmyeizGM3h1qJWXq7igiGWjR92CenUDsehuKD31ArreEVyVjor12vcZKF6
PmDcJ5FAR26PWZfZhjs+WA1EBHwHXsG8OIB2FUISDmC5qapLPxUJvGC1jDSY7pfjJ4qhmKIPKb14
tJUQZzWv29pvIK7HGRNIvxiEfdu2zf9l78y2I0WyLPpF5AIDY3h1x0e55imkF5YiFGIGYwb7+t5E
VnVnZldndb93vlRmaUk+AGbX7j1nn+isB20TaWhn47fVMxRc4CnXHxox57CNggE6s2c1Rv+jioas
IOC6b6BPQVtIdz1Rx8auBrYGFd6q6LDCe7V2w2jo9JEkj2U5MnZA52JEqxKjrtoyDtsBV8y7EzA+
Zy7LgXmDF6BqIbTl5hF6SMJW0FeXNkEAFDbUxh9djVLDapeCW30269OCAv4Bsv+6GCZ8frQg1S05
Kt6NGOqGFF4R8Grt+tmWBAALEYvWtGtkB3KFsqZ77VM3c+jGj7x7Dj762NTASdIaUQ8eJBTXowgI
7ZOjGsNk4kHedWSVMewy5+G7mVFJXtN1leZNEK36CiVU/dF2Bcc/ZRTgA9alnC4A3xOjK7FjYsU6
Smt6xDImNLxz20iJ2JhsnXdIlcg0JiSR0JvlQw5Da6oznGST/8nx5NDEKBaLCpksZz2N36p4LlKk
HtDMPkjsLLl1Ws1YqdXuTUOTEClvPdbGfhr6NNs4BAEcGl8Ut0uV4LkhtZkkeNLuZsQPsaBZXPNg
pZTpt60smnJbxS4DUn8Zx9Ncez0AbQbN5aXEuJaxJJKGuBGlck4VNtPxxmlaUpgpCKMhrGDwvxsj
bBAI5y3JmUWsYQHWmKPNzZCQG0g3xpveYFXXN4m7QJkCPFJvIhqgJ4ZHBM9MXf29s/pnmDXuaQyC
TK7sj+l+cAtGpUbuRAT/JD4BG5afluNG1HR+HJlFewuKx3VijwxJDGOpLgn1/JPIh9mlFBzkD6Ks
wD+P5Pzu6ynfkUNg6G2BAPziIJ64ipIxIdxXt2vfnZPd3PhKQvxrrSvbKPpTIIT2yAOJwESwzyAk
soMldAIAzxurKT2Bo64DvjYgcUPb0RNFcKgmm2xKfL5ZC8RRw3uOpUNwHAt+V9rd6/8Xjv+bwnFN
uPrbwvHxVzTW9oP9N63+LD79/Vf/KT71f1tFpB7CZdP6PdzjnxWk/Rt6bWkyq0Fa+Itt+0/pKYJV
WrlwBqHLOqRY/Fdf1ha/mQg/pCeRBlJWYT/9S8H4dwUkQKw/9WXlqns1JVHZ/E0XPZL5F0v1ABGp
arO0Ps6jx2IWwAKdtiRvY8cAb7B3K+EgT4oz/z5AscijgRT3ZnLnOhyLxIfshL/jKYtS+9XtkuUO
fV31OHZu9I5hHC0pBip19CYtj8SHsniuUV1XqYFWANxVPW+nmWytkDAShrbMLAP74heA0HOrJgQJ
J5N9HnRTNLsmSHk62mWZOP7SQ5pDTXzIV1fCu0cWuDj73Oic24QF6C5PImdr1PNo7MzGsEnCXdgO
uQRVFhp2IpDzzB2H5Hpxr1G5RmrbiwjvY2nb50ljzQ3m1Kx2aBIJWi55UyGGkf4nr2JRQzkVlV00
VB2dXtWgJfDgWu9+2c7YNF3EQ+xhOfPySR5T5i/eztZm+ZVywY/4nLDcVpIcTkun0adG49BsckZ6
r0obBIREvLNXhwiC12oy84cgN2nTYAe+nQZUs4qi8LaH1rVcETQUy9BBSojtMPF8lKBlYUVb02oA
wSA59e+JNV92jav4IjMrIj/LtFM6CE42e/eIHNW7Ffv+XVRAntlQNJpWGNHEx/BH7vPe80vEf9o7
zWhfb3OrCe4kHGeSVpxAHju+v/3Ilngp3BRueJJMl2QAQj7/slOlsqofLavx7w08qTe097DzLr6E
HkzHsYxa6ymi4j+lpFKcjSJFKTl49W3eNqPxqB20X66XWWenoynTFFjTwpQzRnfURtnzmS17j9at
+T7psnlrWRpflYn2YRto+sDrath9Wkbp75irQJbypyW4n1VMcNniBI+CwPN78u4pioOZrI+thJEp
ornr6EIYUoQ9pfKHr+lN5sxcL0rZXrwfFjM+O3NWpUfkZr0+YagVyyGNBuMiImOcthM13w51jF+R
1wZoqSfBOZcUnxOSMIpCmV8SeKF3yjdQBVqt6z5X1uJcJ/QiJ0KwCwcUv48iVBP4YGE8PMQQPGmv
G1k2qWXDoJKp8CLT2n/DgbOeA4KJGGvFBJrrs5b3TmAPzbRjBuTv49bS1IvYBo3+3Lv0J08Fh4/0
FTRK0J8l/5A5w+3zjQhu45F8im4r8gipCLJq1Mvda9KUN1Fgx5diKEnbZF6YjSgX7bJ2jHNcml6F
Jrswn6VN7Ztq7K+m7vUuwti8N13+s7fN4tRoklzTXqShEST1NUebhhFG/5ANFvkxxFexj2YCcWbO
PfTiulFMm8hNjCekmBH0elohVOF2qTg8WSokFpp823wmwafHB/8pK97DcTFTYrfGQQzh0s/zlYFv
+FQPpgyXoHqoNUJl0jg4hVod85x6Pk9pNuw84st2DtHJG6q0w2Q4BlljrDQ0BbdEZB7ASGR0RQUG
K9V7N8S9PPa6gw8cT2ttLl+sdgW7DQMB3stQ3+KNe7BQX2/GVnPZOtiwSKdioFV4KX3lwstHB9dl
sroyK9X9zBbvxtQiekPkjmAPb+Fj5Y7+bTbWHfk6uDqdohvvkHgh46mRek4pbXLH1Tdp4wPWdMx+
mxDuuyfm1aI7yG9ZObBB2MG1CnNfv9UR4SRL4d1q1V4j0yWsTyDIQabfHpqoavcZeuZrkiOmW7cj
ZSelTKL0aA5Vavm7NFqiPcPJjPgKSXYuhLKjrumKF+NonLMytchzX0YsQPH7Wv2FsUXnO/eWKiRR
F3UnUXOv4H2no1nG/XM2tD03xmQc8O99Da2LBjnJll3fImZHoR6927k0ys0vVQFldAnkwBfmaXAp
rBhoOfKqwv23x1pK0atINzoovGBnP0KVMhuGdz+oJKCLyNaUlfh/e3IeuStc7d0sXUMMH7ArJH5+
k675dk30EjSYgW1ZRoyHhgQUtN98r2rEzBtNEN835RUl9d/YbqJU+Puy64NDrYEUqCkyX4maMAiG
G4jJmCp9Q1YTOudmwpWEpfje5gfXzDuNWzqBLx5OfeKaA/J9445yugUyO28QeebWWc5ZfAny0kdu
V8lmW/Tp4G1z3Aur05XsIWeiUSAxYW5HYdk3NozmjQZA2G4MVaUHj1MSYyQvPxPFwSlKxQNN2MF4
wYHXEaHUkYyYDuTJmHa7jgXq+xkM3o2d5VXoQz+mr8Ft4MAixNexna3EYUzSrh5DxwAA4WU/bWKd
fg5lW4bYq0rN4C5iztE6LuJZjx17my2NDF2ZWs91MowPCVE/nzMkph1KOf/SROLdCIavNK3ib3TL
wN0ulbntHPlcOdK45pkCsGbneMQt1jm9NNFz3DqHGcEosvUfvmjkQddkaOoIcKKdLt8W4jnDvmCi
4HntR0PoNRW4eQLBSHfGEupnHHnjJs8MjIq+nR1HjIX1VjD+2oHot+6gbbS7vJty1M7uTRVzKgRk
OexKZKkLZuhxnQMk7aTQuZT6Zh1UM5vuPocseVrqkFKK+oJ2NQA6eyyOngWoHAMpdP5gXVxz2azF
TONve4fCHy8BE9QqIq43z58M4ZKANTXmO+Co9EjysPcTb/nDMFpfoL4Z7aXImQ3vrSosM2wkPuM5
N71zsCAHU8iENp4NMTvWag/88DxVyFxxEqsdNCoiwuPRPmbzUp7sUZ3A660DIus5nZb8UnDPI1Gm
T261XXAQWU/Hx8wOSKHVue7nR0cn3d7CfYP4b8WdZ/qzp/7c9vZQPyIzwqVK7Aej3dJemNdi0sGA
T5pl1ZX7ecAk3Br+jwjSJEHC0ZvZSPuWXmixxWJP2k3PfSV/lKK0TqkeUHkSgHylUI2u3smfXjlB
erQ+O9gkCWlphdpayDWPvgJJ2DkoUlMcz2gD3ORAxeI9YNaNQ05jiJKpHm9F5UV3JE+fWy56XbSH
NDFvkqVDeusxTMgsPwZjMzODsjKM5Cp7hpPhPkRzMqC9RE6HIbdCnJiAZcg6LKckoEvkpcy/Z/9i
NJ0Llk+/9FlK0rWzb6zqllMsHqwpuOKU/iXTmGEA2r3EMG+jqbvVxWqM6QEEMnrKVPneFgHTiG5+
mrrhTln9bW9U11RrTBldDQm6j+btgrqRGpBJOCR+wqwQatJSslOJ28Rz5IW2HLr+sqkg37QbsdCq
gKRY6jsBjuD/EX3AKdN++TeCHJuTH232/3li8PRz/uj+ZDb8/Tf+qcSxfwNeKhAtBjgLvfWA9l9h
yO5vrr3iq1aq7epE/M+RAY5CTK38CMucgzBrTU75x8hAyN98OEw093EG/q7f+T+c+CwGDX8+8lmg
AZG8BR4Mo/XsKVapzh8a4zwvxkh4ALwUepyvo4EYvCuWH/4sihttGaS2GQhH5rLOH7zJv+4goXxz
x6x5VDW6GrPtzsMCkXYNPrl26sE4LZHtRoexzpK7oWqMD0zBsO/d2mwgk0TMEZkPxN1d5cnFvnec
NBclzPPC8k7aan1xA+vUrJ+7go4em36ua/uALkSpa1+1pgdab5z0zOwzGPsSJ18EKHivdWyyyKup
bZvnwq960vI8xLPWmYm3KzYNwYz9zktMp9snhSMUxPs4LVgPMSqY5mYWC+istMy0dfbqRbw4iKjB
T+naqkl0cvBIHnzhLfIE4lwC5c+X1MueosUwIExZXj42ISiZ+gNxov8ZuxkWLci2cwf/E3Dg6G79
zktNGJ3I+zhUFE53yOdaXCEK1KsMIiDaIcO3tZ16HuP9SG953OmaNnTo19mxjBEczlVKDERR2T2I
/dlnou/Lt2UEUuDbcXJMu/QxpunKxRqya6wI9TET00tWY+nJ+inbWGWAcGmK6WI3aKBf0znl6LmM
6cnz5+vaaa+SaRheu7is0Ch0dzZCcQRHY8DpOHZ/9HOEBHiY3nRGAYh0YJvP9ime85d5REO1MKA/
+77zPWZGvrOjfHgEwAjqkXPagfPRi2FjkWH9nQ6gbUjWFNWBbNKHUacvbiG+aKz0V7qrp02Qxzea
Jh75l/1bXXbncqyrY97TqPVSO5x1KTbdQhygUibE3kbfJTFQ4FzkLwrDWYhKut7hRvtJPpUL4VdH
d1NA+CRjLmMTDAxkOiRGOavrwRkdimXQ9wJcbTiOJFPG5M6xkNOpi4aivfb7Sew8pKknokVTQju0
3EAESLa6a/zvJNmNh3KU6XcfyM95piWxU400CP/Gl1Rl8U866PWtNPpH9u75sSqX4gCnLmXrVemx
yomFJJXD3dDFltCaJXRmdLAn1oVk37Yi2MelZNdKjOAwutPPWubliYNsHRJcCSMlHvDm0RL4XpMm
BrgEf1UcY3ZCgdXBbMU8wnh72UptoFwyx4Kghg5HnpifLFmZm7bIX4wiOiH7gYPVKWJaeuNVLpG5
sfM5OyeNpM+tnPRrBZ6/kxfA3tmj0JkcnLhjgwyKs3B+QbwzXLmgV0BL4eMhSlYbX3XvImwZAQhI
pDe+SU8+G9nbYOEYR5GbwwMdFDg3hZMTmGyKsto0UZuuMgt3T8Hr7yKPEROJB0P21GGW2PamhYMK
m4g4V0PcYky1e16NG4tcyWjqfwxFg70vGse7bMqt7ThyW8TBWDC8mOfls1EsqrvYc5YzbevqiNhh
mbBycWsRkbK45rxteLfr0G3qv6ymIWYghiK8d+dhSL6IcA541iZYZBQCjZpuhC+7t05ytxAsjmN3
b42leZVUQXkgRVYRzWdgthGEjzX5BK8ucw8eNquPbAZQXZucGSRnA5y5euUFNPYOWzEwlxgQlPD1
t5lh9IuXqvmmyAwSPfJXoVMTvFVeo8njJG80zk1mijzEvZvBcU4/o85vw1So9KVsM9rGDDbTa9Eu
OHlKBjAhsA/rjgbWMymSOSloSJEvyinqsxUQ/OvZ4wWDmnpw7MB4zJ3O+xDgZ8I4J2FIlwGc+iFO
eIynWYhdVFfznkOfee1GpD/1Uc+pr+/7mwIv2Y6/w5DSMJdDuz61dNXde1jn9j7CmrqjgYHeDWUJ
ObvpLl06HI1mQlzDGsvW+NrfLDha7mluv+FJlkdnLIMfrejuvdkh3q3LmV3afv/N/RX+ZsKEFvZ4
cgrLJ32Xc/emJxniK6phDmVGb1wtDO/glhA3V5mAKFUNkWaBhEJqncV64C83KQToW22Y4/WSBtDq
lwH4UjWLzdwBEhk98YvGhqQvcOaNOQlwb1k2bJTVHgDitazB/XUwsGppG4EUscvciRCzTn3uSHR6
AOdja3oYfFRaOcboXb1m9fHZgmMzzwdjaYJTa45YI63ZpIsYYPRYc//MlXYyWGQBKtQunGXXgECo
vt0TGcvIIv18CRuEriEQu1Ng4CBqDfU1N94zrK96p/FM7M1OIUJbsB8ZjoMIrJpR+uC8ORt587lC
nyk3hysLzxfasPXUKbzqFtShSRooF7Yyl2w/rZmHmjb00ZDkIDaK2fRIZ3jrx5CAcF4vmyFHICPw
rt7Kxn3Xa55iBdgHQlz/Luo8v5IqQiAK0wBOG/MbeP7WhXsACt4azDjl+RcjmGA/K/2OyJy53a8I
x2yR0XVUWxG9lIylPw/i78hrJ+SIfXsX5SLaJvRybvBMjWzuyD1dM2b+I784cf50+rTYF5KCYZyd
15KxIBk5XfNS+Pwp3Trohzh6f7WDIyj1M7KHWURxdE3JHSEr2X0ganUy/TWsMu/5GsiwHMrIDFlM
UZOi93kl+YwNo7cfMY8RYhzTfMpmn3XdTYvvDKgFQ3SiMgc0x/ts9JYtQYbVHoZIeRGWQCi7aGc7
2sv3LomWzShcbzPhzt9MSZ6j/Wz8Fyhw+i63kVmym64i1MQbZhDjueLtj32evfHY5z1Nncp/ajzJ
7+KPe0R6cHKLedoaRRDfDyiX7mQfZW/IIB+l605Yj+IbR9Td0QYjgcYqyRQ6pYgvmt6u80yXEtax
5Gyx9P7O0ZEr1uQsbJJYrUifbWhFpO5IAzyuBc23uaLFxnXeCGXVt6Ol+6OpZ+/ozdJ/n/LOfGOy
+SNTUX+rTdvIdiO8+WOmehs4kDvSBM/mapUYY6ZDGIyNdwzoZ0vJHWGWD40fyIcJL7m5ZdU0KDGE
EluJwvWra23fWR9UjHfaM80aI2frHpSyJI9MRQv+yCFXQ4NAmRIusf2o0mXlIpgXgvyybx2i+O9V
3JyLKcHjmAG52Dax/Yk6TNKGS8UPMoPxa2soqfkGU898UlNNQG+aJ9kQQq6ff5hrlK+qB0J9J+J9
IxbPa0BNxSGo3DsC0K8ijogeBCRRz0fL0Bm3szt6n1HswUIUnQcmSaav6LWda2tIZdiWU7GTqa22
qlaaZg7WwF3d2/VDazttyvEQG/2cC59ea1QDmupxV4a69dHmMjggHnkNSo6tNttHHgHK6I/ETvG+
Dn3rGgcMSlF5aBDfvrKa5a9sccO3Asj/Y5710dHMvPRkyomKN2rcc1ONGLNTo4tQtLlT8RILRMNX
o7EgLdBJew5Q59d4UBl7qrQIznAZxm1Szla+mZ1KwV6KofubZE73eu5fTV8Pn7jHxqPf1cFVDVbh
1omT9rm2JZQPr4PBENqNG+blirSgutIv2EshxXF86CbSp1lhMWI6JNbpQNlI0wu1jLs043m4CnwH
846/hnNPka/db3G+BneP/szO6g9OwIPYomcluYDOv5M77o0Lge1t9CZE5LU3PBawVqyQJHTjuqjm
9C0qZbVvI5+YtFLPBR1/HNEIOWJ/4zi54TNsJaPcjOboHi44GsKS5bUtg0fkQKtPphm+V2vauZF4
2d7tdXzV/spD/xWNDrykfLISQiQgXooD9ID8kq1p6kvZJ2EdN8VWGbpgBNMquZ/WFHaGYW0bSs0g
JxvTfDdmFpEUlSYBQmTVEUpofIcxN1oefC9r69s5TmYZBsi6GjfHhQpnMv3EBx7AjtgMvzPSKTfT
FZmee83kPNb/wKkPS+17bXfMgoRYK0DtwNeL2QFV0cEkj5uubLEHkRymZp+0avTt9rFPXPlK4F05
hLDflXdsc57F75ifotA0sii+pOOYYuhdzDbboZuZQlcMQLVyw5tYfUgCxKhtqOOA5uhhbnrOAohD
DlpCXxj7BTn81KpTyz0ZDr2dXnDGpdtIDN5X2dbOD7NaG+aQbHo0w6V66vIgSt8sbOvbEkkIXUaA
Bn4HUSJ0O9//Sd5KfHSHkhLcYuKzbdLWe9HZZO5Sl9V5F3Toi6FC6A+TwvpqAta7KTgf154yDzV/
9qxF098rvFPfktkpHyYYC2et0mkrSkeFEprqGs9c2rs4J16ceDmqg2aVZeQowdo2q28cpylDEhec
544qcsfkgtycysrwd1prcU5I+SzafjcU3ole7xjWHNwf+jgN9m1uig/pzM6RnEi1iRidbYrV4+Cl
dXJIYyAFbS1hMqaly+Xtkuk7jtvxQBTErT0nwadZkZrMO9mssZCMBcRybKwCrf8wxBdMn0SMWIGz
DpPcZo8vWe4aRhKEy+jVXZClyW6KygQVE9t4hLfgvaOm39SBVx6NFDW9MbGTVJOLuQDFYQfH31gQ
rdj2vo4c1M2BZ9z2tl4e1JSgC86L6zmnly7jym6pwI1iR3BY8lMp17mOojRloW1ixlkIu/KOhX/A
R7tg29uidiOZLO9HNp1puUfuHNyMc4wUg1bnMXdTchMBH2zMrq7PqWnd+T4Cj66D5Q0fgah0j6lw
VSMgp7Br/JvcaNrtXJr5zioiZ5MVgf0WB8SDojbDZ1mmSflmqO6NwPsc0Y9/cORsmZtajZ/mzMbq
p6Y+LSUaJIuDJ2k0sh82cxUDXciZDWVejPZQFx+gqJLdyNXaALv7BtT8KokhbesGwVXxrcvG9X4b
zHo3kLTJgNa2d65PO7eA6XzOUhBMeTcTFRiT3UbNTC7ImiJX7FpUUQP+vOZCLnnF3dJ5B8vMva1o
nfRSxHF+R//BNMPBmQd/N6K/vOl66u3MHEXYrO2f2e/UCXt0QZQT9BFm/+bPqeKIlhEmdCTggGQY
o4GT0Ht0BFT7o0/m/uyVyIJMJIhn+lphkiwK+KoLj1EY+Znh6Hiv8yTexwxuOa9Rii1VitRFZ+Wp
GtSYE2zVLa8MFxAP4uu2UQu8UEo9YTxvth6GhKvERZrQzJrCsU6QXZLEt0kGow2rcXgPrOZ6shab
nFTxUhkseYhO4e+68KbhNfuvyQz10CbKKwxMf9yKIZJPuoZQIHUurqoluaRGhePW63BKJY+ta33Z
rKTk9FAdVbFCOleLNzsh1c8eK+ezI30+NOPWRptVvsyohL+UKg2Njt53+w1dD4rvGbrlRrvlA6FO
xDnWcQbRWfnR+2gOTDzmcSSPMFimhwZLFiMzP2KaQwNi2svOWVKKf9rlTjETFj7YwQN6WNlvlC1r
l48XedjE26Q3eBLKnWvmeNNwzk86RUS5xFHIpVLedZ5JdYtKnyaBlRNwJOBqWxtXwAbdjX5hdbvB
TNSNIB/kxL/wo7zyv0QsHpysZvHwU0DVyszPi2RzRXX5I8rVQCqrkcc7WI5MJDzYmrKYzzr1ch51
66VlS0IG1StMZGsvUFW0tAOcUZ7lrjBgICdRasmDkFTCcSdYEty5hZCc1RgUxuYdM8l55obfwlJk
shMb11HA7FUXQCSzxjsra+z3k517Oy93i7OStP8IGcIaTalP4vsstpHTXNp4vAe6+2mWKXd8tEiG
/tV945A6TmPGO1VOLsBL9smBswsNRF0at5NwXlPLAS0TGZhKANps48ImO9JU8S6tSwsEIYezVg4d
iQOxSecClo2Zy08Gg8H9QBTPMYuIbU/q5T2PmTmLfrH3Hqi1Tdbb3yM5Wo+TL1fmBnP3bTbU00/Z
eeMjax8R6y5ZKB6JROe2oRllWhkkEMO5Llq8CqFNhNmuNfP8CCbh2umLbhtp2xlCkU4BM+3YKhk3
mEl+XjNzLZCd+zxd1Edn1fUbxkx7Df7V+gfZ88wbyKYzPmq3bG89szCOGRteuwFUNx+BAbQXj5jH
LYEyWRKi32S04sQ7u1yW79RZPFox5jUsff5tPdnRte6T4YeRul9IDxYFTtzosLD5wb2eHQAaqTeB
aEnN6dmf5XAnoJTom3b2a3DjXlkf6IKWgJp7WxG6GZBTVqMIZtSfzqFCc9RukRioPc6ShPNCZNxY
6CTHrWQzOKbR+LTE8pkKQT42xBOjjl76I88BQpK2Y0oX+C+TjzMDgbN4jE2GS11i3/pWF32UcwXv
t4z8reUJZArFShy9mgRFzYVIvW7T9GNyRQ3Rz3ucS/UWsZQ7nJ2K9Qd/NrFW5LhO89okKpLNyrSh
pimhslYcbijvJjBTW8+t25dWOc1V0/g+zhuCgtEumvT4FpVF24V1AWI9ya43zKLMp5E/4IZ+M+jX
ISefi8c4omlEgzphSoxd1h4UNjLunmZrqqk/TE2VXrRSqg3ZsALUukNMxbRAirFED8q17ddKiFXm
rcxd7x3urM+jPWT9UfkJ4FdjbihafchmQPlgpeCXnx/loHqaTyaTMhCoEJmVMIBZ/RJeJHGGGjuO
4jmkp7Y8LPk4E7PGg7bTzbyQWt1x8J4FWzQlaKnC0VZfE+X1jhHBPcleyDvx/p0VcqlQqgFPECSK
+zkexWuWUYEjXGXB1q207rqmtpimNaP/0MmW/ZS1rL4rtDG+Gk4KwCNp6MuUDPCv28XoXyHgmzc4
UgkSU6Q6cnjt7PsOc/RDYEQcX1orCq4MIxHfFyLOz33nj49C2DRDZzHwlNYVy+qmlH4FNw8CDfKj
LuOhnBx2rGGiK7ix2yDObujwA0RHkWAXV5klwNr07iS50iUoob6Ns3DOuzsdd6hs3UURaUYb6skk
ifkMgicnzzBZvgpVWm+R1VGoabf3Qzod7U0SIHjbxFnavA6uhOZisOvGtcNmxi0VcthJwUJ12UEZ
6E5AIpdXbTR7p3Ey+x1O6/yi4FB1VPaWeakJKHpGxN6j052B16JwcrYAfSKWk964V3mjbuQy+ccy
seJdN2p1mDpm3LYiuZuoiam/9ovS/kb31mATm9STSX13aetm2sPpsY+0Mz26NEbygKRj3MJ4w8XG
LGMbq668HvrghzFaHB2sMjq6iexDgzi362Dk0UDWnjDbtU91Yvl31ewCzl/keHYNT5MNSBQtfDqk
31SMW/rNLTyVYLhGNZxffDf4Th4f+dfRYu4zf/mIlzLZCgc8YeRntBWtqKRX1i4vxHaCa2uJn1NC
2zuDG/2QkMawHVuy2vKOsIhtnVeLoNGmQ4RaVoivwNv0sqaWNXX7lhaE33JU0MelnV3k+hZjXHiC
9IGtAHRSJcVYPMwyIVg8YbPJ5CokgSCWXwyvCSfJ+IYeKxykpU72FvKcDVC1G5lr/n8TmI09L7dT
X9EHHvOXoBMwxFispVHtUqzwIZ2Sj6CCCRHEDDwmgNRhZxRmCOO93gsrd46TAy45zsisQKtN5pbE
pWrCNoz1rZ2kkOiy5hWSS3YHi/AYGeJIYdUfRgwR78bMGETYxje4v+be1FTIc2MgsEGjvUHK8VEG
WXM/Dc09arti2Zg18JkNpLiWEbxxC8Fl2aJ/SE4NlLOLMxqfjuEN17WoWlyys7NJGYPR6Amcb5gn
1qRBsFxKzae2aP5fr/y/G1tLUzDo/Z/H1i8/oepX/Z8G17//zj+FytZvjmeT38JF/mVaAxnyD6Wy
Z//mIFI2ST+yflcx/+fg2vmVayUEs1AgKjAemJ3/Y3DtiN88YuVovYDWtUzpeP8XqTJj8z8AJKQI
JAa8wOMd8iLrjPzPU2vfGgeN+FHCyOU8XSaJDwsLs8sfvpN/YRtbsSd/xKL4rmXzGcFR2AHDcXP9
+R9m49GArcSu4+g4ZBUOELh/HGDnqH5fYzXvShfDSIG3qg1JR/x3QJj1ev23F8et5iMf4ETJl/3n
FycGqJhtGPPwVQKQmvRgyGyZkVGTPJo/sMHUH3FQqoDuEvOVTi/pz9noq4oqx7XDAskndHIUKlBx
i63dGA2M/jpBgpatNU6BvbdfWkRNLAnXQ+dFDyW82fDvv8B/+SE8RAWWJDaZG+kv36DZOsomoZch
h8Z6MTsYnEoDGCoF4PLc2Nj9IisHYmlAh8cbDluWwtUPZR0vvL80WAXSYr6r6dJwEAQTitFN70c/
xz0RjDkjnQm8EVS9/VLBXt0YJSq4v/8Mf3VVrjcBjQ2slUyvaYz9RRPfOfYwLN4UEFBIGkNraliR
bBRo7bKvv3+lv/Ktfr0SE3/UHSt9Gjfon243TgLdOtgIjiOQjOOCifvQu35zbnu7uTclaum/f72/
PETO+npQj3xnJTMzkFrvwD/c3sIiz6ZkOHAc47S9Z0XpNhBfg8vfv8q/+P4cE+GJ5NCLheGvAZBB
y3IBUtM/tmJKD6gZvpQdpMe8+3dhXKtg5q9PjBQQuuFwsy78t0Uhi9HZTNyDR0EU6kl7nQB4wD2z
LFy4pbTXNkzidpu67vMHhBP+RRUuEx8E8Q8J2aZXpZTNfbu4SErdETWVslJzVSISER2vPlr8+ci8
uTefxxjzzRYtv4O1PiO5ZuPEvAgoEFIffZEeO+F2r5Or0+Pff5u/x9r9aVFCkAJzX3rCo6YJJNqg
P1611cc1JLqdj1OG5hBlCJPlNd+eVhXg3bzj0GjXX3PR/gd3Z9actrJF4b/iyrtcmoUecqougwEb
m5PEsXPyQilA0CyhCcSvP5/ASiw8nCTiwXWpPMQMre6tVvfuvddeS+hrng9gujTcEax9kAqQE70g
RAOVgeeQ285Cpb/WQ/FegiP/RgPK9tXYBME96btBIm3kTxJ0vBC9wUTcS3C+bmXRMy9s6uBgIbGh
ul6FMl6/Uw49xHPcYvWV5cwb6ZmmTVe5rI2IaEHZDLhlFMQz/N2V7oxQ/ET7Q3OCgQ0kaZgqUecW
ZQJ37ArEDUJpbWddMuBzm/KZXgCf/liNAWjEvrRZd4udoU6CDsIrxUzXBnEh47qqMdJeAIP9Xiat
opGXRN5dlhJxWJNp5GAvTDUzLhdlWVaofjsjBpspQ22m4rm7ui33dhxp+niY6gcNwojbOE+De6hx
vO+xZEcgjUSzJBuVgNrsbiJR4URgb78YVOf2jUBORkjZ+WO3dLeT3drUpzrCIP2s41TKpoGzmRKy
A0nswikmrtOBgOxPz555S4GswTW4J6EPEomaXCO5DAISiHAcrQew8Yy3hRDeRLMY4lKocDO8eqJD
AgwcnDInlT1BNrpxT0F7qwtsJgXfo/yj2fqmq8I0PV55QTBRZ3H5WfC9DL+UOtMbaLihEC8LWx6I
7C8cdTfKkPq2DnS5qmLBfJn+7WIn0tZijuKwkSq3nnoR2jEzogDtma8VxYIJm0CCLQt9haB/0K08
u88cRGFR9rYbbg3VekRUV6NNmV/YtvJBngX5gLWtGIPThWVVgNG2m9jyQkm45wTX4g9l4l87Mw09
5k3h9YuVnxOhIatgo60H+z1HQxl6aHGlEoU1t6tPYGuuKQ/4alMXMbKzTIQxd1cO3ES/J3oLbCEM
idakbk9wdfMu02adCwW67IkBdysa5Z7ZjYrdtheICuQq7lroZgWwLoNTC0sUOkxSELqEqKOqfmBl
Dgmvhr1S6MwI99olndnOLiB/QHwL/HzUTcQ1DChsRkafbQhil1VHD/vuxgGNtNLlYZKmwpUGXn6S
CZASJWQMLZdTFeWRqUGtcknxV1eU3Xi6IzfAMpVK66uylNQxyXp/JCmOODIiHhddgNTIg1KIuF0+
QMsH9lLDhtMls2eVPF44Twp1BU2plC90Iy2/KEWyuYTdu0A2xoROaxWrkwQi3uE6owIAnHIxzsGd
TYWSiH3ulyRHYYAxUmlM1ZexW/eltR5AO4qi2FbYbT+rhRheKJV3L3qreAB0RAXyDaaKchNnKMF1
OHGIfBMnIM4AY1U4ccMcOhZH3673gcO+HuXlUNApUlqnoncxc4vye5Elm+gGeV6/P6s4AHZFCToJ
MS+CDAhaO9D0D6UdVd2ymMOAXIDJYsTJpaFn8mBDkQmKAWJ5BZY9vQfyoE5lHtSb0iFw1vdmGfhE
ETDFkor+DRVNIsc2arfnNlky5OId425fCxxSrn0riPgXJE/sqedt8E4KXL4oosYdMiDqkmf+dr2G
fhB2hK2oex99ijq+oCnk9T1xt0GoCL9Q0GIKMjwE9DZIthMZM/O7CIGA8ZrIwWIn2CLML8jWuAmD
XMe4X7ofUSAN8HFUlkp8o9i72aWRVmpoG4U6MEjeUMeJwnhgJgUjh3xsWnFs9bVckQcUIMkDFRq1
6c6IiZeT+uI3sulTuEz4EE4VlM82Xm7CVVogLjQT9IoqSTEoFgU7oA0U09amEgsD+SYqJWLEkEj/
6n7PNPLZJb6K1otnEADjRyaXhc58lRQiFfjAxZ1TJKzrkby+dEsfFm18G5kMQ7AezkJBg485Ej6W
XMDe63sB2ie3CA+xrX3dwKECK7eOop1oxPwPMNvHRKSiJzFs6QvYRuhdqLkh/hsNU1fm/I+/qFxp
W3GYrVkUpCRXbqCcJvYI9m6MIqDeK3yX0ttKgi8K81sipTKAyszpgmTQBgAwAYWHJsUA9qoYJnEl
6Yf5DW+eqJ21PUnSANk/8CaIHW1D2BCyAFGoRKECYmKSAY5ZWUu09yjvUO0bMFzbYDfeb+//N8SH
DwOplMphWgA//SFfJuXHZZqTt6uByNWneyaOW8BBf/Kl1xs6+6UjMMy0OmfWxhF436l9j19rw7fo
c75Yvn+nKtAewtCnw+lyeL0786EJfPhYgIH4vDrNSsrhSo+s89L4Xx/awZCvf+e1rh8sM168fwd1
PUjuVqNHIx5suM7Jx4QXkheDbIxeMs914uAc9TmLV6/Hc/21SfD6AH/bCPMoD7NqFgItDh+HNMCo
/ZoNjlr4OQOQ/dE4kBlITTUHb0KWKSHETCTjMHbccKz9hmYAGfnjyoXfnf+Kel4dCytG3B+DbM4A
6VzXkaCraHUeZsjbMgIko9y4do9B59w02eSow9iP8cljIGrU9Fe8T3AOva3Ro9ottx6+eQ6bEvjs
RxP9yRwwOgfdqzc2fkk1pMNNOZBo/ViTfmcPUM/hZQZ3VS9yRB2a41fPdfAZMIQfIq5vaAmAcUlt
vQca5+o+3NCBwKt6sdA1xr/fA/WqzJHQC683txXKuIWtV0KeAk1XVcjnn18EJIq5NA3ibu23rfAL
E+aHa9WzHX+xd6qcZfqc7/XSF+ot9+nnD/5E5TRU+2Xji1V13OHaP32uv6xFQITHgWrVmWf7He/R
h/UOuL/Ow88fBvj00o1r1aOq3xw5y8TiEIa2T+VDPnTzxgpwzP7nW9+swHq812N2HvWfPXn/rtHP
R5vAfzScekftVhHL1u1CqRc1iWEO+3P7hj0rTJsliPBH8BC2bbln+c73KDnSUjz4la3bRgAssRYN
rsXDVt2+5TBczjMH3traBNXMNgCm1H8/W/L5w0V4bXb0l761sZJl3VLVcqdTOf9tu10/TmfR9zNw
93nwrSlhWa077a9C4CJxFs3pDas7+1bb/g+XEbqbzZZxl3C/27Y8wuKOU7dTWVxScDfrN/78Zo4X
lt2YgA/eQtsOj30ooCInrXu47zLb4wnm3zhcONbRKlJpmNaXamGMaNO8eeQ82ejb2uLq6dqkS/IJ
npcrepbPvbLu4t7IlRNSv/HnpphEBF2fmNmEG6J929eWEzZWjyoffoI+X1vwElrhou5hZQ4Eik9x
C6+tNLXmdp4us6wxp6GoUk9hEmduOyureW6XKJevx/Lnd/LaYS8ArdOY2TLRihM8MNdOmlb/wPTX
Hd0bXQJFUb/RpucpsInkuOmTdBzYx9EaIksQCbTv9M3yW2IdeU/EDvSTNF1YzX3rwalvu0DdLDdn
IyuIU9tpbuu0X510TtH+5TJJl2Xd1n6WUMdxosavl1tn3tjGUF89xY5eWeYfRPmO+l3FVFsbZS9i
8xxZIuV3lTbRaS7Qt7zjZ/8gr9O2+ZdYwl8mFPkl73Lq+XgkzVONDHbmBIvsNFmujkOj+/B4W1P8
vQQ3SmbHOjomyJpeUXC3bf6jHS2WZ+P0yd5mEHZs3/yn/2TtbHlLDxd4OhErPtET+IO3WH+ZpsuG
S6GQfSXc0db0LxLbtDTJ58yy695Va+FDjLJtd18BNLbs8B2C99CYNpwIRYOJtR7Fn2/z9xb7Doxi
zUfzIWrX1iL3yzQ7e7bzYNhOMPnunXQekRBueG6KjoDdCQxTRsSYVnVD+3miI9tcv/GSyZ+LNP1I
yjyNP9WZpud+1gyuVd+Y+0sr+etfAAAA//8=</cx:binary>
              </cx:geoCache>
            </cx:geography>
          </cx:layoutPr>
          <cx:valueColors>
            <cx:minColor>
              <a:schemeClr val="accent1">
                <a:lumMod val="60000"/>
                <a:lumOff val="40000"/>
              </a:schemeClr>
            </cx:minColor>
            <cx:maxColor>
              <a:schemeClr val="accent2">
                <a:lumMod val="60000"/>
                <a:lumOff val="4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243840</xdr:colOff>
      <xdr:row>1</xdr:row>
      <xdr:rowOff>83820</xdr:rowOff>
    </xdr:from>
    <xdr:to>
      <xdr:col>11</xdr:col>
      <xdr:colOff>548640</xdr:colOff>
      <xdr:row>16</xdr:row>
      <xdr:rowOff>83820</xdr:rowOff>
    </xdr:to>
    <xdr:graphicFrame macro="">
      <xdr:nvGraphicFramePr>
        <xdr:cNvPr id="2" name="Chart 1">
          <a:extLst>
            <a:ext uri="{FF2B5EF4-FFF2-40B4-BE49-F238E27FC236}">
              <a16:creationId xmlns:a16="http://schemas.microsoft.com/office/drawing/2014/main" id="{FA542268-3308-5A2A-9968-C2AE25EC2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350520</xdr:colOff>
      <xdr:row>0</xdr:row>
      <xdr:rowOff>19050</xdr:rowOff>
    </xdr:from>
    <xdr:to>
      <xdr:col>13</xdr:col>
      <xdr:colOff>45720</xdr:colOff>
      <xdr:row>15</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0A0DF34-681A-A70E-133D-6BE379967E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1980" y="19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312420</xdr:colOff>
      <xdr:row>15</xdr:row>
      <xdr:rowOff>114300</xdr:rowOff>
    </xdr:from>
    <xdr:to>
      <xdr:col>8</xdr:col>
      <xdr:colOff>312420</xdr:colOff>
      <xdr:row>29</xdr:row>
      <xdr:rowOff>20955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F29A2CC3-D76C-4E93-722F-437D3400A5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37388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15</xdr:row>
      <xdr:rowOff>106680</xdr:rowOff>
    </xdr:from>
    <xdr:to>
      <xdr:col>11</xdr:col>
      <xdr:colOff>426720</xdr:colOff>
      <xdr:row>29</xdr:row>
      <xdr:rowOff>13335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610673A4-A8D7-FB3C-C107-3E9618A3D9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16980" y="2849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15</xdr:row>
      <xdr:rowOff>114300</xdr:rowOff>
    </xdr:from>
    <xdr:to>
      <xdr:col>14</xdr:col>
      <xdr:colOff>495300</xdr:colOff>
      <xdr:row>29</xdr:row>
      <xdr:rowOff>20955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6066CCA-63E8-318A-78FE-453E2980E6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1436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563880</xdr:colOff>
      <xdr:row>0</xdr:row>
      <xdr:rowOff>45720</xdr:rowOff>
    </xdr:from>
    <xdr:to>
      <xdr:col>11</xdr:col>
      <xdr:colOff>396240</xdr:colOff>
      <xdr:row>16</xdr:row>
      <xdr:rowOff>91440</xdr:rowOff>
    </xdr:to>
    <xdr:graphicFrame macro="">
      <xdr:nvGraphicFramePr>
        <xdr:cNvPr id="3" name="Chart 2">
          <a:extLst>
            <a:ext uri="{FF2B5EF4-FFF2-40B4-BE49-F238E27FC236}">
              <a16:creationId xmlns:a16="http://schemas.microsoft.com/office/drawing/2014/main" id="{29264F98-4EDE-424C-E529-0CFD809902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537210</xdr:colOff>
      <xdr:row>1</xdr:row>
      <xdr:rowOff>11430</xdr:rowOff>
    </xdr:from>
    <xdr:to>
      <xdr:col>14</xdr:col>
      <xdr:colOff>259080</xdr:colOff>
      <xdr:row>19</xdr:row>
      <xdr:rowOff>83820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C97F344-A3A9-A155-1256-DD65B4D71C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90110" y="194310"/>
              <a:ext cx="5208270" cy="33642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411480</xdr:colOff>
      <xdr:row>0</xdr:row>
      <xdr:rowOff>38100</xdr:rowOff>
    </xdr:from>
    <xdr:to>
      <xdr:col>11</xdr:col>
      <xdr:colOff>106680</xdr:colOff>
      <xdr:row>15</xdr:row>
      <xdr:rowOff>38100</xdr:rowOff>
    </xdr:to>
    <xdr:graphicFrame macro="">
      <xdr:nvGraphicFramePr>
        <xdr:cNvPr id="3" name="Chart 2">
          <a:extLst>
            <a:ext uri="{FF2B5EF4-FFF2-40B4-BE49-F238E27FC236}">
              <a16:creationId xmlns:a16="http://schemas.microsoft.com/office/drawing/2014/main" id="{6F4AFCAD-5259-8256-DFEC-C816ED5BC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19</xdr:row>
      <xdr:rowOff>7620</xdr:rowOff>
    </xdr:from>
    <xdr:to>
      <xdr:col>1</xdr:col>
      <xdr:colOff>807720</xdr:colOff>
      <xdr:row>22</xdr:row>
      <xdr:rowOff>38100</xdr:rowOff>
    </xdr:to>
    <xdr:graphicFrame macro="">
      <xdr:nvGraphicFramePr>
        <xdr:cNvPr id="2" name="Chart 1">
          <a:extLst>
            <a:ext uri="{FF2B5EF4-FFF2-40B4-BE49-F238E27FC236}">
              <a16:creationId xmlns:a16="http://schemas.microsoft.com/office/drawing/2014/main" id="{63BD7C23-B3AB-6938-0BEC-54E71EA54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18</xdr:row>
      <xdr:rowOff>118110</xdr:rowOff>
    </xdr:from>
    <xdr:to>
      <xdr:col>5</xdr:col>
      <xdr:colOff>7620</xdr:colOff>
      <xdr:row>21</xdr:row>
      <xdr:rowOff>160020</xdr:rowOff>
    </xdr:to>
    <xdr:graphicFrame macro="">
      <xdr:nvGraphicFramePr>
        <xdr:cNvPr id="3" name="Chart 2">
          <a:extLst>
            <a:ext uri="{FF2B5EF4-FFF2-40B4-BE49-F238E27FC236}">
              <a16:creationId xmlns:a16="http://schemas.microsoft.com/office/drawing/2014/main" id="{315F894D-4ADD-11C0-9EF4-21E93370A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18</xdr:row>
      <xdr:rowOff>22860</xdr:rowOff>
    </xdr:from>
    <xdr:to>
      <xdr:col>7</xdr:col>
      <xdr:colOff>944880</xdr:colOff>
      <xdr:row>21</xdr:row>
      <xdr:rowOff>114300</xdr:rowOff>
    </xdr:to>
    <xdr:graphicFrame macro="">
      <xdr:nvGraphicFramePr>
        <xdr:cNvPr id="4" name="Chart 3">
          <a:extLst>
            <a:ext uri="{FF2B5EF4-FFF2-40B4-BE49-F238E27FC236}">
              <a16:creationId xmlns:a16="http://schemas.microsoft.com/office/drawing/2014/main" id="{AFF4EE18-FCE5-4A0B-3877-2947CB7E3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17</xdr:row>
      <xdr:rowOff>167640</xdr:rowOff>
    </xdr:from>
    <xdr:to>
      <xdr:col>11</xdr:col>
      <xdr:colOff>15240</xdr:colOff>
      <xdr:row>21</xdr:row>
      <xdr:rowOff>76200</xdr:rowOff>
    </xdr:to>
    <xdr:graphicFrame macro="">
      <xdr:nvGraphicFramePr>
        <xdr:cNvPr id="5" name="Chart 4">
          <a:extLst>
            <a:ext uri="{FF2B5EF4-FFF2-40B4-BE49-F238E27FC236}">
              <a16:creationId xmlns:a16="http://schemas.microsoft.com/office/drawing/2014/main" id="{F4CD666A-AB0F-7F31-22A6-328AF3525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76200</xdr:colOff>
      <xdr:row>19</xdr:row>
      <xdr:rowOff>0</xdr:rowOff>
    </xdr:from>
    <xdr:to>
      <xdr:col>13</xdr:col>
      <xdr:colOff>1135380</xdr:colOff>
      <xdr:row>22</xdr:row>
      <xdr:rowOff>152400</xdr:rowOff>
    </xdr:to>
    <xdr:graphicFrame macro="">
      <xdr:nvGraphicFramePr>
        <xdr:cNvPr id="6" name="Chart 5">
          <a:extLst>
            <a:ext uri="{FF2B5EF4-FFF2-40B4-BE49-F238E27FC236}">
              <a16:creationId xmlns:a16="http://schemas.microsoft.com/office/drawing/2014/main" id="{C13E7507-2AA3-7AC8-169D-47BAADD52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129540</xdr:colOff>
      <xdr:row>0</xdr:row>
      <xdr:rowOff>114300</xdr:rowOff>
    </xdr:from>
    <xdr:ext cx="14157959" cy="350520"/>
    <xdr:sp macro="" textlink="">
      <xdr:nvSpPr>
        <xdr:cNvPr id="2" name="Shape 3">
          <a:extLst>
            <a:ext uri="{FF2B5EF4-FFF2-40B4-BE49-F238E27FC236}">
              <a16:creationId xmlns:a16="http://schemas.microsoft.com/office/drawing/2014/main" id="{C2509B38-C3D5-40A0-8F50-C4D50753ACE6}"/>
            </a:ext>
          </a:extLst>
        </xdr:cNvPr>
        <xdr:cNvSpPr/>
      </xdr:nvSpPr>
      <xdr:spPr>
        <a:xfrm>
          <a:off x="129540" y="114300"/>
          <a:ext cx="14157959" cy="35052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144780</xdr:colOff>
      <xdr:row>3</xdr:row>
      <xdr:rowOff>7619</xdr:rowOff>
    </xdr:from>
    <xdr:ext cx="14157960" cy="1539242"/>
    <xdr:grpSp>
      <xdr:nvGrpSpPr>
        <xdr:cNvPr id="3" name="Shape 2">
          <a:extLst>
            <a:ext uri="{FF2B5EF4-FFF2-40B4-BE49-F238E27FC236}">
              <a16:creationId xmlns:a16="http://schemas.microsoft.com/office/drawing/2014/main" id="{B7497F61-D53E-461D-8ACD-AEAF95DFF9E3}"/>
            </a:ext>
          </a:extLst>
        </xdr:cNvPr>
        <xdr:cNvGrpSpPr/>
      </xdr:nvGrpSpPr>
      <xdr:grpSpPr>
        <a:xfrm>
          <a:off x="144780" y="556259"/>
          <a:ext cx="14157960" cy="1539242"/>
          <a:chOff x="0" y="3060863"/>
          <a:chExt cx="10692000" cy="1438276"/>
        </a:xfrm>
      </xdr:grpSpPr>
      <xdr:grpSp>
        <xdr:nvGrpSpPr>
          <xdr:cNvPr id="4" name="Shape 21">
            <a:extLst>
              <a:ext uri="{FF2B5EF4-FFF2-40B4-BE49-F238E27FC236}">
                <a16:creationId xmlns:a16="http://schemas.microsoft.com/office/drawing/2014/main" id="{BA9B176F-5895-0391-0238-2796992868BE}"/>
              </a:ext>
            </a:extLst>
          </xdr:cNvPr>
          <xdr:cNvGrpSpPr/>
        </xdr:nvGrpSpPr>
        <xdr:grpSpPr>
          <a:xfrm>
            <a:off x="0" y="3060863"/>
            <a:ext cx="10692000" cy="1438276"/>
            <a:chOff x="152399" y="453254"/>
            <a:chExt cx="12498639" cy="1383568"/>
          </a:xfrm>
        </xdr:grpSpPr>
        <xdr:sp macro="" textlink="">
          <xdr:nvSpPr>
            <xdr:cNvPr id="5" name="Shape 5">
              <a:extLst>
                <a:ext uri="{FF2B5EF4-FFF2-40B4-BE49-F238E27FC236}">
                  <a16:creationId xmlns:a16="http://schemas.microsoft.com/office/drawing/2014/main" id="{A4C209EA-7D3A-D113-DAB4-CA9513BEEF0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6DA64238-F528-6FFA-6A03-87F047065FB3}"/>
                </a:ext>
              </a:extLst>
            </xdr:cNvPr>
            <xdr:cNvGrpSpPr/>
          </xdr:nvGrpSpPr>
          <xdr:grpSpPr>
            <a:xfrm>
              <a:off x="152399" y="453254"/>
              <a:ext cx="2519908" cy="1377304"/>
              <a:chOff x="152400" y="459938"/>
              <a:chExt cx="2688530" cy="1353184"/>
            </a:xfrm>
          </xdr:grpSpPr>
          <xdr:sp macro="" textlink="">
            <xdr:nvSpPr>
              <xdr:cNvPr id="19" name="Shape 23">
                <a:extLst>
                  <a:ext uri="{FF2B5EF4-FFF2-40B4-BE49-F238E27FC236}">
                    <a16:creationId xmlns:a16="http://schemas.microsoft.com/office/drawing/2014/main" id="{06E76CFA-FFBB-5234-C8CE-984A98AF0B41}"/>
                  </a:ext>
                </a:extLst>
              </xdr:cNvPr>
              <xdr:cNvSpPr/>
            </xdr:nvSpPr>
            <xdr:spPr>
              <a:xfrm>
                <a:off x="173929" y="708224"/>
                <a:ext cx="2667001" cy="1104898"/>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49C763BE-9F39-9943-F7DC-3782F7A27B83}"/>
                  </a:ext>
                </a:extLst>
              </xdr:cNvPr>
              <xdr:cNvSpPr/>
            </xdr:nvSpPr>
            <xdr:spPr>
              <a:xfrm>
                <a:off x="152400" y="459938"/>
                <a:ext cx="266699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AF8D8CC7-6D38-F352-31DB-B93C5EC9F06C}"/>
                </a:ext>
              </a:extLst>
            </xdr:cNvPr>
            <xdr:cNvGrpSpPr/>
          </xdr:nvGrpSpPr>
          <xdr:grpSpPr>
            <a:xfrm>
              <a:off x="2699752" y="453254"/>
              <a:ext cx="2490203" cy="1383568"/>
              <a:chOff x="152399" y="459938"/>
              <a:chExt cx="2667001" cy="1359338"/>
            </a:xfrm>
          </xdr:grpSpPr>
          <xdr:sp macro="" textlink="">
            <xdr:nvSpPr>
              <xdr:cNvPr id="17" name="Shape 26">
                <a:extLst>
                  <a:ext uri="{FF2B5EF4-FFF2-40B4-BE49-F238E27FC236}">
                    <a16:creationId xmlns:a16="http://schemas.microsoft.com/office/drawing/2014/main" id="{D1A440D2-216C-C36E-9498-89E6FC0441AA}"/>
                  </a:ext>
                </a:extLst>
              </xdr:cNvPr>
              <xdr:cNvSpPr/>
            </xdr:nvSpPr>
            <xdr:spPr>
              <a:xfrm>
                <a:off x="152399" y="714375"/>
                <a:ext cx="2667001" cy="1104901"/>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962C39B2-4F03-EA4D-4700-4FB214FFDC1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85449A3E-A06B-B8A0-8BCE-A2F2E60C7167}"/>
                </a:ext>
              </a:extLst>
            </xdr:cNvPr>
            <xdr:cNvGrpSpPr/>
          </xdr:nvGrpSpPr>
          <xdr:grpSpPr>
            <a:xfrm>
              <a:off x="5256628" y="453254"/>
              <a:ext cx="2452105" cy="1383567"/>
              <a:chOff x="152398" y="459938"/>
              <a:chExt cx="2667002" cy="1359337"/>
            </a:xfrm>
          </xdr:grpSpPr>
          <xdr:sp macro="" textlink="">
            <xdr:nvSpPr>
              <xdr:cNvPr id="15" name="Shape 29">
                <a:extLst>
                  <a:ext uri="{FF2B5EF4-FFF2-40B4-BE49-F238E27FC236}">
                    <a16:creationId xmlns:a16="http://schemas.microsoft.com/office/drawing/2014/main" id="{463A0B7A-7BF3-8CC8-F9AD-2E2B5C154A3B}"/>
                  </a:ext>
                </a:extLst>
              </xdr:cNvPr>
              <xdr:cNvSpPr/>
            </xdr:nvSpPr>
            <xdr:spPr>
              <a:xfrm>
                <a:off x="152398"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3B66DBCC-1753-1AEA-1D3A-ED11199CB4C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D60244B3-7DB4-D519-277D-A2A057156529}"/>
                </a:ext>
              </a:extLst>
            </xdr:cNvPr>
            <xdr:cNvGrpSpPr/>
          </xdr:nvGrpSpPr>
          <xdr:grpSpPr>
            <a:xfrm>
              <a:off x="7756359" y="453254"/>
              <a:ext cx="2421860" cy="1377499"/>
              <a:chOff x="152400" y="459938"/>
              <a:chExt cx="2696964" cy="1353375"/>
            </a:xfrm>
          </xdr:grpSpPr>
          <xdr:sp macro="" textlink="">
            <xdr:nvSpPr>
              <xdr:cNvPr id="13" name="Shape 32">
                <a:extLst>
                  <a:ext uri="{FF2B5EF4-FFF2-40B4-BE49-F238E27FC236}">
                    <a16:creationId xmlns:a16="http://schemas.microsoft.com/office/drawing/2014/main" id="{10506E56-24AE-D64D-6B69-D6748F4EB061}"/>
                  </a:ext>
                </a:extLst>
              </xdr:cNvPr>
              <xdr:cNvSpPr/>
            </xdr:nvSpPr>
            <xdr:spPr>
              <a:xfrm>
                <a:off x="182363" y="708413"/>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FEDD0ADF-94F6-14EF-F898-032A6D24BD4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1C5CB6E3-EDE3-9AA3-3842-FAE8925CC438}"/>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442F3A43-0685-DC72-399B-7DA8D5DAE76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C11C2265-D985-C0BC-B019-1F1FBF176C1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259080</xdr:colOff>
      <xdr:row>5</xdr:row>
      <xdr:rowOff>7620</xdr:rowOff>
    </xdr:from>
    <xdr:to>
      <xdr:col>4</xdr:col>
      <xdr:colOff>426720</xdr:colOff>
      <xdr:row>6</xdr:row>
      <xdr:rowOff>144780</xdr:rowOff>
    </xdr:to>
    <xdr:sp macro="" textlink="KPI!D35">
      <xdr:nvSpPr>
        <xdr:cNvPr id="21" name="Rectangle 20">
          <a:extLst>
            <a:ext uri="{FF2B5EF4-FFF2-40B4-BE49-F238E27FC236}">
              <a16:creationId xmlns:a16="http://schemas.microsoft.com/office/drawing/2014/main" id="{95F2C106-DF15-FC7B-25EF-20584FA2257A}"/>
            </a:ext>
          </a:extLst>
        </xdr:cNvPr>
        <xdr:cNvSpPr/>
      </xdr:nvSpPr>
      <xdr:spPr>
        <a:xfrm>
          <a:off x="25908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0</xdr:col>
      <xdr:colOff>434340</xdr:colOff>
      <xdr:row>6</xdr:row>
      <xdr:rowOff>167640</xdr:rowOff>
    </xdr:from>
    <xdr:to>
      <xdr:col>4</xdr:col>
      <xdr:colOff>274320</xdr:colOff>
      <xdr:row>9</xdr:row>
      <xdr:rowOff>121920</xdr:rowOff>
    </xdr:to>
    <xdr:graphicFrame macro="">
      <xdr:nvGraphicFramePr>
        <xdr:cNvPr id="22" name="Chart 21">
          <a:extLst>
            <a:ext uri="{FF2B5EF4-FFF2-40B4-BE49-F238E27FC236}">
              <a16:creationId xmlns:a16="http://schemas.microsoft.com/office/drawing/2014/main" id="{BD4DC048-6DEF-42F1-9E6B-F5FD887B3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365760</xdr:colOff>
      <xdr:row>9</xdr:row>
      <xdr:rowOff>137160</xdr:rowOff>
    </xdr:from>
    <xdr:to>
      <xdr:col>4</xdr:col>
      <xdr:colOff>533400</xdr:colOff>
      <xdr:row>11</xdr:row>
      <xdr:rowOff>91440</xdr:rowOff>
    </xdr:to>
    <xdr:sp macro="" textlink="KPI!D35">
      <xdr:nvSpPr>
        <xdr:cNvPr id="25" name="Rectangle 24">
          <a:extLst>
            <a:ext uri="{FF2B5EF4-FFF2-40B4-BE49-F238E27FC236}">
              <a16:creationId xmlns:a16="http://schemas.microsoft.com/office/drawing/2014/main" id="{89369A9B-922C-FCF5-3ABC-5F425D928377}"/>
            </a:ext>
          </a:extLst>
        </xdr:cNvPr>
        <xdr:cNvSpPr/>
      </xdr:nvSpPr>
      <xdr:spPr>
        <a:xfrm>
          <a:off x="365760" y="17830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129540</xdr:colOff>
          <xdr:row>9</xdr:row>
          <xdr:rowOff>175260</xdr:rowOff>
        </xdr:from>
        <xdr:to>
          <xdr:col>4</xdr:col>
          <xdr:colOff>403860</xdr:colOff>
          <xdr:row>11</xdr:row>
          <xdr:rowOff>38100</xdr:rowOff>
        </xdr:to>
        <xdr:pic>
          <xdr:nvPicPr>
            <xdr:cNvPr id="27" name="Picture 26">
              <a:extLst>
                <a:ext uri="{FF2B5EF4-FFF2-40B4-BE49-F238E27FC236}">
                  <a16:creationId xmlns:a16="http://schemas.microsoft.com/office/drawing/2014/main" id="{DFAC8821-D408-9E53-2EB6-D1247A317424}"/>
                </a:ext>
              </a:extLst>
            </xdr:cNvPr>
            <xdr:cNvPicPr>
              <a:picLocks noChangeAspect="1" noChangeArrowheads="1"/>
              <a:extLst>
                <a:ext uri="{84589F7E-364E-4C9E-8A38-B11213B215E9}">
                  <a14:cameraTool cellRange="'KPI YOY'!$H$8" spid="_x0000_s9305"/>
                </a:ext>
              </a:extLst>
            </xdr:cNvPicPr>
          </xdr:nvPicPr>
          <xdr:blipFill>
            <a:blip xmlns:r="http://schemas.openxmlformats.org/officeDocument/2006/relationships" r:embed="rId2"/>
            <a:srcRect/>
            <a:stretch>
              <a:fillRect/>
            </a:stretch>
          </xdr:blipFill>
          <xdr:spPr bwMode="auto">
            <a:xfrm>
              <a:off x="1958340" y="1821180"/>
              <a:ext cx="88392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411480</xdr:colOff>
      <xdr:row>20</xdr:row>
      <xdr:rowOff>99060</xdr:rowOff>
    </xdr:from>
    <xdr:to>
      <xdr:col>11</xdr:col>
      <xdr:colOff>579120</xdr:colOff>
      <xdr:row>22</xdr:row>
      <xdr:rowOff>53340</xdr:rowOff>
    </xdr:to>
    <xdr:sp macro="" textlink="KPI!D35">
      <xdr:nvSpPr>
        <xdr:cNvPr id="92" name="Rectangle 91">
          <a:extLst>
            <a:ext uri="{FF2B5EF4-FFF2-40B4-BE49-F238E27FC236}">
              <a16:creationId xmlns:a16="http://schemas.microsoft.com/office/drawing/2014/main" id="{5A346F62-0E6E-4E72-9902-AFE178360E31}"/>
            </a:ext>
          </a:extLst>
        </xdr:cNvPr>
        <xdr:cNvSpPr/>
      </xdr:nvSpPr>
      <xdr:spPr>
        <a:xfrm>
          <a:off x="4678680" y="375666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14</xdr:col>
      <xdr:colOff>388620</xdr:colOff>
      <xdr:row>9</xdr:row>
      <xdr:rowOff>144780</xdr:rowOff>
    </xdr:from>
    <xdr:to>
      <xdr:col>18</xdr:col>
      <xdr:colOff>556260</xdr:colOff>
      <xdr:row>11</xdr:row>
      <xdr:rowOff>99060</xdr:rowOff>
    </xdr:to>
    <xdr:sp macro="" textlink="KPI!D35">
      <xdr:nvSpPr>
        <xdr:cNvPr id="94" name="Rectangle 93">
          <a:extLst>
            <a:ext uri="{FF2B5EF4-FFF2-40B4-BE49-F238E27FC236}">
              <a16:creationId xmlns:a16="http://schemas.microsoft.com/office/drawing/2014/main" id="{0F693105-881F-4BA7-8DF2-6DD5019F4E31}"/>
            </a:ext>
          </a:extLst>
        </xdr:cNvPr>
        <xdr:cNvSpPr/>
      </xdr:nvSpPr>
      <xdr:spPr>
        <a:xfrm>
          <a:off x="8923020" y="179070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xdr:twoCellAnchor>
    <xdr:from>
      <xdr:col>4</xdr:col>
      <xdr:colOff>594360</xdr:colOff>
      <xdr:row>5</xdr:row>
      <xdr:rowOff>7620</xdr:rowOff>
    </xdr:from>
    <xdr:to>
      <xdr:col>9</xdr:col>
      <xdr:colOff>152400</xdr:colOff>
      <xdr:row>6</xdr:row>
      <xdr:rowOff>144780</xdr:rowOff>
    </xdr:to>
    <xdr:sp macro="" textlink="KPI!D35">
      <xdr:nvSpPr>
        <xdr:cNvPr id="97" name="Rectangle 96">
          <a:extLst>
            <a:ext uri="{FF2B5EF4-FFF2-40B4-BE49-F238E27FC236}">
              <a16:creationId xmlns:a16="http://schemas.microsoft.com/office/drawing/2014/main" id="{E9825A90-6827-4DB6-A93B-5750DD800DB3}"/>
            </a:ext>
          </a:extLst>
        </xdr:cNvPr>
        <xdr:cNvSpPr/>
      </xdr:nvSpPr>
      <xdr:spPr>
        <a:xfrm>
          <a:off x="303276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5</xdr:col>
      <xdr:colOff>198120</xdr:colOff>
      <xdr:row>9</xdr:row>
      <xdr:rowOff>160020</xdr:rowOff>
    </xdr:from>
    <xdr:to>
      <xdr:col>9</xdr:col>
      <xdr:colOff>365760</xdr:colOff>
      <xdr:row>11</xdr:row>
      <xdr:rowOff>114300</xdr:rowOff>
    </xdr:to>
    <xdr:sp macro="" textlink="KPI!D35">
      <xdr:nvSpPr>
        <xdr:cNvPr id="98" name="Rectangle 97">
          <a:extLst>
            <a:ext uri="{FF2B5EF4-FFF2-40B4-BE49-F238E27FC236}">
              <a16:creationId xmlns:a16="http://schemas.microsoft.com/office/drawing/2014/main" id="{06D10A1F-7289-4D96-8B78-FA19573AD7F8}"/>
            </a:ext>
          </a:extLst>
        </xdr:cNvPr>
        <xdr:cNvSpPr/>
      </xdr:nvSpPr>
      <xdr:spPr>
        <a:xfrm>
          <a:off x="3246120" y="18059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xdr:twoCellAnchor>
    <xdr:from>
      <xdr:col>5</xdr:col>
      <xdr:colOff>0</xdr:colOff>
      <xdr:row>20</xdr:row>
      <xdr:rowOff>0</xdr:rowOff>
    </xdr:from>
    <xdr:to>
      <xdr:col>9</xdr:col>
      <xdr:colOff>167640</xdr:colOff>
      <xdr:row>21</xdr:row>
      <xdr:rowOff>137160</xdr:rowOff>
    </xdr:to>
    <xdr:sp macro="" textlink="KPI!D35">
      <xdr:nvSpPr>
        <xdr:cNvPr id="100" name="Rectangle 99">
          <a:extLst>
            <a:ext uri="{FF2B5EF4-FFF2-40B4-BE49-F238E27FC236}">
              <a16:creationId xmlns:a16="http://schemas.microsoft.com/office/drawing/2014/main" id="{A12DCBFE-CC12-49BF-9B97-3A767641AFA3}"/>
            </a:ext>
          </a:extLst>
        </xdr:cNvPr>
        <xdr:cNvSpPr/>
      </xdr:nvSpPr>
      <xdr:spPr>
        <a:xfrm>
          <a:off x="3048000" y="365760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5</xdr:col>
      <xdr:colOff>60960</xdr:colOff>
      <xdr:row>4</xdr:row>
      <xdr:rowOff>175260</xdr:rowOff>
    </xdr:from>
    <xdr:to>
      <xdr:col>9</xdr:col>
      <xdr:colOff>228600</xdr:colOff>
      <xdr:row>6</xdr:row>
      <xdr:rowOff>129540</xdr:rowOff>
    </xdr:to>
    <xdr:sp macro="" textlink="KPI!$E$17">
      <xdr:nvSpPr>
        <xdr:cNvPr id="101" name="Rectangle 100">
          <a:extLst>
            <a:ext uri="{FF2B5EF4-FFF2-40B4-BE49-F238E27FC236}">
              <a16:creationId xmlns:a16="http://schemas.microsoft.com/office/drawing/2014/main" id="{ABE590DD-C495-4A18-9E56-A47FA7DF3C99}"/>
            </a:ext>
          </a:extLst>
        </xdr:cNvPr>
        <xdr:cNvSpPr/>
      </xdr:nvSpPr>
      <xdr:spPr>
        <a:xfrm>
          <a:off x="3108960" y="9067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925E5651-3DF4-43DD-AC4D-F75B78E4E2FF}" type="TxLink">
            <a:rPr lang="en-US" sz="1600" b="1" i="0" u="none" strike="noStrike">
              <a:solidFill>
                <a:schemeClr val="bg1">
                  <a:lumMod val="95000"/>
                </a:schemeClr>
              </a:solidFill>
              <a:latin typeface="Book Antiqua" panose="02040602050305030304" pitchFamily="18" charset="0"/>
              <a:ea typeface="Calibri"/>
              <a:cs typeface="Calibri"/>
            </a:rPr>
            <a:pPr algn="ctr"/>
            <a:t> $6,785.75 </a:t>
          </a:fld>
          <a:endParaRPr lang="en-IN" sz="1800" b="1">
            <a:solidFill>
              <a:schemeClr val="bg1">
                <a:lumMod val="95000"/>
              </a:schemeClr>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7</xdr:col>
          <xdr:colOff>533400</xdr:colOff>
          <xdr:row>10</xdr:row>
          <xdr:rowOff>22860</xdr:rowOff>
        </xdr:from>
        <xdr:to>
          <xdr:col>9</xdr:col>
          <xdr:colOff>182880</xdr:colOff>
          <xdr:row>11</xdr:row>
          <xdr:rowOff>68580</xdr:rowOff>
        </xdr:to>
        <xdr:pic>
          <xdr:nvPicPr>
            <xdr:cNvPr id="102" name="Picture 101">
              <a:extLst>
                <a:ext uri="{FF2B5EF4-FFF2-40B4-BE49-F238E27FC236}">
                  <a16:creationId xmlns:a16="http://schemas.microsoft.com/office/drawing/2014/main" id="{F0FBF873-93D3-3D47-6697-3AA988CF5FC4}"/>
                </a:ext>
              </a:extLst>
            </xdr:cNvPr>
            <xdr:cNvPicPr>
              <a:picLocks noChangeAspect="1" noChangeArrowheads="1"/>
              <a:extLst>
                <a:ext uri="{84589F7E-364E-4C9E-8A38-B11213B215E9}">
                  <a14:cameraTool cellRange="'KPI YOY'!$I$8" spid="_x0000_s9306"/>
                </a:ext>
              </a:extLst>
            </xdr:cNvPicPr>
          </xdr:nvPicPr>
          <xdr:blipFill>
            <a:blip xmlns:r="http://schemas.openxmlformats.org/officeDocument/2006/relationships" r:embed="rId3"/>
            <a:srcRect/>
            <a:stretch>
              <a:fillRect/>
            </a:stretch>
          </xdr:blipFill>
          <xdr:spPr bwMode="auto">
            <a:xfrm>
              <a:off x="4800600" y="1851660"/>
              <a:ext cx="8686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510540</xdr:colOff>
      <xdr:row>4</xdr:row>
      <xdr:rowOff>175260</xdr:rowOff>
    </xdr:from>
    <xdr:to>
      <xdr:col>14</xdr:col>
      <xdr:colOff>68580</xdr:colOff>
      <xdr:row>6</xdr:row>
      <xdr:rowOff>129540</xdr:rowOff>
    </xdr:to>
    <xdr:sp macro="" textlink="KPI!$H$17">
      <xdr:nvSpPr>
        <xdr:cNvPr id="103" name="Rectangle 102">
          <a:extLst>
            <a:ext uri="{FF2B5EF4-FFF2-40B4-BE49-F238E27FC236}">
              <a16:creationId xmlns:a16="http://schemas.microsoft.com/office/drawing/2014/main" id="{514E90EE-BFC8-4632-8EA0-8DB44BE67CCB}"/>
            </a:ext>
          </a:extLst>
        </xdr:cNvPr>
        <xdr:cNvSpPr/>
      </xdr:nvSpPr>
      <xdr:spPr>
        <a:xfrm>
          <a:off x="5996940" y="9067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0FC9E32B-41DE-4CA6-B20D-31746A6EC2F5}" type="TxLink">
            <a:rPr lang="en-US" sz="1600" b="1" i="0" u="none" strike="noStrike">
              <a:solidFill>
                <a:schemeClr val="bg1"/>
              </a:solidFill>
              <a:latin typeface="Book Antiqua" panose="02040602050305030304" pitchFamily="18" charset="0"/>
              <a:ea typeface="Calibri"/>
              <a:cs typeface="Calibri"/>
            </a:rPr>
            <a:pPr algn="ctr"/>
            <a:t># 663</a:t>
          </a:fld>
          <a:endParaRPr lang="en-IN" sz="2800" b="1">
            <a:solidFill>
              <a:schemeClr val="bg1"/>
            </a:solidFill>
            <a:latin typeface="Book Antiqua" panose="02040602050305030304" pitchFamily="18" charset="0"/>
          </a:endParaRPr>
        </a:p>
      </xdr:txBody>
    </xdr:sp>
    <xdr:clientData/>
  </xdr:twoCellAnchor>
  <xdr:twoCellAnchor>
    <xdr:from>
      <xdr:col>9</xdr:col>
      <xdr:colOff>601980</xdr:colOff>
      <xdr:row>9</xdr:row>
      <xdr:rowOff>160020</xdr:rowOff>
    </xdr:from>
    <xdr:to>
      <xdr:col>14</xdr:col>
      <xdr:colOff>160020</xdr:colOff>
      <xdr:row>11</xdr:row>
      <xdr:rowOff>114300</xdr:rowOff>
    </xdr:to>
    <xdr:sp macro="" textlink="KPI!D35">
      <xdr:nvSpPr>
        <xdr:cNvPr id="104" name="Rectangle 103">
          <a:extLst>
            <a:ext uri="{FF2B5EF4-FFF2-40B4-BE49-F238E27FC236}">
              <a16:creationId xmlns:a16="http://schemas.microsoft.com/office/drawing/2014/main" id="{56C6142D-BEAC-415F-A031-69A67684D4B5}"/>
            </a:ext>
          </a:extLst>
        </xdr:cNvPr>
        <xdr:cNvSpPr/>
      </xdr:nvSpPr>
      <xdr:spPr>
        <a:xfrm>
          <a:off x="6088380" y="18059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342900</xdr:colOff>
          <xdr:row>10</xdr:row>
          <xdr:rowOff>0</xdr:rowOff>
        </xdr:from>
        <xdr:to>
          <xdr:col>14</xdr:col>
          <xdr:colOff>22860</xdr:colOff>
          <xdr:row>11</xdr:row>
          <xdr:rowOff>45720</xdr:rowOff>
        </xdr:to>
        <xdr:pic>
          <xdr:nvPicPr>
            <xdr:cNvPr id="105" name="Picture 104">
              <a:extLst>
                <a:ext uri="{FF2B5EF4-FFF2-40B4-BE49-F238E27FC236}">
                  <a16:creationId xmlns:a16="http://schemas.microsoft.com/office/drawing/2014/main" id="{217D2CB8-FC51-BBF9-B248-AD303BDAA904}"/>
                </a:ext>
              </a:extLst>
            </xdr:cNvPr>
            <xdr:cNvPicPr>
              <a:picLocks noChangeAspect="1" noChangeArrowheads="1"/>
              <a:extLst>
                <a:ext uri="{84589F7E-364E-4C9E-8A38-B11213B215E9}">
                  <a14:cameraTool cellRange="'KPI YOY'!$J$8" spid="_x0000_s9307"/>
                </a:ext>
              </a:extLst>
            </xdr:cNvPicPr>
          </xdr:nvPicPr>
          <xdr:blipFill>
            <a:blip xmlns:r="http://schemas.openxmlformats.org/officeDocument/2006/relationships" r:embed="rId4"/>
            <a:srcRect/>
            <a:stretch>
              <a:fillRect/>
            </a:stretch>
          </xdr:blipFill>
          <xdr:spPr bwMode="auto">
            <a:xfrm>
              <a:off x="7658100" y="1828800"/>
              <a:ext cx="89916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312420</xdr:colOff>
      <xdr:row>5</xdr:row>
      <xdr:rowOff>7620</xdr:rowOff>
    </xdr:from>
    <xdr:to>
      <xdr:col>18</xdr:col>
      <xdr:colOff>480060</xdr:colOff>
      <xdr:row>6</xdr:row>
      <xdr:rowOff>144780</xdr:rowOff>
    </xdr:to>
    <xdr:sp macro="" textlink="KPI!$K$17">
      <xdr:nvSpPr>
        <xdr:cNvPr id="106" name="Rectangle 105">
          <a:extLst>
            <a:ext uri="{FF2B5EF4-FFF2-40B4-BE49-F238E27FC236}">
              <a16:creationId xmlns:a16="http://schemas.microsoft.com/office/drawing/2014/main" id="{94EF3565-8B68-406C-913F-744A8D1F43AD}"/>
            </a:ext>
          </a:extLst>
        </xdr:cNvPr>
        <xdr:cNvSpPr/>
      </xdr:nvSpPr>
      <xdr:spPr>
        <a:xfrm>
          <a:off x="884682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CAAC7920-EEF7-479C-80A7-00D8FA07CAB9}" type="TxLink">
            <a:rPr lang="en-US" sz="1600" b="1" i="0" u="none" strike="noStrike">
              <a:solidFill>
                <a:schemeClr val="bg1"/>
              </a:solidFill>
              <a:latin typeface="Book Antiqua" panose="02040602050305030304" pitchFamily="18" charset="0"/>
              <a:ea typeface="Calibri"/>
              <a:cs typeface="Calibri"/>
            </a:rPr>
            <a:pPr algn="ctr"/>
            <a:t># 176</a:t>
          </a:fld>
          <a:endParaRPr lang="en-IN" sz="28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83820</xdr:colOff>
          <xdr:row>10</xdr:row>
          <xdr:rowOff>22860</xdr:rowOff>
        </xdr:from>
        <xdr:to>
          <xdr:col>18</xdr:col>
          <xdr:colOff>381000</xdr:colOff>
          <xdr:row>11</xdr:row>
          <xdr:rowOff>68580</xdr:rowOff>
        </xdr:to>
        <xdr:pic>
          <xdr:nvPicPr>
            <xdr:cNvPr id="107" name="Picture 106">
              <a:extLst>
                <a:ext uri="{FF2B5EF4-FFF2-40B4-BE49-F238E27FC236}">
                  <a16:creationId xmlns:a16="http://schemas.microsoft.com/office/drawing/2014/main" id="{684F7730-25F6-3A5F-1F75-0599C64A0EDF}"/>
                </a:ext>
              </a:extLst>
            </xdr:cNvPr>
            <xdr:cNvPicPr>
              <a:picLocks noChangeAspect="1" noChangeArrowheads="1"/>
              <a:extLst>
                <a:ext uri="{84589F7E-364E-4C9E-8A38-B11213B215E9}">
                  <a14:cameraTool cellRange="'KPI YOY'!$K$8" spid="_x0000_s9308"/>
                </a:ext>
              </a:extLst>
            </xdr:cNvPicPr>
          </xdr:nvPicPr>
          <xdr:blipFill>
            <a:blip xmlns:r="http://schemas.openxmlformats.org/officeDocument/2006/relationships" r:embed="rId5"/>
            <a:srcRect/>
            <a:stretch>
              <a:fillRect/>
            </a:stretch>
          </xdr:blipFill>
          <xdr:spPr bwMode="auto">
            <a:xfrm>
              <a:off x="10447020" y="1851660"/>
              <a:ext cx="9067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30480</xdr:colOff>
      <xdr:row>5</xdr:row>
      <xdr:rowOff>15240</xdr:rowOff>
    </xdr:from>
    <xdr:to>
      <xdr:col>23</xdr:col>
      <xdr:colOff>198120</xdr:colOff>
      <xdr:row>6</xdr:row>
      <xdr:rowOff>152400</xdr:rowOff>
    </xdr:to>
    <xdr:sp macro="" textlink="KPI!$N$17">
      <xdr:nvSpPr>
        <xdr:cNvPr id="108" name="Rectangle 107">
          <a:extLst>
            <a:ext uri="{FF2B5EF4-FFF2-40B4-BE49-F238E27FC236}">
              <a16:creationId xmlns:a16="http://schemas.microsoft.com/office/drawing/2014/main" id="{2B7B63D8-C137-4D0C-844B-23E1E9DB3B06}"/>
            </a:ext>
          </a:extLst>
        </xdr:cNvPr>
        <xdr:cNvSpPr/>
      </xdr:nvSpPr>
      <xdr:spPr>
        <a:xfrm>
          <a:off x="11612880" y="9296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56173ABB-9329-450A-AC05-A6772A96B890}" type="TxLink">
            <a:rPr lang="en-US" sz="1600" b="1" i="0" u="none" strike="noStrike">
              <a:solidFill>
                <a:schemeClr val="bg1"/>
              </a:solidFill>
              <a:latin typeface="Book Antiqua" panose="02040602050305030304" pitchFamily="18" charset="0"/>
              <a:ea typeface="Calibri"/>
              <a:cs typeface="Calibri"/>
            </a:rPr>
            <a:pPr algn="ctr"/>
            <a:t>18.41%</a:t>
          </a:fld>
          <a:endParaRPr lang="en-IN" sz="2800" b="1">
            <a:solidFill>
              <a:schemeClr val="bg1"/>
            </a:solidFill>
            <a:latin typeface="Book Antiqua" panose="02040602050305030304" pitchFamily="18" charset="0"/>
          </a:endParaRPr>
        </a:p>
      </xdr:txBody>
    </xdr:sp>
    <xdr:clientData/>
  </xdr:twoCellAnchor>
  <xdr:twoCellAnchor>
    <xdr:from>
      <xdr:col>19</xdr:col>
      <xdr:colOff>76200</xdr:colOff>
      <xdr:row>9</xdr:row>
      <xdr:rowOff>167640</xdr:rowOff>
    </xdr:from>
    <xdr:to>
      <xdr:col>23</xdr:col>
      <xdr:colOff>243840</xdr:colOff>
      <xdr:row>11</xdr:row>
      <xdr:rowOff>121920</xdr:rowOff>
    </xdr:to>
    <xdr:sp macro="" textlink="KPI!D35">
      <xdr:nvSpPr>
        <xdr:cNvPr id="109" name="Rectangle 108">
          <a:extLst>
            <a:ext uri="{FF2B5EF4-FFF2-40B4-BE49-F238E27FC236}">
              <a16:creationId xmlns:a16="http://schemas.microsoft.com/office/drawing/2014/main" id="{A2204161-3AFA-4438-BDA0-08C14DF7C2A8}"/>
            </a:ext>
          </a:extLst>
        </xdr:cNvPr>
        <xdr:cNvSpPr/>
      </xdr:nvSpPr>
      <xdr:spPr>
        <a:xfrm>
          <a:off x="11658600" y="181356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21</xdr:col>
          <xdr:colOff>556260</xdr:colOff>
          <xdr:row>10</xdr:row>
          <xdr:rowOff>30480</xdr:rowOff>
        </xdr:from>
        <xdr:to>
          <xdr:col>23</xdr:col>
          <xdr:colOff>91440</xdr:colOff>
          <xdr:row>11</xdr:row>
          <xdr:rowOff>76200</xdr:rowOff>
        </xdr:to>
        <xdr:pic>
          <xdr:nvPicPr>
            <xdr:cNvPr id="111" name="Picture 110">
              <a:extLst>
                <a:ext uri="{FF2B5EF4-FFF2-40B4-BE49-F238E27FC236}">
                  <a16:creationId xmlns:a16="http://schemas.microsoft.com/office/drawing/2014/main" id="{92550C7B-1851-FCCD-7215-00CAEC49EBC6}"/>
                </a:ext>
              </a:extLst>
            </xdr:cNvPr>
            <xdr:cNvPicPr>
              <a:picLocks noChangeAspect="1" noChangeArrowheads="1"/>
              <a:extLst>
                <a:ext uri="{84589F7E-364E-4C9E-8A38-B11213B215E9}">
                  <a14:cameraTool cellRange="'KPI YOY'!$L$8" spid="_x0000_s9309"/>
                </a:ext>
              </a:extLst>
            </xdr:cNvPicPr>
          </xdr:nvPicPr>
          <xdr:blipFill>
            <a:blip xmlns:r="http://schemas.openxmlformats.org/officeDocument/2006/relationships" r:embed="rId6"/>
            <a:srcRect/>
            <a:stretch>
              <a:fillRect/>
            </a:stretch>
          </xdr:blipFill>
          <xdr:spPr bwMode="auto">
            <a:xfrm>
              <a:off x="13357860" y="1859280"/>
              <a:ext cx="7543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495300</xdr:colOff>
      <xdr:row>6</xdr:row>
      <xdr:rowOff>121920</xdr:rowOff>
    </xdr:from>
    <xdr:to>
      <xdr:col>8</xdr:col>
      <xdr:colOff>381000</xdr:colOff>
      <xdr:row>9</xdr:row>
      <xdr:rowOff>163830</xdr:rowOff>
    </xdr:to>
    <xdr:graphicFrame macro="">
      <xdr:nvGraphicFramePr>
        <xdr:cNvPr id="112" name="Chart 111">
          <a:extLst>
            <a:ext uri="{FF2B5EF4-FFF2-40B4-BE49-F238E27FC236}">
              <a16:creationId xmlns:a16="http://schemas.microsoft.com/office/drawing/2014/main" id="{1D4F40D3-AF3C-4478-937A-BF7C521F9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403860</xdr:colOff>
      <xdr:row>6</xdr:row>
      <xdr:rowOff>76200</xdr:rowOff>
    </xdr:from>
    <xdr:to>
      <xdr:col>13</xdr:col>
      <xdr:colOff>251460</xdr:colOff>
      <xdr:row>9</xdr:row>
      <xdr:rowOff>167640</xdr:rowOff>
    </xdr:to>
    <xdr:graphicFrame macro="">
      <xdr:nvGraphicFramePr>
        <xdr:cNvPr id="113" name="Chart 112">
          <a:extLst>
            <a:ext uri="{FF2B5EF4-FFF2-40B4-BE49-F238E27FC236}">
              <a16:creationId xmlns:a16="http://schemas.microsoft.com/office/drawing/2014/main" id="{25019862-C7D3-47B4-B9C1-CC6159B42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6</xdr:row>
      <xdr:rowOff>83820</xdr:rowOff>
    </xdr:from>
    <xdr:to>
      <xdr:col>18</xdr:col>
      <xdr:colOff>91440</xdr:colOff>
      <xdr:row>9</xdr:row>
      <xdr:rowOff>175260</xdr:rowOff>
    </xdr:to>
    <xdr:graphicFrame macro="">
      <xdr:nvGraphicFramePr>
        <xdr:cNvPr id="114" name="Chart 113">
          <a:extLst>
            <a:ext uri="{FF2B5EF4-FFF2-40B4-BE49-F238E27FC236}">
              <a16:creationId xmlns:a16="http://schemas.microsoft.com/office/drawing/2014/main" id="{E9AFB177-9C7A-4FA9-A1EF-B64B78D1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350520</xdr:colOff>
      <xdr:row>7</xdr:row>
      <xdr:rowOff>45720</xdr:rowOff>
    </xdr:from>
    <xdr:to>
      <xdr:col>22</xdr:col>
      <xdr:colOff>434340</xdr:colOff>
      <xdr:row>10</xdr:row>
      <xdr:rowOff>38100</xdr:rowOff>
    </xdr:to>
    <xdr:graphicFrame macro="">
      <xdr:nvGraphicFramePr>
        <xdr:cNvPr id="115" name="Chart 114">
          <a:extLst>
            <a:ext uri="{FF2B5EF4-FFF2-40B4-BE49-F238E27FC236}">
              <a16:creationId xmlns:a16="http://schemas.microsoft.com/office/drawing/2014/main" id="{2B9B18A5-2F4B-4041-B9DF-A0D585A56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114300</xdr:colOff>
      <xdr:row>11</xdr:row>
      <xdr:rowOff>144780</xdr:rowOff>
    </xdr:from>
    <xdr:ext cx="14272262" cy="4617720"/>
    <xdr:grpSp>
      <xdr:nvGrpSpPr>
        <xdr:cNvPr id="116" name="Shape 2">
          <a:extLst>
            <a:ext uri="{FF2B5EF4-FFF2-40B4-BE49-F238E27FC236}">
              <a16:creationId xmlns:a16="http://schemas.microsoft.com/office/drawing/2014/main" id="{6E7A8A92-D277-4EE5-A007-E7FD8318DD51}"/>
            </a:ext>
          </a:extLst>
        </xdr:cNvPr>
        <xdr:cNvGrpSpPr/>
      </xdr:nvGrpSpPr>
      <xdr:grpSpPr>
        <a:xfrm>
          <a:off x="114300" y="2156460"/>
          <a:ext cx="14272262" cy="4617720"/>
          <a:chOff x="0" y="2751299"/>
          <a:chExt cx="10737865" cy="4174589"/>
        </a:xfrm>
      </xdr:grpSpPr>
      <xdr:grpSp>
        <xdr:nvGrpSpPr>
          <xdr:cNvPr id="117" name="Shape 4">
            <a:extLst>
              <a:ext uri="{FF2B5EF4-FFF2-40B4-BE49-F238E27FC236}">
                <a16:creationId xmlns:a16="http://schemas.microsoft.com/office/drawing/2014/main" id="{845CFE45-D001-34C1-E088-B4C1465575B2}"/>
              </a:ext>
            </a:extLst>
          </xdr:cNvPr>
          <xdr:cNvGrpSpPr/>
        </xdr:nvGrpSpPr>
        <xdr:grpSpPr>
          <a:xfrm>
            <a:off x="0" y="2751299"/>
            <a:ext cx="10737865" cy="4174589"/>
            <a:chOff x="152400" y="1971674"/>
            <a:chExt cx="12569539" cy="4522471"/>
          </a:xfrm>
        </xdr:grpSpPr>
        <xdr:sp macro="" textlink="">
          <xdr:nvSpPr>
            <xdr:cNvPr id="118" name="Shape 5">
              <a:extLst>
                <a:ext uri="{FF2B5EF4-FFF2-40B4-BE49-F238E27FC236}">
                  <a16:creationId xmlns:a16="http://schemas.microsoft.com/office/drawing/2014/main" id="{E99E3062-8669-A65B-F95F-7034D63771F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9" name="Shape 6">
              <a:extLst>
                <a:ext uri="{FF2B5EF4-FFF2-40B4-BE49-F238E27FC236}">
                  <a16:creationId xmlns:a16="http://schemas.microsoft.com/office/drawing/2014/main" id="{2D1D93E0-DDFA-439D-FF8C-C25123F9973E}"/>
                </a:ext>
              </a:extLst>
            </xdr:cNvPr>
            <xdr:cNvGrpSpPr/>
          </xdr:nvGrpSpPr>
          <xdr:grpSpPr>
            <a:xfrm>
              <a:off x="152400" y="1971675"/>
              <a:ext cx="12569539" cy="4522470"/>
              <a:chOff x="152400" y="1971675"/>
              <a:chExt cx="12569539" cy="4522470"/>
            </a:xfrm>
          </xdr:grpSpPr>
          <xdr:sp macro="" textlink="">
            <xdr:nvSpPr>
              <xdr:cNvPr id="126" name="Shape 7">
                <a:extLst>
                  <a:ext uri="{FF2B5EF4-FFF2-40B4-BE49-F238E27FC236}">
                    <a16:creationId xmlns:a16="http://schemas.microsoft.com/office/drawing/2014/main" id="{C255E5E4-0853-E9C3-836D-B58475BC459D}"/>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7" name="Shape 8">
                <a:extLst>
                  <a:ext uri="{FF2B5EF4-FFF2-40B4-BE49-F238E27FC236}">
                    <a16:creationId xmlns:a16="http://schemas.microsoft.com/office/drawing/2014/main" id="{FB1D098E-2D8E-8497-FAC0-1ED8BB4C3F2D}"/>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SALES AND PROFIT ANALYSIS</a:t>
                </a:r>
                <a:endParaRPr sz="1600" b="1"/>
              </a:p>
            </xdr:txBody>
          </xdr:sp>
          <xdr:sp macro="" textlink="">
            <xdr:nvSpPr>
              <xdr:cNvPr id="134" name="Shape 7">
                <a:extLst>
                  <a:ext uri="{FF2B5EF4-FFF2-40B4-BE49-F238E27FC236}">
                    <a16:creationId xmlns:a16="http://schemas.microsoft.com/office/drawing/2014/main" id="{0B859A78-85CC-341B-0E89-E24832EC535B}"/>
                  </a:ext>
                </a:extLst>
              </xdr:cNvPr>
              <xdr:cNvSpPr/>
            </xdr:nvSpPr>
            <xdr:spPr>
              <a:xfrm>
                <a:off x="172533" y="4241800"/>
                <a:ext cx="5315042"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5" name="Shape 7">
                <a:extLst>
                  <a:ext uri="{FF2B5EF4-FFF2-40B4-BE49-F238E27FC236}">
                    <a16:creationId xmlns:a16="http://schemas.microsoft.com/office/drawing/2014/main" id="{C0888860-73A0-DA16-DDD9-6011AC6190AF}"/>
                  </a:ext>
                </a:extLst>
              </xdr:cNvPr>
              <xdr:cNvSpPr/>
            </xdr:nvSpPr>
            <xdr:spPr>
              <a:xfrm>
                <a:off x="5568107" y="4250055"/>
                <a:ext cx="3711134"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6" name="Shape 7">
                <a:extLst>
                  <a:ext uri="{FF2B5EF4-FFF2-40B4-BE49-F238E27FC236}">
                    <a16:creationId xmlns:a16="http://schemas.microsoft.com/office/drawing/2014/main" id="{34E80858-4392-5281-D76D-E04D471AC027}"/>
                  </a:ext>
                </a:extLst>
              </xdr:cNvPr>
              <xdr:cNvSpPr/>
            </xdr:nvSpPr>
            <xdr:spPr>
              <a:xfrm>
                <a:off x="9332927" y="4274820"/>
                <a:ext cx="3389012"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20" name="Shape 9">
              <a:extLst>
                <a:ext uri="{FF2B5EF4-FFF2-40B4-BE49-F238E27FC236}">
                  <a16:creationId xmlns:a16="http://schemas.microsoft.com/office/drawing/2014/main" id="{1FB1457D-A96F-C22D-D433-40CE97A3D1E5}"/>
                </a:ext>
              </a:extLst>
            </xdr:cNvPr>
            <xdr:cNvGrpSpPr/>
          </xdr:nvGrpSpPr>
          <xdr:grpSpPr>
            <a:xfrm>
              <a:off x="5448301" y="1971675"/>
              <a:ext cx="4305300" cy="2219325"/>
              <a:chOff x="5448301" y="1971675"/>
              <a:chExt cx="4305300" cy="2219325"/>
            </a:xfrm>
          </xdr:grpSpPr>
          <xdr:sp macro="" textlink="">
            <xdr:nvSpPr>
              <xdr:cNvPr id="124" name="Shape 10">
                <a:extLst>
                  <a:ext uri="{FF2B5EF4-FFF2-40B4-BE49-F238E27FC236}">
                    <a16:creationId xmlns:a16="http://schemas.microsoft.com/office/drawing/2014/main" id="{44D06C0D-BA76-E357-3F79-4B1198681DCE}"/>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5" name="Shape 11">
                <a:extLst>
                  <a:ext uri="{FF2B5EF4-FFF2-40B4-BE49-F238E27FC236}">
                    <a16:creationId xmlns:a16="http://schemas.microsoft.com/office/drawing/2014/main" id="{8E354F68-E11E-0150-12F2-73D0BC732827}"/>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CATEGORY WISE PROFIT  </a:t>
                </a:r>
                <a:endParaRPr sz="1100" b="1">
                  <a:latin typeface="Lato"/>
                  <a:ea typeface="Lato"/>
                  <a:cs typeface="Lato"/>
                  <a:sym typeface="Lato"/>
                </a:endParaRPr>
              </a:p>
            </xdr:txBody>
          </xdr:sp>
        </xdr:grpSp>
        <xdr:grpSp>
          <xdr:nvGrpSpPr>
            <xdr:cNvPr id="121" name="Shape 12">
              <a:extLst>
                <a:ext uri="{FF2B5EF4-FFF2-40B4-BE49-F238E27FC236}">
                  <a16:creationId xmlns:a16="http://schemas.microsoft.com/office/drawing/2014/main" id="{12FB0A7F-46C0-2BC7-C779-2D3A5641C590}"/>
                </a:ext>
              </a:extLst>
            </xdr:cNvPr>
            <xdr:cNvGrpSpPr/>
          </xdr:nvGrpSpPr>
          <xdr:grpSpPr>
            <a:xfrm>
              <a:off x="9848849" y="1971674"/>
              <a:ext cx="2819400" cy="2228850"/>
              <a:chOff x="9848849" y="1866899"/>
              <a:chExt cx="2819400" cy="2219325"/>
            </a:xfrm>
          </xdr:grpSpPr>
          <xdr:sp macro="" textlink="">
            <xdr:nvSpPr>
              <xdr:cNvPr id="122" name="Shape 13">
                <a:extLst>
                  <a:ext uri="{FF2B5EF4-FFF2-40B4-BE49-F238E27FC236}">
                    <a16:creationId xmlns:a16="http://schemas.microsoft.com/office/drawing/2014/main" id="{0B4A5773-92D7-9E7A-5E6D-B84D28CE34B6}"/>
                  </a:ext>
                </a:extLst>
              </xdr:cNvPr>
              <xdr:cNvSpPr/>
            </xdr:nvSpPr>
            <xdr:spPr>
              <a:xfrm>
                <a:off x="9848849" y="1866899"/>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 name="Shape 14">
                <a:extLst>
                  <a:ext uri="{FF2B5EF4-FFF2-40B4-BE49-F238E27FC236}">
                    <a16:creationId xmlns:a16="http://schemas.microsoft.com/office/drawing/2014/main" id="{A17EBCD3-4FE4-4F31-5203-316BDEC73E0C}"/>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CATEGORY</a:t>
                </a:r>
                <a:r>
                  <a:rPr lang="en-US" sz="1050">
                    <a:solidFill>
                      <a:schemeClr val="lt1"/>
                    </a:solidFill>
                    <a:latin typeface="Lato"/>
                    <a:ea typeface="Lato"/>
                    <a:cs typeface="Lato"/>
                    <a:sym typeface="Lato"/>
                  </a:rPr>
                  <a:t> WISE SALES SHARE %</a:t>
                </a:r>
                <a:endParaRPr sz="1400"/>
              </a:p>
            </xdr:txBody>
          </xdr:sp>
        </xdr:grpSp>
      </xdr:grpSp>
    </xdr:grpSp>
    <xdr:clientData fLocksWithSheet="0"/>
  </xdr:oneCellAnchor>
  <xdr:oneCellAnchor>
    <xdr:from>
      <xdr:col>0</xdr:col>
      <xdr:colOff>190500</xdr:colOff>
      <xdr:row>24</xdr:row>
      <xdr:rowOff>106680</xdr:rowOff>
    </xdr:from>
    <xdr:ext cx="2628900" cy="257175"/>
    <xdr:sp macro="" textlink="">
      <xdr:nvSpPr>
        <xdr:cNvPr id="137" name="Shape 16">
          <a:extLst>
            <a:ext uri="{FF2B5EF4-FFF2-40B4-BE49-F238E27FC236}">
              <a16:creationId xmlns:a16="http://schemas.microsoft.com/office/drawing/2014/main" id="{B01E6046-2BD2-420C-BDDA-028DE1AC6870}"/>
            </a:ext>
          </a:extLst>
        </xdr:cNvPr>
        <xdr:cNvSpPr/>
      </xdr:nvSpPr>
      <xdr:spPr>
        <a:xfrm>
          <a:off x="190500" y="454152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BY</a:t>
          </a:r>
          <a:r>
            <a:rPr lang="en-US" sz="1050">
              <a:solidFill>
                <a:schemeClr val="lt1"/>
              </a:solidFill>
              <a:latin typeface="Lato"/>
              <a:ea typeface="Lato"/>
              <a:cs typeface="Lato"/>
              <a:sym typeface="Lato"/>
            </a:rPr>
            <a:t> </a:t>
          </a:r>
          <a:r>
            <a:rPr lang="en-US" sz="1100" b="1">
              <a:solidFill>
                <a:schemeClr val="lt1"/>
              </a:solidFill>
              <a:latin typeface="Lato"/>
              <a:ea typeface="Lato"/>
              <a:cs typeface="Lato"/>
              <a:sym typeface="Lato"/>
            </a:rPr>
            <a:t>STATE</a:t>
          </a:r>
          <a:endParaRPr sz="1050" b="1">
            <a:latin typeface="Lato"/>
            <a:ea typeface="Lato"/>
            <a:cs typeface="Lato"/>
            <a:sym typeface="Lato"/>
          </a:endParaRPr>
        </a:p>
      </xdr:txBody>
    </xdr:sp>
    <xdr:clientData fLocksWithSheet="0"/>
  </xdr:oneCellAnchor>
  <xdr:oneCellAnchor>
    <xdr:from>
      <xdr:col>10</xdr:col>
      <xdr:colOff>190500</xdr:colOff>
      <xdr:row>24</xdr:row>
      <xdr:rowOff>106680</xdr:rowOff>
    </xdr:from>
    <xdr:ext cx="2628900" cy="257175"/>
    <xdr:sp macro="" textlink="">
      <xdr:nvSpPr>
        <xdr:cNvPr id="139" name="Shape 18">
          <a:extLst>
            <a:ext uri="{FF2B5EF4-FFF2-40B4-BE49-F238E27FC236}">
              <a16:creationId xmlns:a16="http://schemas.microsoft.com/office/drawing/2014/main" id="{E4BE3076-BA68-490D-89FE-9C524910FE3B}"/>
            </a:ext>
          </a:extLst>
        </xdr:cNvPr>
        <xdr:cNvSpPr/>
      </xdr:nvSpPr>
      <xdr:spPr>
        <a:xfrm>
          <a:off x="6286500" y="454152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17</xdr:col>
      <xdr:colOff>220980</xdr:colOff>
      <xdr:row>24</xdr:row>
      <xdr:rowOff>160020</xdr:rowOff>
    </xdr:from>
    <xdr:ext cx="1581150" cy="219075"/>
    <xdr:sp macro="" textlink="">
      <xdr:nvSpPr>
        <xdr:cNvPr id="140" name="Shape 20">
          <a:extLst>
            <a:ext uri="{FF2B5EF4-FFF2-40B4-BE49-F238E27FC236}">
              <a16:creationId xmlns:a16="http://schemas.microsoft.com/office/drawing/2014/main" id="{09919765-C2FD-4818-AA18-DD8C795B11E7}"/>
            </a:ext>
          </a:extLst>
        </xdr:cNvPr>
        <xdr:cNvSpPr/>
      </xdr:nvSpPr>
      <xdr:spPr>
        <a:xfrm>
          <a:off x="10584180" y="459486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twoCellAnchor>
    <xdr:from>
      <xdr:col>0</xdr:col>
      <xdr:colOff>137160</xdr:colOff>
      <xdr:row>13</xdr:row>
      <xdr:rowOff>152400</xdr:rowOff>
    </xdr:from>
    <xdr:to>
      <xdr:col>9</xdr:col>
      <xdr:colOff>441960</xdr:colOff>
      <xdr:row>23</xdr:row>
      <xdr:rowOff>114300</xdr:rowOff>
    </xdr:to>
    <xdr:graphicFrame macro="">
      <xdr:nvGraphicFramePr>
        <xdr:cNvPr id="141" name="Chart 140">
          <a:extLst>
            <a:ext uri="{FF2B5EF4-FFF2-40B4-BE49-F238E27FC236}">
              <a16:creationId xmlns:a16="http://schemas.microsoft.com/office/drawing/2014/main" id="{8713B24C-FFF9-47FF-B8C7-903F1C7BD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53340</xdr:colOff>
      <xdr:row>13</xdr:row>
      <xdr:rowOff>76200</xdr:rowOff>
    </xdr:from>
    <xdr:to>
      <xdr:col>17</xdr:col>
      <xdr:colOff>579120</xdr:colOff>
      <xdr:row>23</xdr:row>
      <xdr:rowOff>99060</xdr:rowOff>
    </xdr:to>
    <mc:AlternateContent xmlns:mc="http://schemas.openxmlformats.org/markup-compatibility/2006">
      <mc:Choice xmlns:cx1="http://schemas.microsoft.com/office/drawing/2015/9/8/chartex" Requires="cx1">
        <xdr:graphicFrame macro="">
          <xdr:nvGraphicFramePr>
            <xdr:cNvPr id="143" name="Chart 142">
              <a:extLst>
                <a:ext uri="{FF2B5EF4-FFF2-40B4-BE49-F238E27FC236}">
                  <a16:creationId xmlns:a16="http://schemas.microsoft.com/office/drawing/2014/main" id="{C5818C77-4130-443C-9714-59FE9B8D3F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49340" y="2453640"/>
              <a:ext cx="4792980" cy="1897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236220</xdr:colOff>
      <xdr:row>13</xdr:row>
      <xdr:rowOff>76200</xdr:rowOff>
    </xdr:from>
    <xdr:to>
      <xdr:col>23</xdr:col>
      <xdr:colOff>167640</xdr:colOff>
      <xdr:row>23</xdr:row>
      <xdr:rowOff>144780</xdr:rowOff>
    </xdr:to>
    <xdr:graphicFrame macro="">
      <xdr:nvGraphicFramePr>
        <xdr:cNvPr id="145" name="Chart 144">
          <a:extLst>
            <a:ext uri="{FF2B5EF4-FFF2-40B4-BE49-F238E27FC236}">
              <a16:creationId xmlns:a16="http://schemas.microsoft.com/office/drawing/2014/main" id="{39747350-6D12-4BDD-A77E-88829F029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198120</xdr:colOff>
      <xdr:row>25</xdr:row>
      <xdr:rowOff>144780</xdr:rowOff>
    </xdr:from>
    <xdr:to>
      <xdr:col>9</xdr:col>
      <xdr:colOff>556260</xdr:colOff>
      <xdr:row>36</xdr:row>
      <xdr:rowOff>76200</xdr:rowOff>
    </xdr:to>
    <mc:AlternateContent xmlns:mc="http://schemas.openxmlformats.org/markup-compatibility/2006">
      <mc:Choice xmlns:cx4="http://schemas.microsoft.com/office/drawing/2016/5/10/chartex" Requires="cx4">
        <xdr:graphicFrame macro="">
          <xdr:nvGraphicFramePr>
            <xdr:cNvPr id="146" name="Chart 145">
              <a:extLst>
                <a:ext uri="{FF2B5EF4-FFF2-40B4-BE49-F238E27FC236}">
                  <a16:creationId xmlns:a16="http://schemas.microsoft.com/office/drawing/2014/main" id="{18E0CE32-67CC-469B-8206-E5DBDD8C8A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8120" y="4762500"/>
              <a:ext cx="5844540" cy="194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251460</xdr:colOff>
      <xdr:row>25</xdr:row>
      <xdr:rowOff>129540</xdr:rowOff>
    </xdr:from>
    <xdr:to>
      <xdr:col>16</xdr:col>
      <xdr:colOff>586740</xdr:colOff>
      <xdr:row>36</xdr:row>
      <xdr:rowOff>91440</xdr:rowOff>
    </xdr:to>
    <xdr:graphicFrame macro="">
      <xdr:nvGraphicFramePr>
        <xdr:cNvPr id="148" name="Chart 147">
          <a:extLst>
            <a:ext uri="{FF2B5EF4-FFF2-40B4-BE49-F238E27FC236}">
              <a16:creationId xmlns:a16="http://schemas.microsoft.com/office/drawing/2014/main" id="{E8B59DF6-DE6A-42FA-8A43-31FBF1338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304800</xdr:colOff>
      <xdr:row>26</xdr:row>
      <xdr:rowOff>91441</xdr:rowOff>
    </xdr:from>
    <xdr:to>
      <xdr:col>19</xdr:col>
      <xdr:colOff>220980</xdr:colOff>
      <xdr:row>35</xdr:row>
      <xdr:rowOff>60961</xdr:rowOff>
    </xdr:to>
    <mc:AlternateContent xmlns:mc="http://schemas.openxmlformats.org/markup-compatibility/2006" xmlns:a14="http://schemas.microsoft.com/office/drawing/2010/main">
      <mc:Choice Requires="a14">
        <xdr:graphicFrame macro="">
          <xdr:nvGraphicFramePr>
            <xdr:cNvPr id="149" name="Year 1">
              <a:extLst>
                <a:ext uri="{FF2B5EF4-FFF2-40B4-BE49-F238E27FC236}">
                  <a16:creationId xmlns:a16="http://schemas.microsoft.com/office/drawing/2014/main" id="{0F6816F8-6EB3-4C60-A910-54ECD30810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68000" y="4892041"/>
              <a:ext cx="113538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381000</xdr:colOff>
      <xdr:row>26</xdr:row>
      <xdr:rowOff>137160</xdr:rowOff>
    </xdr:from>
    <xdr:to>
      <xdr:col>23</xdr:col>
      <xdr:colOff>259080</xdr:colOff>
      <xdr:row>35</xdr:row>
      <xdr:rowOff>30479</xdr:rowOff>
    </xdr:to>
    <mc:AlternateContent xmlns:mc="http://schemas.openxmlformats.org/markup-compatibility/2006" xmlns:a14="http://schemas.microsoft.com/office/drawing/2010/main">
      <mc:Choice Requires="a14">
        <xdr:graphicFrame macro="">
          <xdr:nvGraphicFramePr>
            <xdr:cNvPr id="150" name="Segment 1">
              <a:extLst>
                <a:ext uri="{FF2B5EF4-FFF2-40B4-BE49-F238E27FC236}">
                  <a16:creationId xmlns:a16="http://schemas.microsoft.com/office/drawing/2014/main" id="{B92B957F-B8E3-4D08-A225-EBE6534F3C4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182600" y="4937760"/>
              <a:ext cx="1097280" cy="1539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350520</xdr:colOff>
      <xdr:row>26</xdr:row>
      <xdr:rowOff>99061</xdr:rowOff>
    </xdr:from>
    <xdr:to>
      <xdr:col>21</xdr:col>
      <xdr:colOff>236220</xdr:colOff>
      <xdr:row>35</xdr:row>
      <xdr:rowOff>38101</xdr:rowOff>
    </xdr:to>
    <mc:AlternateContent xmlns:mc="http://schemas.openxmlformats.org/markup-compatibility/2006" xmlns:a14="http://schemas.microsoft.com/office/drawing/2010/main">
      <mc:Choice Requires="a14">
        <xdr:graphicFrame macro="">
          <xdr:nvGraphicFramePr>
            <xdr:cNvPr id="151" name="Region 1">
              <a:extLst>
                <a:ext uri="{FF2B5EF4-FFF2-40B4-BE49-F238E27FC236}">
                  <a16:creationId xmlns:a16="http://schemas.microsoft.com/office/drawing/2014/main" id="{CE42797E-F7DA-4627-BC84-54EAEE87CA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32920" y="4899661"/>
              <a:ext cx="1104900"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eshwari Rathod" refreshedDate="45415.527990046299" createdVersion="8" refreshedVersion="8" minRefreshableVersion="3" recordCount="9994" xr:uid="{A1D7C913-A75E-4DDB-A65C-C6FCC575E78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1582414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67559A-3831-452D-B154-8B560E85F8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F6B6AE-A52A-42B0-8742-80F07A73CC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5F1FE9-A41E-4DF7-9E4F-5E4B2F9025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2AFCDC-022C-46B8-98F4-474194B98B3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0"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9">
    <i>
      <x v="1"/>
    </i>
    <i>
      <x v="3"/>
    </i>
    <i>
      <x v="4"/>
    </i>
    <i>
      <x v="10"/>
    </i>
    <i>
      <x v="26"/>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58F0BE-48B2-4957-8D27-55A2326F8BA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6"/>
    </i>
    <i>
      <x v="14"/>
    </i>
    <i>
      <x v="13"/>
    </i>
    <i>
      <x v="16"/>
    </i>
    <i>
      <x v="5"/>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5663E7-B45F-423C-9365-124D12F5ABB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A914A8-A34C-4880-84A5-F3FB4FC187D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599CC0-999A-45BC-BCA7-40B40370E09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C32B3E-ABE4-4DDA-B998-095C22993E5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0228A1-1EB1-4B0A-9DDD-D061BB0A01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1CA5D9-A541-4634-9C04-25E32C0C630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A5A474-E025-4093-B6F8-7C4ECB6086F1}"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582414134">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CE584F8-A094-4025-A59C-3B99DCAA2FF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582414134">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E80657-8FC2-4FDC-9F31-2F80DE0FA046}"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58241413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7B8C7F6-4DF2-43DC-BED4-5BA02E330F67}" cache="Slicer_Year" caption="Year" rowHeight="234950"/>
  <slicer name="Segment" xr10:uid="{D80156A9-60C6-458B-AFE4-D2D85BAE19D1}" cache="Slicer_Segment" caption="Segment" rowHeight="234950"/>
  <slicer name="Region" xr10:uid="{A4D198A8-5D49-46AB-9BE2-6F5CB107735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0C71849-D841-4D35-8A26-C38095339265}" cache="Slicer_Year" caption="Year" style="RRR" rowHeight="234950"/>
  <slicer name="Segment 1" xr10:uid="{B424F99D-027D-463C-AF38-66DF3FBFAA08}" cache="Slicer_Segment" caption="Segment" style="RRR" rowHeight="234950"/>
  <slicer name="Region 1" xr10:uid="{83F30595-671A-4C80-ACF9-45EA2BCC6FB4}" cache="Slicer_Region" caption="Region" style="RR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93E06-DBCF-499D-B39B-6D2240E27B7B}" name="Table2" displayName="Table2" ref="D1:E5" totalsRowShown="0">
  <autoFilter ref="D1:E5" xr:uid="{72993E06-DBCF-499D-B39B-6D2240E27B7B}"/>
  <sortState xmlns:xlrd2="http://schemas.microsoft.com/office/spreadsheetml/2017/richdata2" ref="D2:E5">
    <sortCondition ref="E3:E5"/>
  </sortState>
  <tableColumns count="2">
    <tableColumn id="1" xr3:uid="{54D7D2FA-F560-4D18-A751-A99E3CE223EA}" name="Category ">
      <calculatedColumnFormula>A2</calculatedColumnFormula>
    </tableColumn>
    <tableColumn id="2" xr3:uid="{33A6F943-68EB-4F26-8937-F09DE5E4F6C8}" name="Profit" dataDxfId="1"/>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96F92-B8C4-4514-8AC4-C386911FA085}">
  <dimension ref="A3:C16"/>
  <sheetViews>
    <sheetView workbookViewId="0">
      <selection activeCell="F20" sqref="F20"/>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10932</v>
      </c>
      <c r="B3" s="4" t="s">
        <v>10950</v>
      </c>
      <c r="C3" s="10" t="s">
        <v>10951</v>
      </c>
    </row>
    <row r="4" spans="1:3" x14ac:dyDescent="0.3">
      <c r="A4" s="7" t="s">
        <v>10938</v>
      </c>
      <c r="B4" s="11">
        <v>214.25799999999998</v>
      </c>
      <c r="C4" s="12">
        <v>91.944599999999994</v>
      </c>
    </row>
    <row r="5" spans="1:3" x14ac:dyDescent="0.3">
      <c r="A5" s="9" t="s">
        <v>10939</v>
      </c>
      <c r="B5" s="13">
        <v>364.32</v>
      </c>
      <c r="C5" s="14">
        <v>31.555199999999978</v>
      </c>
    </row>
    <row r="6" spans="1:3" x14ac:dyDescent="0.3">
      <c r="A6" s="9" t="s">
        <v>10940</v>
      </c>
      <c r="B6" s="13">
        <v>10274.630000000001</v>
      </c>
      <c r="C6" s="14">
        <v>3026.7480999999993</v>
      </c>
    </row>
    <row r="7" spans="1:3" x14ac:dyDescent="0.3">
      <c r="A7" s="9" t="s">
        <v>10941</v>
      </c>
      <c r="B7" s="13">
        <v>1852.6700000000003</v>
      </c>
      <c r="C7" s="14">
        <v>262.62129999999996</v>
      </c>
    </row>
    <row r="8" spans="1:3" x14ac:dyDescent="0.3">
      <c r="A8" s="9" t="s">
        <v>10942</v>
      </c>
      <c r="B8" s="13">
        <v>1824.1555000000003</v>
      </c>
      <c r="C8" s="14">
        <v>272.59949999999986</v>
      </c>
    </row>
    <row r="9" spans="1:3" x14ac:dyDescent="0.3">
      <c r="A9" s="9" t="s">
        <v>10943</v>
      </c>
      <c r="B9" s="13">
        <v>1244.376</v>
      </c>
      <c r="C9" s="14">
        <v>221.53479999999999</v>
      </c>
    </row>
    <row r="10" spans="1:3" x14ac:dyDescent="0.3">
      <c r="A10" s="9" t="s">
        <v>10944</v>
      </c>
      <c r="B10" s="13">
        <v>2446.6880000000001</v>
      </c>
      <c r="C10" s="14">
        <v>-89.814800000000275</v>
      </c>
    </row>
    <row r="11" spans="1:3" x14ac:dyDescent="0.3">
      <c r="A11" s="9" t="s">
        <v>10945</v>
      </c>
      <c r="B11" s="13">
        <v>3011.1390000000001</v>
      </c>
      <c r="C11" s="14">
        <v>457.40960000000001</v>
      </c>
    </row>
    <row r="12" spans="1:3" x14ac:dyDescent="0.3">
      <c r="A12" s="9" t="s">
        <v>10946</v>
      </c>
      <c r="B12" s="13">
        <v>5773.860999999999</v>
      </c>
      <c r="C12" s="14">
        <v>1005.3719000000002</v>
      </c>
    </row>
    <row r="13" spans="1:3" x14ac:dyDescent="0.3">
      <c r="A13" s="9" t="s">
        <v>10947</v>
      </c>
      <c r="B13" s="13">
        <v>4216.3770000000004</v>
      </c>
      <c r="C13" s="14">
        <v>521.13719999999989</v>
      </c>
    </row>
    <row r="14" spans="1:3" x14ac:dyDescent="0.3">
      <c r="A14" s="9" t="s">
        <v>10948</v>
      </c>
      <c r="B14" s="13">
        <v>2022.7720000000004</v>
      </c>
      <c r="C14" s="14">
        <v>345.54239999999993</v>
      </c>
    </row>
    <row r="15" spans="1:3" x14ac:dyDescent="0.3">
      <c r="A15" s="9" t="s">
        <v>10949</v>
      </c>
      <c r="B15" s="13">
        <v>3607.9600000000005</v>
      </c>
      <c r="C15" s="14">
        <v>639.09809999999982</v>
      </c>
    </row>
    <row r="16" spans="1:3" x14ac:dyDescent="0.3">
      <c r="A16" s="8" t="s">
        <v>10933</v>
      </c>
      <c r="B16" s="32">
        <v>36853.2065</v>
      </c>
      <c r="C16" s="33">
        <v>6785.7478999999994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49172-7E70-4DE0-998E-F16F27836331}">
  <dimension ref="A1:E5"/>
  <sheetViews>
    <sheetView workbookViewId="0">
      <selection activeCell="Q39" sqref="Q39"/>
    </sheetView>
  </sheetViews>
  <sheetFormatPr defaultRowHeight="14.4" x14ac:dyDescent="0.3"/>
  <cols>
    <col min="1" max="1" width="13.109375" bestFit="1" customWidth="1"/>
    <col min="2" max="2" width="11.6640625" bestFit="1" customWidth="1"/>
    <col min="4" max="4" width="13.5546875" customWidth="1"/>
    <col min="5" max="5" width="12" bestFit="1" customWidth="1"/>
  </cols>
  <sheetData>
    <row r="1" spans="1:5" x14ac:dyDescent="0.3">
      <c r="A1" s="6" t="s">
        <v>10932</v>
      </c>
      <c r="B1" s="5" t="s">
        <v>10951</v>
      </c>
      <c r="D1" s="15" t="s">
        <v>10952</v>
      </c>
      <c r="E1" s="15" t="s">
        <v>21</v>
      </c>
    </row>
    <row r="2" spans="1:5" x14ac:dyDescent="0.3">
      <c r="A2" s="7" t="s">
        <v>71</v>
      </c>
      <c r="B2" s="5">
        <v>2565.2804999999994</v>
      </c>
      <c r="D2" t="str">
        <f>A2</f>
        <v>Technology</v>
      </c>
      <c r="E2" s="16">
        <f>GETPIVOTDATA("Profit",$A$1,"Category","Furniture")</f>
        <v>1718.4856000000002</v>
      </c>
    </row>
    <row r="3" spans="1:5" x14ac:dyDescent="0.3">
      <c r="A3" s="9" t="s">
        <v>46</v>
      </c>
      <c r="B3" s="28">
        <v>2501.9818</v>
      </c>
      <c r="D3" t="str">
        <f>A3</f>
        <v>Office Supplies</v>
      </c>
      <c r="E3" s="16">
        <f>GETPIVOTDATA("Profit",$A$1,"Category","Office Supplies")</f>
        <v>2501.9818</v>
      </c>
    </row>
    <row r="4" spans="1:5" x14ac:dyDescent="0.3">
      <c r="A4" s="9" t="s">
        <v>32</v>
      </c>
      <c r="B4" s="28">
        <v>1718.4856000000002</v>
      </c>
      <c r="D4" t="str">
        <f>A4</f>
        <v>Furniture</v>
      </c>
      <c r="E4" s="16">
        <f>GETPIVOTDATA("Profit",$A$1,"Category","Technology")</f>
        <v>2565.2804999999994</v>
      </c>
    </row>
    <row r="5" spans="1:5" x14ac:dyDescent="0.3">
      <c r="A5" s="8" t="s">
        <v>10933</v>
      </c>
      <c r="B5" s="29">
        <v>6785.7479000000003</v>
      </c>
      <c r="D5" t="str">
        <f>A5</f>
        <v>Grand Total</v>
      </c>
      <c r="E5" s="16">
        <f>GETPIVOTDATA("Profit",$A$1)</f>
        <v>6785.7479000000003</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6CDFD-37BB-4668-BF4E-E768A35CC7D2}">
  <dimension ref="A1:B5"/>
  <sheetViews>
    <sheetView workbookViewId="0">
      <selection activeCell="B31" sqref="B31:B34"/>
    </sheetView>
  </sheetViews>
  <sheetFormatPr defaultRowHeight="14.4" x14ac:dyDescent="0.3"/>
  <cols>
    <col min="1" max="1" width="13.109375" bestFit="1" customWidth="1"/>
    <col min="2" max="2" width="11.21875" bestFit="1" customWidth="1"/>
  </cols>
  <sheetData>
    <row r="1" spans="1:2" x14ac:dyDescent="0.3">
      <c r="A1" s="6" t="s">
        <v>10932</v>
      </c>
      <c r="B1" s="5" t="s">
        <v>10950</v>
      </c>
    </row>
    <row r="2" spans="1:2" x14ac:dyDescent="0.3">
      <c r="A2" s="7" t="s">
        <v>32</v>
      </c>
      <c r="B2" s="17">
        <v>0.45496362711342353</v>
      </c>
    </row>
    <row r="3" spans="1:2" x14ac:dyDescent="0.3">
      <c r="A3" s="9" t="s">
        <v>46</v>
      </c>
      <c r="B3" s="18">
        <v>0.28684749588885838</v>
      </c>
    </row>
    <row r="4" spans="1:2" x14ac:dyDescent="0.3">
      <c r="A4" s="9" t="s">
        <v>71</v>
      </c>
      <c r="B4" s="18">
        <v>0.25818887699771798</v>
      </c>
    </row>
    <row r="5" spans="1:2" x14ac:dyDescent="0.3">
      <c r="A5" s="8" t="s">
        <v>10933</v>
      </c>
      <c r="B5"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78887-3776-4A7A-970C-C197DB5CE1B7}">
  <dimension ref="A1:E50"/>
  <sheetViews>
    <sheetView topLeftCell="B1" workbookViewId="0">
      <selection activeCell="I24" sqref="I24"/>
    </sheetView>
  </sheetViews>
  <sheetFormatPr defaultRowHeight="14.4" x14ac:dyDescent="0.3"/>
  <cols>
    <col min="1" max="1" width="12.44140625" bestFit="1" customWidth="1"/>
    <col min="2" max="2" width="11.21875" bestFit="1" customWidth="1"/>
    <col min="4" max="4" width="17.5546875" customWidth="1"/>
    <col min="5" max="5" width="10.44140625" customWidth="1"/>
  </cols>
  <sheetData>
    <row r="1" spans="1:5" x14ac:dyDescent="0.3">
      <c r="A1" s="6" t="s">
        <v>10932</v>
      </c>
      <c r="B1" s="5" t="s">
        <v>10950</v>
      </c>
      <c r="D1" s="15" t="s">
        <v>11</v>
      </c>
      <c r="E1" s="15" t="s">
        <v>10953</v>
      </c>
    </row>
    <row r="2" spans="1:5" x14ac:dyDescent="0.3">
      <c r="A2" s="7" t="s">
        <v>310</v>
      </c>
      <c r="B2" s="5">
        <v>3599.8830000000007</v>
      </c>
      <c r="D2" t="str">
        <f>A2</f>
        <v>Arizona</v>
      </c>
      <c r="E2" s="16">
        <f>GETPIVOTDATA("Sales",$A$1,"State",A2)</f>
        <v>3599.8830000000007</v>
      </c>
    </row>
    <row r="3" spans="1:5" x14ac:dyDescent="0.3">
      <c r="A3" s="9" t="s">
        <v>43</v>
      </c>
      <c r="B3" s="28">
        <v>20417.694499999991</v>
      </c>
      <c r="D3" t="str">
        <f t="shared" ref="D3:D50" si="0">A3</f>
        <v>California</v>
      </c>
      <c r="E3" s="16">
        <f t="shared" ref="E3:E50" si="1">GETPIVOTDATA("Sales",$A$1,"State",A3)</f>
        <v>20417.694499999991</v>
      </c>
    </row>
    <row r="4" spans="1:5" x14ac:dyDescent="0.3">
      <c r="A4" s="9" t="s">
        <v>457</v>
      </c>
      <c r="B4" s="28">
        <v>1468.3079999999998</v>
      </c>
      <c r="D4" t="str">
        <f t="shared" si="0"/>
        <v>Colorado</v>
      </c>
      <c r="E4" s="16">
        <f t="shared" si="1"/>
        <v>1468.3079999999998</v>
      </c>
    </row>
    <row r="5" spans="1:5" x14ac:dyDescent="0.3">
      <c r="A5" s="9" t="s">
        <v>6260</v>
      </c>
      <c r="B5" s="28">
        <v>1004.5</v>
      </c>
      <c r="D5" t="str">
        <f t="shared" si="0"/>
        <v>Idaho</v>
      </c>
      <c r="E5" s="16">
        <f t="shared" si="1"/>
        <v>1004.5</v>
      </c>
    </row>
    <row r="6" spans="1:5" x14ac:dyDescent="0.3">
      <c r="A6" s="9" t="s">
        <v>1392</v>
      </c>
      <c r="B6" s="28">
        <v>161.36000000000001</v>
      </c>
      <c r="D6" t="str">
        <f t="shared" si="0"/>
        <v>Nevada</v>
      </c>
      <c r="E6" s="16">
        <f t="shared" si="1"/>
        <v>161.36000000000001</v>
      </c>
    </row>
    <row r="7" spans="1:5" x14ac:dyDescent="0.3">
      <c r="A7" s="9" t="s">
        <v>420</v>
      </c>
      <c r="B7" s="28">
        <v>1484.8950000000002</v>
      </c>
      <c r="D7" t="str">
        <f t="shared" si="0"/>
        <v>Oregon</v>
      </c>
      <c r="E7" s="16">
        <f t="shared" si="1"/>
        <v>1484.8950000000002</v>
      </c>
    </row>
    <row r="8" spans="1:5" x14ac:dyDescent="0.3">
      <c r="A8" s="9" t="s">
        <v>121</v>
      </c>
      <c r="B8" s="28">
        <v>28.92</v>
      </c>
      <c r="D8" t="str">
        <f t="shared" si="0"/>
        <v>Utah</v>
      </c>
      <c r="E8" s="16">
        <f t="shared" si="1"/>
        <v>28.92</v>
      </c>
    </row>
    <row r="9" spans="1:5" x14ac:dyDescent="0.3">
      <c r="A9" s="9" t="s">
        <v>96</v>
      </c>
      <c r="B9" s="28">
        <v>8687.6460000000006</v>
      </c>
      <c r="D9" t="str">
        <f t="shared" si="0"/>
        <v>Washington</v>
      </c>
      <c r="E9" s="16">
        <f t="shared" si="1"/>
        <v>8687.6460000000006</v>
      </c>
    </row>
    <row r="10" spans="1:5" x14ac:dyDescent="0.3">
      <c r="A10" s="8" t="s">
        <v>10933</v>
      </c>
      <c r="B10" s="29">
        <v>36853.206499999993</v>
      </c>
      <c r="D10" t="str">
        <f t="shared" si="0"/>
        <v>Grand Total</v>
      </c>
      <c r="E10" s="16" t="e">
        <f t="shared" si="1"/>
        <v>#REF!</v>
      </c>
    </row>
    <row r="11" spans="1:5" x14ac:dyDescent="0.3">
      <c r="D11">
        <f t="shared" si="0"/>
        <v>0</v>
      </c>
      <c r="E11" s="16" t="e">
        <f t="shared" si="1"/>
        <v>#REF!</v>
      </c>
    </row>
    <row r="12" spans="1:5" x14ac:dyDescent="0.3">
      <c r="D12">
        <f t="shared" si="0"/>
        <v>0</v>
      </c>
      <c r="E12" s="16" t="e">
        <f t="shared" si="1"/>
        <v>#REF!</v>
      </c>
    </row>
    <row r="13" spans="1:5" x14ac:dyDescent="0.3">
      <c r="D13">
        <f t="shared" si="0"/>
        <v>0</v>
      </c>
      <c r="E13" s="16" t="e">
        <f t="shared" si="1"/>
        <v>#REF!</v>
      </c>
    </row>
    <row r="14" spans="1:5" x14ac:dyDescent="0.3">
      <c r="D14">
        <f t="shared" si="0"/>
        <v>0</v>
      </c>
      <c r="E14" s="16" t="e">
        <f t="shared" si="1"/>
        <v>#REF!</v>
      </c>
    </row>
    <row r="15" spans="1:5" x14ac:dyDescent="0.3">
      <c r="D15">
        <f t="shared" si="0"/>
        <v>0</v>
      </c>
      <c r="E15" s="16" t="e">
        <f t="shared" si="1"/>
        <v>#REF!</v>
      </c>
    </row>
    <row r="16" spans="1:5" x14ac:dyDescent="0.3">
      <c r="D16">
        <f t="shared" si="0"/>
        <v>0</v>
      </c>
      <c r="E16" s="16" t="e">
        <f t="shared" si="1"/>
        <v>#REF!</v>
      </c>
    </row>
    <row r="17" spans="4:5" x14ac:dyDescent="0.3">
      <c r="D17">
        <f t="shared" si="0"/>
        <v>0</v>
      </c>
      <c r="E17" s="16" t="e">
        <f t="shared" si="1"/>
        <v>#REF!</v>
      </c>
    </row>
    <row r="18" spans="4:5" x14ac:dyDescent="0.3">
      <c r="D18">
        <f t="shared" si="0"/>
        <v>0</v>
      </c>
      <c r="E18" s="16" t="e">
        <f t="shared" si="1"/>
        <v>#REF!</v>
      </c>
    </row>
    <row r="19" spans="4:5" x14ac:dyDescent="0.3">
      <c r="D19">
        <f t="shared" si="0"/>
        <v>0</v>
      </c>
      <c r="E19" s="16" t="e">
        <f t="shared" si="1"/>
        <v>#REF!</v>
      </c>
    </row>
    <row r="20" spans="4:5" x14ac:dyDescent="0.3">
      <c r="D20">
        <f t="shared" si="0"/>
        <v>0</v>
      </c>
      <c r="E20" s="16" t="e">
        <f t="shared" si="1"/>
        <v>#REF!</v>
      </c>
    </row>
    <row r="21" spans="4:5" x14ac:dyDescent="0.3">
      <c r="D21">
        <f t="shared" si="0"/>
        <v>0</v>
      </c>
      <c r="E21" s="16" t="e">
        <f t="shared" si="1"/>
        <v>#REF!</v>
      </c>
    </row>
    <row r="22" spans="4:5" x14ac:dyDescent="0.3">
      <c r="D22">
        <f t="shared" si="0"/>
        <v>0</v>
      </c>
      <c r="E22" s="16" t="e">
        <f t="shared" si="1"/>
        <v>#REF!</v>
      </c>
    </row>
    <row r="23" spans="4:5" x14ac:dyDescent="0.3">
      <c r="D23">
        <f t="shared" si="0"/>
        <v>0</v>
      </c>
      <c r="E23" s="16" t="e">
        <f t="shared" si="1"/>
        <v>#REF!</v>
      </c>
    </row>
    <row r="24" spans="4:5" x14ac:dyDescent="0.3">
      <c r="D24">
        <f t="shared" si="0"/>
        <v>0</v>
      </c>
      <c r="E24" s="16" t="e">
        <f t="shared" si="1"/>
        <v>#REF!</v>
      </c>
    </row>
    <row r="25" spans="4:5" x14ac:dyDescent="0.3">
      <c r="D25">
        <f t="shared" si="0"/>
        <v>0</v>
      </c>
      <c r="E25" s="16" t="e">
        <f t="shared" si="1"/>
        <v>#REF!</v>
      </c>
    </row>
    <row r="26" spans="4:5" x14ac:dyDescent="0.3">
      <c r="D26">
        <f t="shared" si="0"/>
        <v>0</v>
      </c>
      <c r="E26" s="16" t="e">
        <f t="shared" si="1"/>
        <v>#REF!</v>
      </c>
    </row>
    <row r="27" spans="4:5" x14ac:dyDescent="0.3">
      <c r="D27">
        <f t="shared" si="0"/>
        <v>0</v>
      </c>
      <c r="E27" s="16" t="e">
        <f t="shared" si="1"/>
        <v>#REF!</v>
      </c>
    </row>
    <row r="28" spans="4:5" x14ac:dyDescent="0.3">
      <c r="D28">
        <f t="shared" si="0"/>
        <v>0</v>
      </c>
      <c r="E28" s="16" t="e">
        <f t="shared" si="1"/>
        <v>#REF!</v>
      </c>
    </row>
    <row r="29" spans="4:5" x14ac:dyDescent="0.3">
      <c r="D29">
        <f t="shared" si="0"/>
        <v>0</v>
      </c>
      <c r="E29" s="16" t="e">
        <f t="shared" si="1"/>
        <v>#REF!</v>
      </c>
    </row>
    <row r="30" spans="4:5" x14ac:dyDescent="0.3">
      <c r="D30">
        <f t="shared" si="0"/>
        <v>0</v>
      </c>
      <c r="E30" s="16" t="e">
        <f t="shared" si="1"/>
        <v>#REF!</v>
      </c>
    </row>
    <row r="31" spans="4:5" x14ac:dyDescent="0.3">
      <c r="D31">
        <f t="shared" si="0"/>
        <v>0</v>
      </c>
      <c r="E31" s="16" t="e">
        <f t="shared" si="1"/>
        <v>#REF!</v>
      </c>
    </row>
    <row r="32" spans="4:5" x14ac:dyDescent="0.3">
      <c r="D32">
        <f t="shared" si="0"/>
        <v>0</v>
      </c>
      <c r="E32" s="16" t="e">
        <f t="shared" si="1"/>
        <v>#REF!</v>
      </c>
    </row>
    <row r="33" spans="4:5" x14ac:dyDescent="0.3">
      <c r="D33">
        <f t="shared" si="0"/>
        <v>0</v>
      </c>
      <c r="E33" s="16" t="e">
        <f t="shared" si="1"/>
        <v>#REF!</v>
      </c>
    </row>
    <row r="34" spans="4:5" x14ac:dyDescent="0.3">
      <c r="D34">
        <f t="shared" si="0"/>
        <v>0</v>
      </c>
      <c r="E34" s="16" t="e">
        <f t="shared" si="1"/>
        <v>#REF!</v>
      </c>
    </row>
    <row r="35" spans="4:5" x14ac:dyDescent="0.3">
      <c r="D35">
        <f t="shared" si="0"/>
        <v>0</v>
      </c>
      <c r="E35" s="16" t="e">
        <f t="shared" si="1"/>
        <v>#REF!</v>
      </c>
    </row>
    <row r="36" spans="4:5" x14ac:dyDescent="0.3">
      <c r="D36">
        <f t="shared" si="0"/>
        <v>0</v>
      </c>
      <c r="E36" s="16" t="e">
        <f t="shared" si="1"/>
        <v>#REF!</v>
      </c>
    </row>
    <row r="37" spans="4:5" x14ac:dyDescent="0.3">
      <c r="D37">
        <f t="shared" si="0"/>
        <v>0</v>
      </c>
      <c r="E37" s="16" t="e">
        <f t="shared" si="1"/>
        <v>#REF!</v>
      </c>
    </row>
    <row r="38" spans="4:5" x14ac:dyDescent="0.3">
      <c r="D38">
        <f t="shared" si="0"/>
        <v>0</v>
      </c>
      <c r="E38" s="16" t="e">
        <f t="shared" si="1"/>
        <v>#REF!</v>
      </c>
    </row>
    <row r="39" spans="4:5" x14ac:dyDescent="0.3">
      <c r="D39">
        <f t="shared" si="0"/>
        <v>0</v>
      </c>
      <c r="E39" s="16" t="e">
        <f t="shared" si="1"/>
        <v>#REF!</v>
      </c>
    </row>
    <row r="40" spans="4:5" x14ac:dyDescent="0.3">
      <c r="D40">
        <f t="shared" si="0"/>
        <v>0</v>
      </c>
      <c r="E40" s="16" t="e">
        <f t="shared" si="1"/>
        <v>#REF!</v>
      </c>
    </row>
    <row r="41" spans="4:5" x14ac:dyDescent="0.3">
      <c r="D41">
        <f t="shared" si="0"/>
        <v>0</v>
      </c>
      <c r="E41" s="16" t="e">
        <f t="shared" si="1"/>
        <v>#REF!</v>
      </c>
    </row>
    <row r="42" spans="4:5" x14ac:dyDescent="0.3">
      <c r="D42">
        <f t="shared" si="0"/>
        <v>0</v>
      </c>
      <c r="E42" s="16" t="e">
        <f t="shared" si="1"/>
        <v>#REF!</v>
      </c>
    </row>
    <row r="43" spans="4:5" x14ac:dyDescent="0.3">
      <c r="D43">
        <f t="shared" si="0"/>
        <v>0</v>
      </c>
      <c r="E43" s="16" t="e">
        <f t="shared" si="1"/>
        <v>#REF!</v>
      </c>
    </row>
    <row r="44" spans="4:5" x14ac:dyDescent="0.3">
      <c r="D44">
        <f t="shared" si="0"/>
        <v>0</v>
      </c>
      <c r="E44" s="16" t="e">
        <f t="shared" si="1"/>
        <v>#REF!</v>
      </c>
    </row>
    <row r="45" spans="4:5" x14ac:dyDescent="0.3">
      <c r="D45">
        <f t="shared" si="0"/>
        <v>0</v>
      </c>
      <c r="E45" s="16" t="e">
        <f t="shared" si="1"/>
        <v>#REF!</v>
      </c>
    </row>
    <row r="46" spans="4:5" x14ac:dyDescent="0.3">
      <c r="D46">
        <f t="shared" si="0"/>
        <v>0</v>
      </c>
      <c r="E46" s="16" t="e">
        <f t="shared" si="1"/>
        <v>#REF!</v>
      </c>
    </row>
    <row r="47" spans="4:5" x14ac:dyDescent="0.3">
      <c r="D47">
        <f t="shared" si="0"/>
        <v>0</v>
      </c>
      <c r="E47" s="16" t="e">
        <f t="shared" si="1"/>
        <v>#REF!</v>
      </c>
    </row>
    <row r="48" spans="4:5" x14ac:dyDescent="0.3">
      <c r="D48">
        <f t="shared" si="0"/>
        <v>0</v>
      </c>
      <c r="E48" s="16" t="e">
        <f t="shared" si="1"/>
        <v>#REF!</v>
      </c>
    </row>
    <row r="49" spans="4:5" x14ac:dyDescent="0.3">
      <c r="D49">
        <f t="shared" si="0"/>
        <v>0</v>
      </c>
      <c r="E49" s="16" t="e">
        <f t="shared" si="1"/>
        <v>#REF!</v>
      </c>
    </row>
    <row r="50" spans="4:5" x14ac:dyDescent="0.3">
      <c r="D50">
        <f t="shared" si="0"/>
        <v>0</v>
      </c>
      <c r="E50" s="16"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74A4A-F0DE-4ACE-8173-32EB4F13DEEC}">
  <dimension ref="A1:B7"/>
  <sheetViews>
    <sheetView workbookViewId="0">
      <selection activeCell="B5" sqref="B5"/>
    </sheetView>
  </sheetViews>
  <sheetFormatPr defaultRowHeight="14.4" x14ac:dyDescent="0.3"/>
  <cols>
    <col min="1" max="1" width="12.44140625" bestFit="1" customWidth="1"/>
    <col min="2" max="2" width="11.21875" bestFit="1" customWidth="1"/>
  </cols>
  <sheetData>
    <row r="1" spans="1:2" x14ac:dyDescent="0.3">
      <c r="A1" s="6" t="s">
        <v>10932</v>
      </c>
      <c r="B1" s="5" t="s">
        <v>10950</v>
      </c>
    </row>
    <row r="2" spans="1:2" x14ac:dyDescent="0.3">
      <c r="A2" s="7" t="s">
        <v>1216</v>
      </c>
      <c r="B2" s="5">
        <v>3589.9220000000005</v>
      </c>
    </row>
    <row r="3" spans="1:2" x14ac:dyDescent="0.3">
      <c r="A3" s="9" t="s">
        <v>59</v>
      </c>
      <c r="B3" s="28">
        <v>3650.7160000000003</v>
      </c>
    </row>
    <row r="4" spans="1:2" x14ac:dyDescent="0.3">
      <c r="A4" s="9" t="s">
        <v>72</v>
      </c>
      <c r="B4" s="28">
        <v>4197.6880000000001</v>
      </c>
    </row>
    <row r="5" spans="1:2" x14ac:dyDescent="0.3">
      <c r="A5" s="9" t="s">
        <v>56</v>
      </c>
      <c r="B5" s="28">
        <v>4533.8040000000001</v>
      </c>
    </row>
    <row r="6" spans="1:2" x14ac:dyDescent="0.3">
      <c r="A6" s="9" t="s">
        <v>36</v>
      </c>
      <c r="B6" s="28">
        <v>7319.9280000000008</v>
      </c>
    </row>
    <row r="7" spans="1:2" x14ac:dyDescent="0.3">
      <c r="A7" s="8" t="s">
        <v>10933</v>
      </c>
      <c r="B7" s="29">
        <v>23292.058000000001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256F3-B5C0-44CE-9AEC-D074EC24493B}">
  <dimension ref="A3:Q17"/>
  <sheetViews>
    <sheetView topLeftCell="B1" workbookViewId="0">
      <selection activeCell="G29" sqref="G29"/>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9" bestFit="1" customWidth="1"/>
  </cols>
  <sheetData>
    <row r="3" spans="1:17" x14ac:dyDescent="0.3">
      <c r="A3" s="6" t="s">
        <v>10932</v>
      </c>
      <c r="B3" s="5" t="s">
        <v>10950</v>
      </c>
      <c r="D3" s="6" t="s">
        <v>10932</v>
      </c>
      <c r="E3" s="5" t="s">
        <v>10951</v>
      </c>
      <c r="G3" s="6" t="s">
        <v>10932</v>
      </c>
      <c r="H3" s="5" t="s">
        <v>10954</v>
      </c>
      <c r="J3" s="6" t="s">
        <v>10932</v>
      </c>
      <c r="K3" s="5" t="s">
        <v>10955</v>
      </c>
      <c r="M3" s="6" t="s">
        <v>10932</v>
      </c>
      <c r="N3" s="5" t="s">
        <v>10956</v>
      </c>
    </row>
    <row r="4" spans="1:17" x14ac:dyDescent="0.3">
      <c r="A4" s="7" t="s">
        <v>10938</v>
      </c>
      <c r="B4" s="5">
        <v>214.25799999999998</v>
      </c>
      <c r="D4" s="7" t="s">
        <v>10938</v>
      </c>
      <c r="E4" s="5">
        <v>91.944599999999994</v>
      </c>
      <c r="G4" s="7" t="s">
        <v>10938</v>
      </c>
      <c r="H4" s="5">
        <v>15</v>
      </c>
      <c r="J4" s="7" t="s">
        <v>10938</v>
      </c>
      <c r="K4" s="5">
        <v>3</v>
      </c>
      <c r="M4" s="7" t="s">
        <v>10938</v>
      </c>
      <c r="N4" s="5">
        <v>0.42913030085224357</v>
      </c>
    </row>
    <row r="5" spans="1:17" x14ac:dyDescent="0.3">
      <c r="A5" s="9" t="s">
        <v>10939</v>
      </c>
      <c r="B5" s="28">
        <v>364.32</v>
      </c>
      <c r="D5" s="9" t="s">
        <v>10939</v>
      </c>
      <c r="E5" s="28">
        <v>31.555199999999978</v>
      </c>
      <c r="G5" s="9" t="s">
        <v>10939</v>
      </c>
      <c r="H5" s="28">
        <v>18</v>
      </c>
      <c r="J5" s="9" t="s">
        <v>10939</v>
      </c>
      <c r="K5" s="28">
        <v>6</v>
      </c>
      <c r="M5" s="9" t="s">
        <v>10939</v>
      </c>
      <c r="N5" s="28">
        <v>8.6613965744400473E-2</v>
      </c>
    </row>
    <row r="6" spans="1:17" x14ac:dyDescent="0.3">
      <c r="A6" s="9" t="s">
        <v>10940</v>
      </c>
      <c r="B6" s="28">
        <v>10274.630000000001</v>
      </c>
      <c r="D6" s="9" t="s">
        <v>10940</v>
      </c>
      <c r="E6" s="28">
        <v>3026.7480999999993</v>
      </c>
      <c r="G6" s="9" t="s">
        <v>10940</v>
      </c>
      <c r="H6" s="28">
        <v>59</v>
      </c>
      <c r="J6" s="9" t="s">
        <v>10940</v>
      </c>
      <c r="K6" s="28">
        <v>15</v>
      </c>
      <c r="M6" s="9" t="s">
        <v>10940</v>
      </c>
      <c r="N6" s="28">
        <v>0.29458463224466469</v>
      </c>
    </row>
    <row r="7" spans="1:17" x14ac:dyDescent="0.3">
      <c r="A7" s="9" t="s">
        <v>10941</v>
      </c>
      <c r="B7" s="28">
        <v>1852.6700000000003</v>
      </c>
      <c r="D7" s="9" t="s">
        <v>10941</v>
      </c>
      <c r="E7" s="28">
        <v>262.62129999999996</v>
      </c>
      <c r="G7" s="9" t="s">
        <v>10941</v>
      </c>
      <c r="H7" s="28">
        <v>36</v>
      </c>
      <c r="J7" s="9" t="s">
        <v>10941</v>
      </c>
      <c r="K7" s="28">
        <v>13</v>
      </c>
      <c r="M7" s="9" t="s">
        <v>10941</v>
      </c>
      <c r="N7" s="28">
        <v>0.14175287557956889</v>
      </c>
    </row>
    <row r="8" spans="1:17" x14ac:dyDescent="0.3">
      <c r="A8" s="9" t="s">
        <v>10942</v>
      </c>
      <c r="B8" s="28">
        <v>1824.1555000000003</v>
      </c>
      <c r="D8" s="9" t="s">
        <v>10942</v>
      </c>
      <c r="E8" s="28">
        <v>272.59949999999986</v>
      </c>
      <c r="G8" s="9" t="s">
        <v>10942</v>
      </c>
      <c r="H8" s="28">
        <v>39</v>
      </c>
      <c r="J8" s="9" t="s">
        <v>10942</v>
      </c>
      <c r="K8" s="28">
        <v>10</v>
      </c>
      <c r="M8" s="9" t="s">
        <v>10942</v>
      </c>
      <c r="N8" s="28">
        <v>0.14943874028283216</v>
      </c>
    </row>
    <row r="9" spans="1:17" x14ac:dyDescent="0.3">
      <c r="A9" s="9" t="s">
        <v>10943</v>
      </c>
      <c r="B9" s="28">
        <v>1244.376</v>
      </c>
      <c r="D9" s="9" t="s">
        <v>10943</v>
      </c>
      <c r="E9" s="28">
        <v>221.53479999999999</v>
      </c>
      <c r="G9" s="9" t="s">
        <v>10943</v>
      </c>
      <c r="H9" s="28">
        <v>23</v>
      </c>
      <c r="J9" s="9" t="s">
        <v>10943</v>
      </c>
      <c r="K9" s="28">
        <v>6</v>
      </c>
      <c r="M9" s="9" t="s">
        <v>10943</v>
      </c>
      <c r="N9" s="28">
        <v>0.1780288272997872</v>
      </c>
    </row>
    <row r="10" spans="1:17" x14ac:dyDescent="0.3">
      <c r="A10" s="9" t="s">
        <v>10944</v>
      </c>
      <c r="B10" s="28">
        <v>2446.6880000000001</v>
      </c>
      <c r="D10" s="9" t="s">
        <v>10944</v>
      </c>
      <c r="E10" s="28">
        <v>-89.814800000000275</v>
      </c>
      <c r="G10" s="9" t="s">
        <v>10944</v>
      </c>
      <c r="H10" s="28">
        <v>26</v>
      </c>
      <c r="J10" s="9" t="s">
        <v>10944</v>
      </c>
      <c r="K10" s="28">
        <v>6</v>
      </c>
      <c r="M10" s="9" t="s">
        <v>10944</v>
      </c>
      <c r="N10" s="28">
        <v>-3.670872624543884E-2</v>
      </c>
    </row>
    <row r="11" spans="1:17" x14ac:dyDescent="0.3">
      <c r="A11" s="9" t="s">
        <v>10945</v>
      </c>
      <c r="B11" s="28">
        <v>3011.1390000000001</v>
      </c>
      <c r="D11" s="9" t="s">
        <v>10945</v>
      </c>
      <c r="E11" s="28">
        <v>457.40960000000001</v>
      </c>
      <c r="G11" s="9" t="s">
        <v>10945</v>
      </c>
      <c r="H11" s="28">
        <v>31</v>
      </c>
      <c r="J11" s="9" t="s">
        <v>10945</v>
      </c>
      <c r="K11" s="28">
        <v>9</v>
      </c>
      <c r="M11" s="9" t="s">
        <v>10945</v>
      </c>
      <c r="N11" s="28">
        <v>0.1519058402817007</v>
      </c>
    </row>
    <row r="12" spans="1:17" x14ac:dyDescent="0.3">
      <c r="A12" s="9" t="s">
        <v>10946</v>
      </c>
      <c r="B12" s="28">
        <v>5773.860999999999</v>
      </c>
      <c r="D12" s="9" t="s">
        <v>10946</v>
      </c>
      <c r="E12" s="28">
        <v>1005.3719000000002</v>
      </c>
      <c r="G12" s="9" t="s">
        <v>10946</v>
      </c>
      <c r="H12" s="28">
        <v>147</v>
      </c>
      <c r="J12" s="9" t="s">
        <v>10946</v>
      </c>
      <c r="K12" s="28">
        <v>41</v>
      </c>
      <c r="M12" s="9" t="s">
        <v>10946</v>
      </c>
      <c r="N12" s="28">
        <v>0.17412471481388284</v>
      </c>
    </row>
    <row r="13" spans="1:17" x14ac:dyDescent="0.3">
      <c r="A13" s="9" t="s">
        <v>10947</v>
      </c>
      <c r="B13" s="28">
        <v>4216.3770000000004</v>
      </c>
      <c r="D13" s="9" t="s">
        <v>10947</v>
      </c>
      <c r="E13" s="28">
        <v>521.13719999999989</v>
      </c>
      <c r="G13" s="9" t="s">
        <v>10947</v>
      </c>
      <c r="H13" s="28">
        <v>132</v>
      </c>
      <c r="J13" s="9" t="s">
        <v>10947</v>
      </c>
      <c r="K13" s="28">
        <v>28</v>
      </c>
      <c r="M13" s="9" t="s">
        <v>10947</v>
      </c>
      <c r="N13" s="28">
        <v>0.12359834047097777</v>
      </c>
      <c r="Q13" s="20"/>
    </row>
    <row r="14" spans="1:17" x14ac:dyDescent="0.3">
      <c r="A14" s="9" t="s">
        <v>10948</v>
      </c>
      <c r="B14" s="28">
        <v>2022.7720000000004</v>
      </c>
      <c r="D14" s="9" t="s">
        <v>10948</v>
      </c>
      <c r="E14" s="28">
        <v>345.54239999999993</v>
      </c>
      <c r="G14" s="9" t="s">
        <v>10948</v>
      </c>
      <c r="H14" s="28">
        <v>51</v>
      </c>
      <c r="J14" s="9" t="s">
        <v>10948</v>
      </c>
      <c r="K14" s="28">
        <v>14</v>
      </c>
      <c r="M14" s="9" t="s">
        <v>10948</v>
      </c>
      <c r="N14" s="28">
        <v>0.17082617319203541</v>
      </c>
    </row>
    <row r="15" spans="1:17" x14ac:dyDescent="0.3">
      <c r="A15" s="9" t="s">
        <v>10949</v>
      </c>
      <c r="B15" s="28">
        <v>3607.9600000000005</v>
      </c>
      <c r="D15" s="9" t="s">
        <v>10949</v>
      </c>
      <c r="E15" s="28">
        <v>639.09809999999982</v>
      </c>
      <c r="G15" s="9" t="s">
        <v>10949</v>
      </c>
      <c r="H15" s="28">
        <v>86</v>
      </c>
      <c r="J15" s="9" t="s">
        <v>10949</v>
      </c>
      <c r="K15" s="28">
        <v>25</v>
      </c>
      <c r="M15" s="9" t="s">
        <v>10949</v>
      </c>
      <c r="N15" s="28">
        <v>0.17713558354305473</v>
      </c>
    </row>
    <row r="16" spans="1:17" x14ac:dyDescent="0.3">
      <c r="A16" s="8" t="s">
        <v>10933</v>
      </c>
      <c r="B16" s="29">
        <v>36853.2065</v>
      </c>
      <c r="D16" s="8" t="s">
        <v>10933</v>
      </c>
      <c r="E16" s="29">
        <v>6785.7478999999994</v>
      </c>
      <c r="G16" s="8" t="s">
        <v>10933</v>
      </c>
      <c r="H16" s="29">
        <v>663</v>
      </c>
      <c r="J16" s="8" t="s">
        <v>10933</v>
      </c>
      <c r="K16" s="29">
        <v>176</v>
      </c>
      <c r="M16" s="8" t="s">
        <v>10933</v>
      </c>
      <c r="N16" s="29">
        <v>0.184129104206984</v>
      </c>
    </row>
    <row r="17" spans="2:14" x14ac:dyDescent="0.3">
      <c r="B17" s="21">
        <f>GETPIVOTDATA("Sales",$A$3)</f>
        <v>36853.2065</v>
      </c>
      <c r="E17" s="21">
        <f>GETPIVOTDATA("Profit",$D$3)</f>
        <v>6785.7478999999994</v>
      </c>
      <c r="H17" s="22">
        <f>GETPIVOTDATA("Quantity",$G$3)</f>
        <v>663</v>
      </c>
      <c r="K17" s="22">
        <f>GETPIVOTDATA("Order ID",$J$3)</f>
        <v>176</v>
      </c>
      <c r="N17" s="23">
        <f>GETPIVOTDATA("Profit Margine",$M$3)</f>
        <v>0.184129104206984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53F84-CC65-44E4-ADAD-E0DF97F08240}">
  <dimension ref="A3:Q9"/>
  <sheetViews>
    <sheetView workbookViewId="0">
      <selection activeCell="I1" sqref="I1:I1048576"/>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9" bestFit="1" customWidth="1"/>
    <col min="7" max="7" width="6.109375" customWidth="1"/>
    <col min="8" max="8" width="12.88671875" customWidth="1"/>
    <col min="9" max="9" width="12.6640625" customWidth="1"/>
    <col min="10" max="10" width="13.109375" customWidth="1"/>
    <col min="11" max="11" width="13.21875" customWidth="1"/>
    <col min="12" max="12" width="11" customWidth="1"/>
  </cols>
  <sheetData>
    <row r="3" spans="1:17" x14ac:dyDescent="0.3">
      <c r="A3" s="6" t="s">
        <v>10932</v>
      </c>
      <c r="B3" s="4" t="s">
        <v>10950</v>
      </c>
      <c r="C3" s="24" t="s">
        <v>10951</v>
      </c>
      <c r="D3" s="24" t="s">
        <v>10954</v>
      </c>
      <c r="E3" s="24" t="s">
        <v>10955</v>
      </c>
      <c r="F3" s="10" t="s">
        <v>10956</v>
      </c>
    </row>
    <row r="4" spans="1:17" x14ac:dyDescent="0.3">
      <c r="A4" s="7" t="s">
        <v>10934</v>
      </c>
      <c r="B4" s="4">
        <v>36208.14049999998</v>
      </c>
      <c r="C4" s="24">
        <v>5257.181099999998</v>
      </c>
      <c r="D4" s="24">
        <v>751</v>
      </c>
      <c r="E4" s="24">
        <v>199</v>
      </c>
      <c r="F4" s="10">
        <v>0.14519334678343951</v>
      </c>
    </row>
    <row r="5" spans="1:17" x14ac:dyDescent="0.3">
      <c r="A5" s="9" t="s">
        <v>10935</v>
      </c>
      <c r="B5" s="30">
        <v>36853.2065</v>
      </c>
      <c r="C5" s="34">
        <v>6785.7479000000003</v>
      </c>
      <c r="D5" s="34">
        <v>663</v>
      </c>
      <c r="E5" s="34">
        <v>176</v>
      </c>
      <c r="F5" s="31">
        <v>0.184129104206984</v>
      </c>
    </row>
    <row r="6" spans="1:17" x14ac:dyDescent="0.3">
      <c r="A6" s="9" t="s">
        <v>10936</v>
      </c>
      <c r="B6" s="30">
        <v>66238.660499999954</v>
      </c>
      <c r="C6" s="34">
        <v>6550.8395000000037</v>
      </c>
      <c r="D6" s="34">
        <v>932</v>
      </c>
      <c r="E6" s="34">
        <v>249</v>
      </c>
      <c r="F6" s="31">
        <v>9.8897523750499275E-2</v>
      </c>
    </row>
    <row r="7" spans="1:17" x14ac:dyDescent="0.3">
      <c r="A7" s="25" t="s">
        <v>10937</v>
      </c>
      <c r="B7" s="35">
        <v>86555.267000000051</v>
      </c>
      <c r="C7" s="36">
        <v>15843.661400000005</v>
      </c>
      <c r="D7" s="36">
        <v>1284</v>
      </c>
      <c r="E7" s="36">
        <v>336</v>
      </c>
      <c r="F7" s="37">
        <v>0.18304676248067026</v>
      </c>
      <c r="Q7" s="26"/>
    </row>
    <row r="8" spans="1:17" ht="18" x14ac:dyDescent="0.35">
      <c r="H8" s="27">
        <f>GETPIVOTDATA("Sum of Sales",$A$3,"Years (Order Date)",2014)/GETPIVOTDATA("Sum of Sales",$A$3,"Years (Order Date)",2013)-1</f>
        <v>0.30671825708190625</v>
      </c>
      <c r="I8" s="27">
        <f>GETPIVOTDATA("Sum of Profit",$A$3,"Years (Order Date)",2014)/GETPIVOTDATA("Sum of Profit",$A$3,"Years (Order Date)",2013)-1</f>
        <v>1.4185696199700812</v>
      </c>
      <c r="J8" s="27">
        <f>GETPIVOTDATA("Sum of Quantity",$A$3,"Years (Order Date)",2014)/GETPIVOTDATA("Sum of Quantity",$A$3,"Years (Order Date)",2013)-1</f>
        <v>0.37768240343347648</v>
      </c>
      <c r="K8" s="27">
        <f>GETPIVOTDATA("Count of Order ID",$A$3,"Years (Order Date)",2014)/GETPIVOTDATA("Count of Order ID",$A$3,"Years (Order Date)",2013)-1</f>
        <v>0.34939759036144569</v>
      </c>
      <c r="L8" s="27">
        <f>GETPIVOTDATA("Sum of Profit Margine",$A$3,"Years (Order Date)",2014)/GETPIVOTDATA("Sum of Profit Margine",$A$3,"Years (Order Date)",2013)-1</f>
        <v>0.85087306070943125</v>
      </c>
      <c r="N8" s="26"/>
    </row>
    <row r="9" spans="1:17" x14ac:dyDescent="0.3">
      <c r="Q9" s="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F1" sqref="F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48A16-F36E-45F0-9400-4D3DA799FEC2}">
  <dimension ref="J20"/>
  <sheetViews>
    <sheetView showGridLines="0" showRowColHeaders="0" tabSelected="1" topLeftCell="A3" workbookViewId="0">
      <selection activeCell="Y11" sqref="Y11"/>
    </sheetView>
  </sheetViews>
  <sheetFormatPr defaultRowHeight="14.4" x14ac:dyDescent="0.3"/>
  <sheetData>
    <row r="20" spans="10:10" ht="18" x14ac:dyDescent="0.35">
      <c r="J20" s="2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Rajeshwari Rathod</cp:lastModifiedBy>
  <dcterms:created xsi:type="dcterms:W3CDTF">2015-06-05T18:17:20Z</dcterms:created>
  <dcterms:modified xsi:type="dcterms:W3CDTF">2024-05-04T18:38:45Z</dcterms:modified>
</cp:coreProperties>
</file>