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task1\"/>
    </mc:Choice>
  </mc:AlternateContent>
  <xr:revisionPtr revIDLastSave="0" documentId="13_ncr:1_{B27FA1C1-C902-44FA-9A7B-11FCACB70313}" xr6:coauthVersionLast="47" xr6:coauthVersionMax="47" xr10:uidLastSave="{00000000-0000-0000-0000-000000000000}"/>
  <bookViews>
    <workbookView xWindow="-108" yWindow="-108" windowWidth="23256" windowHeight="13896" firstSheet="6" activeTab="8" xr2:uid="{00000000-000D-0000-FFFF-FFFF00000000}"/>
  </bookViews>
  <sheets>
    <sheet name="Combo Chart" sheetId="3" r:id="rId1"/>
    <sheet name="Waterfall chart" sheetId="4" r:id="rId2"/>
    <sheet name="Pie Chart" sheetId="5" r:id="rId3"/>
    <sheet name="Top5" sheetId="7" r:id="rId4"/>
    <sheet name="KPI" sheetId="8" r:id="rId5"/>
    <sheet name="KPI YOY" sheetId="9" r:id="rId6"/>
    <sheet name="Map chart" sheetId="16" r:id="rId7"/>
    <sheet name="Data" sheetId="1" r:id="rId8"/>
    <sheet name="Dashboard" sheetId="14" r:id="rId9"/>
  </sheets>
  <definedNames>
    <definedName name="_xlchart.v1.0" hidden="1">'Waterfall chart'!$D$2:$D$5</definedName>
    <definedName name="_xlchart.v1.1" hidden="1">'Waterfall chart'!$E$1</definedName>
    <definedName name="_xlchart.v1.11" hidden="1">'Waterfall chart'!$D$2:$D$5</definedName>
    <definedName name="_xlchart.v1.12" hidden="1">'Waterfall chart'!$E$1</definedName>
    <definedName name="_xlchart.v1.13" hidden="1">'Waterfall chart'!$E$2:$E$5</definedName>
    <definedName name="_xlchart.v1.2" hidden="1">'Waterfall chart'!$E$2:$E$5</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18" hidden="1">'Map chart'!$D$3</definedName>
    <definedName name="_xlchart.v5.19" hidden="1">'Map chart'!$D$4:$D$52</definedName>
    <definedName name="_xlchart.v5.20" hidden="1">'Map chart'!$E$3</definedName>
    <definedName name="_xlchart.v5.21"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16" l="1"/>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4" i="16"/>
  <c r="D5" i="4"/>
  <c r="D4" i="4"/>
  <c r="D3" i="4"/>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2" i="16"/>
  <c r="E43" i="16"/>
  <c r="E48" i="16"/>
  <c r="E33" i="16"/>
  <c r="E22" i="16"/>
  <c r="E49" i="16"/>
  <c r="E16" i="16"/>
  <c r="E8" i="16"/>
  <c r="E44" i="16"/>
  <c r="E5" i="16"/>
  <c r="E31" i="16"/>
  <c r="E51" i="16"/>
  <c r="E9" i="16"/>
  <c r="E26" i="16"/>
  <c r="E11" i="16"/>
  <c r="E7" i="16"/>
  <c r="E18" i="16"/>
  <c r="E17" i="16"/>
  <c r="E37" i="16"/>
  <c r="E13" i="16"/>
  <c r="E4" i="16"/>
  <c r="E45" i="16"/>
  <c r="E14" i="16"/>
  <c r="E23" i="16"/>
  <c r="E32" i="16"/>
  <c r="E46" i="16"/>
  <c r="E50" i="16"/>
  <c r="E36" i="16"/>
  <c r="E41" i="16"/>
  <c r="E15" i="16"/>
  <c r="E39" i="16"/>
  <c r="E47" i="16"/>
  <c r="E38" i="16"/>
  <c r="E10" i="16"/>
  <c r="E21" i="16"/>
  <c r="E6" i="16"/>
  <c r="E24" i="16"/>
  <c r="E52" i="16"/>
  <c r="E34" i="16"/>
  <c r="E28" i="16"/>
  <c r="E19" i="16"/>
  <c r="E42" i="16"/>
  <c r="E29" i="16"/>
  <c r="E35" i="16"/>
  <c r="E27" i="16"/>
  <c r="E25" i="16"/>
  <c r="E20" i="16"/>
  <c r="E40" i="16"/>
  <c r="E30" i="16"/>
  <c r="K8" i="9"/>
  <c r="I8" i="9"/>
  <c r="L8" i="9"/>
  <c r="H8" i="9"/>
  <c r="J8" i="9"/>
  <c r="H17" i="8"/>
  <c r="E2" i="4"/>
  <c r="E17" i="8"/>
  <c r="N17" i="8"/>
  <c r="K17" i="8"/>
  <c r="E5" i="4"/>
  <c r="B17" i="8"/>
  <c r="E4" i="4"/>
  <c r="E3" i="4"/>
</calcChain>
</file>

<file path=xl/sharedStrings.xml><?xml version="1.0" encoding="utf-8"?>
<sst xmlns="http://schemas.openxmlformats.org/spreadsheetml/2006/main" count="130124" uniqueCount="10956">
  <si>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</si>
  <si>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</si>
  <si>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</si>
  <si>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</si>
  <si>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</si>
  <si>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</si>
  <si>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</si>
  <si>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</si>
  <si>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</si>
  <si>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</si>
  <si>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</si>
  <si>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</si>
  <si>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</si>
  <si>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</si>
  <si>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</si>
  <si>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</si>
  <si>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</si>
  <si>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</si>
  <si>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</si>
  <si>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</si>
  <si>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</si>
  <si>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</si>
  <si>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</si>
  <si>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</si>
  <si>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</si>
  <si>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</si>
  <si>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</si>
  <si>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</si>
  <si>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</si>
  <si>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</si>
  <si>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</si>
  <si>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</si>
  <si>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</si>
  <si>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</si>
  <si>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</si>
  <si>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</si>
  <si>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</si>
  <si>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</si>
  <si>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</si>
  <si>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</si>
  <si>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</si>
  <si>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</si>
  <si>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</si>
  <si>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</si>
  <si>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</si>
  <si>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</si>
  <si>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</si>
  <si>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</si>
  <si>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</si>
  <si>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</si>
  <si>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</si>
  <si>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</si>
  <si>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</si>
  <si>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</si>
  <si>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</si>
  <si>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</si>
  <si>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</si>
  <si>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</si>
  <si>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</si>
  <si>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</si>
  <si>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</si>
  <si>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</si>
  <si>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</si>
  <si>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</si>
  <si>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</si>
  <si>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</si>
  <si>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</si>
  <si>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</si>
  <si>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</si>
  <si>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</si>
  <si>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</si>
  <si>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</si>
  <si>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</si>
  <si>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</si>
  <si>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</si>
  <si>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</si>
  <si>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</si>
  <si>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</si>
  <si>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</si>
  <si>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</si>
  <si>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</si>
  <si>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</si>
  <si>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</si>
  <si>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</si>
  <si>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</si>
  <si>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</si>
  <si>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</si>
  <si>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</si>
  <si>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</si>
  <si>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</si>
  <si>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</si>
  <si>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</si>
  <si>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</si>
  <si>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</si>
  <si>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</si>
  <si>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</si>
  <si>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</si>
  <si>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</si>
  <si>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</si>
  <si>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</si>
  <si>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</si>
  <si>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</si>
  <si>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</si>
  <si>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</si>
  <si>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</si>
  <si>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</si>
  <si>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</si>
  <si>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</si>
  <si>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</si>
  <si>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</si>
  <si>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</si>
  <si>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</si>
  <si>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</si>
  <si>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</si>
  <si>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</si>
  <si>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</si>
  <si>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</si>
  <si>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</si>
  <si>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</si>
  <si>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</si>
  <si>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</si>
  <si>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</si>
  <si>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</si>
  <si>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</si>
  <si>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</si>
  <si>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</si>
  <si>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</si>
  <si>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</si>
  <si>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</si>
  <si>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</si>
  <si>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</si>
  <si>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</si>
  <si>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</si>
  <si>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</si>
  <si>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</si>
  <si>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</si>
  <si>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</si>
  <si>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</si>
  <si>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</si>
  <si>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</si>
  <si>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</si>
  <si>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</si>
  <si>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</si>
  <si>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</si>
  <si>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</si>
  <si>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</si>
  <si>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</si>
  <si>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</si>
  <si>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</si>
  <si>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</si>
  <si>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</si>
  <si>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</si>
  <si>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</si>
  <si>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</si>
  <si>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</si>
  <si>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</si>
  <si>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</si>
  <si>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</si>
  <si>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</si>
  <si>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</si>
  <si>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</si>
  <si>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</si>
  <si>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</si>
  <si>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</si>
  <si>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</si>
  <si>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</si>
  <si>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</si>
  <si>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</si>
  <si>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</si>
  <si>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</si>
  <si>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</si>
  <si>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</si>
  <si>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</si>
  <si>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</si>
  <si>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</si>
  <si>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</si>
  <si>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</si>
  <si>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</si>
  <si>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</si>
  <si>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</si>
  <si>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</si>
  <si>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</si>
  <si>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</si>
  <si>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</si>
  <si>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</si>
  <si>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</si>
  <si>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</si>
  <si>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</si>
  <si>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</si>
  <si>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</si>
  <si>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</si>
  <si>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</si>
  <si>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</si>
  <si>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</si>
  <si>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</si>
  <si>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</si>
  <si>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</si>
  <si>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</si>
  <si>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</si>
  <si>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</si>
  <si>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</si>
  <si>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</si>
  <si>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</si>
  <si>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</si>
  <si>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</si>
  <si>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</si>
  <si>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</si>
  <si>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</si>
  <si>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</si>
  <si>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</si>
  <si>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</si>
  <si>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</si>
  <si>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</si>
  <si>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</si>
  <si>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</si>
  <si>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</si>
  <si>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</si>
  <si>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</si>
  <si>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</si>
  <si>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</si>
  <si>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</si>
  <si>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</si>
  <si>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</si>
  <si>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</si>
  <si>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</si>
  <si>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</si>
  <si>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</si>
  <si>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</si>
  <si>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</si>
  <si>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</si>
  <si>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</si>
  <si>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</si>
  <si>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</si>
  <si>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</si>
  <si>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</si>
  <si>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</si>
  <si>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</si>
  <si>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</si>
  <si>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</si>
  <si>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</si>
  <si>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</si>
  <si>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</si>
  <si>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</si>
  <si>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</si>
  <si>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</si>
  <si>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</si>
  <si>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</si>
  <si>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</si>
  <si>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</si>
  <si>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</si>
  <si>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</si>
  <si>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</si>
  <si>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</si>
  <si>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</si>
  <si>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</si>
  <si>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</si>
  <si>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</si>
  <si>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</si>
  <si>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</si>
  <si>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</si>
  <si>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</si>
  <si>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</si>
  <si>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</si>
  <si>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</si>
  <si>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</si>
  <si>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</si>
  <si>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</si>
  <si>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</si>
  <si>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</si>
  <si>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</si>
  <si>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</si>
  <si>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</si>
  <si>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</si>
  <si>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</si>
  <si>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</si>
  <si>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</si>
  <si>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</si>
  <si>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</si>
  <si>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</si>
  <si>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</si>
  <si>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</si>
  <si>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</si>
  <si>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</si>
  <si>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</si>
  <si>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</si>
  <si>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</si>
  <si>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</si>
  <si>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</si>
  <si>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</si>
  <si>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</si>
  <si>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</si>
  <si>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</si>
  <si>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</si>
  <si>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</si>
  <si>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</si>
  <si>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</si>
  <si>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</si>
  <si>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</si>
  <si>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</si>
  <si>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</si>
  <si>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</si>
  <si>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</si>
  <si>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</si>
  <si>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</si>
  <si>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</si>
  <si>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</si>
  <si>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</si>
  <si>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</si>
  <si>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</si>
  <si>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</si>
  <si>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</si>
  <si>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</si>
  <si>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</si>
  <si>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</si>
  <si>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</si>
  <si>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</si>
  <si>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</si>
  <si>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</si>
  <si>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</si>
  <si>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</si>
  <si>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</si>
  <si>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</si>
  <si>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</si>
  <si>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</si>
  <si>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</si>
  <si>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</si>
  <si>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</si>
  <si>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</si>
  <si>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</si>
  <si>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</si>
  <si>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</si>
  <si>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</si>
  <si>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</si>
  <si>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</si>
  <si>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</si>
  <si>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</si>
  <si>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</si>
  <si>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</si>
  <si>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</si>
  <si>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</si>
  <si>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</si>
  <si>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</si>
  <si>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</si>
  <si>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</si>
  <si>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</si>
  <si>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</si>
  <si>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</si>
  <si>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</si>
  <si>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</si>
  <si>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</si>
  <si>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</si>
  <si>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</si>
  <si>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</si>
  <si>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</si>
  <si>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</si>
  <si>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</si>
  <si>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</si>
  <si>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</si>
  <si>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</si>
  <si>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</si>
  <si>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</si>
  <si>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</si>
  <si>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</si>
  <si>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</si>
  <si>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</si>
  <si>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</si>
  <si>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</si>
  <si>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</si>
  <si>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</si>
  <si>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</si>
  <si>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</si>
  <si>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</si>
  <si>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</si>
  <si>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</si>
  <si>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</si>
  <si>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</si>
  <si>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</si>
  <si>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</si>
  <si>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</si>
  <si>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</si>
  <si>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</si>
  <si>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</si>
  <si>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</si>
  <si>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</si>
  <si>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</si>
  <si>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</si>
  <si>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</si>
  <si>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</si>
  <si>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</si>
  <si>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</si>
  <si>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</si>
  <si>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</si>
  <si>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</si>
  <si>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</si>
  <si>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</si>
  <si>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</si>
  <si>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</si>
  <si>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</si>
  <si>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</si>
  <si>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</si>
  <si>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</si>
  <si>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</si>
  <si>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</si>
  <si>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</si>
  <si>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</si>
  <si>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</si>
  <si>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</si>
  <si>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</si>
  <si>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</si>
  <si>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</si>
  <si>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</si>
  <si>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</si>
  <si>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</si>
  <si>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</si>
  <si>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</si>
  <si>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</si>
  <si>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</si>
  <si>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</si>
  <si>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</si>
  <si>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</si>
  <si>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</si>
  <si>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</si>
  <si>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</si>
  <si>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</si>
  <si>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</si>
  <si>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</si>
  <si>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</si>
  <si>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</si>
  <si>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</si>
  <si>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</si>
  <si>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</si>
  <si>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</si>
  <si>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</si>
  <si>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</si>
  <si>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</si>
  <si>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</si>
  <si>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</si>
  <si>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</si>
  <si>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</si>
  <si>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</si>
  <si>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</si>
  <si>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</si>
  <si>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</si>
  <si>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</si>
  <si>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</si>
  <si>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</si>
  <si>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</si>
  <si>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</si>
  <si>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</si>
  <si>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</si>
  <si>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</si>
  <si>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</si>
  <si>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</si>
  <si>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</si>
  <si>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</si>
  <si>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</si>
  <si>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</si>
  <si>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</si>
  <si>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</si>
  <si>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</si>
  <si>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</si>
  <si>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</si>
  <si>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</si>
  <si>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</si>
  <si>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</si>
  <si>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</si>
  <si>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</si>
  <si>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</si>
  <si>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</si>
  <si>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</si>
  <si>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</si>
  <si>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</si>
  <si>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</si>
  <si>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</si>
  <si>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</si>
  <si>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</si>
  <si>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</si>
  <si>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</si>
  <si>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</si>
  <si>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</si>
  <si>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</si>
  <si>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</si>
  <si>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</si>
  <si>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</si>
  <si>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</si>
  <si>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</si>
  <si>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</si>
  <si>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</si>
  <si>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</si>
  <si>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</si>
  <si>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</si>
  <si>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</si>
  <si>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</si>
  <si>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</si>
  <si>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</si>
  <si>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</si>
  <si>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</si>
  <si>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</si>
  <si>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</si>
  <si>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</si>
  <si>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</si>
  <si>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</si>
  <si>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</si>
  <si>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</si>
  <si>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</si>
  <si>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</si>
  <si>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</si>
  <si>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</si>
  <si>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</si>
  <si>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</si>
  <si>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</si>
  <si>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</si>
  <si>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</si>
  <si>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</si>
  <si>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</si>
  <si>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</si>
  <si>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</si>
  <si>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</si>
  <si>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</si>
  <si>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</si>
  <si>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</si>
  <si>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</si>
  <si>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</si>
  <si>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</si>
  <si>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</si>
  <si>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</si>
  <si>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</si>
  <si>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</si>
  <si>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</si>
  <si>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</si>
  <si>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</si>
  <si>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</si>
  <si>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</si>
  <si>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</si>
  <si>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</si>
  <si>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</si>
  <si>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</si>
  <si>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</si>
  <si>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</si>
  <si>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</si>
  <si>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</si>
  <si>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</si>
  <si>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</si>
  <si>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</si>
  <si>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</si>
  <si>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</si>
  <si>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</si>
  <si>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</si>
  <si>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</si>
  <si>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</si>
  <si>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</si>
  <si>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</si>
  <si>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</si>
  <si>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</si>
  <si>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</si>
  <si>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</si>
  <si>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</si>
  <si>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</si>
  <si>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</si>
  <si>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</si>
  <si>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</si>
  <si>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</si>
  <si>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</si>
  <si>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</si>
  <si>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</si>
  <si>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</si>
  <si>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</si>
  <si>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</si>
  <si>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</si>
  <si>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</si>
  <si>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</si>
  <si>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</si>
  <si>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</si>
  <si>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</si>
  <si>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</si>
  <si>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</si>
  <si>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</si>
  <si>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</si>
  <si>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</si>
  <si>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</si>
  <si>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</si>
  <si>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</si>
  <si>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</si>
  <si>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</si>
  <si>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</si>
  <si>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</si>
  <si>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</si>
  <si>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</si>
  <si>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</si>
  <si>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</si>
  <si>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</si>
  <si>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</si>
  <si>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</si>
  <si>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</si>
  <si>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</si>
  <si>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</si>
  <si>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</si>
  <si>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</si>
  <si>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</si>
  <si>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</si>
  <si>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</si>
  <si>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</si>
  <si>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</si>
  <si>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</si>
  <si>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</si>
  <si>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</si>
  <si>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</si>
  <si>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</si>
  <si>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</si>
  <si>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</si>
  <si>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</si>
  <si>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</si>
  <si>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</si>
  <si>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</si>
  <si>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</si>
  <si>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</si>
  <si>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</si>
  <si>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</si>
  <si>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</si>
  <si>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</si>
  <si>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</si>
  <si>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</si>
  <si>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</si>
  <si>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</si>
  <si>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</si>
  <si>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</si>
  <si>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</si>
  <si>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</si>
  <si>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</si>
  <si>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</si>
  <si>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</si>
  <si>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</si>
  <si>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</si>
  <si>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</si>
  <si>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</si>
  <si>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</si>
  <si>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</si>
  <si>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</si>
  <si>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</si>
  <si>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</si>
  <si>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</si>
  <si>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</si>
  <si>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</si>
  <si>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</si>
  <si>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</si>
  <si>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</si>
  <si>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</si>
  <si>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</si>
  <si>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</si>
  <si>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</si>
  <si>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</si>
  <si>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</si>
  <si>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</si>
  <si>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</si>
  <si>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</si>
  <si>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</si>
  <si>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</si>
  <si>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</si>
  <si>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</si>
  <si>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</si>
  <si>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</si>
  <si>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</si>
  <si>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</si>
  <si>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</si>
  <si>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</si>
  <si>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</si>
  <si>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</si>
  <si>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</si>
  <si>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</si>
  <si>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</si>
  <si>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</si>
  <si>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</si>
  <si>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</si>
  <si>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</si>
  <si>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</si>
  <si>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</si>
  <si>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</si>
  <si>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</si>
  <si>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</si>
  <si>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</si>
  <si>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</si>
  <si>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</si>
  <si>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</si>
  <si>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</si>
  <si>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</si>
  <si>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</si>
  <si>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</si>
  <si>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</si>
  <si>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</si>
  <si>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</si>
  <si>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</si>
  <si>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</si>
  <si>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</si>
  <si>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</si>
  <si>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</si>
  <si>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</si>
  <si>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</si>
  <si>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</si>
  <si>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</si>
  <si>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</si>
  <si>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</si>
  <si>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</si>
  <si>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</si>
  <si>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</si>
  <si>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</si>
  <si>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</si>
  <si>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</si>
  <si>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</si>
  <si>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</si>
  <si>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</si>
  <si>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</si>
  <si>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</si>
  <si>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</si>
  <si>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</si>
  <si>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</si>
  <si>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</si>
  <si>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</si>
  <si>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</si>
  <si>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</si>
  <si>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</si>
  <si>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</si>
  <si>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</si>
  <si>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</si>
  <si>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</si>
  <si>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</si>
  <si>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</si>
  <si>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</si>
  <si>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</si>
  <si>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</si>
  <si>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</si>
  <si>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</si>
  <si>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</si>
  <si>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</si>
  <si>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</si>
  <si>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</si>
  <si>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</si>
  <si>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</si>
  <si>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</si>
  <si>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</si>
  <si>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</si>
  <si>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</si>
  <si>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</si>
  <si>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</si>
  <si>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</si>
  <si>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</si>
  <si>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</si>
  <si>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</si>
  <si>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</si>
  <si>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</si>
  <si>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</si>
  <si>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</si>
  <si>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</si>
  <si>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</si>
  <si>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</si>
  <si>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</si>
  <si>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</si>
  <si>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</si>
  <si>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</si>
  <si>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</si>
  <si>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</si>
  <si>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</si>
  <si>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</si>
  <si>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</si>
  <si>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</si>
  <si>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</si>
  <si>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</si>
  <si>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</si>
  <si>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</si>
  <si>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</si>
  <si>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</si>
  <si>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</si>
  <si>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</si>
  <si>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</si>
  <si>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</si>
  <si>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</si>
  <si>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</si>
  <si>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</si>
  <si>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</si>
  <si>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</si>
  <si>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</si>
  <si>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</si>
  <si>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</si>
  <si>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</si>
  <si>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</si>
  <si>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</si>
  <si>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</si>
  <si>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</si>
  <si>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</si>
  <si>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</si>
  <si>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</si>
  <si>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</si>
  <si>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</si>
  <si>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</si>
  <si>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</si>
  <si>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</si>
  <si>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</si>
  <si>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</si>
  <si>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</si>
  <si>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</si>
  <si>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</si>
  <si>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</si>
  <si>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</si>
  <si>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</si>
  <si>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</si>
  <si>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</si>
  <si>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</si>
  <si>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</si>
  <si>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</si>
  <si>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</si>
  <si>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</si>
  <si>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</si>
  <si>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</si>
  <si>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</si>
  <si>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</si>
  <si>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</si>
  <si>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</si>
  <si>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</si>
  <si>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</si>
  <si>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</si>
  <si>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</si>
  <si>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</si>
  <si>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</si>
  <si>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</si>
  <si>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</si>
  <si>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</si>
  <si>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</si>
  <si>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</si>
  <si>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</si>
  <si>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</si>
  <si>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</si>
  <si>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</si>
  <si>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</si>
  <si>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</si>
  <si>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</si>
  <si>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</si>
  <si>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</si>
  <si>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</si>
  <si>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</si>
  <si>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</si>
  <si>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</si>
  <si>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</si>
  <si>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</si>
  <si>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</si>
  <si>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</si>
  <si>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</si>
  <si>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</si>
  <si>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</si>
  <si>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</si>
  <si>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</si>
  <si>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</si>
  <si>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</si>
  <si>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</si>
  <si>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</si>
  <si>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</si>
  <si>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</si>
  <si>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</si>
  <si>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</si>
  <si>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</si>
  <si>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</si>
  <si>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</si>
  <si>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</si>
  <si>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</si>
  <si>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</si>
  <si>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</si>
  <si>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</si>
  <si>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</si>
  <si>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</si>
  <si>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</si>
  <si>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</si>
  <si>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</si>
  <si>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</si>
  <si>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</si>
  <si>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</si>
  <si>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</si>
  <si>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</si>
  <si>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</si>
  <si>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</si>
  <si>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</si>
  <si>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</si>
  <si>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</si>
  <si>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</si>
  <si>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</si>
  <si>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</si>
  <si>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</si>
  <si>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</si>
  <si>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</si>
  <si>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</si>
  <si>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</si>
  <si>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</si>
  <si>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</si>
  <si>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</si>
  <si>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</si>
  <si>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</si>
  <si>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</si>
  <si>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</si>
  <si>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</si>
  <si>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</si>
  <si>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</si>
  <si>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</si>
  <si>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</si>
  <si>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</si>
  <si>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</si>
  <si>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</si>
  <si>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</si>
  <si>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</si>
  <si>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</si>
  <si>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</si>
  <si>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</si>
  <si>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</si>
  <si>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</si>
  <si>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</si>
  <si>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</si>
  <si>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</si>
  <si>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</si>
  <si>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</si>
  <si>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</si>
  <si>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</si>
  <si>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</si>
  <si>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</si>
  <si>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</si>
  <si>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</si>
  <si>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</si>
  <si>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</si>
  <si>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</si>
  <si>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</si>
  <si>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</si>
  <si>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</si>
  <si>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</si>
  <si>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</si>
  <si>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</si>
  <si>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</si>
  <si>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</si>
  <si>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</si>
  <si>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</si>
  <si>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</si>
  <si>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</si>
  <si>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</si>
  <si>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</si>
  <si>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</si>
  <si>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</si>
  <si>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</si>
  <si>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</si>
  <si>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</si>
  <si>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</si>
  <si>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</si>
  <si>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</si>
  <si>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</si>
  <si>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</si>
  <si>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</si>
  <si>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</si>
  <si>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</si>
  <si>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</si>
  <si>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</si>
  <si>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</si>
  <si>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</si>
  <si>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</si>
  <si>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</si>
  <si>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</si>
  <si>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</si>
  <si>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</si>
  <si>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</si>
  <si>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</si>
  <si>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</si>
  <si>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</si>
  <si>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</si>
  <si>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</si>
  <si>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</si>
  <si>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</si>
  <si>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</si>
  <si>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</si>
  <si>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</si>
  <si>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</si>
  <si>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</si>
  <si>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</si>
  <si>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</si>
  <si>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</si>
  <si>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</si>
  <si>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</si>
  <si>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</si>
  <si>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</si>
  <si>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</si>
  <si>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</si>
  <si>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</si>
  <si>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</si>
  <si>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</si>
  <si>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</si>
  <si>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</si>
  <si>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</si>
  <si>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</si>
  <si>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</si>
  <si>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</si>
  <si>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</si>
  <si>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</si>
  <si>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</si>
  <si>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</si>
  <si>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</si>
  <si>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</si>
  <si>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</si>
  <si>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</si>
  <si>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</si>
  <si>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</si>
  <si>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</si>
  <si>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</si>
  <si>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</si>
  <si>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</si>
  <si>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</si>
  <si>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</si>
  <si>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</si>
  <si>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</si>
  <si>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</si>
  <si>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</si>
  <si>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</si>
  <si>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</si>
  <si>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</si>
  <si>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</si>
  <si>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</si>
  <si>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</si>
  <si>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</si>
  <si>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</si>
  <si>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</si>
  <si>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</si>
  <si>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</si>
  <si>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</si>
  <si>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</si>
  <si>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</si>
  <si>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</si>
  <si>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</si>
  <si>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</si>
  <si>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</si>
  <si>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</si>
  <si>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</si>
  <si>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</si>
  <si>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</si>
  <si>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</si>
  <si>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</si>
  <si>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</si>
  <si>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</si>
  <si>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</si>
  <si>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</si>
  <si>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</si>
  <si>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</si>
  <si>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</si>
  <si>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</si>
  <si>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</si>
  <si>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</si>
  <si>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</si>
  <si>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</si>
  <si>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</si>
  <si>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</si>
  <si>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</si>
  <si>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</si>
  <si>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</si>
  <si>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</si>
  <si>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</si>
  <si>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</si>
  <si>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</si>
  <si>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</si>
  <si>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</si>
  <si>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</si>
  <si>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</si>
  <si>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</si>
  <si>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</si>
  <si>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</si>
  <si>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</si>
  <si>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</si>
  <si>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</si>
  <si>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</si>
  <si>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</si>
  <si>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</si>
  <si>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</si>
  <si>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</si>
  <si>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</si>
  <si>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</si>
  <si>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</si>
  <si>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</si>
  <si>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</si>
  <si>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</si>
  <si>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</si>
  <si>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</si>
  <si>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</si>
  <si>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</si>
  <si>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</si>
  <si>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</si>
  <si>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</si>
  <si>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</si>
  <si>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</si>
  <si>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</si>
  <si>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</si>
  <si>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</si>
  <si>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</si>
  <si>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</si>
  <si>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</si>
  <si>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</si>
  <si>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</si>
  <si>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</si>
  <si>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</si>
  <si>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</si>
  <si>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</si>
  <si>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</si>
  <si>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</si>
  <si>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</si>
  <si>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</si>
  <si>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</si>
  <si>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</si>
  <si>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</si>
  <si>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</si>
  <si>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</si>
  <si>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</si>
  <si>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</si>
  <si>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</si>
  <si>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</si>
  <si>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</si>
  <si>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</si>
  <si>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</si>
  <si>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</si>
  <si>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</si>
  <si>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</si>
  <si>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</si>
  <si>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</si>
  <si>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</si>
  <si>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</si>
  <si>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</si>
  <si>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</si>
  <si>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</si>
  <si>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</si>
  <si>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</si>
  <si>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</si>
  <si>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</si>
  <si>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</si>
  <si>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</si>
  <si>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</si>
  <si>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</si>
  <si>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</si>
  <si>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</si>
  <si>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</si>
  <si>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</si>
  <si>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</si>
  <si>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</si>
  <si>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</si>
  <si>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</si>
  <si>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</si>
  <si>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</si>
  <si>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</si>
  <si>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</si>
  <si>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</si>
  <si>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</si>
  <si>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</si>
  <si>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</si>
  <si>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</si>
  <si>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</si>
  <si>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</si>
  <si>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</si>
  <si>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</si>
  <si>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</si>
  <si>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</si>
  <si>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</si>
  <si>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</si>
  <si>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</si>
  <si>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</si>
  <si>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</si>
  <si>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</si>
  <si>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</si>
  <si>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</si>
  <si>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</si>
  <si>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</si>
  <si>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</si>
  <si>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</si>
  <si>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</si>
  <si>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</si>
  <si>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</si>
  <si>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</si>
  <si>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</si>
  <si>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</si>
  <si>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</si>
  <si>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</si>
  <si>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</si>
  <si>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</si>
  <si>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</si>
  <si>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</si>
  <si>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</si>
  <si>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</si>
  <si>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</si>
  <si>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</si>
  <si>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</si>
  <si>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</si>
  <si>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</si>
  <si>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</si>
  <si>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</si>
  <si>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</si>
  <si>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</si>
  <si>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</si>
  <si>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</si>
  <si>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</si>
  <si>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</si>
  <si>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</si>
  <si>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</si>
  <si>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</si>
  <si>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</si>
  <si>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</si>
  <si>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</si>
  <si>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</si>
  <si>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</si>
  <si>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</si>
  <si>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</si>
  <si>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</si>
  <si>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</si>
  <si>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</si>
  <si>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</si>
  <si>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</si>
  <si>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</si>
  <si>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</si>
  <si>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</si>
  <si>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</si>
  <si>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</si>
  <si>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</si>
  <si>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</si>
  <si>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</si>
  <si>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</si>
  <si>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</si>
  <si>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</si>
  <si>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</si>
  <si>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</si>
  <si>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</si>
  <si>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</si>
  <si>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</si>
  <si>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</si>
  <si>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</si>
  <si>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</si>
  <si>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</si>
  <si>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</si>
  <si>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</si>
  <si>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</si>
  <si>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</si>
  <si>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</si>
  <si>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</si>
  <si>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</si>
  <si>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</si>
  <si>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</si>
  <si>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</si>
  <si>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</si>
  <si>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</si>
  <si>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</si>
  <si>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</si>
  <si>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</si>
  <si>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</si>
  <si>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</si>
  <si>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</si>
  <si>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</si>
  <si>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</si>
  <si>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</si>
  <si>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</si>
  <si>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</si>
  <si>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</si>
  <si>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</si>
  <si>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</si>
  <si>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</si>
  <si>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</si>
  <si>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</si>
  <si>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</si>
  <si>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</si>
  <si>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</si>
  <si>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</si>
  <si>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</si>
  <si>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</si>
  <si>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</si>
  <si>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</si>
  <si>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</si>
  <si>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</si>
  <si>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</si>
  <si>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</si>
  <si>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</si>
  <si>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</si>
  <si>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</si>
  <si>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</si>
  <si>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</si>
  <si>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</si>
  <si>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</si>
  <si>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</si>
  <si>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</si>
  <si>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</si>
  <si>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</si>
  <si>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</si>
  <si>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</si>
  <si>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</si>
  <si>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</si>
  <si>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</si>
  <si>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</si>
  <si>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</si>
  <si>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</si>
  <si>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</si>
  <si>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</si>
  <si>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</si>
  <si>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</si>
  <si>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</si>
  <si>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</si>
  <si>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</si>
  <si>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</si>
  <si>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</si>
  <si>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</si>
  <si>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</si>
  <si>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</si>
  <si>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</si>
  <si>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</si>
  <si>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</si>
  <si>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</si>
  <si>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</si>
  <si>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</si>
  <si>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</si>
  <si>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</si>
  <si>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</si>
  <si>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</si>
  <si>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</si>
  <si>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</si>
  <si>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</si>
  <si>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</si>
  <si>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</si>
  <si>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</si>
  <si>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</si>
  <si>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</si>
  <si>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</si>
  <si>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</si>
  <si>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</si>
  <si>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</si>
  <si>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</si>
  <si>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</si>
  <si>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</si>
  <si>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</si>
  <si>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</si>
  <si>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</si>
  <si>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</si>
  <si>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</si>
  <si>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</si>
  <si>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</si>
  <si>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</si>
  <si>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</si>
  <si>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</si>
  <si>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</si>
  <si>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</si>
  <si>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</si>
  <si>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</si>
  <si>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</si>
  <si>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</si>
  <si>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</si>
  <si>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</si>
  <si>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</si>
  <si>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</si>
  <si>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</si>
  <si>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</si>
  <si>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</si>
  <si>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</si>
  <si>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</si>
  <si>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</si>
  <si>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</si>
  <si>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</si>
  <si>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</si>
  <si>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</si>
  <si>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</si>
  <si>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</si>
  <si>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</si>
  <si>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</si>
  <si>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</si>
  <si>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</si>
  <si>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</si>
  <si>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</si>
  <si>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</si>
  <si>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</si>
  <si>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</si>
  <si>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</si>
  <si>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</si>
  <si>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</si>
  <si>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</si>
  <si>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</si>
  <si>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</si>
  <si>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</si>
  <si>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</si>
  <si>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</si>
  <si>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</si>
  <si>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</si>
  <si>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</si>
  <si>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</si>
  <si>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</si>
  <si>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</si>
  <si>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</si>
  <si>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</si>
  <si>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</si>
  <si>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</si>
  <si>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</si>
  <si>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</si>
  <si>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</si>
  <si>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</si>
  <si>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</si>
  <si>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</si>
  <si>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</si>
  <si>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</si>
  <si>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</si>
  <si>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</si>
  <si>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</si>
  <si>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</si>
  <si>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</si>
  <si>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</si>
  <si>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</si>
  <si>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</si>
  <si>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</si>
  <si>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</si>
  <si>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</si>
  <si>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</si>
  <si>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</si>
  <si>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</si>
  <si>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</si>
  <si>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</si>
  <si>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</si>
  <si>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</si>
  <si>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</si>
  <si>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</si>
  <si>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</si>
  <si>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</si>
  <si>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</si>
  <si>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</si>
  <si>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</si>
  <si>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</si>
  <si>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</si>
  <si>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</si>
  <si>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</si>
  <si>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</si>
  <si>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</si>
  <si>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</si>
  <si>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</si>
  <si>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</si>
  <si>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</si>
  <si>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</si>
  <si>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</si>
  <si>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</si>
  <si>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</si>
  <si>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</si>
  <si>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</si>
  <si>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</si>
  <si>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</si>
  <si>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</si>
  <si>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</si>
  <si>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</si>
  <si>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</si>
  <si>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</si>
  <si>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</si>
  <si>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</si>
  <si>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</si>
  <si>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</si>
  <si>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</si>
  <si>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</si>
  <si>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</si>
  <si>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</si>
  <si>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</si>
  <si>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</si>
  <si>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</si>
  <si>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</si>
  <si>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</si>
  <si>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</si>
  <si>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</si>
  <si>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</si>
  <si>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</si>
  <si>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</si>
  <si>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</si>
  <si>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</si>
  <si>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</si>
  <si>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</si>
  <si>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</si>
  <si>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</si>
  <si>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</si>
  <si>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</si>
  <si>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</si>
  <si>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</si>
  <si>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</si>
  <si>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</si>
  <si>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</si>
  <si>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</si>
  <si>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</si>
  <si>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</si>
  <si>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</si>
  <si>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</si>
  <si>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</si>
  <si>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</si>
  <si>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</si>
  <si>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</si>
  <si>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</si>
  <si>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</si>
  <si>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</si>
  <si>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</si>
  <si>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</si>
  <si>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</si>
  <si>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</si>
  <si>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</si>
  <si>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</si>
  <si>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</si>
  <si>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</si>
  <si>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</si>
  <si>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</si>
  <si>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</si>
  <si>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</si>
  <si>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</si>
  <si>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</si>
  <si>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</si>
  <si>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</si>
  <si>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</si>
  <si>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</si>
  <si>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</si>
  <si>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</si>
  <si>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</si>
  <si>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</si>
  <si>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</si>
  <si>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</si>
  <si>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</si>
  <si>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</si>
  <si>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</si>
  <si>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</si>
  <si>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</si>
  <si>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</si>
  <si>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</si>
  <si>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</si>
  <si>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</si>
  <si>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</si>
  <si>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</si>
  <si>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</si>
  <si>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</si>
  <si>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</si>
  <si>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</si>
  <si>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</si>
  <si>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</si>
  <si>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</si>
  <si>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</si>
  <si>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</si>
  <si>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</si>
  <si>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</si>
  <si>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</si>
  <si>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</si>
  <si>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</si>
  <si>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</si>
  <si>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</si>
  <si>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</si>
  <si>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</si>
  <si>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</si>
  <si>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</si>
  <si>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</si>
  <si>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</si>
  <si>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</si>
  <si>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</si>
  <si>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</si>
  <si>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</si>
  <si>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</si>
  <si>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</si>
  <si>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</si>
  <si>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</si>
  <si>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</si>
  <si>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</si>
  <si>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</si>
  <si>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</si>
  <si>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</si>
  <si>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</si>
  <si>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</si>
  <si>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</si>
  <si>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</si>
  <si>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</si>
  <si>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</si>
  <si>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</si>
  <si>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</si>
  <si>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</si>
  <si>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</si>
  <si>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</si>
  <si>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</si>
  <si>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</si>
  <si>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</si>
  <si>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</si>
  <si>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</si>
  <si>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</si>
  <si>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</si>
  <si>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</si>
  <si>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</si>
  <si>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</si>
  <si>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</si>
  <si>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</si>
  <si>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</si>
  <si>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</si>
  <si>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</si>
  <si>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</si>
  <si>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</si>
  <si>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</si>
  <si>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</si>
  <si>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</si>
  <si>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</si>
  <si>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</si>
  <si>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</si>
  <si>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</si>
  <si>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</si>
  <si>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</si>
  <si>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</si>
  <si>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</si>
  <si>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</si>
  <si>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</si>
  <si>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</si>
  <si>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</si>
  <si>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</si>
  <si>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</si>
  <si>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</si>
  <si>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</si>
  <si>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</si>
  <si>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</si>
  <si>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</si>
  <si>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</si>
  <si>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</si>
  <si>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</si>
  <si>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</si>
  <si>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</si>
  <si>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</si>
  <si>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</si>
  <si>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</si>
  <si>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</si>
  <si>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</si>
  <si>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</si>
  <si>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</si>
  <si>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</si>
  <si>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</si>
  <si>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</si>
  <si>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</si>
  <si>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</si>
  <si>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</si>
  <si>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</si>
  <si>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</si>
  <si>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</si>
  <si>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</si>
  <si>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</si>
  <si>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</si>
  <si>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</si>
  <si>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</si>
  <si>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</si>
  <si>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</si>
  <si>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</si>
  <si>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</si>
  <si>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</si>
  <si>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</si>
  <si>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</si>
  <si>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</si>
  <si>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</si>
  <si>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</si>
  <si>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</si>
  <si>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</si>
  <si>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</si>
  <si>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</si>
  <si>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</si>
  <si>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</si>
  <si>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</si>
  <si>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</si>
  <si>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</si>
  <si>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</si>
  <si>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</si>
  <si>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</si>
  <si>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</si>
  <si>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</si>
  <si>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</si>
  <si>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</si>
  <si>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</si>
  <si>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</si>
  <si>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</si>
  <si>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</si>
  <si>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</si>
  <si>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</si>
  <si>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</si>
  <si>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</si>
  <si>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</si>
  <si>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</si>
  <si>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</si>
  <si>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</si>
  <si>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</si>
  <si>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</si>
  <si>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</si>
  <si>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</si>
  <si>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</si>
  <si>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</si>
  <si>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</si>
  <si>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</si>
  <si>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</si>
  <si>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</si>
  <si>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</si>
  <si>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</si>
  <si>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</si>
  <si>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</si>
  <si>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</si>
  <si>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</si>
  <si>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</si>
  <si>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</si>
  <si>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</si>
  <si>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</si>
  <si>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</si>
  <si>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</si>
  <si>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</si>
  <si>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</si>
  <si>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</si>
  <si>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</si>
  <si>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</si>
  <si>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</si>
  <si>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</si>
  <si>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</si>
  <si>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</si>
  <si>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</si>
  <si>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</si>
  <si>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</si>
  <si>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</si>
  <si>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</si>
  <si>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</si>
  <si>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</si>
  <si>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</si>
  <si>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</si>
  <si>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</si>
  <si>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</si>
  <si>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</si>
  <si>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</si>
  <si>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</si>
  <si>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</si>
  <si>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</si>
  <si>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</si>
  <si>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</si>
  <si>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</si>
  <si>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</si>
  <si>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</si>
  <si>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</si>
  <si>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</si>
  <si>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</si>
  <si>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</si>
  <si>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</si>
  <si>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</si>
  <si>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</si>
  <si>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</si>
  <si>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</si>
  <si>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</si>
  <si>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</si>
  <si>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</si>
  <si>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</si>
  <si>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</si>
  <si>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</si>
  <si>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</si>
  <si>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</si>
  <si>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</si>
  <si>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</si>
  <si>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</si>
  <si>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</si>
  <si>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</si>
  <si>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</si>
  <si>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</si>
  <si>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</si>
  <si>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</si>
  <si>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</si>
  <si>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</si>
  <si>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</si>
  <si>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</si>
  <si>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</si>
  <si>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</si>
  <si>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</si>
  <si>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</si>
  <si>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</si>
  <si>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</si>
  <si>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</si>
  <si>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</si>
  <si>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</si>
  <si>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</si>
  <si>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</si>
  <si>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</si>
  <si>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</si>
  <si>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</si>
  <si>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</si>
  <si>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</si>
  <si>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</si>
  <si>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</si>
  <si>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</si>
  <si>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</si>
  <si>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</si>
  <si>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</si>
  <si>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</si>
  <si>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</si>
  <si>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</si>
  <si>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</si>
  <si>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</si>
  <si>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</si>
  <si>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</si>
  <si>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</si>
  <si>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</si>
  <si>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</si>
  <si>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</si>
  <si>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</si>
  <si>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</si>
  <si>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</si>
  <si>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</si>
  <si>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</si>
  <si>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</si>
  <si>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</si>
  <si>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</si>
  <si>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</si>
  <si>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</si>
  <si>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</si>
  <si>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</si>
  <si>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</si>
  <si>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</si>
  <si>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</si>
  <si>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</si>
  <si>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</si>
  <si>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</si>
  <si>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</si>
  <si>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</si>
  <si>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</si>
  <si>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</si>
  <si>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</si>
  <si>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</si>
  <si>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</si>
  <si>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</si>
  <si>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</si>
  <si>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</si>
  <si>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</si>
  <si>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</si>
  <si>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</si>
  <si>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</si>
  <si>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</si>
  <si>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</si>
  <si>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</si>
  <si>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</si>
  <si>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</si>
  <si>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</si>
  <si>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</si>
  <si>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</si>
  <si>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</si>
  <si>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</si>
  <si>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</si>
  <si>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</si>
  <si>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</si>
  <si>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</si>
  <si>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</si>
  <si>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</si>
  <si>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</si>
  <si>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</si>
  <si>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</si>
  <si>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</si>
  <si>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</si>
  <si>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</si>
  <si>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</si>
  <si>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</si>
  <si>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</si>
  <si>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</si>
  <si>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</si>
  <si>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</si>
  <si>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</si>
  <si>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</si>
  <si>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</si>
  <si>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</si>
  <si>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</si>
  <si>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</si>
  <si>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</si>
  <si>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</si>
  <si>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</si>
  <si>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</si>
  <si>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</si>
  <si>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</si>
  <si>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</si>
  <si>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</si>
  <si>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</si>
  <si>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</si>
  <si>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</si>
  <si>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</si>
  <si>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</si>
  <si>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</si>
  <si>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</si>
  <si>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</si>
  <si>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</si>
  <si>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</si>
  <si>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</si>
  <si>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</si>
  <si>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</si>
  <si>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</si>
  <si>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</si>
  <si>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</si>
  <si>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</si>
  <si>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</si>
  <si>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</si>
  <si>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</si>
  <si>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</si>
  <si>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</si>
  <si>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</si>
  <si>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</si>
  <si>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</si>
  <si>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</si>
  <si>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</si>
  <si>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</si>
  <si>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</si>
  <si>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</si>
  <si>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</si>
  <si>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</si>
  <si>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</si>
  <si>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</si>
  <si>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</si>
  <si>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</si>
  <si>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</si>
  <si>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</si>
  <si>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</si>
  <si>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</si>
  <si>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</si>
  <si>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</si>
  <si>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</si>
  <si>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</si>
  <si>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</si>
  <si>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</si>
  <si>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</si>
  <si>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</si>
  <si>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</si>
  <si>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</si>
  <si>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</si>
  <si>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</si>
  <si>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</si>
  <si>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</si>
  <si>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</si>
  <si>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</si>
  <si>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</si>
  <si>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</si>
  <si>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</si>
  <si>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</si>
  <si>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</si>
  <si>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</si>
  <si>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</si>
  <si>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</si>
  <si>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</si>
  <si>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</si>
  <si>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</si>
  <si>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</si>
  <si>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</si>
  <si>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</si>
  <si>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</si>
  <si>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</si>
  <si>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</si>
  <si>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</si>
  <si>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</si>
  <si>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</si>
  <si>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</si>
  <si>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</si>
  <si>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</si>
  <si>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</si>
  <si>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</si>
  <si>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</si>
  <si>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</si>
  <si>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</si>
  <si>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</si>
  <si>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</si>
  <si>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</si>
  <si>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</si>
  <si>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</si>
  <si>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</si>
  <si>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</si>
  <si>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</si>
  <si>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</si>
  <si>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</si>
  <si>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</si>
  <si>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</si>
  <si>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</si>
  <si>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</si>
  <si>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</si>
  <si>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</si>
  <si>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</si>
  <si>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</si>
  <si>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</si>
  <si>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</si>
  <si>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</si>
  <si>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</si>
  <si>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</si>
  <si>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</si>
  <si>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</si>
  <si>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</si>
  <si>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</si>
  <si>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</si>
  <si>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</si>
  <si>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</si>
  <si>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</si>
  <si>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</si>
  <si>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</si>
  <si>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</si>
  <si>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</si>
  <si>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</si>
  <si>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</si>
  <si>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</si>
  <si>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</si>
  <si>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</si>
  <si>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</si>
  <si>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</si>
  <si>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</si>
  <si>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</si>
  <si>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</si>
  <si>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</si>
  <si>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</si>
  <si>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</si>
  <si>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</si>
  <si>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</si>
  <si>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</si>
  <si>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</si>
  <si>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</si>
  <si>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</si>
  <si>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</si>
  <si>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</si>
  <si>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</si>
  <si>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</si>
  <si>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</si>
  <si>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</si>
  <si>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</si>
  <si>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</si>
  <si>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</si>
  <si>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</si>
  <si>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</si>
  <si>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</si>
  <si>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</si>
  <si>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</si>
  <si>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</si>
  <si>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</si>
  <si>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</si>
  <si>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</si>
  <si>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</si>
  <si>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</si>
  <si>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</si>
  <si>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</si>
  <si>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</si>
  <si>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</si>
  <si>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</si>
  <si>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</si>
  <si>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</si>
  <si>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</si>
  <si>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</si>
  <si>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</si>
  <si>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</si>
  <si>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</si>
  <si>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</si>
  <si>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</si>
  <si>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</si>
  <si>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</si>
  <si>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</si>
  <si>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</si>
  <si>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</si>
  <si>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</si>
  <si>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</si>
  <si>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</si>
  <si>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</si>
  <si>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</si>
  <si>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</si>
  <si>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</si>
  <si>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</si>
  <si>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</si>
  <si>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</si>
  <si>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</si>
  <si>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</si>
  <si>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</si>
  <si>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</si>
  <si>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</si>
  <si>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</si>
  <si>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</si>
  <si>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</si>
  <si>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</si>
  <si>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</si>
  <si>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</si>
  <si>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</si>
  <si>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</si>
  <si>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</si>
  <si>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</si>
  <si>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</si>
  <si>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</si>
  <si>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</si>
  <si>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</si>
  <si>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</si>
  <si>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</si>
  <si>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</si>
  <si>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</si>
  <si>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</si>
  <si>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</si>
  <si>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</si>
  <si>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</si>
  <si>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</si>
  <si>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</si>
  <si>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</si>
  <si>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</si>
  <si>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</si>
  <si>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</si>
  <si>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</si>
  <si>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</si>
  <si>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</si>
  <si>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</si>
  <si>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</si>
  <si>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</si>
  <si>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</si>
  <si>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</si>
  <si>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</si>
  <si>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</si>
  <si>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</si>
  <si>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</si>
  <si>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</si>
  <si>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</si>
  <si>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</si>
  <si>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</si>
  <si>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</si>
  <si>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</si>
  <si>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</si>
  <si>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</si>
  <si>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</si>
  <si>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</si>
  <si>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</si>
  <si>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</si>
  <si>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</si>
  <si>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</si>
  <si>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</si>
  <si>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</si>
  <si>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</si>
  <si>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</si>
  <si>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</si>
  <si>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</si>
  <si>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</si>
  <si>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</si>
  <si>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</si>
  <si>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</si>
  <si>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</si>
  <si>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</si>
  <si>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</si>
  <si>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</si>
  <si>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</si>
  <si>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</si>
  <si>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</si>
  <si>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</si>
  <si>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</si>
  <si>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</si>
  <si>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</si>
  <si>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</si>
  <si>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</si>
  <si>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</si>
  <si>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</si>
  <si>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</si>
  <si>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</si>
  <si>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</si>
  <si>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</si>
  <si>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</si>
  <si>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</si>
  <si>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</si>
  <si>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</si>
  <si>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</si>
  <si>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</si>
  <si>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</si>
  <si>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</si>
  <si>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</si>
  <si>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</si>
  <si>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</si>
  <si>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</si>
  <si>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</si>
  <si>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</si>
  <si>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</si>
  <si>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</si>
  <si>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</si>
  <si>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</si>
  <si>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</si>
  <si>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</si>
  <si>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</si>
  <si>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</si>
  <si>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</si>
  <si>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</si>
  <si>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</si>
  <si>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</si>
  <si>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</si>
  <si>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</si>
  <si>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</si>
  <si>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</si>
  <si>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</si>
  <si>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</si>
  <si>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</si>
  <si>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</si>
  <si>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</si>
  <si>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</si>
  <si>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</si>
  <si>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</si>
  <si>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</si>
  <si>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</si>
  <si>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</si>
  <si>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</si>
  <si>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</si>
  <si>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</si>
  <si>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</si>
  <si>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</si>
  <si>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</si>
  <si>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</si>
  <si>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</si>
  <si>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</si>
  <si>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</si>
  <si>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</si>
  <si>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</si>
  <si>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</si>
  <si>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</si>
  <si>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</si>
  <si>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</si>
  <si>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</si>
  <si>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</si>
  <si>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</si>
  <si>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</si>
  <si>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</si>
  <si>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</si>
  <si>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</si>
  <si>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</si>
  <si>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</si>
  <si>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</si>
  <si>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</si>
  <si>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</si>
  <si>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</si>
  <si>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</si>
  <si>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</si>
  <si>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</si>
  <si>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</si>
  <si>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</si>
  <si>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</si>
  <si>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</si>
  <si>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</si>
  <si>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</si>
  <si>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</si>
  <si>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</si>
  <si>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</si>
  <si>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</si>
  <si>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</si>
  <si>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</si>
  <si>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</si>
  <si>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</si>
  <si>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</si>
  <si>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</si>
  <si>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</si>
  <si>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</si>
  <si>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</si>
  <si>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</si>
  <si>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</si>
  <si>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</si>
  <si>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</si>
  <si>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</si>
  <si>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</si>
  <si>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</si>
  <si>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</si>
  <si>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</si>
  <si>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</si>
  <si>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</si>
  <si>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</si>
  <si>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</si>
  <si>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</si>
  <si>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</si>
  <si>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</si>
  <si>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</si>
  <si>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</si>
  <si>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</si>
  <si>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</si>
  <si>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</si>
  <si>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</si>
  <si>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</si>
  <si>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</si>
  <si>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</si>
  <si>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</si>
  <si>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</si>
  <si>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</si>
  <si>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</si>
  <si>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</si>
  <si>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</si>
  <si>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</si>
  <si>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</si>
  <si>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</si>
  <si>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</si>
  <si>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</si>
  <si>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</si>
  <si>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</si>
  <si>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</si>
  <si>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</si>
  <si>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</si>
  <si>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</si>
  <si>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</si>
  <si>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</si>
  <si>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</si>
  <si>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</si>
  <si>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</si>
  <si>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</si>
  <si>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</si>
  <si>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</si>
  <si>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</si>
  <si>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</si>
  <si>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</si>
  <si>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</si>
  <si>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</si>
  <si>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</si>
  <si>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</si>
  <si>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</si>
  <si>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</si>
  <si>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</si>
  <si>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</si>
  <si>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</si>
  <si>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</si>
  <si>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</si>
  <si>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</si>
  <si>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</si>
  <si>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</si>
  <si>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</si>
  <si>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</si>
  <si>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</si>
  <si>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</si>
  <si>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</si>
  <si>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</si>
  <si>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</si>
  <si>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</si>
  <si>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</si>
  <si>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</si>
  <si>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</si>
  <si>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</si>
  <si>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</si>
  <si>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</si>
  <si>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</si>
  <si>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</si>
  <si>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</si>
  <si>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</si>
  <si>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</si>
  <si>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</si>
  <si>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</si>
  <si>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</si>
  <si>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</si>
  <si>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</si>
  <si>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</si>
  <si>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</si>
  <si>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</si>
  <si>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</si>
  <si>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</si>
  <si>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</si>
  <si>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</si>
  <si>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</si>
  <si>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</si>
  <si>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</si>
  <si>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</si>
  <si>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</si>
  <si>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</si>
  <si>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</si>
  <si>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</si>
  <si>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</si>
  <si>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</si>
  <si>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</si>
  <si>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</si>
  <si>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</si>
  <si>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</si>
  <si>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</si>
  <si>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</si>
  <si>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</si>
  <si>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</si>
  <si>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</si>
  <si>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</si>
  <si>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</si>
  <si>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</si>
  <si>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</si>
  <si>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</si>
  <si>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</si>
  <si>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</si>
  <si>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</si>
  <si>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</si>
  <si>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</si>
  <si>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</si>
  <si>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</si>
  <si>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</si>
  <si>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</si>
  <si>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</si>
  <si>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</si>
  <si>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</si>
  <si>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</si>
  <si>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</si>
  <si>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</si>
  <si>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</si>
  <si>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</si>
  <si>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</si>
  <si>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</si>
  <si>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</si>
  <si>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</si>
  <si>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</si>
  <si>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</si>
  <si>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</si>
  <si>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</si>
  <si>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</si>
  <si>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</si>
  <si>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</si>
  <si>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</si>
  <si>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</si>
  <si>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</si>
  <si>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</si>
  <si>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</si>
  <si>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</si>
  <si>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</si>
  <si>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</si>
  <si>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</si>
  <si>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</si>
  <si>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</si>
  <si>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</si>
  <si>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</si>
  <si>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</si>
  <si>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</si>
  <si>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</si>
  <si>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</si>
  <si>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</si>
  <si>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</si>
  <si>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</si>
  <si>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</si>
  <si>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</si>
  <si>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</si>
  <si>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</si>
  <si>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</si>
  <si>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</si>
  <si>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</si>
  <si>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</si>
  <si>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</si>
  <si>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</si>
  <si>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</si>
  <si>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</si>
  <si>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</si>
  <si>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</si>
  <si>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</si>
  <si>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</si>
  <si>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</si>
  <si>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</si>
  <si>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</si>
  <si>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</si>
  <si>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</si>
  <si>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</si>
  <si>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</si>
  <si>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</si>
  <si>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</si>
  <si>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</si>
  <si>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</si>
  <si>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</si>
  <si>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</si>
  <si>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</si>
  <si>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</si>
  <si>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</si>
  <si>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</si>
  <si>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</si>
  <si>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</si>
  <si>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</si>
  <si>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</si>
  <si>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</si>
  <si>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</si>
  <si>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</si>
  <si>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</si>
  <si>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</si>
  <si>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</si>
  <si>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</si>
  <si>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</si>
  <si>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</si>
  <si>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</si>
  <si>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</si>
  <si>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</si>
  <si>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</si>
  <si>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</si>
  <si>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</si>
  <si>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</si>
  <si>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</si>
  <si>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</si>
  <si>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</si>
  <si>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</si>
  <si>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</si>
  <si>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</si>
  <si>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</si>
  <si>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</si>
  <si>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</si>
  <si>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</si>
  <si>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</si>
  <si>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</si>
  <si>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</si>
  <si>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</si>
  <si>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</si>
  <si>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</si>
  <si>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</si>
  <si>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</si>
  <si>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</si>
  <si>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</si>
  <si>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</si>
  <si>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</si>
  <si>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</si>
  <si>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</si>
  <si>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</si>
  <si>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</si>
  <si>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</si>
  <si>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</si>
  <si>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</si>
  <si>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</si>
  <si>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</si>
  <si>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</si>
  <si>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</si>
  <si>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</si>
  <si>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</si>
  <si>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</si>
  <si>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</si>
  <si>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</si>
  <si>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</si>
  <si>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</si>
  <si>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</si>
  <si>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</si>
  <si>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</si>
  <si>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</si>
  <si>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</si>
  <si>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</si>
  <si>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</si>
  <si>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</si>
  <si>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</si>
  <si>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</si>
  <si>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</si>
  <si>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</si>
  <si>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</si>
  <si>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</si>
  <si>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</si>
  <si>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</si>
  <si>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</si>
  <si>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</si>
  <si>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</si>
  <si>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</si>
  <si>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</si>
  <si>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</si>
  <si>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</si>
  <si>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</si>
  <si>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</si>
  <si>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</si>
  <si>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</si>
  <si>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</si>
  <si>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</si>
  <si>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</si>
  <si>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</si>
  <si>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</si>
  <si>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</si>
  <si>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</si>
  <si>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</si>
  <si>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</si>
  <si>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</si>
  <si>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</si>
  <si>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</si>
  <si>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</si>
  <si>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</si>
  <si>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</si>
  <si>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</si>
  <si>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</si>
  <si>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</si>
  <si>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</si>
  <si>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</si>
  <si>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</si>
  <si>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</si>
  <si>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</si>
  <si>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</si>
  <si>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</si>
  <si>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</si>
  <si>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</si>
  <si>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</si>
  <si>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</si>
  <si>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</si>
  <si>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</si>
  <si>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</si>
  <si>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</si>
  <si>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</si>
  <si>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</si>
  <si>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</si>
  <si>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</si>
  <si>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</si>
  <si>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</si>
  <si>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</si>
  <si>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</si>
  <si>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</si>
  <si>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</si>
  <si>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</si>
  <si>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</si>
  <si>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</si>
  <si>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</si>
  <si>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</si>
  <si>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</si>
  <si>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</si>
  <si>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</si>
  <si>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</si>
  <si>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</si>
  <si>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</si>
  <si>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</si>
  <si>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</si>
  <si>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</si>
  <si>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</si>
  <si>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</si>
  <si>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</si>
  <si>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</si>
  <si>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</si>
  <si>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</si>
  <si>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</si>
  <si>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</si>
  <si>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</si>
  <si>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</si>
  <si>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</si>
  <si>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</si>
  <si>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</si>
  <si>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</si>
  <si>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</si>
  <si>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</si>
  <si>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</si>
  <si>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</si>
  <si>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</si>
  <si>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</si>
  <si>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</si>
  <si>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</si>
  <si>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</si>
  <si>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</si>
  <si>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</si>
  <si>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</si>
  <si>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</si>
  <si>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</si>
  <si>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</si>
  <si>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</si>
  <si>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</si>
  <si>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</si>
  <si>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</si>
  <si>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</si>
  <si>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</si>
  <si>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</si>
  <si>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</si>
  <si>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</si>
  <si>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</si>
  <si>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</si>
  <si>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</si>
  <si>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</si>
  <si>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</si>
  <si>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</si>
  <si>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</si>
  <si>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</si>
  <si>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</si>
  <si>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</si>
  <si>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</si>
  <si>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</si>
  <si>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</si>
  <si>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</si>
  <si>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</si>
  <si>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</si>
  <si>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</si>
  <si>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</si>
  <si>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</si>
  <si>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</si>
  <si>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</si>
  <si>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</si>
  <si>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</si>
  <si>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</si>
  <si>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</si>
  <si>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</si>
  <si>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</si>
  <si>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</si>
  <si>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</si>
  <si>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</si>
  <si>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</si>
  <si>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</si>
  <si>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</si>
  <si>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</si>
  <si>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</si>
  <si>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</si>
  <si>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</si>
  <si>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</si>
  <si>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</si>
  <si>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</si>
  <si>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</si>
  <si>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</si>
  <si>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</si>
  <si>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</si>
  <si>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</si>
  <si>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</si>
  <si>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</si>
  <si>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</si>
  <si>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</si>
  <si>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</si>
  <si>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</si>
  <si>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</si>
  <si>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</si>
  <si>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</si>
  <si>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</si>
  <si>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</si>
  <si>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</si>
  <si>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</si>
  <si>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</si>
  <si>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</si>
  <si>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</si>
  <si>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</si>
  <si>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</si>
  <si>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</si>
  <si>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</si>
  <si>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</si>
  <si>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</si>
  <si>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</si>
  <si>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</si>
  <si>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</si>
  <si>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</si>
  <si>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</si>
  <si>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</si>
  <si>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</si>
  <si>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</si>
  <si>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</si>
  <si>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</si>
  <si>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</si>
  <si>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</si>
  <si>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</si>
  <si>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</si>
  <si>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</si>
  <si>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</si>
  <si>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</si>
  <si>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</si>
  <si>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</si>
  <si>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</si>
  <si>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</si>
  <si>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</si>
  <si>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</si>
  <si>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</si>
  <si>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</si>
  <si>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</si>
  <si>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</si>
  <si>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</si>
  <si>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</si>
  <si>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</si>
  <si>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</si>
  <si>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</si>
  <si>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</si>
  <si>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</si>
  <si>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</si>
  <si>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</si>
  <si>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</si>
  <si>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</si>
  <si>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</si>
  <si>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</si>
  <si>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</si>
  <si>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</si>
  <si>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</si>
  <si>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</si>
  <si>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</si>
  <si>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</si>
  <si>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</si>
  <si>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</si>
  <si>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</si>
  <si>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</si>
  <si>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</si>
  <si>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</si>
  <si>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</si>
  <si>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</si>
  <si>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</si>
  <si>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</si>
  <si>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</si>
  <si>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</si>
  <si>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</si>
  <si>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</si>
  <si>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</si>
  <si>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</si>
  <si>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</si>
  <si>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</si>
  <si>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</si>
  <si>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</si>
  <si>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</si>
  <si>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</si>
  <si>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</si>
  <si>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</si>
  <si>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</si>
  <si>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</si>
  <si>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</si>
  <si>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</si>
  <si>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</si>
  <si>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</si>
  <si>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</si>
  <si>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</si>
  <si>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</si>
  <si>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</si>
  <si>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</si>
  <si>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</si>
  <si>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</si>
  <si>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</si>
  <si>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</si>
  <si>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</si>
  <si>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</si>
  <si>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</si>
  <si>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</si>
  <si>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</si>
  <si>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</si>
  <si>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</si>
  <si>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</si>
  <si>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</si>
  <si>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</si>
  <si>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</si>
  <si>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</si>
  <si>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</si>
  <si>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</si>
  <si>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</si>
  <si>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</si>
  <si>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</si>
  <si>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</si>
  <si>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</si>
  <si>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</si>
  <si>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</si>
  <si>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</si>
  <si>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</si>
  <si>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</si>
  <si>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</si>
  <si>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</si>
  <si>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</si>
  <si>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</si>
  <si>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</si>
  <si>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</si>
  <si>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</si>
  <si>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</si>
  <si>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</si>
  <si>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</si>
  <si>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</si>
  <si>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</si>
  <si>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</si>
  <si>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</si>
  <si>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</si>
  <si>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</si>
  <si>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</si>
  <si>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</si>
  <si>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</si>
  <si>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</si>
  <si>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</si>
  <si>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</si>
  <si>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</si>
  <si>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</si>
  <si>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</si>
  <si>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</si>
  <si>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</si>
  <si>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</si>
  <si>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</si>
  <si>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</si>
  <si>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</si>
  <si>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</si>
  <si>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</si>
  <si>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</si>
  <si>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</si>
  <si>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</si>
  <si>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</si>
  <si>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</si>
  <si>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</si>
  <si>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</si>
  <si>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</si>
  <si>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</si>
  <si>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</si>
  <si>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</si>
  <si>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</si>
  <si>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</si>
  <si>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</si>
  <si>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</si>
  <si>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</si>
  <si>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</si>
  <si>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</si>
  <si>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</si>
  <si>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</si>
  <si>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</si>
  <si>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</si>
  <si>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</si>
  <si>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</si>
  <si>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</si>
  <si>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</si>
  <si>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</si>
  <si>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</si>
  <si>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</si>
  <si>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</si>
  <si>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</si>
  <si>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</si>
  <si>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</si>
  <si>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</si>
  <si>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</si>
  <si>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</si>
  <si>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</si>
  <si>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</si>
  <si>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</si>
  <si>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</si>
  <si>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</si>
  <si>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</si>
  <si>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</si>
  <si>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</si>
  <si>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</si>
  <si>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</si>
  <si>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</si>
  <si>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</si>
  <si>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</si>
  <si>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</si>
  <si>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</si>
  <si>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</si>
  <si>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</si>
  <si>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</si>
  <si>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</si>
  <si>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</si>
  <si>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</si>
  <si>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</si>
  <si>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</si>
  <si>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</si>
  <si>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</si>
  <si>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</si>
  <si>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</si>
  <si>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</si>
  <si>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</si>
  <si>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</si>
  <si>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</si>
  <si>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</si>
  <si>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</si>
  <si>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</si>
  <si>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</si>
  <si>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</si>
  <si>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</si>
  <si>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</si>
  <si>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</si>
  <si>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</si>
  <si>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</si>
  <si>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</si>
  <si>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</si>
  <si>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</si>
  <si>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</si>
  <si>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</si>
  <si>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</si>
  <si>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</si>
  <si>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</si>
  <si>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</si>
  <si>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</si>
  <si>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</si>
  <si>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</si>
  <si>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</si>
  <si>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</si>
  <si>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</si>
  <si>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</si>
  <si>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</si>
  <si>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</si>
  <si>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</si>
  <si>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</si>
  <si>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</si>
  <si>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</si>
  <si>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</si>
  <si>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</si>
  <si>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</si>
  <si>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</si>
  <si>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</si>
  <si>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</si>
  <si>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</si>
  <si>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</si>
  <si>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</si>
  <si>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</si>
  <si>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</si>
  <si>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</si>
  <si>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</si>
  <si>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</si>
  <si>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</si>
  <si>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</si>
  <si>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</si>
  <si>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</si>
  <si>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</si>
  <si>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</si>
  <si>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</si>
  <si>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</si>
  <si>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</si>
  <si>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</si>
  <si>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</si>
  <si>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</si>
  <si>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</si>
  <si>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</si>
  <si>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</si>
  <si>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</si>
  <si>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</si>
  <si>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</si>
  <si>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</si>
  <si>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</si>
  <si>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</si>
  <si>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</si>
  <si>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</si>
  <si>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</si>
  <si>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</si>
  <si>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</si>
  <si>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</si>
  <si>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</si>
  <si>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</si>
  <si>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</si>
  <si>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</si>
  <si>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</si>
  <si>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</si>
  <si>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</si>
  <si>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</si>
  <si>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</si>
  <si>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</si>
  <si>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</si>
  <si>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</si>
  <si>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</si>
  <si>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</si>
  <si>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</si>
  <si>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</si>
  <si>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</si>
  <si>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</si>
  <si>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</si>
  <si>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</si>
  <si>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</si>
  <si>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</si>
  <si>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</si>
  <si>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</si>
  <si>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</si>
  <si>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</si>
  <si>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</si>
  <si>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</si>
  <si>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</si>
  <si>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</si>
  <si>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</si>
  <si>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</si>
  <si>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</si>
  <si>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</si>
  <si>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</si>
  <si>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</si>
  <si>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</si>
  <si>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</si>
  <si>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</si>
  <si>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</si>
  <si>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</si>
  <si>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</si>
  <si>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</si>
  <si>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</si>
  <si>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</si>
  <si>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</si>
  <si>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</si>
  <si>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</si>
  <si>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</si>
  <si>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</si>
  <si>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</si>
  <si>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</si>
  <si>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</si>
  <si>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</si>
  <si>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</si>
  <si>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</si>
  <si>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</si>
  <si>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</si>
  <si>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</si>
  <si>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</si>
  <si>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</si>
  <si>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</si>
  <si>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</si>
  <si>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</si>
  <si>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</si>
  <si>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</si>
  <si>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</si>
  <si>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</si>
  <si>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</si>
  <si>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</si>
  <si>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</si>
  <si>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</si>
  <si>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</si>
  <si>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</si>
  <si>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</si>
  <si>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</si>
  <si>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</si>
  <si>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</si>
  <si>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</si>
  <si>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</si>
  <si>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</si>
  <si>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</si>
  <si>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</si>
  <si>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</si>
  <si>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</si>
  <si>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</si>
  <si>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</si>
  <si>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</si>
  <si>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</si>
  <si>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</si>
  <si>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</si>
  <si>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</si>
  <si>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</si>
  <si>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</si>
  <si>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</si>
  <si>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</si>
  <si>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</si>
  <si>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</si>
  <si>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</si>
  <si>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</si>
  <si>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</si>
  <si>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</si>
  <si>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</si>
  <si>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</si>
  <si>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</si>
  <si>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</si>
  <si>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</si>
  <si>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</si>
  <si>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</si>
  <si>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</si>
  <si>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</si>
  <si>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</si>
  <si>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</si>
  <si>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</si>
  <si>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</si>
  <si>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</si>
  <si>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</si>
  <si>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</si>
  <si>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</si>
  <si>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</si>
  <si>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</si>
  <si>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</si>
  <si>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</si>
  <si>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</si>
  <si>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</si>
  <si>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</si>
  <si>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</si>
  <si>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</si>
  <si>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</si>
  <si>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</si>
  <si>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</si>
  <si>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</si>
  <si>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</si>
  <si>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</si>
  <si>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</si>
  <si>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</si>
  <si>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</si>
  <si>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</si>
  <si>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</si>
  <si>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</si>
  <si>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</si>
  <si>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</si>
  <si>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</si>
  <si>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</si>
  <si>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</si>
  <si>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</si>
  <si>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</si>
  <si>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</si>
  <si>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</si>
  <si>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</si>
  <si>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</si>
  <si>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</si>
  <si>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</si>
  <si>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</si>
  <si>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</si>
  <si>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</si>
  <si>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</si>
  <si>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</si>
  <si>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</si>
  <si>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</si>
  <si>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</si>
  <si>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</si>
  <si>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</si>
  <si>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</si>
  <si>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</si>
  <si>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</si>
  <si>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</si>
  <si>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</si>
  <si>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</si>
  <si>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</si>
  <si>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</si>
  <si>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</si>
  <si>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</si>
  <si>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</si>
  <si>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</si>
  <si>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</si>
  <si>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</si>
  <si>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</si>
  <si>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</si>
  <si>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</si>
  <si>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</si>
  <si>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</si>
  <si>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</si>
  <si>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</si>
  <si>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</si>
  <si>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</si>
  <si>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</si>
  <si>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</si>
  <si>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</si>
  <si>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</si>
  <si>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</si>
  <si>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</si>
  <si>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</si>
  <si>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</si>
  <si>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</si>
  <si>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</si>
  <si>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</si>
  <si>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</si>
  <si>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</si>
  <si>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</si>
  <si>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</si>
  <si>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</si>
  <si>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</si>
  <si>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</si>
  <si>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</si>
  <si>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</si>
  <si>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</si>
  <si>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</si>
  <si>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</si>
  <si>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</si>
  <si>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</si>
  <si>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</si>
  <si>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</si>
  <si>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</si>
  <si>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</si>
  <si>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</si>
  <si>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</si>
  <si>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</si>
  <si>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</si>
  <si>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</si>
  <si>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</si>
  <si>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</si>
  <si>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</si>
  <si>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</si>
  <si>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</si>
  <si>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</si>
  <si>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</si>
  <si>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</si>
  <si>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</si>
  <si>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</si>
  <si>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</si>
  <si>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</si>
  <si>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</si>
  <si>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</si>
  <si>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</si>
  <si>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</si>
  <si>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</si>
  <si>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</si>
  <si>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</si>
  <si>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</si>
  <si>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</si>
  <si>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</si>
  <si>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</si>
  <si>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</si>
  <si>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</si>
  <si>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</si>
  <si>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</si>
  <si>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</si>
  <si>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</si>
  <si>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</si>
  <si>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</si>
  <si>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</si>
  <si>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</si>
  <si>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</si>
  <si>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</si>
  <si>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</si>
  <si>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</si>
  <si>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</si>
  <si>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</si>
  <si>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</si>
  <si>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</si>
  <si>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</si>
  <si>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</si>
  <si>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</si>
  <si>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</si>
  <si>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</si>
  <si>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</si>
  <si>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</si>
  <si>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</si>
  <si>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</si>
  <si>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</si>
  <si>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</si>
  <si>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</si>
  <si>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</si>
  <si>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</si>
  <si>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</si>
  <si>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</si>
  <si>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</si>
  <si>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</si>
  <si>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</si>
  <si>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</si>
  <si>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</si>
  <si>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</si>
  <si>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</si>
  <si>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</si>
  <si>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</si>
  <si>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</si>
  <si>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</si>
  <si>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</si>
  <si>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</si>
  <si>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</si>
  <si>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</si>
  <si>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</si>
  <si>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</si>
  <si>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</si>
  <si>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</si>
  <si>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</si>
  <si>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</si>
  <si>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</si>
  <si>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</si>
  <si>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</si>
  <si>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</si>
  <si>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</si>
  <si>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</si>
  <si>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</si>
  <si>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</si>
  <si>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</si>
  <si>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</si>
  <si>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</si>
  <si>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</si>
  <si>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</si>
  <si>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</si>
  <si>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</si>
  <si>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</si>
  <si>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</si>
  <si>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</si>
  <si>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</si>
  <si>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</si>
  <si>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</si>
  <si>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</si>
  <si>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</si>
  <si>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</si>
  <si>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</si>
  <si>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</si>
  <si>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</si>
  <si>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</si>
  <si>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</si>
  <si>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</si>
  <si>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</si>
  <si>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</si>
  <si>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</si>
  <si>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</si>
  <si>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</si>
  <si>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</si>
  <si>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</si>
  <si>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</si>
  <si>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</si>
  <si>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</si>
  <si>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</si>
  <si>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</si>
  <si>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</si>
  <si>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</si>
  <si>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</si>
  <si>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</si>
  <si>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</si>
  <si>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</si>
  <si>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</si>
  <si>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</si>
  <si>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</si>
  <si>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</si>
  <si>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</si>
  <si>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</si>
  <si>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</si>
  <si>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</si>
  <si>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</si>
  <si>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</si>
  <si>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</si>
  <si>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</si>
  <si>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</si>
  <si>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</si>
  <si>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</si>
  <si>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</si>
  <si>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</si>
  <si>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</si>
  <si>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</si>
  <si>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</si>
  <si>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</si>
  <si>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</si>
  <si>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</si>
  <si>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</si>
  <si>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</si>
  <si>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</si>
  <si>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</si>
  <si>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</si>
  <si>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</si>
  <si>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</si>
  <si>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</si>
  <si>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</si>
  <si>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</si>
  <si>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</si>
  <si>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</si>
  <si>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</si>
  <si>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</si>
  <si>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</si>
  <si>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</si>
  <si>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</si>
  <si>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</si>
  <si>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</si>
  <si>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</si>
  <si>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</si>
  <si>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</si>
  <si>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</si>
  <si>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</si>
  <si>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</si>
  <si>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</si>
  <si>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</si>
  <si>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</si>
  <si>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</si>
  <si>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</si>
  <si>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</si>
  <si>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</si>
  <si>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</si>
  <si>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</si>
  <si>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</si>
  <si>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</si>
  <si>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</si>
  <si>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</si>
  <si>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</si>
  <si>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</si>
  <si>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</si>
  <si>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</si>
  <si>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</si>
  <si>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</si>
  <si>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</si>
  <si>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</si>
  <si>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</si>
  <si>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</si>
  <si>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</si>
  <si>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</si>
  <si>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</si>
  <si>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</si>
  <si>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</si>
  <si>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</si>
  <si>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</si>
  <si>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</si>
  <si>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</si>
  <si>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</si>
  <si>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</si>
  <si>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</si>
  <si>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</si>
  <si>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</si>
  <si>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</si>
  <si>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</si>
  <si>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</si>
  <si>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</si>
  <si>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</si>
  <si>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</si>
  <si>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</si>
  <si>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</si>
  <si>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</si>
  <si>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</si>
  <si>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</si>
  <si>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</si>
  <si>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</si>
  <si>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</si>
  <si>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</si>
  <si>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</si>
  <si>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</si>
  <si>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</si>
  <si>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</si>
  <si>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</si>
  <si>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</si>
  <si>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</si>
  <si>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</si>
  <si>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</si>
  <si>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</si>
  <si>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</si>
  <si>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</si>
  <si>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</si>
  <si>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</si>
  <si>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</si>
  <si>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</si>
  <si>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</si>
  <si>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</si>
  <si>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</si>
  <si>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</si>
  <si>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</si>
  <si>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</si>
  <si>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</si>
  <si>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</si>
  <si>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</si>
  <si>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</si>
  <si>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</si>
  <si>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</si>
  <si>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</si>
  <si>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</si>
  <si>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</si>
  <si>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</si>
  <si>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</si>
  <si>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</si>
  <si>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</si>
  <si>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</si>
  <si>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</si>
  <si>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</si>
  <si>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</si>
  <si>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</si>
  <si>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</si>
  <si>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</si>
  <si>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</si>
  <si>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</si>
  <si>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</si>
  <si>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</si>
  <si>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</si>
  <si>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</si>
  <si>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</si>
  <si>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</si>
  <si>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</si>
  <si>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</si>
  <si>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</si>
  <si>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</si>
  <si>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</si>
  <si>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</si>
  <si>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</si>
  <si>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</si>
  <si>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</si>
  <si>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</si>
  <si>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</si>
  <si>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</si>
  <si>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</si>
  <si>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</si>
  <si>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</si>
  <si>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</si>
  <si>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</si>
  <si>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</si>
  <si>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</si>
  <si>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</si>
  <si>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</si>
  <si>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</si>
  <si>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</si>
  <si>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</si>
  <si>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</si>
  <si>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</si>
  <si>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</si>
  <si>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</si>
  <si>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</si>
  <si>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</si>
  <si>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</si>
  <si>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</si>
  <si>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</si>
  <si>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</si>
  <si>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</si>
  <si>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</si>
  <si>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</si>
  <si>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</si>
  <si>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</si>
  <si>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</si>
  <si>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</si>
  <si>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</si>
  <si>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</si>
  <si>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</si>
  <si>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</si>
  <si>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</si>
  <si>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</si>
  <si>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</si>
  <si>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</si>
  <si>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</si>
  <si>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</si>
  <si>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</si>
  <si>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</si>
  <si>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</si>
  <si>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</si>
  <si>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</si>
  <si>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</si>
  <si>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</si>
  <si>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</si>
  <si>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</si>
  <si>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</si>
  <si>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</si>
  <si>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</si>
  <si>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</si>
  <si>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</si>
  <si>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</si>
  <si>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</si>
  <si>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</si>
  <si>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</si>
  <si>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</si>
  <si>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</si>
  <si>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</si>
  <si>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</si>
  <si>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</si>
  <si>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</si>
  <si>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</si>
  <si>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</si>
  <si>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</si>
  <si>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</si>
  <si>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</si>
  <si>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</si>
  <si>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</si>
  <si>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</si>
  <si>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</si>
  <si>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</si>
  <si>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</si>
  <si>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</si>
  <si>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</si>
  <si>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</si>
  <si>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</si>
  <si>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</si>
  <si>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</si>
  <si>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</si>
  <si>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</si>
  <si>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</si>
  <si>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</si>
  <si>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</si>
  <si>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</si>
  <si>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</si>
  <si>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</si>
  <si>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</si>
  <si>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</si>
  <si>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</si>
  <si>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</si>
  <si>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</si>
  <si>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</si>
  <si>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</si>
  <si>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</si>
  <si>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</si>
  <si>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</si>
  <si>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</si>
  <si>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</si>
  <si>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</si>
  <si>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</si>
  <si>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</si>
  <si>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</si>
  <si>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</si>
  <si>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</si>
  <si>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</si>
  <si>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</si>
  <si>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</si>
  <si>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</si>
  <si>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</si>
  <si>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</si>
  <si>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</si>
  <si>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</si>
  <si>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</si>
  <si>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</si>
  <si>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</si>
  <si>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</si>
  <si>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</si>
  <si>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</si>
  <si>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</si>
  <si>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</si>
  <si>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</si>
  <si>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</si>
  <si>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</si>
  <si>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</si>
  <si>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</si>
  <si>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</si>
  <si>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</si>
  <si>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</si>
  <si>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</si>
  <si>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</si>
  <si>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</si>
  <si>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</si>
  <si>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</si>
  <si>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</si>
  <si>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</si>
  <si>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</si>
  <si>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</si>
  <si>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</si>
  <si>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</si>
  <si>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</si>
  <si>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</si>
  <si>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</si>
  <si>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</si>
  <si>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</si>
  <si>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</si>
  <si>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</si>
  <si>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</si>
  <si>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</si>
  <si>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</si>
  <si>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</si>
  <si>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</si>
  <si>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</si>
  <si>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</si>
  <si>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</si>
  <si>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</si>
  <si>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</si>
  <si>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</si>
  <si>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</si>
  <si>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</si>
  <si>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</si>
  <si>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</si>
  <si>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</si>
  <si>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</si>
  <si>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</si>
  <si>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</si>
  <si>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</si>
  <si>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</si>
  <si>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</si>
  <si>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</si>
  <si>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</si>
  <si>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</si>
  <si>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</si>
  <si>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</si>
  <si>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</si>
  <si>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</si>
  <si>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</si>
  <si>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</si>
  <si>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</si>
  <si>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</si>
  <si>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</si>
  <si>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</si>
  <si>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</si>
  <si>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</si>
  <si>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</si>
  <si>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</si>
  <si>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</si>
  <si>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</si>
  <si>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</si>
  <si>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</si>
  <si>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</si>
  <si>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</si>
  <si>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</si>
  <si>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</si>
  <si>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</si>
  <si>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</si>
  <si>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</si>
  <si>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</si>
  <si>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</si>
  <si>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</si>
  <si>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</si>
  <si>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</si>
  <si>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</si>
  <si>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</si>
  <si>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</si>
  <si>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</si>
  <si>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</si>
  <si>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</si>
  <si>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</si>
  <si>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</si>
  <si>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</si>
  <si>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</si>
  <si>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</si>
  <si>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</si>
  <si>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</si>
  <si>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</si>
  <si>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</si>
  <si>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</si>
  <si>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</si>
  <si>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</si>
  <si>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</si>
  <si>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</si>
  <si>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</si>
  <si>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</si>
  <si>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</si>
  <si>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</si>
  <si>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</si>
  <si>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</si>
  <si>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</si>
  <si>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</si>
  <si>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</si>
  <si>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</si>
  <si>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</si>
  <si>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</si>
  <si>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</si>
  <si>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</si>
  <si>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</si>
  <si>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</si>
  <si>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</si>
  <si>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</si>
  <si>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</si>
  <si>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</si>
  <si>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</si>
  <si>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</si>
  <si>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</si>
  <si>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</si>
  <si>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</si>
  <si>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</si>
  <si>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</si>
  <si>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</si>
  <si>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</si>
  <si>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</si>
  <si>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</si>
  <si>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</si>
  <si>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</si>
  <si>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</si>
  <si>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</si>
  <si>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</si>
  <si>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</si>
  <si>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</si>
  <si>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</si>
  <si>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</si>
  <si>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</si>
  <si>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</si>
  <si>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</si>
  <si>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</si>
  <si>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</si>
  <si>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</si>
  <si>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</si>
  <si>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</si>
  <si>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</si>
  <si>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</si>
  <si>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</si>
  <si>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</si>
  <si>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</si>
  <si>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</si>
  <si>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</si>
  <si>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</si>
  <si>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</si>
  <si>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</si>
  <si>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</si>
  <si>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</si>
  <si>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</si>
  <si>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</si>
  <si>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</si>
  <si>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</si>
  <si>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</si>
  <si>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</si>
  <si>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</si>
  <si>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</si>
  <si>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</si>
  <si>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</si>
  <si>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</si>
  <si>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</si>
  <si>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</si>
  <si>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</si>
  <si>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</si>
  <si>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</si>
  <si>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</si>
  <si>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</si>
  <si>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</si>
  <si>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</si>
  <si>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</si>
  <si>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</si>
  <si>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</si>
  <si>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</si>
  <si>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</si>
  <si>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</si>
  <si>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</si>
  <si>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</si>
  <si>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</si>
  <si>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</si>
  <si>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</si>
  <si>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</si>
  <si>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</si>
  <si>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</si>
  <si>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</si>
  <si>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</si>
  <si>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</si>
  <si>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</si>
  <si>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</si>
  <si>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</si>
  <si>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</si>
  <si>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</si>
  <si>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</si>
  <si>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</si>
  <si>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</si>
  <si>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</si>
  <si>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</si>
  <si>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</si>
  <si>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</si>
  <si>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</si>
  <si>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</si>
  <si>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</si>
  <si>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</si>
  <si>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</si>
  <si>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</si>
  <si>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</si>
  <si>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</si>
  <si>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</si>
  <si>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</si>
  <si>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</si>
  <si>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</si>
  <si>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</si>
  <si>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</si>
  <si>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</si>
  <si>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</si>
  <si>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</si>
  <si>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</si>
  <si>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</si>
  <si>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</si>
  <si>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</si>
  <si>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</si>
  <si>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</si>
  <si>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</si>
  <si>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</si>
  <si>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</si>
  <si>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</si>
  <si>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</si>
  <si>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</si>
  <si>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</si>
  <si>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</si>
  <si>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</si>
  <si>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</si>
  <si>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</si>
  <si>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</si>
  <si>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</si>
  <si>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</si>
  <si>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</si>
  <si>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</si>
  <si>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</si>
  <si>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</si>
  <si>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</si>
  <si>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</si>
  <si>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</si>
  <si>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</si>
  <si>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</si>
  <si>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</si>
  <si>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</si>
  <si>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</si>
  <si>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</si>
  <si>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</si>
  <si>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</si>
  <si>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</si>
  <si>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</si>
  <si>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</si>
  <si>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</si>
  <si>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</si>
  <si>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</si>
  <si>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</si>
  <si>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</si>
  <si>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</si>
  <si>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</si>
  <si>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</si>
  <si>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</si>
  <si>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</si>
  <si>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</si>
  <si>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</si>
  <si>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</si>
  <si>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</si>
  <si>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</si>
  <si>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</si>
  <si>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</si>
  <si>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</si>
  <si>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</si>
  <si>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</si>
  <si>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</si>
  <si>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</si>
  <si>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</si>
  <si>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</si>
  <si>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</si>
  <si>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</si>
  <si>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</si>
  <si>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</si>
  <si>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</si>
  <si>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</si>
  <si>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</si>
  <si>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</si>
  <si>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</si>
  <si>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</si>
  <si>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</si>
  <si>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</si>
  <si>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</si>
  <si>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</si>
  <si>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</si>
  <si>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</si>
  <si>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</si>
  <si>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</si>
  <si>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</si>
  <si>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</si>
  <si>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</si>
  <si>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</si>
  <si>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</si>
  <si>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</si>
  <si>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</si>
  <si>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</si>
  <si>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</si>
  <si>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</si>
  <si>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</si>
  <si>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</si>
  <si>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</si>
  <si>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</si>
  <si>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</si>
  <si>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</si>
  <si>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</si>
  <si>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</si>
  <si>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</si>
  <si>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</si>
  <si>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</si>
  <si>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</si>
  <si>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</si>
  <si>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</si>
  <si>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</si>
  <si>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</si>
  <si>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</si>
  <si>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</si>
  <si>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</si>
  <si>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</si>
  <si>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</si>
  <si>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</si>
  <si>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</si>
  <si>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</si>
  <si>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</si>
  <si>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</si>
  <si>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</si>
  <si>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</si>
  <si>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</si>
  <si>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</si>
  <si>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</si>
  <si>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</si>
  <si>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</si>
  <si>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</si>
  <si>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</si>
  <si>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</si>
  <si>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</si>
  <si>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</si>
  <si>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</si>
  <si>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</si>
  <si>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</si>
  <si>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</si>
  <si>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</si>
  <si>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</si>
  <si>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</si>
  <si>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</si>
  <si>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</si>
  <si>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</si>
  <si>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</si>
  <si>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</si>
  <si>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</si>
  <si>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</si>
  <si>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</si>
  <si>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</si>
  <si>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</si>
  <si>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</si>
  <si>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</si>
  <si>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</si>
  <si>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</si>
  <si>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</si>
  <si>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</si>
  <si>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</si>
  <si>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</si>
  <si>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</si>
  <si>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</si>
  <si>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</si>
  <si>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</si>
  <si>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</si>
  <si>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</si>
  <si>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</si>
  <si>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</si>
  <si>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</si>
  <si>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</si>
  <si>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</si>
  <si>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</si>
  <si>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</si>
  <si>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</si>
  <si>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</si>
  <si>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</si>
  <si>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</si>
  <si>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</si>
  <si>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</si>
  <si>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</si>
  <si>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</si>
  <si>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</si>
  <si>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</si>
  <si>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</si>
  <si>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</si>
  <si>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</si>
  <si>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</si>
  <si>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</si>
  <si>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</si>
  <si>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</si>
  <si>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</si>
  <si>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</si>
  <si>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</si>
  <si>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</si>
  <si>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</si>
  <si>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</si>
  <si>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</si>
  <si>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</si>
  <si>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</si>
  <si>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</si>
  <si>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</si>
  <si>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</si>
  <si>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</si>
  <si>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</si>
  <si>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</si>
  <si>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</si>
  <si>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</si>
  <si>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</si>
  <si>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</si>
  <si>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</si>
  <si>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</si>
  <si>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</si>
  <si>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</si>
  <si>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</si>
  <si>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</si>
  <si>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</si>
  <si>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</si>
  <si>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</si>
  <si>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</si>
  <si>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</si>
  <si>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</si>
  <si>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</si>
  <si>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</si>
  <si>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</si>
  <si>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</si>
  <si>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</si>
  <si>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</si>
  <si>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</si>
  <si>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</si>
  <si>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</si>
  <si>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</si>
  <si>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</si>
  <si>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</si>
  <si>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</si>
  <si>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</si>
  <si>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</si>
  <si>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</si>
  <si>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</si>
  <si>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</si>
  <si>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</si>
  <si>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</si>
  <si>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</si>
  <si>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</si>
  <si>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</si>
  <si>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</si>
  <si>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</si>
  <si>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</si>
  <si>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</si>
  <si>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</si>
  <si>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</si>
  <si>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</si>
  <si>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</si>
  <si>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</si>
  <si>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</si>
  <si>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</si>
  <si>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</si>
  <si>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</si>
  <si>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</si>
  <si>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</si>
  <si>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</si>
  <si>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</si>
  <si>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</si>
  <si>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</si>
  <si>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</si>
  <si>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</si>
  <si>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</si>
  <si>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</si>
  <si>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</si>
  <si>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</si>
  <si>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</si>
  <si>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</si>
  <si>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</si>
  <si>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</si>
  <si>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</si>
  <si>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</si>
  <si>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</si>
  <si>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</si>
  <si>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</si>
  <si>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</si>
  <si>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</si>
  <si>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</si>
  <si>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</si>
  <si>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</si>
  <si>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</si>
  <si>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</si>
  <si>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</si>
  <si>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</si>
  <si>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</si>
  <si>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</si>
  <si>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</si>
  <si>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</si>
  <si>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</si>
  <si>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</si>
  <si>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</si>
  <si>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</si>
  <si>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</si>
  <si>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</si>
  <si>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</si>
  <si>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</si>
  <si>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</si>
  <si>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</si>
  <si>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</si>
  <si>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</si>
  <si>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</si>
  <si>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</si>
  <si>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</si>
  <si>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</si>
  <si>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</si>
  <si>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</si>
  <si>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</si>
  <si>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</si>
  <si>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</si>
  <si>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</si>
  <si>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</si>
  <si>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</si>
  <si>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</si>
  <si>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</si>
  <si>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</si>
  <si>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</si>
  <si>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</si>
  <si>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</si>
  <si>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</si>
  <si>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</si>
  <si>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</si>
  <si>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</si>
  <si>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</si>
  <si>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</si>
  <si>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</si>
  <si>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</si>
  <si>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</si>
  <si>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</si>
  <si>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</si>
  <si>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</si>
  <si>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</si>
  <si>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</si>
  <si>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</si>
  <si>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</si>
  <si>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</si>
  <si>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</si>
  <si>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</si>
  <si>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</si>
  <si>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</si>
  <si>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</si>
  <si>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</si>
  <si>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</si>
  <si>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</si>
  <si>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</si>
  <si>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</si>
  <si>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</si>
  <si>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</si>
  <si>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</si>
  <si>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</si>
  <si>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</si>
  <si>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</si>
  <si>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</si>
  <si>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</si>
  <si>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</si>
  <si>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</si>
  <si>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</si>
  <si>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</si>
  <si>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</si>
  <si>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</si>
  <si>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</si>
  <si>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</si>
  <si>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</si>
  <si>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</si>
  <si>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</si>
  <si>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</si>
  <si>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</si>
  <si>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</si>
  <si>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</si>
  <si>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</si>
  <si>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</si>
  <si>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</si>
  <si>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</si>
  <si>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</si>
  <si>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</si>
  <si>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</si>
  <si>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</si>
  <si>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</si>
  <si>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</si>
  <si>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</si>
  <si>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</si>
  <si>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</si>
  <si>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</si>
  <si>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</si>
  <si>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</si>
  <si>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</si>
  <si>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</si>
  <si>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</si>
  <si>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</si>
  <si>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</si>
  <si>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</si>
  <si>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</si>
  <si>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</si>
  <si>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</si>
  <si>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</si>
  <si>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</si>
  <si>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</si>
  <si>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</si>
  <si>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</si>
  <si>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</si>
  <si>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</si>
  <si>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</si>
  <si>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</si>
  <si>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</si>
  <si>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</si>
  <si>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</si>
  <si>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</si>
  <si>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</si>
  <si>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</si>
  <si>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</si>
  <si>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</si>
  <si>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</si>
  <si>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</si>
  <si>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</si>
  <si>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</si>
  <si>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</si>
  <si>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</si>
  <si>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</si>
  <si>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</si>
  <si>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</si>
  <si>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</si>
  <si>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</si>
  <si>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</si>
  <si>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</si>
  <si>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</si>
  <si>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</si>
  <si>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</si>
  <si>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</si>
  <si>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</si>
  <si>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</si>
  <si>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</si>
  <si>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</si>
  <si>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</si>
  <si>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</si>
  <si>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</si>
  <si>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</si>
  <si>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</si>
  <si>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</si>
  <si>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</si>
  <si>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</si>
  <si>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</si>
  <si>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</si>
  <si>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</si>
  <si>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</si>
  <si>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</si>
  <si>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</si>
  <si>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</si>
  <si>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</si>
  <si>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</si>
  <si>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</si>
  <si>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</si>
  <si>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</si>
  <si>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</si>
  <si>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</si>
  <si>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</si>
  <si>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</si>
  <si>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</si>
  <si>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</si>
  <si>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</si>
  <si>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</si>
  <si>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</si>
  <si>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</si>
  <si>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</si>
  <si>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</si>
  <si>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</si>
  <si>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</si>
  <si>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</si>
  <si>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</si>
  <si>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</si>
  <si>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</si>
  <si>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</si>
  <si>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</si>
  <si>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</si>
  <si>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</si>
  <si>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</si>
  <si>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</si>
  <si>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</si>
  <si>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</si>
  <si>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</si>
  <si>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</si>
  <si>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</si>
  <si>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</si>
  <si>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</si>
  <si>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</si>
  <si>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</si>
  <si>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</si>
  <si>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</si>
  <si>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</si>
  <si>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</si>
  <si>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</si>
  <si>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</si>
  <si>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</si>
  <si>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</si>
  <si>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</si>
  <si>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</si>
  <si>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</si>
  <si>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</si>
  <si>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</si>
  <si>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</si>
  <si>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</si>
  <si>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</si>
  <si>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</si>
  <si>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</si>
  <si>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</si>
  <si>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</si>
  <si>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</si>
  <si>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</si>
  <si>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</si>
  <si>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</si>
  <si>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</si>
  <si>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</si>
  <si>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</si>
  <si>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</si>
  <si>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</si>
  <si>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</si>
  <si>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</si>
  <si>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</si>
  <si>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</si>
  <si>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</si>
  <si>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</si>
  <si>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</si>
  <si>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</si>
  <si>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</si>
  <si>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</si>
  <si>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</si>
  <si>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</si>
  <si>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</si>
  <si>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</si>
  <si>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</si>
  <si>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</si>
  <si>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</si>
  <si>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</si>
  <si>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</si>
  <si>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</si>
  <si>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</si>
  <si>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</si>
  <si>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</si>
  <si>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</si>
  <si>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</si>
  <si>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</si>
  <si>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</si>
  <si>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</si>
  <si>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</si>
  <si>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</si>
  <si>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</si>
  <si>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</si>
  <si>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</si>
  <si>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</si>
  <si>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</si>
  <si>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</si>
  <si>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</si>
  <si>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</si>
  <si>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</si>
  <si>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</si>
  <si>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</si>
  <si>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</si>
  <si>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</si>
  <si>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</si>
  <si>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</si>
  <si>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</si>
  <si>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</si>
  <si>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</si>
  <si>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</si>
  <si>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</si>
  <si>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</si>
  <si>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</si>
  <si>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</si>
  <si>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</si>
  <si>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</si>
  <si>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</si>
  <si>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</si>
  <si>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</si>
  <si>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</si>
  <si>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</si>
  <si>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</si>
  <si>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</si>
  <si>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</si>
  <si>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</si>
  <si>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</si>
  <si>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</si>
  <si>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</si>
  <si>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</si>
  <si>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</si>
  <si>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</si>
  <si>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</si>
  <si>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</si>
  <si>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</si>
  <si>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</si>
  <si>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</si>
  <si>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</si>
  <si>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</si>
  <si>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</si>
  <si>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</si>
  <si>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</si>
  <si>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</si>
  <si>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</si>
  <si>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</si>
  <si>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</si>
  <si>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</si>
  <si>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</si>
  <si>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</si>
  <si>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</si>
  <si>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</si>
  <si>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</si>
  <si>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</si>
  <si>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</si>
  <si>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</si>
  <si>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</si>
  <si>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</si>
  <si>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</si>
  <si>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</si>
  <si>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</si>
  <si>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</si>
  <si>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</si>
  <si>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</si>
  <si>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</si>
  <si>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</si>
  <si>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</si>
  <si>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</si>
  <si>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</si>
  <si>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</si>
  <si>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</si>
  <si>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</si>
  <si>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</si>
  <si>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</si>
  <si>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</si>
  <si>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</si>
  <si>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</si>
  <si>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</si>
  <si>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</si>
  <si>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</si>
  <si>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</si>
  <si>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</si>
  <si>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</si>
  <si>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</si>
  <si>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</si>
  <si>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</si>
  <si>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</si>
  <si>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</si>
  <si>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</si>
  <si>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</si>
  <si>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</si>
  <si>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</si>
  <si>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</si>
  <si>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</si>
  <si>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</si>
  <si>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</si>
  <si>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</si>
  <si>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</si>
  <si>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</si>
  <si>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</si>
  <si>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</si>
  <si>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</si>
  <si>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</si>
  <si>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</si>
  <si>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</si>
  <si>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</si>
  <si>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</si>
  <si>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</si>
  <si>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</si>
  <si>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</si>
  <si>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</si>
  <si>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</si>
  <si>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</si>
  <si>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</si>
  <si>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</si>
  <si>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</si>
  <si>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</si>
  <si>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</si>
  <si>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</si>
  <si>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</si>
  <si>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</si>
  <si>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</si>
  <si>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</si>
  <si>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</si>
  <si>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</si>
  <si>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</si>
  <si>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</si>
  <si>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</si>
  <si>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</si>
  <si>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</si>
  <si>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</si>
  <si>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</si>
  <si>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</si>
  <si>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</si>
  <si>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</si>
  <si>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</si>
  <si>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</si>
  <si>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</si>
  <si>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</si>
  <si>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</si>
  <si>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</si>
  <si>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</si>
  <si>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</si>
  <si>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</si>
  <si>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</si>
  <si>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</si>
  <si>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</si>
  <si>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</si>
  <si>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</si>
  <si>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</si>
  <si>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</si>
  <si>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</si>
  <si>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</si>
  <si>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</si>
  <si>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</si>
  <si>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</si>
  <si>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</si>
  <si>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</si>
  <si>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</si>
  <si>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</si>
  <si>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</si>
  <si>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</si>
  <si>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</si>
  <si>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</si>
  <si>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</si>
  <si>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</si>
  <si>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</si>
  <si>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</si>
  <si>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</si>
  <si>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</si>
  <si>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</si>
  <si>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</si>
  <si>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</si>
  <si>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</si>
  <si>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</si>
  <si>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</si>
  <si>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</si>
  <si>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</si>
  <si>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</si>
  <si>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</si>
  <si>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</si>
  <si>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</si>
  <si>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</si>
  <si>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</si>
  <si>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</si>
  <si>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</si>
  <si>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</si>
  <si>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</si>
  <si>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</si>
  <si>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</si>
  <si>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</si>
  <si>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</si>
  <si>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</si>
  <si>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</si>
  <si>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</si>
  <si>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</si>
  <si>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</si>
  <si>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</si>
  <si>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</si>
  <si>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</si>
  <si>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</si>
  <si>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</si>
  <si>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</si>
  <si>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</si>
  <si>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</si>
  <si>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</si>
  <si>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</si>
  <si>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</si>
  <si>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</si>
  <si>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</si>
  <si>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</si>
  <si>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</si>
  <si>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</si>
  <si>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</si>
  <si>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</si>
  <si>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</si>
  <si>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</si>
  <si>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</si>
  <si>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</si>
  <si>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</si>
  <si>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</si>
  <si>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</si>
  <si>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</si>
  <si>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</si>
  <si>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</si>
  <si>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</si>
  <si>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</si>
  <si>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</si>
  <si>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</si>
  <si>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</si>
  <si>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</si>
  <si>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</si>
  <si>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</si>
  <si>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</si>
  <si>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</si>
  <si>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</si>
  <si>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</si>
  <si>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</si>
  <si>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</si>
  <si>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</si>
  <si>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</si>
  <si>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</si>
  <si>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</si>
  <si>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</si>
  <si>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</si>
  <si>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</si>
  <si>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</si>
  <si>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</si>
  <si>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</si>
  <si>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</si>
  <si>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</si>
  <si>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</si>
  <si>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</si>
  <si>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</si>
  <si>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</si>
  <si>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</si>
  <si>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</si>
  <si>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</si>
  <si>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</si>
  <si>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</si>
  <si>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</si>
  <si>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</si>
  <si>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</si>
  <si>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</si>
  <si>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</si>
  <si>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</si>
  <si>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</si>
  <si>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</si>
  <si>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</si>
  <si>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</si>
  <si>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</si>
  <si>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</si>
  <si>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</si>
  <si>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</si>
  <si>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</si>
  <si>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</si>
  <si>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</si>
  <si>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</si>
  <si>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</si>
  <si>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</si>
  <si>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</si>
  <si>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</si>
  <si>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</si>
  <si>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</si>
  <si>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</si>
  <si>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</si>
  <si>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</si>
  <si>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</si>
  <si>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</si>
  <si>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</si>
  <si>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</si>
  <si>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</si>
  <si>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</si>
  <si>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</si>
  <si>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</si>
  <si>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</si>
  <si>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</si>
  <si>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</si>
  <si>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</si>
  <si>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</si>
  <si>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</si>
  <si>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</si>
  <si>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</si>
  <si>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</si>
  <si>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</si>
  <si>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</si>
  <si>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</si>
  <si>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</si>
  <si>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</si>
  <si>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</si>
  <si>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</si>
  <si>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</si>
  <si>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</si>
  <si>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</si>
  <si>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</si>
  <si>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</si>
  <si>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</si>
  <si>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</si>
  <si>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</si>
  <si>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</si>
  <si>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</si>
  <si>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</si>
  <si>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</si>
  <si>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</si>
  <si>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</si>
  <si>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</si>
  <si>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</si>
  <si>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</si>
  <si>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</si>
  <si>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</si>
  <si>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</si>
  <si>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</si>
  <si>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</si>
  <si>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</si>
  <si>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</si>
  <si>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</si>
  <si>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</si>
  <si>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</si>
  <si>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</si>
  <si>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</si>
  <si>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</si>
  <si>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</si>
  <si>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</si>
  <si>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</si>
  <si>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</si>
  <si>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</si>
  <si>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</si>
  <si>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</si>
  <si>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</si>
  <si>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</si>
  <si>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</si>
  <si>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</si>
  <si>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</si>
  <si>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</si>
  <si>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</si>
  <si>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</si>
  <si>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</si>
  <si>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</si>
  <si>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</si>
  <si>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</si>
  <si>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</si>
  <si>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</si>
  <si>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</si>
  <si>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</si>
  <si>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</si>
  <si>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</si>
  <si>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</si>
  <si>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</si>
  <si>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</si>
  <si>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</si>
  <si>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</si>
  <si>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</si>
  <si>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</si>
  <si>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</si>
  <si>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</si>
  <si>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</si>
  <si>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</si>
  <si>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</si>
  <si>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</si>
  <si>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</si>
  <si>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</si>
  <si>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</si>
  <si>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</si>
  <si>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</si>
  <si>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</si>
  <si>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</si>
  <si>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</si>
  <si>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</si>
  <si>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</si>
  <si>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</si>
  <si>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</si>
  <si>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</si>
  <si>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</si>
  <si>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</si>
  <si>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</si>
  <si>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</si>
  <si>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</si>
  <si>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</si>
  <si>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</si>
  <si>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</si>
  <si>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</si>
  <si>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</si>
  <si>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</si>
  <si>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</si>
  <si>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</si>
  <si>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</si>
  <si>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</si>
  <si>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</si>
  <si>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</si>
  <si>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</si>
  <si>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</si>
  <si>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</si>
  <si>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</si>
  <si>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</si>
  <si>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</si>
  <si>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</si>
  <si>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</si>
  <si>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</si>
  <si>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</si>
  <si>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</si>
  <si>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</si>
  <si>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</si>
  <si>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</si>
  <si>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</si>
  <si>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</si>
  <si>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</si>
  <si>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</si>
  <si>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</si>
  <si>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</si>
  <si>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</si>
  <si>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</si>
  <si>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</si>
  <si>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</si>
  <si>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</si>
  <si>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</si>
  <si>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</si>
  <si>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</si>
  <si>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</si>
  <si>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</si>
  <si>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</si>
  <si>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</si>
  <si>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</si>
  <si>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</si>
  <si>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</si>
  <si>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</si>
  <si>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</si>
  <si>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</si>
  <si>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</si>
  <si>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</si>
  <si>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</si>
  <si>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</si>
  <si>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</si>
  <si>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</si>
  <si>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</si>
  <si>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</si>
  <si>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</si>
  <si>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</si>
  <si>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</si>
  <si>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</si>
  <si>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</si>
  <si>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</si>
  <si>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</si>
  <si>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</si>
  <si>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</si>
  <si>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</si>
  <si>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</si>
  <si>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</si>
  <si>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</si>
  <si>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</si>
  <si>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</si>
  <si>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</si>
  <si>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</si>
  <si>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</si>
  <si>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</si>
  <si>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</si>
  <si>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</si>
  <si>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</si>
  <si>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</si>
  <si>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</si>
  <si>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</si>
  <si>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</si>
  <si>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</si>
  <si>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</si>
  <si>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</si>
  <si>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</si>
  <si>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</si>
  <si>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</si>
  <si>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</si>
  <si>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</si>
  <si>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</si>
  <si>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</si>
  <si>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</si>
  <si>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</si>
  <si>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</si>
  <si>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</si>
  <si>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</si>
  <si>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</si>
  <si>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</si>
  <si>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</si>
  <si>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</si>
  <si>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</si>
  <si>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</si>
  <si>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</si>
  <si>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</si>
  <si>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</si>
  <si>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</si>
  <si>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</si>
  <si>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</si>
  <si>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</si>
  <si>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</si>
  <si>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</si>
  <si>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</si>
  <si>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</si>
  <si>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</si>
  <si>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</si>
  <si>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</si>
  <si>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</si>
  <si>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</si>
  <si>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</si>
  <si>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</si>
  <si>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</si>
  <si>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</si>
  <si>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</si>
  <si>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</si>
  <si>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</si>
  <si>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</si>
  <si>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</si>
  <si>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</si>
  <si>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</si>
  <si>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</si>
  <si>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</si>
  <si>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</si>
  <si>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</si>
  <si>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</si>
  <si>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</si>
  <si>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</si>
  <si>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</si>
  <si>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</si>
  <si>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</si>
  <si>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</si>
  <si>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</si>
  <si>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</si>
  <si>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</si>
  <si>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</si>
  <si>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</si>
  <si>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</si>
  <si>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</si>
  <si>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</si>
  <si>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</si>
  <si>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</si>
  <si>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</si>
  <si>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</si>
  <si>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</si>
  <si>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</si>
  <si>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</si>
  <si>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</si>
  <si>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</si>
  <si>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</si>
  <si>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</si>
  <si>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</si>
  <si>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</si>
  <si>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</si>
  <si>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</si>
  <si>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</si>
  <si>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</si>
  <si>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</si>
  <si>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</si>
  <si>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</si>
  <si>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</si>
  <si>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</si>
  <si>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</si>
  <si>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</si>
  <si>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</si>
  <si>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</si>
  <si>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</si>
  <si>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</si>
  <si>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</si>
  <si>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</si>
  <si>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</si>
  <si>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</si>
  <si>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</si>
  <si>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</si>
  <si>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</si>
  <si>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</si>
  <si>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</si>
  <si>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</si>
  <si>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</si>
  <si>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</si>
  <si>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</si>
  <si>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</si>
  <si>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</si>
  <si>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</si>
  <si>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</si>
  <si>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</si>
  <si>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</si>
  <si>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</si>
  <si>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</si>
  <si>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</si>
  <si>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</si>
  <si>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</si>
  <si>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</si>
  <si>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</si>
  <si>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</si>
  <si>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</si>
  <si>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</si>
  <si>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</si>
  <si>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</si>
  <si>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</si>
  <si>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</si>
  <si>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</si>
  <si>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</si>
  <si>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</si>
  <si>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</si>
  <si>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</si>
  <si>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</si>
  <si>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</si>
  <si>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</si>
  <si>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</si>
  <si>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</si>
  <si>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</si>
  <si>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</si>
  <si>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</si>
  <si>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</si>
  <si>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</si>
  <si>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</si>
  <si>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</si>
  <si>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</si>
  <si>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</si>
  <si>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</si>
  <si>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</si>
  <si>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</si>
  <si>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</si>
  <si>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</si>
  <si>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</si>
  <si>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</si>
  <si>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</si>
  <si>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</si>
  <si>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</si>
  <si>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</si>
  <si>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</si>
  <si>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</si>
  <si>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</si>
  <si>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</si>
  <si>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</si>
  <si>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</si>
  <si>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</si>
  <si>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</si>
  <si>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</si>
  <si>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</si>
  <si>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</si>
  <si>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</si>
  <si>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</si>
  <si>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</si>
  <si>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</si>
  <si>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</si>
  <si>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</si>
  <si>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</si>
  <si>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</si>
  <si>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</si>
  <si>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</si>
  <si>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</si>
  <si>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</si>
  <si>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</si>
  <si>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</si>
  <si>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</si>
  <si>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</si>
  <si>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</si>
  <si>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</si>
  <si>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</si>
  <si>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</si>
  <si>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</si>
  <si>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</si>
  <si>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</si>
  <si>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</si>
  <si>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</si>
  <si>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</si>
  <si>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</si>
  <si>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</si>
  <si>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</si>
  <si>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</si>
  <si>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</si>
  <si>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</si>
  <si>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</si>
  <si>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</si>
  <si>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</si>
  <si>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</si>
  <si>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</si>
  <si>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</si>
  <si>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</si>
  <si>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</si>
  <si>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</si>
  <si>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</si>
  <si>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</si>
  <si>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</si>
  <si>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</si>
  <si>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</si>
  <si>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</si>
  <si>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</si>
  <si>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</si>
  <si>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</si>
  <si>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</si>
  <si>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</si>
  <si>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</si>
  <si>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</si>
  <si>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</si>
  <si>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</si>
  <si>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</si>
  <si>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</si>
  <si>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</si>
  <si>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</si>
  <si>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</si>
  <si>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</si>
  <si>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</si>
  <si>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</si>
  <si>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</si>
  <si>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</si>
  <si>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</si>
  <si>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</si>
  <si>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</si>
  <si>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</si>
  <si>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</si>
  <si>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</si>
  <si>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</si>
  <si>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</si>
  <si>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</si>
  <si>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</si>
  <si>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</si>
  <si>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</si>
  <si>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</si>
  <si>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</si>
  <si>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</si>
  <si>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</si>
  <si>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</si>
  <si>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</si>
  <si>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</si>
  <si>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</si>
  <si>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</si>
  <si>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</si>
  <si>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</si>
  <si>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</si>
  <si>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</si>
  <si>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</si>
  <si>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</si>
  <si>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</si>
  <si>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</si>
  <si>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</si>
  <si>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</si>
  <si>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</si>
  <si>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</si>
  <si>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</si>
  <si>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</si>
  <si>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</si>
  <si>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</si>
  <si>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</si>
  <si>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</si>
  <si>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</si>
  <si>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</si>
  <si>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</si>
  <si>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</si>
  <si>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</si>
  <si>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</si>
  <si>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</si>
  <si>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</si>
  <si>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</si>
  <si>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</si>
  <si>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</si>
  <si>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</si>
  <si>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</si>
  <si>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</si>
  <si>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</si>
  <si>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</si>
  <si>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</si>
  <si>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</si>
  <si>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</si>
  <si>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</si>
  <si>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</si>
  <si>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</si>
  <si>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</si>
  <si>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</si>
  <si>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</si>
  <si>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</si>
  <si>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</si>
  <si>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</si>
  <si>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</si>
  <si>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</si>
  <si>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</si>
  <si>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</si>
  <si>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</si>
  <si>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</si>
  <si>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</si>
  <si>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</si>
  <si>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</si>
  <si>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</si>
  <si>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</si>
  <si>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</si>
  <si>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</si>
  <si>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</si>
  <si>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</si>
  <si>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</si>
  <si>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</si>
  <si>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</si>
  <si>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</si>
  <si>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</si>
  <si>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</si>
  <si>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</si>
  <si>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</si>
  <si>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</si>
  <si>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</si>
  <si>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</si>
  <si>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</si>
  <si>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</si>
  <si>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</si>
  <si>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</si>
  <si>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</si>
  <si>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</si>
  <si>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</si>
  <si>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</si>
  <si>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</si>
  <si>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</si>
  <si>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</si>
  <si>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</si>
  <si>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</si>
  <si>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</si>
  <si>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</si>
  <si>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</si>
  <si>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</si>
  <si>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</si>
  <si>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</si>
  <si>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</si>
  <si>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</si>
  <si>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</si>
  <si>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</si>
  <si>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</si>
  <si>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</si>
  <si>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</si>
  <si>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</si>
  <si>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</si>
  <si>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</si>
  <si>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</si>
  <si>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</si>
  <si>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</si>
  <si>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</si>
  <si>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</si>
  <si>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</si>
  <si>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</si>
  <si>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</si>
  <si>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</si>
  <si>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</si>
  <si>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</si>
  <si>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</si>
  <si>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</si>
  <si>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</si>
  <si>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</si>
  <si>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</si>
  <si>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</si>
  <si>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</si>
  <si>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</si>
  <si>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</si>
  <si>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</si>
  <si>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</si>
  <si>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</si>
  <si>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</si>
  <si>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</si>
  <si>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</si>
  <si>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</si>
  <si>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</si>
  <si>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</si>
  <si>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</si>
  <si>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</si>
  <si>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</si>
  <si>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</si>
  <si>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</si>
  <si>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</si>
  <si>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</si>
  <si>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</si>
  <si>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</si>
  <si>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</si>
  <si>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</si>
  <si>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</si>
  <si>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</si>
  <si>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</si>
  <si>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</si>
  <si>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</si>
  <si>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</si>
  <si>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</si>
  <si>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</si>
  <si>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</si>
  <si>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</si>
  <si>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</si>
  <si>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</si>
  <si>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</si>
  <si>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</si>
  <si>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</si>
  <si>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</si>
  <si>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</si>
  <si>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</si>
  <si>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</si>
  <si>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</si>
  <si>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</si>
  <si>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</si>
  <si>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</si>
  <si>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</si>
  <si>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</si>
  <si>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</si>
  <si>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</si>
  <si>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</si>
  <si>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</si>
  <si>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</si>
  <si>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</si>
  <si>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</si>
  <si>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</si>
  <si>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</si>
  <si>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</si>
  <si>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</si>
  <si>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</si>
  <si>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</si>
  <si>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</si>
  <si>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</si>
  <si>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</si>
  <si>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</si>
  <si>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</si>
  <si>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</si>
  <si>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</si>
  <si>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</si>
  <si>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</si>
  <si>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</si>
  <si>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</si>
  <si>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</si>
  <si>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</si>
  <si>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</si>
  <si>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</si>
  <si>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</si>
  <si>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</si>
  <si>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</si>
  <si>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</si>
  <si>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</si>
  <si>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</si>
  <si>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</si>
  <si>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</si>
  <si>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</si>
  <si>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</si>
  <si>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</si>
  <si>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</si>
  <si>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</si>
  <si>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</si>
  <si>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</si>
  <si>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</si>
  <si>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</si>
  <si>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</si>
  <si>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</si>
  <si>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</si>
  <si>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</si>
  <si>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</si>
  <si>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</si>
  <si>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</si>
  <si>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</si>
  <si>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</si>
  <si>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</si>
  <si>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</si>
  <si>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</si>
  <si>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</si>
  <si>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</si>
  <si>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</si>
  <si>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</si>
  <si>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</si>
  <si>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</si>
  <si>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</si>
  <si>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</si>
  <si>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</si>
  <si>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</si>
  <si>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</si>
  <si>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</si>
  <si>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</si>
  <si>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</si>
  <si>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</si>
  <si>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</si>
  <si>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</si>
  <si>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</si>
  <si>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</si>
  <si>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</si>
  <si>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</si>
  <si>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</si>
  <si>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</si>
  <si>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</si>
  <si>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</si>
  <si>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</si>
  <si>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</si>
  <si>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</si>
  <si>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</si>
  <si>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</si>
  <si>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</si>
  <si>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</si>
  <si>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</si>
  <si>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</si>
  <si>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</si>
  <si>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</si>
  <si>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</si>
  <si>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</si>
  <si>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</si>
  <si>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</si>
  <si>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</si>
  <si>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</si>
  <si>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</si>
  <si>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</si>
  <si>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</si>
  <si>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</si>
  <si>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</si>
  <si>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</si>
  <si>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</si>
  <si>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</si>
  <si>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</si>
  <si>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</si>
  <si>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</si>
  <si>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</si>
  <si>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</si>
  <si>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</si>
  <si>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</si>
  <si>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</si>
  <si>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</si>
  <si>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</si>
  <si>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</si>
  <si>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</si>
  <si>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</si>
  <si>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</si>
  <si>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</si>
  <si>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</si>
  <si>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</si>
  <si>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</si>
  <si>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</si>
  <si>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</si>
  <si>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</si>
  <si>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</si>
  <si>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</si>
  <si>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</si>
  <si>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</si>
  <si>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</si>
  <si>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</si>
  <si>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</si>
  <si>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</si>
  <si>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</si>
  <si>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</si>
  <si>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</si>
  <si>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</si>
  <si>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</si>
  <si>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</si>
  <si>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</si>
  <si>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</si>
  <si>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</si>
  <si>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</si>
  <si>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</si>
  <si>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</si>
  <si>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</si>
  <si>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</si>
  <si>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</si>
  <si>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</si>
  <si>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</si>
  <si>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</si>
  <si>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</si>
  <si>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</si>
  <si>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</si>
  <si>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</si>
  <si>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</si>
  <si>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</si>
  <si>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</si>
  <si>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</si>
  <si>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</si>
  <si>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</si>
  <si>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</si>
  <si>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</si>
  <si>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</si>
  <si>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</si>
  <si>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</si>
  <si>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</si>
  <si>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</si>
  <si>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</si>
  <si>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</si>
  <si>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</si>
  <si>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</si>
  <si>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</si>
  <si>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</si>
  <si>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</si>
  <si>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</si>
  <si>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</si>
  <si>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</si>
  <si>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</si>
  <si>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</si>
  <si>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</si>
  <si>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</si>
  <si>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</si>
  <si>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</si>
  <si>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</si>
  <si>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</si>
  <si>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</si>
  <si>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</si>
  <si>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</si>
  <si>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</si>
  <si>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</si>
  <si>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</si>
  <si>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</si>
  <si>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</si>
  <si>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</si>
  <si>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</si>
  <si>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</si>
  <si>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</si>
  <si>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</si>
  <si>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</si>
  <si>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</si>
  <si>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</si>
  <si>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</si>
  <si>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</si>
  <si>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</si>
  <si>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</si>
  <si>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</si>
  <si>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</si>
  <si>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</si>
  <si>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</si>
  <si>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</si>
  <si>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</si>
  <si>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</si>
  <si>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</si>
  <si>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</si>
  <si>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</si>
  <si>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</si>
  <si>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</si>
  <si>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</si>
  <si>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</si>
  <si>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</si>
  <si>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</si>
  <si>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</si>
  <si>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</si>
  <si>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</si>
  <si>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</si>
  <si>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</si>
  <si>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</si>
  <si>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</si>
  <si>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</si>
  <si>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</si>
  <si>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</si>
  <si>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</si>
  <si>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</si>
  <si>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</si>
  <si>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</si>
  <si>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</si>
  <si>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</si>
  <si>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</si>
  <si>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</si>
  <si>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</si>
  <si>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</si>
  <si>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</si>
  <si>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</si>
  <si>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</si>
  <si>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</si>
  <si>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</si>
  <si>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</si>
  <si>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</si>
  <si>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</si>
  <si>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</si>
  <si>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</si>
  <si>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</si>
  <si>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</si>
  <si>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</si>
  <si>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</si>
  <si>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</si>
  <si>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</si>
  <si>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</si>
  <si>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</si>
  <si>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</si>
  <si>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</si>
  <si>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</si>
  <si>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</si>
  <si>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</si>
  <si>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</si>
  <si>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</si>
  <si>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</si>
  <si>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</si>
  <si>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</si>
  <si>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</si>
  <si>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</si>
  <si>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</si>
  <si>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</si>
  <si>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</si>
  <si>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</si>
  <si>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</si>
  <si>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</si>
  <si>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</si>
  <si>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</si>
  <si>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</si>
  <si>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</si>
  <si>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</si>
  <si>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</si>
  <si>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</si>
  <si>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</si>
  <si>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</si>
  <si>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</si>
  <si>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</si>
  <si>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</si>
  <si>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</si>
  <si>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</si>
  <si>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</si>
  <si>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</si>
  <si>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</si>
  <si>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</si>
  <si>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</si>
  <si>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</si>
  <si>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</si>
  <si>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</si>
  <si>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</si>
  <si>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</si>
  <si>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</si>
  <si>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</si>
  <si>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</si>
  <si>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</si>
  <si>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</si>
  <si>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</si>
  <si>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</si>
  <si>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</si>
  <si>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</si>
  <si>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</si>
  <si>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</si>
  <si>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</si>
  <si>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</si>
  <si>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</si>
  <si>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</si>
  <si>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</si>
  <si>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</si>
  <si>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</si>
  <si>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</si>
  <si>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</si>
  <si>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</si>
  <si>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</si>
  <si>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</si>
  <si>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</si>
  <si>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</si>
  <si>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</si>
  <si>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</si>
  <si>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</si>
  <si>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</si>
  <si>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</si>
  <si>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</si>
  <si>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</si>
  <si>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</si>
  <si>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</si>
  <si>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</si>
  <si>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</si>
  <si>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</si>
  <si>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</si>
  <si>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</si>
  <si>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</si>
  <si>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</si>
  <si>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</si>
  <si>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</si>
  <si>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</si>
  <si>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</si>
  <si>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</si>
  <si>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</si>
  <si>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</si>
  <si>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</si>
  <si>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</si>
  <si>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</si>
  <si>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</si>
  <si>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</si>
  <si>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</si>
  <si>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</si>
  <si>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</si>
  <si>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</si>
  <si>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</si>
  <si>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</si>
  <si>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</si>
  <si>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</si>
  <si>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</si>
  <si>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</si>
  <si>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</si>
  <si>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</si>
  <si>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</si>
  <si>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</si>
  <si>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</si>
  <si>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</si>
  <si>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</si>
  <si>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</si>
  <si>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</si>
  <si>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</si>
  <si>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</si>
  <si>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</si>
  <si>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</si>
  <si>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</si>
  <si>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</si>
  <si>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</si>
  <si>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</si>
  <si>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</si>
  <si>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</si>
  <si>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</si>
  <si>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</si>
  <si>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</si>
  <si>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</si>
  <si>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</si>
  <si>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</si>
  <si>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</si>
  <si>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</si>
  <si>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</si>
  <si>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</si>
  <si>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</si>
  <si>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</si>
  <si>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</si>
  <si>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</si>
  <si>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</si>
  <si>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</si>
  <si>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</si>
  <si>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</si>
  <si>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</si>
  <si>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</si>
  <si>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</si>
  <si>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</si>
  <si>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</si>
  <si>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</si>
  <si>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</si>
  <si>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</si>
  <si>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</si>
  <si>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</si>
  <si>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</si>
  <si>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</si>
  <si>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</si>
  <si>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</si>
  <si>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</si>
  <si>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</si>
  <si>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</si>
  <si>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</si>
  <si>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</si>
  <si>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</si>
  <si>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</si>
  <si>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</si>
  <si>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</si>
  <si>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</si>
  <si>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</si>
  <si>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</si>
  <si>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</si>
  <si>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</si>
  <si>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</si>
  <si>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</si>
  <si>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</si>
  <si>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</si>
  <si>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</si>
  <si>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</si>
  <si>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</si>
  <si>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</si>
  <si>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</si>
  <si>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</si>
  <si>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</si>
  <si>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</si>
  <si>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</si>
  <si>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</si>
  <si>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</si>
  <si>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</si>
  <si>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</si>
  <si>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</si>
  <si>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</si>
  <si>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</si>
  <si>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</si>
  <si>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</si>
  <si>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</si>
  <si>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</si>
  <si>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</si>
  <si>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</si>
  <si>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</si>
  <si>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</si>
  <si>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</si>
  <si>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</si>
  <si>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</si>
  <si>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</si>
  <si>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</si>
  <si>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</si>
  <si>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</si>
  <si>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</si>
  <si>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</si>
  <si>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</si>
  <si>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</si>
  <si>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</si>
  <si>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</si>
  <si>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</si>
  <si>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</si>
  <si>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</si>
  <si>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</si>
  <si>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</si>
  <si>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</si>
  <si>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</si>
  <si>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</si>
  <si>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</si>
  <si>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</si>
  <si>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</si>
  <si>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</si>
  <si>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</si>
  <si>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</si>
  <si>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</si>
  <si>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</si>
  <si>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</si>
  <si>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</si>
  <si>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</si>
  <si>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</si>
  <si>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</si>
  <si>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</si>
  <si>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</si>
  <si>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</si>
  <si>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</si>
  <si>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</si>
  <si>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</si>
  <si>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</si>
  <si>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</si>
  <si>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</si>
  <si>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</si>
  <si>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</si>
  <si>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</si>
  <si>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</si>
  <si>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</si>
  <si>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</si>
  <si>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</si>
  <si>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</si>
  <si>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</si>
  <si>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</si>
  <si>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</si>
  <si>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</si>
  <si>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</si>
  <si>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</si>
  <si>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</si>
  <si>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</si>
  <si>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</si>
  <si>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</si>
  <si>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</si>
  <si>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</si>
  <si>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</si>
  <si>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</si>
  <si>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</si>
  <si>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</si>
  <si>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</si>
  <si>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</si>
  <si>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</si>
  <si>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</si>
  <si>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</si>
  <si>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</si>
  <si>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</si>
  <si>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</si>
  <si>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</si>
  <si>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</si>
  <si>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</si>
  <si>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</si>
  <si>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</si>
  <si>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</si>
  <si>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</si>
  <si>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</si>
  <si>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</si>
  <si>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</si>
  <si>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</si>
  <si>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</si>
  <si>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</si>
  <si>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</si>
  <si>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</si>
  <si>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</si>
  <si>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</si>
  <si>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</si>
  <si>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</si>
  <si>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</si>
  <si>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</si>
  <si>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</si>
  <si>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</si>
  <si>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</si>
  <si>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</si>
  <si>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</si>
  <si>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</si>
  <si>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</si>
  <si>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</si>
  <si>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</si>
  <si>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</si>
  <si>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</si>
  <si>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</si>
  <si>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</si>
  <si>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</si>
  <si>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</si>
  <si>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</si>
  <si>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</si>
  <si>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</si>
  <si>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</si>
  <si>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</si>
  <si>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</si>
  <si>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</si>
  <si>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</si>
  <si>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</si>
  <si>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</si>
  <si>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</si>
  <si>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</si>
  <si>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</si>
  <si>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</si>
  <si>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</si>
  <si>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</si>
  <si>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</si>
  <si>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</si>
  <si>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</si>
  <si>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</si>
  <si>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</si>
  <si>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</si>
  <si>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</si>
  <si>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</si>
  <si>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</si>
  <si>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</si>
  <si>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</si>
  <si>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</si>
  <si>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</si>
  <si>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</si>
  <si>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</si>
  <si>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</si>
  <si>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</si>
  <si>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</si>
  <si>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</si>
  <si>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</si>
  <si>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</si>
  <si>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</si>
  <si>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</si>
  <si>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</si>
  <si>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</si>
  <si>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</si>
  <si>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</si>
  <si>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</si>
  <si>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</si>
  <si>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</si>
  <si>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</si>
  <si>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</si>
  <si>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</si>
  <si>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</si>
  <si>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</si>
  <si>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</si>
  <si>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</si>
  <si>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</si>
  <si>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</si>
  <si>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</si>
  <si>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</si>
  <si>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</si>
  <si>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</si>
  <si>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</si>
  <si>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</si>
  <si>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</si>
  <si>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</si>
  <si>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</si>
  <si>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</si>
  <si>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</si>
  <si>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</si>
  <si>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</si>
  <si>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</si>
  <si>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</si>
  <si>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</si>
  <si>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</si>
  <si>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</si>
  <si>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</si>
  <si>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</si>
  <si>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</si>
  <si>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</si>
  <si>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</si>
  <si>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</si>
  <si>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</si>
  <si>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</si>
  <si>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</si>
  <si>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</si>
  <si>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</si>
  <si>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</si>
  <si>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</si>
  <si>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</si>
  <si>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</si>
  <si>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</si>
  <si>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</si>
  <si>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</si>
  <si>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</si>
  <si>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</si>
  <si>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</si>
  <si>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</si>
  <si>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</si>
  <si>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</si>
  <si>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</si>
  <si>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</si>
  <si>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</si>
  <si>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</si>
  <si>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</si>
  <si>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</si>
  <si>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</si>
  <si>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</si>
  <si>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</si>
  <si>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</si>
  <si>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</si>
  <si>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</si>
  <si>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</si>
  <si>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</si>
  <si>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</si>
  <si>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</si>
  <si>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</si>
  <si>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</si>
  <si>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</si>
  <si>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</si>
  <si>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</si>
  <si>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</si>
  <si>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</si>
  <si>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</si>
  <si>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</si>
  <si>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</si>
  <si>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</si>
  <si>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</si>
  <si>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</si>
  <si>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</si>
  <si>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</si>
  <si>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</si>
  <si>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</si>
  <si>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</si>
  <si>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</si>
  <si>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</si>
  <si>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</si>
  <si>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</si>
  <si>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</si>
  <si>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</si>
  <si>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</si>
  <si>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</si>
  <si>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</si>
  <si>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</si>
  <si>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</si>
  <si>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</si>
  <si>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</si>
  <si>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</si>
  <si>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</si>
  <si>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</si>
  <si>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</si>
  <si>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</si>
  <si>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</si>
  <si>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</si>
  <si>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</si>
  <si>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</si>
  <si>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</si>
  <si>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</si>
  <si>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</si>
  <si>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</si>
  <si>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</si>
  <si>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</si>
  <si>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</si>
  <si>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</si>
  <si>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</si>
  <si>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</si>
  <si>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</si>
  <si>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</si>
  <si>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</si>
  <si>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</si>
  <si>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</si>
  <si>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</si>
  <si>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</si>
  <si>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</si>
  <si>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</si>
  <si>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</si>
  <si>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</si>
  <si>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</si>
  <si>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</si>
  <si>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</si>
  <si>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</si>
  <si>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</si>
  <si>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</si>
  <si>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</si>
  <si>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</si>
  <si>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</si>
  <si>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</si>
  <si>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</si>
  <si>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</si>
  <si>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</si>
  <si>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</si>
  <si>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</si>
  <si>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</si>
  <si>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</si>
  <si>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</si>
  <si>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</si>
  <si>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</si>
  <si>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</si>
  <si>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</si>
  <si>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</si>
  <si>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</si>
  <si>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</si>
  <si>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</si>
  <si>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</si>
  <si>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</si>
  <si>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</si>
  <si>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</si>
  <si>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</si>
  <si>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</si>
  <si>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</si>
  <si>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</si>
  <si>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</si>
  <si>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</si>
  <si>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</si>
  <si>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</si>
  <si>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</si>
  <si>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</si>
  <si>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</si>
  <si>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</si>
  <si>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</si>
  <si>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</si>
  <si>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</si>
  <si>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</si>
  <si>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</si>
  <si>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</si>
  <si>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</si>
  <si>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</si>
  <si>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</si>
  <si>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</si>
  <si>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</si>
  <si>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</si>
  <si>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</si>
  <si>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</si>
  <si>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</si>
  <si>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</si>
  <si>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</si>
  <si>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</si>
  <si>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</si>
  <si>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</si>
  <si>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</si>
  <si>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</si>
  <si>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</si>
  <si>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</si>
  <si>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</si>
  <si>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</si>
  <si>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</si>
  <si>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</si>
  <si>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</si>
  <si>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</si>
  <si>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</si>
  <si>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</si>
  <si>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</si>
  <si>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</si>
  <si>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</si>
  <si>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</si>
  <si>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</si>
  <si>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</si>
  <si>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</si>
  <si>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</si>
  <si>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</si>
  <si>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</si>
  <si>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</si>
  <si>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</si>
  <si>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</si>
  <si>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</si>
  <si>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</si>
  <si>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</si>
  <si>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</si>
  <si>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</si>
  <si>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</si>
  <si>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</si>
  <si>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</si>
  <si>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</si>
  <si>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</si>
  <si>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</si>
  <si>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</si>
  <si>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</si>
  <si>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</si>
  <si>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</si>
  <si>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</si>
  <si>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</si>
  <si>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</si>
  <si>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</si>
  <si>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</si>
  <si>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</si>
  <si>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</si>
  <si>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</si>
  <si>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</si>
  <si>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</si>
  <si>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</si>
  <si>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</si>
  <si>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</si>
  <si>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</si>
  <si>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</si>
  <si>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</si>
  <si>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</si>
  <si>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</si>
  <si>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</si>
  <si>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</si>
  <si>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</si>
  <si>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</si>
  <si>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</si>
  <si>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</si>
  <si>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</si>
  <si>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</si>
  <si>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</si>
  <si>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</si>
  <si>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</si>
  <si>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</si>
  <si>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</si>
  <si>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</si>
  <si>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</si>
  <si>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</si>
  <si>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</si>
  <si>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</si>
  <si>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</si>
  <si>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</si>
  <si>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</si>
  <si>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</si>
  <si>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</si>
  <si>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</si>
  <si>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</si>
  <si>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</si>
  <si>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</si>
  <si>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</si>
  <si>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</si>
  <si>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</si>
  <si>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</si>
  <si>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</si>
  <si>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</si>
  <si>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</si>
  <si>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</si>
  <si>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</si>
  <si>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</si>
  <si>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</si>
  <si>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</si>
  <si>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</si>
  <si>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</si>
  <si>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</si>
  <si>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</si>
  <si>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</si>
  <si>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</si>
  <si>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</si>
  <si>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</si>
  <si>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</si>
  <si>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</si>
  <si>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</si>
  <si>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</si>
  <si>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</si>
  <si>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</si>
  <si>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</si>
  <si>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</si>
  <si>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</si>
  <si>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</si>
  <si>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</si>
  <si>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</si>
  <si>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</si>
  <si>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</si>
  <si>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</si>
  <si>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</si>
  <si>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</si>
  <si>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</si>
  <si>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</si>
  <si>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</si>
  <si>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</si>
  <si>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</si>
  <si>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</si>
  <si>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</si>
  <si>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</si>
  <si>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</si>
  <si>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</si>
  <si>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</si>
  <si>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</si>
  <si>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</si>
  <si>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</si>
  <si>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</si>
  <si>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</si>
  <si>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</si>
  <si>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</si>
  <si>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</si>
  <si>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</si>
  <si>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</si>
  <si>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</si>
  <si>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</si>
  <si>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</si>
  <si>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</si>
  <si>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</si>
  <si>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</si>
  <si>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</si>
  <si>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</si>
  <si>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</si>
  <si>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</si>
  <si>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</si>
  <si>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</si>
  <si>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</si>
  <si>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</si>
  <si>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</si>
  <si>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</si>
  <si>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</si>
  <si>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</si>
  <si>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</si>
  <si>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</si>
  <si>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</si>
  <si>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</si>
  <si>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</si>
  <si>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</si>
  <si>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</si>
  <si>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</si>
  <si>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</si>
  <si>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</si>
  <si>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</si>
  <si>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</si>
  <si>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</si>
  <si>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</si>
  <si>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</si>
  <si>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</si>
  <si>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</si>
  <si>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</si>
  <si>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</si>
  <si>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</si>
  <si>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</si>
  <si>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</si>
  <si>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</si>
  <si>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</si>
  <si>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</si>
  <si>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</si>
  <si>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</si>
  <si>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</si>
  <si>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</si>
  <si>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</si>
  <si>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</si>
  <si>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</si>
  <si>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</si>
  <si>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</si>
  <si>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</si>
  <si>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</si>
  <si>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</si>
  <si>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</si>
  <si>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</si>
  <si>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</si>
  <si>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</si>
  <si>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</si>
  <si>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</si>
  <si>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</si>
  <si>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</si>
  <si>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</si>
  <si>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</si>
  <si>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</si>
  <si>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</si>
  <si>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</si>
  <si>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</si>
  <si>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</si>
  <si>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</si>
  <si>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</si>
  <si>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</si>
  <si>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</si>
  <si>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</si>
  <si>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</si>
  <si>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</si>
  <si>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</si>
  <si>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</si>
  <si>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</si>
  <si>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</si>
  <si>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</si>
  <si>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</si>
  <si>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</si>
  <si>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</si>
  <si>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</si>
  <si>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</si>
  <si>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</si>
  <si>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</si>
  <si>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</si>
  <si>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</si>
  <si>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</si>
  <si>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</si>
  <si>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</si>
  <si>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</si>
  <si>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</si>
  <si>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</si>
  <si>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</si>
  <si>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</si>
  <si>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</si>
  <si>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</si>
  <si>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</si>
  <si>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</si>
  <si>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</si>
  <si>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</si>
  <si>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</si>
  <si>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</si>
  <si>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</si>
  <si>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</si>
  <si>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</si>
  <si>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</si>
  <si>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</si>
  <si>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</si>
  <si>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</si>
  <si>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</si>
  <si>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</si>
  <si>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</si>
  <si>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</si>
  <si>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</si>
  <si>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</si>
  <si>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</si>
  <si>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</si>
  <si>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</si>
  <si>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</si>
  <si>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</si>
  <si>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</si>
  <si>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</si>
  <si>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</si>
  <si>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</si>
  <si>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</si>
  <si>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</si>
  <si>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</si>
  <si>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</si>
  <si>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</si>
  <si>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</si>
  <si>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</si>
  <si>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</si>
  <si>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</si>
  <si>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</si>
  <si>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</si>
  <si>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</si>
  <si>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</si>
  <si>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</si>
  <si>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</si>
  <si>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</si>
  <si>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</si>
  <si>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</si>
  <si>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</si>
  <si>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</si>
  <si>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</si>
  <si>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</si>
  <si>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</si>
  <si>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</si>
  <si>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</si>
  <si>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</si>
  <si>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</si>
  <si>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</si>
  <si>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</si>
  <si>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</si>
  <si>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</si>
  <si>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</si>
  <si>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</si>
  <si>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</si>
  <si>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</si>
  <si>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</si>
  <si>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</si>
  <si>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</si>
  <si>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</si>
  <si>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</si>
  <si>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</si>
  <si>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</si>
  <si>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</si>
  <si>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</si>
  <si>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</si>
  <si>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</si>
  <si>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</si>
  <si>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</si>
  <si>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</si>
  <si>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</si>
  <si>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</si>
  <si>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</si>
  <si>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</si>
  <si>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</si>
  <si>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</si>
  <si>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</si>
  <si>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</si>
  <si>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</si>
  <si>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</si>
  <si>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</si>
  <si>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</si>
  <si>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</si>
  <si>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</si>
  <si>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</si>
  <si>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</si>
  <si>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</si>
  <si>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</si>
  <si>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</si>
  <si>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</si>
  <si>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</si>
  <si>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</si>
  <si>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</si>
  <si>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</si>
  <si>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</si>
  <si>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</si>
  <si>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</si>
  <si>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</si>
  <si>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</si>
  <si>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</si>
  <si>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</si>
  <si>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</si>
  <si>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</si>
  <si>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</si>
  <si>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</si>
  <si>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</si>
  <si>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</si>
  <si>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</si>
  <si>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</si>
  <si>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</si>
  <si>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</si>
  <si>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</si>
  <si>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</si>
  <si>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</si>
  <si>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</si>
  <si>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</si>
  <si>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</si>
  <si>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</si>
  <si>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</si>
  <si>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</si>
  <si>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</si>
  <si>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</si>
  <si>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</si>
  <si>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</si>
  <si>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</si>
  <si>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</si>
  <si>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</si>
  <si>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</si>
  <si>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</si>
  <si>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</si>
  <si>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</si>
  <si>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</si>
  <si>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</si>
  <si>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</si>
  <si>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</si>
  <si>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</si>
  <si>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</si>
  <si>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</si>
  <si>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</si>
  <si>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</si>
  <si>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</si>
  <si>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</si>
  <si>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</si>
  <si>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</si>
  <si>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</si>
  <si>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</si>
  <si>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</si>
  <si>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</si>
  <si>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</si>
  <si>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</si>
  <si>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</si>
  <si>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</si>
  <si>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</si>
  <si>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</si>
  <si>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</si>
  <si>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</si>
  <si>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</si>
  <si>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</si>
  <si>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</si>
  <si>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</si>
  <si>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</si>
  <si>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</si>
  <si>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</si>
  <si>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</si>
  <si>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</si>
  <si>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</si>
  <si>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</si>
  <si>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</si>
  <si>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</si>
  <si>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</si>
  <si>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</si>
  <si>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</si>
  <si>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</si>
  <si>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</si>
  <si>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</si>
  <si>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</si>
  <si>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</si>
  <si>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</si>
  <si>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</si>
  <si>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</si>
  <si>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</si>
  <si>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</si>
  <si>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</si>
  <si>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</si>
  <si>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</si>
  <si>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</si>
  <si>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</si>
  <si>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</si>
  <si>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</si>
  <si>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</si>
  <si>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</si>
  <si>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</si>
  <si>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</si>
  <si>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</si>
  <si>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</si>
  <si>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</si>
  <si>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</si>
  <si>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</si>
  <si>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</si>
  <si>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</si>
  <si>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</si>
  <si>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</si>
  <si>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</si>
  <si>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</si>
  <si>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</si>
  <si>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</si>
  <si>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</si>
  <si>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</si>
  <si>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</si>
  <si>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</si>
  <si>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</si>
  <si>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</si>
  <si>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</si>
  <si>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</si>
  <si>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</si>
  <si>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</si>
  <si>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</si>
  <si>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</si>
  <si>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</si>
  <si>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</si>
  <si>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</si>
  <si>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</si>
  <si>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</si>
  <si>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</si>
  <si>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</si>
  <si>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</si>
  <si>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</si>
  <si>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</si>
  <si>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</si>
  <si>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</si>
  <si>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</si>
  <si>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</si>
  <si>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</si>
  <si>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</si>
  <si>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</si>
  <si>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</si>
  <si>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</si>
  <si>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</si>
  <si>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</si>
  <si>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</si>
  <si>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</si>
  <si>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</si>
  <si>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</si>
  <si>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</si>
  <si>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</si>
  <si>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</si>
  <si>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</si>
  <si>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</si>
  <si>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</si>
  <si>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</si>
  <si>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</si>
  <si>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</si>
  <si>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</si>
  <si>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</si>
  <si>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</si>
  <si>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</si>
  <si>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</si>
  <si>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</si>
  <si>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</si>
  <si>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</si>
  <si>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</si>
  <si>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</si>
  <si>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</si>
  <si>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</si>
  <si>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</si>
  <si>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</si>
  <si>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</si>
  <si>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</si>
  <si>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</si>
  <si>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</si>
  <si>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</si>
  <si>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</si>
  <si>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</si>
  <si>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</si>
  <si>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</si>
  <si>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</si>
  <si>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</si>
  <si>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</si>
  <si>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</si>
  <si>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</si>
  <si>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</si>
  <si>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</si>
  <si>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</si>
  <si>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</si>
  <si>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</si>
  <si>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</si>
  <si>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</si>
  <si>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</si>
  <si>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</si>
  <si>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</si>
  <si>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</si>
  <si>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</si>
  <si>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</si>
  <si>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</si>
  <si>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</si>
  <si>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</si>
  <si>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</si>
  <si>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</si>
  <si>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</si>
  <si>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</si>
  <si>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</si>
  <si>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</si>
  <si>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</si>
  <si>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</si>
  <si>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</si>
  <si>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</si>
  <si>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</si>
  <si>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</si>
  <si>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</si>
  <si>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</si>
  <si>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</si>
  <si>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</si>
  <si>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</si>
  <si>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</si>
  <si>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</si>
  <si>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</si>
  <si>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</si>
  <si>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</si>
  <si>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</si>
  <si>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</si>
  <si>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</si>
  <si>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</si>
  <si>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</si>
  <si>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</si>
  <si>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</si>
  <si>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</si>
  <si>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</si>
  <si>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</si>
  <si>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</si>
  <si>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</si>
  <si>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</si>
  <si>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</si>
  <si>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</si>
  <si>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</si>
  <si>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</si>
  <si>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</si>
  <si>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</si>
  <si>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</si>
  <si>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</si>
  <si>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</si>
  <si>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</si>
  <si>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</si>
  <si>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</si>
  <si>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</si>
  <si>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</si>
  <si>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</si>
  <si>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</si>
  <si>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</si>
  <si>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</si>
  <si>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</si>
  <si>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</si>
  <si>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</si>
  <si>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</si>
  <si>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</si>
  <si>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</si>
  <si>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</si>
  <si>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</si>
  <si>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</si>
  <si>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</si>
  <si>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</si>
  <si>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</si>
  <si>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</si>
  <si>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</si>
  <si>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</si>
  <si>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</si>
  <si>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</si>
  <si>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</si>
  <si>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</si>
  <si>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</si>
  <si>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</si>
  <si>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</si>
  <si>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</si>
  <si>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</si>
  <si>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</si>
  <si>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</si>
  <si>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</si>
  <si>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</si>
  <si>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</si>
  <si>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</si>
  <si>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</si>
  <si>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</si>
  <si>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</si>
  <si>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</si>
  <si>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</si>
  <si>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</si>
  <si>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</si>
  <si>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</si>
  <si>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</si>
  <si>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</si>
  <si>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</si>
  <si>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</si>
  <si>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</si>
  <si>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</si>
  <si>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</si>
  <si>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</si>
  <si>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</si>
  <si>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</si>
  <si>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</si>
  <si>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</si>
  <si>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</si>
  <si>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</si>
  <si>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</si>
  <si>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</si>
  <si>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</si>
  <si>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</si>
  <si>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</si>
  <si>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</si>
  <si>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</si>
  <si>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</si>
  <si>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</si>
  <si>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</si>
  <si>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</si>
  <si>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</si>
  <si>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</si>
  <si>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</si>
  <si>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</si>
  <si>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</si>
  <si>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</si>
  <si>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</si>
  <si>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</si>
  <si>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</si>
  <si>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</si>
  <si>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</si>
  <si>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</si>
  <si>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</si>
  <si>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</si>
  <si>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</si>
  <si>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</si>
  <si>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</si>
  <si>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</si>
  <si>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</si>
  <si>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</si>
  <si>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</si>
  <si>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</si>
  <si>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</si>
  <si>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</si>
  <si>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</si>
  <si>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</si>
  <si>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</si>
  <si>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</si>
  <si>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</si>
  <si>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</si>
  <si>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</si>
  <si>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</si>
  <si>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</si>
  <si>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</si>
  <si>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</si>
  <si>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</si>
  <si>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</si>
  <si>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</si>
  <si>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</si>
  <si>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</si>
  <si>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</si>
  <si>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</si>
  <si>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</si>
  <si>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</si>
  <si>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</si>
  <si>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</si>
  <si>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</si>
  <si>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</si>
  <si>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</si>
  <si>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</si>
  <si>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</si>
  <si>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</si>
  <si>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</si>
  <si>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</si>
  <si>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</si>
  <si>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</si>
  <si>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</si>
  <si>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</si>
  <si>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</si>
  <si>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</si>
  <si>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</si>
  <si>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</si>
  <si>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</si>
  <si>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</si>
  <si>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</si>
  <si>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</si>
  <si>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</si>
  <si>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</si>
  <si>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</si>
  <si>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</si>
  <si>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</si>
  <si>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</si>
  <si>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</si>
  <si>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</si>
  <si>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</si>
  <si>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</si>
  <si>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</si>
  <si>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</si>
  <si>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</si>
  <si>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</si>
  <si>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</si>
  <si>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</si>
  <si>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</si>
  <si>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</si>
  <si>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</si>
  <si>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</si>
  <si>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</si>
  <si>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</si>
  <si>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</si>
  <si>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</si>
  <si>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</si>
  <si>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</si>
  <si>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</si>
  <si>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</si>
  <si>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</si>
  <si>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</si>
  <si>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</si>
  <si>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</si>
  <si>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</si>
  <si>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</si>
  <si>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</si>
  <si>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</si>
  <si>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</si>
  <si>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</si>
  <si>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</si>
  <si>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</si>
  <si>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</si>
  <si>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</si>
  <si>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</si>
  <si>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</si>
  <si>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</si>
  <si>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</si>
  <si>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</si>
  <si>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</si>
  <si>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</si>
  <si>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</si>
  <si>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</si>
  <si>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</si>
  <si>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</si>
  <si>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</si>
  <si>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</si>
  <si>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</si>
  <si>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</si>
  <si>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</si>
  <si>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</si>
  <si>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</si>
  <si>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</si>
  <si>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</si>
  <si>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</si>
  <si>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</si>
  <si>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</si>
  <si>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</si>
  <si>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</si>
  <si>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</si>
  <si>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</si>
  <si>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</si>
  <si>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</si>
  <si>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</si>
  <si>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</si>
  <si>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</si>
  <si>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</si>
  <si>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</si>
  <si>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</si>
  <si>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</si>
  <si>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</si>
  <si>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</si>
  <si>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</si>
  <si>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</si>
  <si>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</si>
  <si>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</si>
  <si>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</si>
  <si>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</si>
  <si>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</si>
  <si>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</si>
  <si>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</si>
  <si>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</si>
  <si>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</si>
  <si>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</si>
  <si>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</si>
  <si>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</si>
  <si>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</si>
  <si>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</si>
  <si>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</si>
  <si>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</si>
  <si>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</si>
  <si>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</si>
  <si>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</si>
  <si>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</si>
  <si>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</si>
  <si>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</si>
  <si>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</si>
  <si>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</si>
  <si>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</si>
  <si>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</si>
  <si>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</si>
  <si>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</si>
  <si>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</si>
  <si>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</si>
  <si>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</si>
  <si>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</si>
  <si>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</si>
  <si>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</si>
  <si>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</si>
  <si>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</si>
  <si>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</si>
  <si>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</si>
  <si>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</si>
  <si>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</si>
  <si>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</si>
  <si>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</si>
  <si>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</si>
  <si>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</si>
  <si>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</si>
  <si>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</si>
  <si>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</si>
  <si>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</si>
  <si>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</si>
  <si>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</si>
  <si>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</si>
  <si>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</si>
  <si>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</si>
  <si>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</si>
  <si>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</si>
  <si>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</si>
  <si>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</si>
  <si>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</si>
  <si>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</si>
  <si>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</si>
  <si>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</si>
  <si>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</si>
  <si>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</si>
  <si>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</si>
  <si>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</si>
  <si>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</si>
  <si>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</si>
  <si>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</si>
  <si>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</si>
  <si>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</si>
  <si>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</si>
  <si>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</si>
  <si>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</si>
  <si>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</si>
  <si>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</si>
  <si>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</si>
  <si>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</si>
  <si>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</si>
  <si>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</si>
  <si>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</si>
  <si>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</si>
  <si>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</si>
  <si>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</si>
  <si>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</si>
  <si>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</si>
  <si>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</si>
  <si>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</si>
  <si>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</si>
  <si>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</si>
  <si>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</si>
  <si>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</si>
  <si>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</si>
  <si>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</si>
  <si>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</si>
  <si>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</si>
  <si>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</si>
  <si>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</si>
  <si>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</si>
  <si>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</si>
  <si>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</si>
  <si>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</si>
  <si>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</si>
  <si>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</si>
  <si>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</si>
  <si>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</si>
  <si>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</si>
  <si>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</si>
  <si>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</si>
  <si>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</si>
  <si>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</si>
  <si>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</si>
  <si>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</si>
  <si>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</si>
  <si>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</si>
  <si>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</si>
  <si>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</si>
  <si>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</si>
  <si>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</si>
  <si>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</si>
  <si>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</si>
  <si>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</si>
  <si>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</si>
  <si>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</si>
  <si>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</si>
  <si>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</si>
  <si>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</si>
  <si>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</si>
  <si>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</si>
  <si>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</si>
  <si>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</si>
  <si>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</si>
  <si>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</si>
  <si>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</si>
  <si>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</si>
  <si>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</si>
  <si>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</si>
  <si>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</si>
  <si>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</si>
  <si>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</si>
  <si>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</si>
  <si>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</si>
  <si>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</si>
  <si>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</si>
  <si>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</si>
  <si>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</si>
  <si>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</si>
  <si>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</si>
  <si>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</si>
  <si>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</si>
  <si>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</si>
  <si>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</si>
  <si>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</si>
  <si>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</si>
  <si>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</si>
  <si>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</si>
  <si>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</si>
  <si>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</si>
  <si>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</si>
  <si>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</si>
  <si>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</si>
  <si>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</si>
  <si>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</si>
  <si>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</si>
  <si>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</si>
  <si>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</si>
  <si>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</si>
  <si>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</si>
  <si>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</si>
  <si>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</si>
  <si>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</si>
  <si>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</si>
  <si>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</si>
  <si>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</si>
  <si>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</si>
  <si>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</si>
  <si>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</si>
  <si>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</si>
  <si>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</si>
  <si>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</si>
  <si>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</si>
  <si>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</si>
  <si>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</si>
  <si>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</si>
  <si>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</si>
  <si>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</si>
  <si>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</si>
  <si>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</si>
  <si>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</si>
  <si>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</si>
  <si>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</si>
  <si>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</si>
  <si>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</si>
  <si>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</si>
  <si>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</si>
  <si>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</si>
  <si>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</si>
  <si>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</si>
  <si>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</si>
  <si>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</si>
  <si>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</si>
  <si>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</si>
  <si>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</si>
  <si>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</si>
  <si>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</si>
  <si>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</si>
  <si>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</si>
  <si>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</si>
  <si>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</si>
  <si>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</si>
  <si>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</si>
  <si>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</si>
  <si>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</si>
  <si>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</si>
  <si>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</si>
  <si>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</si>
  <si>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</si>
  <si>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</si>
  <si>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</si>
  <si>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</si>
  <si>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</si>
  <si>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</si>
  <si>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</si>
  <si>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</si>
  <si>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</si>
  <si>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</si>
  <si>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</si>
  <si>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</si>
  <si>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</si>
  <si>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</si>
  <si>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</si>
  <si>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</si>
  <si>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</si>
  <si>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</si>
  <si>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</si>
  <si>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</si>
  <si>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</si>
  <si>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</si>
  <si>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</si>
  <si>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</si>
  <si>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</si>
  <si>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</si>
  <si>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</si>
  <si>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</si>
  <si>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</si>
  <si>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</si>
  <si>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</si>
  <si>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</si>
  <si>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</si>
  <si>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</si>
  <si>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</si>
  <si>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</si>
  <si>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</si>
  <si>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</si>
  <si>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</si>
  <si>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</si>
  <si>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</si>
  <si>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</si>
  <si>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</si>
  <si>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</si>
  <si>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</si>
  <si>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</si>
  <si>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</si>
  <si>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</si>
  <si>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</si>
  <si>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</si>
  <si>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</si>
  <si>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</si>
  <si>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</si>
  <si>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</si>
  <si>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</si>
  <si>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</si>
  <si>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</si>
  <si>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</si>
  <si>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</si>
  <si>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</si>
  <si>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</si>
  <si>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</si>
  <si>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</si>
  <si>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</si>
  <si>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</si>
  <si>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</si>
  <si>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</si>
  <si>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</si>
  <si>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</si>
  <si>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</si>
  <si>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</si>
  <si>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</si>
  <si>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</si>
  <si>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</si>
  <si>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</si>
  <si>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</si>
  <si>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</si>
  <si>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</si>
  <si>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</si>
  <si>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</si>
  <si>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</si>
  <si>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</si>
  <si>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</si>
  <si>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</si>
  <si>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</si>
  <si>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</si>
  <si>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</si>
  <si>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</si>
  <si>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</si>
  <si>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</si>
  <si>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</si>
  <si>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</si>
  <si>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</si>
  <si>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</si>
  <si>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</si>
  <si>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</si>
  <si>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</si>
  <si>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</si>
  <si>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</si>
  <si>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</si>
  <si>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</si>
  <si>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</si>
  <si>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</si>
  <si>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</si>
  <si>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</si>
  <si>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</si>
  <si>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</si>
  <si>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</si>
  <si>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</si>
  <si>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</si>
  <si>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</si>
  <si>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</si>
  <si>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</si>
  <si>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</si>
  <si>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</si>
  <si>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</si>
  <si>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</si>
  <si>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</si>
  <si>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</si>
  <si>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</si>
  <si>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</si>
  <si>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</si>
  <si>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</si>
  <si>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</si>
  <si>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</si>
  <si>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</si>
  <si>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</si>
  <si>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</si>
  <si>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</si>
  <si>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</si>
  <si>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</si>
  <si>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</si>
  <si>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</si>
  <si>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</si>
  <si>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</si>
  <si>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</si>
  <si>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</si>
  <si>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</si>
  <si>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</si>
  <si>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</si>
  <si>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</si>
  <si>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</si>
  <si>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</si>
  <si>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</si>
  <si>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</si>
  <si>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</si>
  <si>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</si>
  <si>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</si>
  <si>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</si>
  <si>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</si>
  <si>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</si>
  <si>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</si>
  <si>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</si>
  <si>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</si>
  <si>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</si>
  <si>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</si>
  <si>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</si>
  <si>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</si>
  <si>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</si>
  <si>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</si>
  <si>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</si>
  <si>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</si>
  <si>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</si>
  <si>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</si>
  <si>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</si>
  <si>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</si>
  <si>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</si>
  <si>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</si>
  <si>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</si>
  <si>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</si>
  <si>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</si>
  <si>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</si>
  <si>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</si>
  <si>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</si>
  <si>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</si>
  <si>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</si>
  <si>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</si>
  <si>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</si>
  <si>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</si>
  <si>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</si>
  <si>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</si>
  <si>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</si>
  <si>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</si>
  <si>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</si>
  <si>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</si>
  <si>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</si>
  <si>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</si>
  <si>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</si>
  <si>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</si>
  <si>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</si>
  <si>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</si>
  <si>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</si>
  <si>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</si>
  <si>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</si>
  <si>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</si>
  <si>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</si>
  <si>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</si>
  <si>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</si>
  <si>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</si>
  <si>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</si>
  <si>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</si>
  <si>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</si>
  <si>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</si>
  <si>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</si>
  <si>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</si>
  <si>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</si>
  <si>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</si>
  <si>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</si>
  <si>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</si>
  <si>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</si>
  <si>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</si>
  <si>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</si>
  <si>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</si>
  <si>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</si>
  <si>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</si>
  <si>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</si>
  <si>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</si>
  <si>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</si>
  <si>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</si>
  <si>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</si>
  <si>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</si>
  <si>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</si>
  <si>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</si>
  <si>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</si>
  <si>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</si>
  <si>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</si>
  <si>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</si>
  <si>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</si>
  <si>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</si>
  <si>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</si>
  <si>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</si>
  <si>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</si>
  <si>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</si>
  <si>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</si>
  <si>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</si>
  <si>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</si>
  <si>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</si>
  <si>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</si>
  <si>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</si>
  <si>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</si>
  <si>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</si>
  <si>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</si>
  <si>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</si>
  <si>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</si>
  <si>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</si>
  <si>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</si>
  <si>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</si>
  <si>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</si>
  <si>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</si>
  <si>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</si>
  <si>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</si>
  <si>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</si>
  <si>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</si>
  <si>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</si>
  <si>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</si>
  <si>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</si>
  <si>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</si>
  <si>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</si>
  <si>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</si>
  <si>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</si>
  <si>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</si>
  <si>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</si>
  <si>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</si>
  <si>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</si>
  <si>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</si>
  <si>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</si>
  <si>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</si>
  <si>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</si>
  <si>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</si>
  <si>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</si>
  <si>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</si>
  <si>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</si>
  <si>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</si>
  <si>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</si>
  <si>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</si>
  <si>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</si>
  <si>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</si>
  <si>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</si>
  <si>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</si>
  <si>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</si>
  <si>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</si>
  <si>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</si>
  <si>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</si>
  <si>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</si>
  <si>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</si>
  <si>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</si>
  <si>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</si>
  <si>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</si>
  <si>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</si>
  <si>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</si>
  <si>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</si>
  <si>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</si>
  <si>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</si>
  <si>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</si>
  <si>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</si>
  <si>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</si>
  <si>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</si>
  <si>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</si>
  <si>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</si>
  <si>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</si>
  <si>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</si>
  <si>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</si>
  <si>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</si>
  <si>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</si>
  <si>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</si>
  <si>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</si>
  <si>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</si>
  <si>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</si>
  <si>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</si>
  <si>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</si>
  <si>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</si>
  <si>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</si>
  <si>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</si>
  <si>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</si>
  <si>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</si>
  <si>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</si>
  <si>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</si>
  <si>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</si>
  <si>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</si>
  <si>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</si>
  <si>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</si>
  <si>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</si>
  <si>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</si>
  <si>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</si>
  <si>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</si>
  <si>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</si>
  <si>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</si>
  <si>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</si>
  <si>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</si>
  <si>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</si>
  <si>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</si>
  <si>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</si>
  <si>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</si>
  <si>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</si>
  <si>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</si>
  <si>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</si>
  <si>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</si>
  <si>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</si>
  <si>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</si>
  <si>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</si>
  <si>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</si>
  <si>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</si>
  <si>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</si>
  <si>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</si>
  <si>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</si>
  <si>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</si>
  <si>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</si>
  <si>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</si>
  <si>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</si>
  <si>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</si>
  <si>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</si>
  <si>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</si>
  <si>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</si>
  <si>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</si>
  <si>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</si>
  <si>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</si>
  <si>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</si>
  <si>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</si>
  <si>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</si>
  <si>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</si>
  <si>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</si>
  <si>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</si>
  <si>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</si>
  <si>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</si>
  <si>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</si>
  <si>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</si>
  <si>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</si>
  <si>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</si>
  <si>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</si>
  <si>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</si>
  <si>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</si>
  <si>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</si>
  <si>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</si>
  <si>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</si>
  <si>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</si>
  <si>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</si>
  <si>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</si>
  <si>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</si>
  <si>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</si>
  <si>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</si>
  <si>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</si>
  <si>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</si>
  <si>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</si>
  <si>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</si>
  <si>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</si>
  <si>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</si>
  <si>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</si>
  <si>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</si>
  <si>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</si>
  <si>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</si>
  <si>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</si>
  <si>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</si>
  <si>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</si>
  <si>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</si>
  <si>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</si>
  <si>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</si>
  <si>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</si>
  <si>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</si>
  <si>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</si>
  <si>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</si>
  <si>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</si>
  <si>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</si>
  <si>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</si>
  <si>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</si>
  <si>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</si>
  <si>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</si>
  <si>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</si>
  <si>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</si>
  <si>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</si>
  <si>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</si>
  <si>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</si>
  <si>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</si>
  <si>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</si>
  <si>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</si>
  <si>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</si>
  <si>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</si>
  <si>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</si>
  <si>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</si>
  <si>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</si>
  <si>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</si>
  <si>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</si>
  <si>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</si>
  <si>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</si>
  <si>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</si>
  <si>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</si>
  <si>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</si>
  <si>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</si>
  <si>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</si>
  <si>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</si>
  <si>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</si>
  <si>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</si>
  <si>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</si>
  <si>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</si>
  <si>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</si>
  <si>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</si>
  <si>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</si>
  <si>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</si>
  <si>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</si>
  <si>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</si>
  <si>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</si>
  <si>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</si>
  <si>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</si>
  <si>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</si>
  <si>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</si>
  <si>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</si>
  <si>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</si>
  <si>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</si>
  <si>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</si>
  <si>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</si>
  <si>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</si>
  <si>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</si>
  <si>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</si>
  <si>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</si>
  <si>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</si>
  <si>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</si>
  <si>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</si>
  <si>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</si>
  <si>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</si>
  <si>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</si>
  <si>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</si>
  <si>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</si>
  <si>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</si>
  <si>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</si>
  <si>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</si>
  <si>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</si>
  <si>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</si>
  <si>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</si>
  <si>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</si>
  <si>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</si>
  <si>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</si>
  <si>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</si>
  <si>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</si>
  <si>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</si>
  <si>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</si>
  <si>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</si>
  <si>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</si>
  <si>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</si>
  <si>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</si>
  <si>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</si>
  <si>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</si>
  <si>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</si>
  <si>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</si>
  <si>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</si>
  <si>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</si>
  <si>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</si>
  <si>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</si>
  <si>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</si>
  <si>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</si>
  <si>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</si>
  <si>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</si>
  <si>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</si>
  <si>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</si>
  <si>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</si>
  <si>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</si>
  <si>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</si>
  <si>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</si>
  <si>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</si>
  <si>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</si>
  <si>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</si>
  <si>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</si>
  <si>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</si>
  <si>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</si>
  <si>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</si>
  <si>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</si>
  <si>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</si>
  <si>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</si>
  <si>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</si>
  <si>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</si>
  <si>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</si>
  <si>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</si>
  <si>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</si>
  <si>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</si>
  <si>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</si>
  <si>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</si>
  <si>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</si>
  <si>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</si>
  <si>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</si>
  <si>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</si>
  <si>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</si>
  <si>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</si>
  <si>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</si>
  <si>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</si>
  <si>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</si>
  <si>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</si>
  <si>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</si>
  <si>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</si>
  <si>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</si>
  <si>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</si>
  <si>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</si>
  <si>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</si>
  <si>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</si>
  <si>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</si>
  <si>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</si>
  <si>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</si>
  <si>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</si>
  <si>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</si>
  <si>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</si>
  <si>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</si>
  <si>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</si>
  <si>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</si>
  <si>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</si>
  <si>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</si>
  <si>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</si>
  <si>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</si>
  <si>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</si>
  <si>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</si>
  <si>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</si>
  <si>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</si>
  <si>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</si>
  <si>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</si>
  <si>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</si>
  <si>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</si>
  <si>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</si>
  <si>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</si>
  <si>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</si>
  <si>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</si>
  <si>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</si>
  <si>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</si>
  <si>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</si>
  <si>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</si>
  <si>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</si>
  <si>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</si>
  <si>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</si>
  <si>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</si>
  <si>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</si>
  <si>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</si>
  <si>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</si>
  <si>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</si>
  <si>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</si>
  <si>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</si>
  <si>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</si>
  <si>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</si>
  <si>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</si>
  <si>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</si>
  <si>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</si>
  <si>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</si>
  <si>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</si>
  <si>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</si>
  <si>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</si>
  <si>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</si>
  <si>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</si>
  <si>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</si>
  <si>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</si>
  <si>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</si>
  <si>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</si>
  <si>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</si>
  <si>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</si>
  <si>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</si>
  <si>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</si>
  <si>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</si>
  <si>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</si>
  <si>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</si>
  <si>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</si>
  <si>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</si>
  <si>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</si>
  <si>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</si>
  <si>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</si>
  <si>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</si>
  <si>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</si>
  <si>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</si>
  <si>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</si>
  <si>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</si>
  <si>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</si>
  <si>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</si>
  <si>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</si>
  <si>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</si>
  <si>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</si>
  <si>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</si>
  <si>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</si>
  <si>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</si>
  <si>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</si>
  <si>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</si>
  <si>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</si>
  <si>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</si>
  <si>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</si>
  <si>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</si>
  <si>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</si>
  <si>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</si>
  <si>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</si>
  <si>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</si>
  <si>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</si>
  <si>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</si>
  <si>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</si>
  <si>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</si>
  <si>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</si>
  <si>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</si>
  <si>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</si>
  <si>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</si>
  <si>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</si>
  <si>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</si>
  <si>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</si>
  <si>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</si>
  <si>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</si>
  <si>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</si>
  <si>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</si>
  <si>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</si>
  <si>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</si>
  <si>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</si>
  <si>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</si>
  <si>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</si>
  <si>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</si>
  <si>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</si>
  <si>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</si>
  <si>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</si>
  <si>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</si>
  <si>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</si>
  <si>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</si>
  <si>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</si>
  <si>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</si>
  <si>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</si>
  <si>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</si>
  <si>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</si>
  <si>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</si>
  <si>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</si>
  <si>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</si>
  <si>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</si>
  <si>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</si>
  <si>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</si>
  <si>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</si>
  <si>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</si>
  <si>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</si>
  <si>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</si>
  <si>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</si>
  <si>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</si>
  <si>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</si>
  <si>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</si>
  <si>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</si>
  <si>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</si>
  <si>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</si>
  <si>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</si>
  <si>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</si>
  <si>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</si>
  <si>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</si>
  <si>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</si>
  <si>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</si>
  <si>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</si>
  <si>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</si>
  <si>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</si>
  <si>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</si>
  <si>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</si>
  <si>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</si>
  <si>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</si>
  <si>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</si>
  <si>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</si>
  <si>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</si>
  <si>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</si>
  <si>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</si>
  <si>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</si>
  <si>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</si>
  <si>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</si>
  <si>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</si>
  <si>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</si>
  <si>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</si>
  <si>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</si>
  <si>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</si>
  <si>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</si>
  <si>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</si>
  <si>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</si>
  <si>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</si>
  <si>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</si>
  <si>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</si>
  <si>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</si>
  <si>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</si>
  <si>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</si>
  <si>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</si>
  <si>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</si>
  <si>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</si>
  <si>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</si>
  <si>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</si>
  <si>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</si>
  <si>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</si>
  <si>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</si>
  <si>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</si>
  <si>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</si>
  <si>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</si>
  <si>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</si>
  <si>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</si>
  <si>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</si>
  <si>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</si>
  <si>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</si>
  <si>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</si>
  <si>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</si>
  <si>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</si>
  <si>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</si>
  <si>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</si>
  <si>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</si>
  <si>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</si>
  <si>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</si>
  <si>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</si>
  <si>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</si>
  <si>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</si>
  <si>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</si>
  <si>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</si>
  <si>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</si>
  <si>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</si>
  <si>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</si>
  <si>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</si>
  <si>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</si>
  <si>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</si>
  <si>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</si>
  <si>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</si>
  <si>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</si>
  <si>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</si>
  <si>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</si>
  <si>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</si>
  <si>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</si>
  <si>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</si>
  <si>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</si>
  <si>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</si>
  <si>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</si>
  <si>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</si>
  <si>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</si>
  <si>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</si>
  <si>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</si>
  <si>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</si>
  <si>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</si>
  <si>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</si>
  <si>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</si>
  <si>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</si>
  <si>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</si>
  <si>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</si>
  <si>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</si>
  <si>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</si>
  <si>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</si>
  <si>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</si>
  <si>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</si>
  <si>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</si>
  <si>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</si>
  <si>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</si>
  <si>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</si>
  <si>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</si>
  <si>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</si>
  <si>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</si>
  <si>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</si>
  <si>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</si>
  <si>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</si>
  <si>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</si>
  <si>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</si>
  <si>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</si>
  <si>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</si>
  <si>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</si>
  <si>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</si>
  <si>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</si>
  <si>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</si>
  <si>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</si>
  <si>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</si>
  <si>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</si>
  <si>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</si>
  <si>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</si>
  <si>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</si>
  <si>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</si>
  <si>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</si>
  <si>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</si>
  <si>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</si>
  <si>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</si>
  <si>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</si>
  <si>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</si>
  <si>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</si>
  <si>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</si>
  <si>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</si>
  <si>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</si>
  <si>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</si>
  <si>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</si>
  <si>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</si>
  <si>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</si>
  <si>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</si>
  <si>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</si>
  <si>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</si>
  <si>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</si>
  <si>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</si>
  <si>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</si>
  <si>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</si>
  <si>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</si>
  <si>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</si>
  <si>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</si>
  <si>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</si>
  <si>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</si>
  <si>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</si>
  <si>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</si>
  <si>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</si>
  <si>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</si>
  <si>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</si>
  <si>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</si>
  <si>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</si>
  <si>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</si>
  <si>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</si>
  <si>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</si>
  <si>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</si>
  <si>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</si>
  <si>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</si>
  <si>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</si>
  <si>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</si>
  <si>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</si>
  <si>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</si>
  <si>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</si>
  <si>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</si>
  <si>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</si>
  <si>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</si>
  <si>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</si>
  <si>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</si>
  <si>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</si>
  <si>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</si>
  <si>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</si>
  <si>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</si>
  <si>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</si>
  <si>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</si>
  <si>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</si>
  <si>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</si>
  <si>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</si>
  <si>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</si>
  <si>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</si>
  <si>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</si>
  <si>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</si>
  <si>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</si>
  <si>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</si>
  <si>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</si>
  <si>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</si>
  <si>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</si>
  <si>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</si>
  <si>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</si>
  <si>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</si>
  <si>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</si>
  <si>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</si>
  <si>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</si>
  <si>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</si>
  <si>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</si>
  <si>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</si>
  <si>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</si>
  <si>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</si>
  <si>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</si>
  <si>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</si>
  <si>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</si>
  <si>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</si>
  <si>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</si>
  <si>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</si>
  <si>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</si>
  <si>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</si>
  <si>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</si>
  <si>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</si>
  <si>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</si>
  <si>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</si>
  <si>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</si>
  <si>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</si>
  <si>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</si>
  <si>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</si>
  <si>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</si>
  <si>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</si>
  <si>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</si>
  <si>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</si>
  <si>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</si>
  <si>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</si>
  <si>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</si>
  <si>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</si>
  <si>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</si>
  <si>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</si>
  <si>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</si>
  <si>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</si>
  <si>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</si>
  <si>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</si>
  <si>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</si>
  <si>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</si>
  <si>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</si>
  <si>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</si>
  <si>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</si>
  <si>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</si>
  <si>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</si>
  <si>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</si>
  <si>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</si>
  <si>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</si>
  <si>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</si>
  <si>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</si>
  <si>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</si>
  <si>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</si>
  <si>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</si>
  <si>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</si>
  <si>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</si>
  <si>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</si>
  <si>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</si>
  <si>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</si>
  <si>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</si>
  <si>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</si>
  <si>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</si>
  <si>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</si>
  <si>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</si>
  <si>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</si>
  <si>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</si>
  <si>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</si>
  <si>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</si>
  <si>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</si>
  <si>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</si>
  <si>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</si>
  <si>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</si>
  <si>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</si>
  <si>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</si>
  <si>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</si>
  <si>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</si>
  <si>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</si>
  <si>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</si>
  <si>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</si>
  <si>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</si>
  <si>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</si>
  <si>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</si>
  <si>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</si>
  <si>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</si>
  <si>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</si>
  <si>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</si>
  <si>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</si>
  <si>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</si>
  <si>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</si>
  <si>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</si>
  <si>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</si>
  <si>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</si>
  <si>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</si>
  <si>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</si>
  <si>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</si>
  <si>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</si>
  <si>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</si>
  <si>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</si>
  <si>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</si>
  <si>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</si>
  <si>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</si>
  <si>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</si>
  <si>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</si>
  <si>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</si>
  <si>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</si>
  <si>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</si>
  <si>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</si>
  <si>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</si>
  <si>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</si>
  <si>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</si>
  <si>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</si>
  <si>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</si>
  <si>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</si>
  <si>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</si>
  <si>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</si>
  <si>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</si>
  <si>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</si>
  <si>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</si>
  <si>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</si>
  <si>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</si>
  <si>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</si>
  <si>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</si>
  <si>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</si>
  <si>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</si>
  <si>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</si>
  <si>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</si>
  <si>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</si>
  <si>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</si>
  <si>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</si>
  <si>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</si>
  <si>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</si>
  <si>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</si>
  <si>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</si>
  <si>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</si>
  <si>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</si>
  <si>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</si>
  <si>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</si>
  <si>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</si>
  <si>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</si>
  <si>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</si>
  <si>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</si>
  <si>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</si>
  <si>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</si>
  <si>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</si>
  <si>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</si>
  <si>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</si>
  <si>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</si>
  <si>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</si>
  <si>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</si>
  <si>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</si>
  <si>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</si>
  <si>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</si>
  <si>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</si>
  <si>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</si>
  <si>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</si>
  <si>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</si>
  <si>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</si>
  <si>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</si>
  <si>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</si>
  <si>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</si>
  <si>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</si>
  <si>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</si>
  <si>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</si>
  <si>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</si>
  <si>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</si>
  <si>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</si>
  <si>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</si>
  <si>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</si>
  <si>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</si>
  <si>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</si>
  <si>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</si>
  <si>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</si>
  <si>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</si>
  <si>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</si>
  <si>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</si>
  <si>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</si>
  <si>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</si>
  <si>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</si>
  <si>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</si>
  <si>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</si>
  <si>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</si>
  <si>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</si>
  <si>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</si>
  <si>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</si>
  <si>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</si>
  <si>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</si>
  <si>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</si>
  <si>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</si>
  <si>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</si>
  <si>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</si>
  <si>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</si>
  <si>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</si>
  <si>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</si>
  <si>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</si>
  <si>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</si>
  <si>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</si>
  <si>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</si>
  <si>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</si>
  <si>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</si>
  <si>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</si>
  <si>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</si>
  <si>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</si>
  <si>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</si>
  <si>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</si>
  <si>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</si>
  <si>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</si>
  <si>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</si>
  <si>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</si>
  <si>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</si>
  <si>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</si>
  <si>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</si>
  <si>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</si>
  <si>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</si>
  <si>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</si>
  <si>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</si>
  <si>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</si>
  <si>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</si>
  <si>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</si>
  <si>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</si>
  <si>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</si>
  <si>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</si>
  <si>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</si>
  <si>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</si>
  <si>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</si>
  <si>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</si>
  <si>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</si>
  <si>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</si>
  <si>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</si>
  <si>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</si>
  <si>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</si>
  <si>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</si>
  <si>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</si>
  <si>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</si>
  <si>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</si>
  <si>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</si>
  <si>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</si>
  <si>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</si>
  <si>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</si>
  <si>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</si>
  <si>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</si>
  <si>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</si>
  <si>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</si>
  <si>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</si>
  <si>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</si>
  <si>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</si>
  <si>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</si>
  <si>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</si>
  <si>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</si>
  <si>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</si>
  <si>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</si>
  <si>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</si>
  <si>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</si>
  <si>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</si>
  <si>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</si>
  <si>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</si>
  <si>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</si>
  <si>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</si>
  <si>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</si>
  <si>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</si>
  <si>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</si>
  <si>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</si>
  <si>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</si>
  <si>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</si>
  <si>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</si>
  <si>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</si>
  <si>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</si>
  <si>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</si>
  <si>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</si>
  <si>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</si>
  <si>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</si>
  <si>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</si>
  <si>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</si>
  <si>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</si>
  <si>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</si>
  <si>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</si>
  <si>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</si>
  <si>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</si>
  <si>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</si>
  <si>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</si>
  <si>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</si>
  <si>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</si>
  <si>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</si>
  <si>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</si>
  <si>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</si>
  <si>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</si>
  <si>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</si>
  <si>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</si>
  <si>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</si>
  <si>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</si>
  <si>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</si>
  <si>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</si>
  <si>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</si>
  <si>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</si>
  <si>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</si>
  <si>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</si>
  <si>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</si>
  <si>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</si>
  <si>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</si>
  <si>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</si>
  <si>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</si>
  <si>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</si>
  <si>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</si>
  <si>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</si>
  <si>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</si>
  <si>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</si>
  <si>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</si>
  <si>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</si>
  <si>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</si>
  <si>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</si>
  <si>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</si>
  <si>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</si>
  <si>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</si>
  <si>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</si>
  <si>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</si>
  <si>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</si>
  <si>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</si>
  <si>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</si>
  <si>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</si>
  <si>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</si>
  <si>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</si>
  <si>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</si>
  <si>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</si>
  <si>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</si>
  <si>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</si>
  <si>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</si>
  <si>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</si>
  <si>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</si>
  <si>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</si>
  <si>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</si>
  <si>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</si>
  <si>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</si>
  <si>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</si>
  <si>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</si>
  <si>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</si>
  <si>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</si>
  <si>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</si>
  <si>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</si>
  <si>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</si>
  <si>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</si>
  <si>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</si>
  <si>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</si>
  <si>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</si>
  <si>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</si>
  <si>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</si>
  <si>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</si>
  <si>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</si>
  <si>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</si>
  <si>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</si>
  <si>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</si>
  <si>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</si>
  <si>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</si>
  <si>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</si>
  <si>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</si>
  <si>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</si>
  <si>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</si>
  <si>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</si>
  <si>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</si>
  <si>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</si>
  <si>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</si>
  <si>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</si>
  <si>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</si>
  <si>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</si>
  <si>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</si>
  <si>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</si>
  <si>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</si>
  <si>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</si>
  <si>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</si>
  <si>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</si>
  <si>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</si>
  <si>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</si>
  <si>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</si>
  <si>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</si>
  <si>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</si>
  <si>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</si>
  <si>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</si>
  <si>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</si>
  <si>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</si>
  <si>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</si>
  <si>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</si>
  <si>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</si>
  <si>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</si>
  <si>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</si>
  <si>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</si>
  <si>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</si>
  <si>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</si>
  <si>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</si>
  <si>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</si>
  <si>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</si>
  <si>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</si>
  <si>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</si>
  <si>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</si>
  <si>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</si>
  <si>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</si>
  <si>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</si>
  <si>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</si>
  <si>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</si>
  <si>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</si>
  <si>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</si>
  <si>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</si>
  <si>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</si>
  <si>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</si>
  <si>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</si>
  <si>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</si>
  <si>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</si>
  <si>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</si>
  <si>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</si>
  <si>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</si>
  <si>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</si>
  <si>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</si>
  <si>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</si>
  <si>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</si>
  <si>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</si>
  <si>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</si>
  <si>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</si>
  <si>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</si>
  <si>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</si>
  <si>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</si>
  <si>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</si>
  <si>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</si>
  <si>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</si>
  <si>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</si>
  <si>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</si>
  <si>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</si>
  <si>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</si>
  <si>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</si>
  <si>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</si>
  <si>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</si>
  <si>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</si>
  <si>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</si>
  <si>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</si>
  <si>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</si>
  <si>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</si>
  <si>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</si>
  <si>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</si>
  <si>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</si>
  <si>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</si>
  <si>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</si>
  <si>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</si>
  <si>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</si>
  <si>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</si>
  <si>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</si>
  <si>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</si>
  <si>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</si>
  <si>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</si>
  <si>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</si>
  <si>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</si>
  <si>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</si>
  <si>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</si>
  <si>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</si>
  <si>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</si>
  <si>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</si>
  <si>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</si>
  <si>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</si>
  <si>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</si>
  <si>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</si>
  <si>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</si>
  <si>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</si>
  <si>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</si>
  <si>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</si>
  <si>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</si>
  <si>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</si>
  <si>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</si>
  <si>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</si>
  <si>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</si>
  <si>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</si>
  <si>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</si>
  <si>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</si>
  <si>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</si>
  <si>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</si>
  <si>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</si>
  <si>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</si>
  <si>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</si>
  <si>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</si>
  <si>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</si>
  <si>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</si>
  <si>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</si>
  <si>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</si>
  <si>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</si>
  <si>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</si>
  <si>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</si>
  <si>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</si>
  <si>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</si>
  <si>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</si>
  <si>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</si>
  <si>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</si>
  <si>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</si>
  <si>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</si>
  <si>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</si>
  <si>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</si>
  <si>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</si>
  <si>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</si>
  <si>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</si>
  <si>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</si>
  <si>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</si>
  <si>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</si>
  <si>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</si>
  <si>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</si>
  <si>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</si>
  <si>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</si>
  <si>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</si>
  <si>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</si>
  <si>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</si>
  <si>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</si>
  <si>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</si>
  <si>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</si>
  <si>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</si>
  <si>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</si>
  <si>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</si>
  <si>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</si>
  <si>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</si>
  <si>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</si>
  <si>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</si>
  <si>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</si>
  <si>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</si>
  <si>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</si>
  <si>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</si>
  <si>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</si>
  <si>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</si>
  <si>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</si>
  <si>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</si>
  <si>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</si>
  <si>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</si>
  <si>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</si>
  <si>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</si>
  <si>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</si>
  <si>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</si>
  <si>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</si>
  <si>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</si>
  <si>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</si>
  <si>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</si>
  <si>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</si>
  <si>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</si>
  <si>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</si>
  <si>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</si>
  <si>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</si>
  <si>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</si>
  <si>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</si>
  <si>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</si>
  <si>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</si>
  <si>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</si>
  <si>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</si>
  <si>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</si>
  <si>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</si>
  <si>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</si>
  <si>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</si>
  <si>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</si>
  <si>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</si>
  <si>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</si>
  <si>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</si>
  <si>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</si>
  <si>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</si>
  <si>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</si>
  <si>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</si>
  <si>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</si>
  <si>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</si>
  <si>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</si>
  <si>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</si>
  <si>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</si>
  <si>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</si>
  <si>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</si>
  <si>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</si>
  <si>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</si>
  <si>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</si>
  <si>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</si>
  <si>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</si>
  <si>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</si>
  <si>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</si>
  <si>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</si>
  <si>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</si>
  <si>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</si>
  <si>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</si>
  <si>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</si>
  <si>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</si>
  <si>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</si>
  <si>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</si>
  <si>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</si>
  <si>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</si>
  <si>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</si>
  <si>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</si>
  <si>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</si>
  <si>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</si>
  <si>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</si>
  <si>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</si>
  <si>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</si>
  <si>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</si>
  <si>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</si>
  <si>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</si>
  <si>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</si>
  <si>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</si>
  <si>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</si>
  <si>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</si>
  <si>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</si>
  <si>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</si>
  <si>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</si>
  <si>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</si>
  <si>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</si>
  <si>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</si>
  <si>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</si>
  <si>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</si>
  <si>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</si>
  <si>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</si>
  <si>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</si>
  <si>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</si>
  <si>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</si>
  <si>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</si>
  <si>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</si>
  <si>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</si>
  <si>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</si>
  <si>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</si>
  <si>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</si>
  <si>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</si>
  <si>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</si>
  <si>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</si>
  <si>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</si>
  <si>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</si>
  <si>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</si>
  <si>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</si>
  <si>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</si>
  <si>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</si>
  <si>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</si>
  <si>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</si>
  <si>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</si>
  <si>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</si>
  <si>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</si>
  <si>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</si>
  <si>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</si>
  <si>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</si>
  <si>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</si>
  <si>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</si>
  <si>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</si>
  <si>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</si>
  <si>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</si>
  <si>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</si>
  <si>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</si>
  <si>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</si>
  <si>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</si>
  <si>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</si>
  <si>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</si>
  <si>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</si>
  <si>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</si>
  <si>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</si>
  <si>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</si>
  <si>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</si>
  <si>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</si>
  <si>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</si>
  <si>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</si>
  <si>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</si>
  <si>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</si>
  <si>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</si>
  <si>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</si>
  <si>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</si>
  <si>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</si>
  <si>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</si>
  <si>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</si>
  <si>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</si>
  <si>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</si>
  <si>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</si>
  <si>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</si>
  <si>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</si>
  <si>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</si>
  <si>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</si>
  <si>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</si>
  <si>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</si>
  <si>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</si>
  <si>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</si>
  <si>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</si>
  <si>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</si>
  <si>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</si>
  <si>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</si>
  <si>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</si>
  <si>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</si>
  <si>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</si>
  <si>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</si>
  <si>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</si>
  <si>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</si>
  <si>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</si>
  <si>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</si>
  <si>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</si>
  <si>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</si>
  <si>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</si>
  <si>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</si>
  <si>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</si>
  <si>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</si>
  <si>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</si>
  <si>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</si>
  <si>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</si>
  <si>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</si>
  <si>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</si>
  <si>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</si>
  <si>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</si>
  <si>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</si>
  <si>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</si>
  <si>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</si>
  <si>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</si>
  <si>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</si>
  <si>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</si>
  <si>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</si>
  <si>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</si>
  <si>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</si>
  <si>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</si>
  <si>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</si>
  <si>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</si>
  <si>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</si>
  <si>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</si>
  <si>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</si>
  <si>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</si>
  <si>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</si>
  <si>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</si>
  <si>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</si>
  <si>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</si>
  <si>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</si>
  <si>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</si>
  <si>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</si>
  <si>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</si>
  <si>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</si>
  <si>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</si>
  <si>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</si>
  <si>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</si>
  <si>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</si>
  <si>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</si>
  <si>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</si>
  <si>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</si>
  <si>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</si>
  <si>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</si>
  <si>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</si>
  <si>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</si>
  <si>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</si>
  <si>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</si>
  <si>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</si>
  <si>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</si>
  <si>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</si>
  <si>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</si>
  <si>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</si>
  <si>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</si>
  <si>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</si>
  <si>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</si>
  <si>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</si>
  <si>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</si>
  <si>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</si>
  <si>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</si>
  <si>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</si>
  <si>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</si>
  <si>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</si>
  <si>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</si>
  <si>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</si>
  <si>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</si>
  <si>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</si>
  <si>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</si>
  <si>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</si>
  <si>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</si>
  <si>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</si>
  <si>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</si>
  <si>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</si>
  <si>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</si>
  <si>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</si>
  <si>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</si>
  <si>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</si>
  <si>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</si>
  <si>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</si>
  <si>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</si>
  <si>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</si>
  <si>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</si>
  <si>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</si>
  <si>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</si>
  <si>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</si>
  <si>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</si>
  <si>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</si>
  <si>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</si>
  <si>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</si>
  <si>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</si>
  <si>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</si>
  <si>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</si>
  <si>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</si>
  <si>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</si>
  <si>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</si>
  <si>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</si>
  <si>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</si>
  <si>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</si>
  <si>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</si>
  <si>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</si>
  <si>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</si>
  <si>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</si>
  <si>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</si>
  <si>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</si>
  <si>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</si>
  <si>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</si>
  <si>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</si>
  <si>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</si>
  <si>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</si>
  <si>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</si>
  <si>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</si>
  <si>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</si>
  <si>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</si>
  <si>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</si>
  <si>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</si>
  <si>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</si>
  <si>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</si>
  <si>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</si>
  <si>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</si>
  <si>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</si>
  <si>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</si>
  <si>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</si>
  <si>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</si>
  <si>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</si>
  <si>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</si>
  <si>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</si>
  <si>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</si>
  <si>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</si>
  <si>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</si>
  <si>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</si>
  <si>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</si>
  <si>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</si>
  <si>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</si>
  <si>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</si>
  <si>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</si>
  <si>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</si>
  <si>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</si>
  <si>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</si>
  <si>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</si>
  <si>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</si>
  <si>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</si>
  <si>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</si>
  <si>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</si>
  <si>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</si>
  <si>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</si>
  <si>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</si>
  <si>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</si>
  <si>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</si>
  <si>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</si>
  <si>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</si>
  <si>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</si>
  <si>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</si>
  <si>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</si>
  <si>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</si>
  <si>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</si>
  <si>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</si>
  <si>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</si>
  <si>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</si>
  <si>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</si>
  <si>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</si>
  <si>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</si>
  <si>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</si>
  <si>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</si>
  <si>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</si>
  <si>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</si>
  <si>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</si>
  <si>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</si>
  <si>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</si>
  <si>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</si>
  <si>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</si>
  <si>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</si>
  <si>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</si>
  <si>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</si>
  <si>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</si>
  <si>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</si>
  <si>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</si>
  <si>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</si>
  <si>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</si>
  <si>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</si>
  <si>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</si>
  <si>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</si>
  <si>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</si>
  <si>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</si>
  <si>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</si>
  <si>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</si>
  <si>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</si>
  <si>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</si>
  <si>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</si>
  <si>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</si>
  <si>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</si>
  <si>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</si>
  <si>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</si>
  <si>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</si>
  <si>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</si>
  <si>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</si>
  <si>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</si>
  <si>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</si>
  <si>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</si>
  <si>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</si>
  <si>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</si>
  <si>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</si>
  <si>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</si>
  <si>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</si>
  <si>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</si>
  <si>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</si>
  <si>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</si>
  <si>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</si>
  <si>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</si>
  <si>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</si>
  <si>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</si>
  <si>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</si>
  <si>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</si>
  <si>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</si>
  <si>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</si>
  <si>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</si>
  <si>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</si>
  <si>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</si>
  <si>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</si>
  <si>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</si>
  <si>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</si>
  <si>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</si>
  <si>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</si>
  <si>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</si>
  <si>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</si>
  <si>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</si>
  <si>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</si>
  <si>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</si>
  <si>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</si>
  <si>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</si>
  <si>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</si>
  <si>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</si>
  <si>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</si>
  <si>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</si>
  <si>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</si>
  <si>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</si>
  <si>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</si>
  <si>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</si>
  <si>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</si>
  <si>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</si>
  <si>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</si>
  <si>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</si>
  <si>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</si>
  <si>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</si>
  <si>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</si>
  <si>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</si>
  <si>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</si>
  <si>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</si>
  <si>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</si>
  <si>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</si>
  <si>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</si>
  <si>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</si>
  <si>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</si>
  <si>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</si>
  <si>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</si>
  <si>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</si>
  <si>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</si>
  <si>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</si>
  <si>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</si>
  <si>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</si>
  <si>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</si>
  <si>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</si>
  <si>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</si>
  <si>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</si>
  <si>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</si>
  <si>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</si>
  <si>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</si>
  <si>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</si>
  <si>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</si>
  <si>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</si>
  <si>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</si>
  <si>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</si>
  <si>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</si>
  <si>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</si>
  <si>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</si>
  <si>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</si>
  <si>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</si>
  <si>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</si>
  <si>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</si>
  <si>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</si>
  <si>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</si>
  <si>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</si>
  <si>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</si>
  <si>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</si>
  <si>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</si>
  <si>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</si>
  <si>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</si>
  <si>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</si>
  <si>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</si>
  <si>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</si>
  <si>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</si>
  <si>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</si>
  <si>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</si>
  <si>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</si>
  <si>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</si>
  <si>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</si>
  <si>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</si>
  <si>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</si>
  <si>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</si>
  <si>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</si>
  <si>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</si>
  <si>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</si>
  <si>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</si>
  <si>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</si>
  <si>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</si>
  <si>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</si>
  <si>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</si>
  <si>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</si>
  <si>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</si>
  <si>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</si>
  <si>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</si>
  <si>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</si>
  <si>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</si>
  <si>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</si>
  <si>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</si>
  <si>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</si>
  <si>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</si>
  <si>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</si>
  <si>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</si>
  <si>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</si>
  <si>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</si>
  <si>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</si>
  <si>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</si>
  <si>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</si>
  <si>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</si>
  <si>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</si>
  <si>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</si>
  <si>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</si>
  <si>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</si>
  <si>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</si>
  <si>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</si>
  <si>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</si>
  <si>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</si>
  <si>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</si>
  <si>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</si>
  <si>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</si>
  <si>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</si>
  <si>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</si>
  <si>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</si>
  <si>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</si>
  <si>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</si>
  <si>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</si>
  <si>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</si>
  <si>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</si>
  <si>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</si>
  <si>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</si>
  <si>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</si>
  <si>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</si>
  <si>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</si>
  <si>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</si>
  <si>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</si>
  <si>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</si>
  <si>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</si>
  <si>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</si>
  <si>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</si>
  <si>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</si>
  <si>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</si>
  <si>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</si>
  <si>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</si>
  <si>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</si>
  <si>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</si>
  <si>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</si>
  <si>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</si>
  <si>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</si>
  <si>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</si>
  <si>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</si>
  <si>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</si>
  <si>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</si>
  <si>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</si>
  <si>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</si>
  <si>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</si>
  <si>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</si>
  <si>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</si>
  <si>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</si>
  <si>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</si>
  <si>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</si>
  <si>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</si>
  <si>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</si>
  <si>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</si>
  <si>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</si>
  <si>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</si>
  <si>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</si>
  <si>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</si>
  <si>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</si>
  <si>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</si>
  <si>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</si>
  <si>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</si>
  <si>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</si>
  <si>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</si>
  <si>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</si>
  <si>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</si>
  <si>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</si>
  <si>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</si>
  <si>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</si>
  <si>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</si>
  <si>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</si>
  <si>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</si>
  <si>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</si>
  <si>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</si>
  <si>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</si>
  <si>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</si>
  <si>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</si>
  <si>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</si>
  <si>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</si>
  <si>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</si>
  <si>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</si>
  <si>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</si>
  <si>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</si>
  <si>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</si>
  <si>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</si>
  <si>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</si>
  <si>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</si>
  <si>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</si>
  <si>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</si>
  <si>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</si>
  <si>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</si>
  <si>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</si>
  <si>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</si>
  <si>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</si>
  <si>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</si>
  <si>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</si>
  <si>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</si>
  <si>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</si>
  <si>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</si>
  <si>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</si>
  <si>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</si>
  <si>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</si>
  <si>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</si>
  <si>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</si>
  <si>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</si>
  <si>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</si>
  <si>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</si>
  <si>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</si>
  <si>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</si>
  <si>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</si>
  <si>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</si>
  <si>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</si>
  <si>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</si>
  <si>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</si>
  <si>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</si>
  <si>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</si>
  <si>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</si>
  <si>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</si>
  <si>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</si>
  <si>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</si>
  <si>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</si>
  <si>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</si>
  <si>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</si>
  <si>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</si>
  <si>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</si>
  <si>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</si>
  <si>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</si>
  <si>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</si>
  <si>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</si>
  <si>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</si>
  <si>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</si>
  <si>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</si>
  <si>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</si>
  <si>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</si>
  <si>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</si>
  <si>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</si>
  <si>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</si>
  <si>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</si>
  <si>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</si>
  <si>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</si>
  <si>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</si>
  <si>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</si>
  <si>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</si>
  <si>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</si>
  <si>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</si>
  <si>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</si>
  <si>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</si>
  <si>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</si>
  <si>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</si>
  <si>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</si>
  <si>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</si>
  <si>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</si>
  <si>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</si>
  <si>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</si>
  <si>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</si>
  <si>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</si>
  <si>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</si>
  <si>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</si>
  <si>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</si>
  <si>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</si>
  <si>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</si>
  <si>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</si>
  <si>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</si>
  <si>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</si>
  <si>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</si>
  <si>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</si>
  <si>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</si>
  <si>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</si>
  <si>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</si>
  <si>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</si>
  <si>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</si>
  <si>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</si>
  <si>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</si>
  <si>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</si>
  <si>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</si>
  <si>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</si>
  <si>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</si>
  <si>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</si>
  <si>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</si>
  <si>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</si>
  <si>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</si>
  <si>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</si>
  <si>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</si>
  <si>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</si>
  <si>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</si>
  <si>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</si>
  <si>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</si>
  <si>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</si>
  <si>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</si>
  <si>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</si>
  <si>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</si>
  <si>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</si>
  <si>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</si>
  <si>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</si>
  <si>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</si>
  <si>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</si>
  <si>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</si>
  <si>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</si>
  <si>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</si>
  <si>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</si>
  <si>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</si>
  <si>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</si>
  <si>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</si>
  <si>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</si>
  <si>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</si>
  <si>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</si>
  <si>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</si>
  <si>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</si>
  <si>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</si>
  <si>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</si>
  <si>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</si>
  <si>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</si>
  <si>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</si>
  <si>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</si>
  <si>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</si>
  <si>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</si>
  <si>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</si>
  <si>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</si>
  <si>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</si>
  <si>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</si>
  <si>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</si>
  <si>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</si>
  <si>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</si>
  <si>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</si>
  <si>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</si>
  <si>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</si>
  <si>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</si>
  <si>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</si>
  <si>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</si>
  <si>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</si>
  <si>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</si>
  <si>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</si>
  <si>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</si>
  <si>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</si>
  <si>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</si>
  <si>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</si>
  <si>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</si>
  <si>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</si>
  <si>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</si>
  <si>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</si>
  <si>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</si>
  <si>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</si>
  <si>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</si>
  <si>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</si>
  <si>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</si>
  <si>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</si>
  <si>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</si>
  <si>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</si>
  <si>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</si>
  <si>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</si>
  <si>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</si>
  <si>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</si>
  <si>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</si>
  <si>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</si>
  <si>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</si>
  <si>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</si>
  <si>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</si>
  <si>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</si>
  <si>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</si>
  <si>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</si>
  <si>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</si>
  <si>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</si>
  <si>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</si>
  <si>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</si>
  <si>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</si>
  <si>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</si>
  <si>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</si>
  <si>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</si>
  <si>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</si>
  <si>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</si>
  <si>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</si>
  <si>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</si>
  <si>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</si>
  <si>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</si>
  <si>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</si>
  <si>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</si>
  <si>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</si>
  <si>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</si>
  <si>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</si>
  <si>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</si>
  <si>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</si>
  <si>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</si>
  <si>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</si>
  <si>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</si>
  <si>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</si>
  <si>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</si>
  <si>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</si>
  <si>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</si>
  <si>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</si>
  <si>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</si>
  <si>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</si>
  <si>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</si>
  <si>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</si>
  <si>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</si>
  <si>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</si>
  <si>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</si>
  <si>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</si>
  <si>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</si>
  <si>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</si>
  <si>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</si>
  <si>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</si>
  <si>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</si>
  <si>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</si>
  <si>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</si>
  <si>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</si>
  <si>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</si>
  <si>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</si>
  <si>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</si>
  <si>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</si>
  <si>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</si>
  <si>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</si>
  <si>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</si>
  <si>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</si>
  <si>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</si>
  <si>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</si>
  <si>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</si>
  <si>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</si>
  <si>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</si>
  <si>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</si>
  <si>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</si>
  <si>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</si>
  <si>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</si>
  <si>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</si>
  <si>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</si>
  <si>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</si>
  <si>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</si>
  <si>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</si>
  <si>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</si>
  <si>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</si>
  <si>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</si>
  <si>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</si>
  <si>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</si>
  <si>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</si>
  <si>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</si>
  <si>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</si>
  <si>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</si>
  <si>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</si>
  <si>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</si>
  <si>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</si>
  <si>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</si>
  <si>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</si>
  <si>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</si>
  <si>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</si>
  <si>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</si>
  <si>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</si>
  <si>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</si>
  <si>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</si>
  <si>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</si>
  <si>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</si>
  <si>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</si>
  <si>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</si>
  <si>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</si>
  <si>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</si>
  <si>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</si>
  <si>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</si>
  <si>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</si>
  <si>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</si>
  <si>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</si>
  <si>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</si>
  <si>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</si>
  <si>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</si>
  <si>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</si>
  <si>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</si>
  <si>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</si>
  <si>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</si>
  <si>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</si>
  <si>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</si>
  <si>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</si>
  <si>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</si>
  <si>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</si>
  <si>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</si>
  <si>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</si>
  <si>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</si>
  <si>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</si>
  <si>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</si>
  <si>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</si>
  <si>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</si>
  <si>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</si>
  <si>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</si>
  <si>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</si>
  <si>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</si>
  <si>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</si>
  <si>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</si>
  <si>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</si>
  <si>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</si>
  <si>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</si>
  <si>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</si>
  <si>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</si>
  <si>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</si>
  <si>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</si>
  <si>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</si>
  <si>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</si>
  <si>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</si>
  <si>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</si>
  <si>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</si>
  <si>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</si>
  <si>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</si>
  <si>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</si>
  <si>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</si>
  <si>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</si>
  <si>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</si>
  <si>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</si>
  <si>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</si>
  <si>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</si>
  <si>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</si>
  <si>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</si>
  <si>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</si>
  <si>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</si>
  <si>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</si>
  <si>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</si>
  <si>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</si>
  <si>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</si>
  <si>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</si>
  <si>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</si>
  <si>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</si>
  <si>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</si>
  <si>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</si>
  <si>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</si>
  <si>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</si>
  <si>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</si>
  <si>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</si>
  <si>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</si>
  <si>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</si>
  <si>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</si>
  <si>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</si>
  <si>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</si>
  <si>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</si>
  <si>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</si>
  <si>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</si>
  <si>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</si>
  <si>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</si>
  <si>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</si>
  <si>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</si>
  <si>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</si>
  <si>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</si>
  <si>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</si>
  <si>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</si>
  <si>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</si>
  <si>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</si>
  <si>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</si>
  <si>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</si>
  <si>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</si>
  <si>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</si>
  <si>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</si>
  <si>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</si>
  <si>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</si>
  <si>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</si>
  <si>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</si>
  <si>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</si>
  <si>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</si>
  <si>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</si>
  <si>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</si>
  <si>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</si>
  <si>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</si>
  <si>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</si>
  <si>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</si>
  <si>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</si>
  <si>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</si>
  <si>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</si>
  <si>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</si>
  <si>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</si>
  <si>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</si>
  <si>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</si>
  <si>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</si>
  <si>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</si>
  <si>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</si>
  <si>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</si>
  <si>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</si>
  <si>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</si>
  <si>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</si>
  <si>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</si>
  <si>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</si>
  <si>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</si>
  <si>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</si>
  <si>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</si>
  <si>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</si>
  <si>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</si>
  <si>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</si>
  <si>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</si>
  <si>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</si>
  <si>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</si>
  <si>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</si>
  <si>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</si>
  <si>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</si>
  <si>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</si>
  <si>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</si>
  <si>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</si>
  <si>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</si>
  <si>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</si>
  <si>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</si>
  <si>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</si>
  <si>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</si>
  <si>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</si>
  <si>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</si>
  <si>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</si>
  <si>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</si>
  <si>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</si>
  <si>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</si>
  <si>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</si>
  <si>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</si>
  <si>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</si>
  <si>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</si>
  <si>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</si>
  <si>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</si>
  <si>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</si>
  <si>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</si>
  <si>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</si>
  <si>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</si>
  <si>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</si>
  <si>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</si>
  <si>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</si>
  <si>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</si>
  <si>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</si>
  <si>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</si>
  <si>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</si>
  <si>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</si>
  <si>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</si>
  <si>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</si>
  <si>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</si>
  <si>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</si>
  <si>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</si>
  <si>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</si>
  <si>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</si>
  <si>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</si>
  <si>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</si>
  <si>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</si>
  <si>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</si>
  <si>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</si>
  <si>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</si>
  <si>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</si>
  <si>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</si>
  <si>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</si>
  <si>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</si>
  <si>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</si>
  <si>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</si>
  <si>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</si>
  <si>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</si>
  <si>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</si>
  <si>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</si>
  <si>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</si>
  <si>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</si>
  <si>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</si>
  <si>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</si>
  <si>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</si>
  <si>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</si>
  <si>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</si>
  <si>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</si>
  <si>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</si>
  <si>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</si>
  <si>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</si>
  <si>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</si>
  <si>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</si>
  <si>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</si>
  <si>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</si>
  <si>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</si>
  <si>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</si>
  <si>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</si>
  <si>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</si>
  <si>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</si>
  <si>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</si>
  <si>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</si>
  <si>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</si>
  <si>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</si>
  <si>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</si>
  <si>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</si>
  <si>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</si>
  <si>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</si>
  <si>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</si>
  <si>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</si>
  <si>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</si>
  <si>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</si>
  <si>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</si>
  <si>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</si>
  <si>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</si>
  <si>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</si>
  <si>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</si>
  <si>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</si>
  <si>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</si>
  <si>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</si>
  <si>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</si>
  <si>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</si>
  <si>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</si>
  <si>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</si>
  <si>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</si>
  <si>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</si>
  <si>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</si>
  <si>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</si>
  <si>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</si>
  <si>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</si>
  <si>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</si>
  <si>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</si>
  <si>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</si>
  <si>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</si>
  <si>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</si>
  <si>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</si>
  <si>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</si>
  <si>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</si>
  <si>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</si>
  <si>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</si>
  <si>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</si>
  <si>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</si>
  <si>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</si>
  <si>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</si>
  <si>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</si>
  <si>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</si>
  <si>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</si>
  <si>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</si>
  <si>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</si>
  <si>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</si>
  <si>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</si>
  <si>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</si>
  <si>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</si>
  <si>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</si>
  <si>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</si>
  <si>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</si>
  <si>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</si>
  <si>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</si>
  <si>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</si>
  <si>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</si>
  <si>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</si>
  <si>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</si>
  <si>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</si>
  <si>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</si>
  <si>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</si>
  <si>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</si>
  <si>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</si>
  <si>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</si>
  <si>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</si>
  <si>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</si>
  <si>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</si>
  <si>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</si>
  <si>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</si>
  <si>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</si>
  <si>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</si>
  <si>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</si>
  <si>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</si>
  <si>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</si>
  <si>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</si>
  <si>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</si>
  <si>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</si>
  <si>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</si>
  <si>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</si>
  <si>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</si>
  <si>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</si>
  <si>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</si>
  <si>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</si>
  <si>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</si>
  <si>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</si>
  <si>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</si>
  <si>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</si>
  <si>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</si>
  <si>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</si>
  <si>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</si>
  <si>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</si>
  <si>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</si>
  <si>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</si>
  <si>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</si>
  <si>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</si>
  <si>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</si>
  <si>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</si>
  <si>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</si>
  <si>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</si>
  <si>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</si>
  <si>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</si>
  <si>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</si>
  <si>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</si>
  <si>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</si>
  <si>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</si>
  <si>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</si>
  <si>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</si>
  <si>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</si>
  <si>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</si>
  <si>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</si>
  <si>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</si>
  <si>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</si>
  <si>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</si>
  <si>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</si>
  <si>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</si>
  <si>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</si>
  <si>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</si>
  <si>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</si>
  <si>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</si>
  <si>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</si>
  <si>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</si>
  <si>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</si>
  <si>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</si>
  <si>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</si>
  <si>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</si>
  <si>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</si>
  <si>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</si>
  <si>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</si>
  <si>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</si>
  <si>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</si>
  <si>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</si>
  <si>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</si>
  <si>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</si>
  <si>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</si>
  <si>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</si>
  <si>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</si>
  <si>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</si>
  <si>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</si>
  <si>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</si>
  <si>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</si>
  <si>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</si>
  <si>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</si>
  <si>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</si>
  <si>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</si>
  <si>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</si>
  <si>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</si>
  <si>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</si>
  <si>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</si>
  <si>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</si>
  <si>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</si>
  <si>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</si>
  <si>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</si>
  <si>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</si>
  <si>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</si>
  <si>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</si>
  <si>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</si>
  <si>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</si>
  <si>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</si>
  <si>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</si>
  <si>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</si>
  <si>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</si>
  <si>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</si>
  <si>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</si>
  <si>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</si>
  <si>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</si>
  <si>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</si>
  <si>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</si>
  <si>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</si>
  <si>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</si>
  <si>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</si>
  <si>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</si>
  <si>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</si>
  <si>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</si>
  <si>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</si>
  <si>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</si>
  <si>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</si>
  <si>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</si>
  <si>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</si>
  <si>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</si>
  <si>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</si>
  <si>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</si>
  <si>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</si>
  <si>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</si>
  <si>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</si>
  <si>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</si>
  <si>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</si>
  <si>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</si>
  <si>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</si>
  <si>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</si>
  <si>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</si>
  <si>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</si>
  <si>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</si>
  <si>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</si>
  <si>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</si>
  <si>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</si>
  <si>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</si>
  <si>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</si>
  <si>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</si>
  <si>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</si>
  <si>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</si>
  <si>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</si>
  <si>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</si>
  <si>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</si>
  <si>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</si>
  <si>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</si>
  <si>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</si>
  <si>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</si>
  <si>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</si>
  <si>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</si>
  <si>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</si>
  <si>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</si>
  <si>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</si>
  <si>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</si>
  <si>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</si>
  <si>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</si>
  <si>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</si>
  <si>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</si>
  <si>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</si>
  <si>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</si>
  <si>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</si>
  <si>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</si>
  <si>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</si>
  <si>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</si>
  <si>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</si>
  <si>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</si>
  <si>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</si>
  <si>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</si>
  <si>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</si>
  <si>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</si>
  <si>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</si>
  <si>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</si>
  <si>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</si>
  <si>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</si>
  <si>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</si>
  <si>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</si>
  <si>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</si>
  <si>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</si>
  <si>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</si>
  <si>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</si>
  <si>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</si>
  <si>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</si>
  <si>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</si>
  <si>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</si>
  <si>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</si>
  <si>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</si>
  <si>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</si>
  <si>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</si>
  <si>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</si>
  <si>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</si>
  <si>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</si>
  <si>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</si>
  <si>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</si>
  <si>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</si>
  <si>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</si>
  <si>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</si>
  <si>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</si>
  <si>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</si>
  <si>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</si>
  <si>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</si>
  <si>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</si>
  <si>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</si>
  <si>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</si>
  <si>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</si>
  <si>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</si>
  <si>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</si>
  <si>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</si>
  <si>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</si>
  <si>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</si>
  <si>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</si>
  <si>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</si>
  <si>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</si>
  <si>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</si>
  <si>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</si>
  <si>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</si>
  <si>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</si>
  <si>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</si>
  <si>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</si>
  <si>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</si>
  <si>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</si>
  <si>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</si>
  <si>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</si>
  <si>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</si>
  <si>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</si>
  <si>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</si>
  <si>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</si>
  <si>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</si>
  <si>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</si>
  <si>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</si>
  <si>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</si>
  <si>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</si>
  <si>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</si>
  <si>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</si>
  <si>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</si>
  <si>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</si>
  <si>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</si>
  <si>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</si>
  <si>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</si>
  <si>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</si>
  <si>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</si>
  <si>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</si>
  <si>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</si>
  <si>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</si>
  <si>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</si>
  <si>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</si>
  <si>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</si>
  <si>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</si>
  <si>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</si>
  <si>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</si>
  <si>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</si>
  <si>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</si>
  <si>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</si>
  <si>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</si>
  <si>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</si>
  <si>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</si>
  <si>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</si>
  <si>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</si>
  <si>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</si>
  <si>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</si>
  <si>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</si>
  <si>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</si>
  <si>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</si>
  <si>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</si>
  <si>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</si>
  <si>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</si>
  <si>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</si>
  <si>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</si>
  <si>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</si>
  <si>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</si>
  <si>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</si>
  <si>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</si>
  <si>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</si>
  <si>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</si>
  <si>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</si>
  <si>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</si>
  <si>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</si>
  <si>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</si>
  <si>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</si>
  <si>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</si>
  <si>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</si>
  <si>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</si>
  <si>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</si>
  <si>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</si>
  <si>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</si>
  <si>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</si>
  <si>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</si>
  <si>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</si>
  <si>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</si>
  <si>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</si>
  <si>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</si>
  <si>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</si>
  <si>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</si>
  <si>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</si>
  <si>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</si>
  <si>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</si>
  <si>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</si>
  <si>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</si>
  <si>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</si>
  <si>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</si>
  <si>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</si>
  <si>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</si>
  <si>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</si>
  <si>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</si>
  <si>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</si>
  <si>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</si>
  <si>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</si>
  <si>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</si>
  <si>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</si>
  <si>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</si>
  <si>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</si>
  <si>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</si>
  <si>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</si>
  <si>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</si>
  <si>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</si>
  <si>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</si>
  <si>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</si>
  <si>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</si>
  <si>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</si>
  <si>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</si>
  <si>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</si>
  <si>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</si>
  <si>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</si>
  <si>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</si>
  <si>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</si>
  <si>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</si>
  <si>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</si>
  <si>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</si>
  <si>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</si>
  <si>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</si>
  <si>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</si>
  <si>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</si>
  <si>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</si>
  <si>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</si>
  <si>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</si>
  <si>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</si>
  <si>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</si>
  <si>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</si>
  <si>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</si>
  <si>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</si>
  <si>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</si>
  <si>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</si>
  <si>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</si>
  <si>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</si>
  <si>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</si>
  <si>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</si>
  <si>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</si>
  <si>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</si>
  <si>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</si>
  <si>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</si>
  <si>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</si>
  <si>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</si>
  <si>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</si>
  <si>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</si>
  <si>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</si>
  <si>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</si>
  <si>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</si>
  <si>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</si>
  <si>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</si>
  <si>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</si>
  <si>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</si>
  <si>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</si>
  <si>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</si>
  <si>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</si>
  <si>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</si>
  <si>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</si>
  <si>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</si>
  <si>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</si>
  <si>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</si>
  <si>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</si>
  <si>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</si>
  <si>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</si>
  <si>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</si>
  <si>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</si>
  <si>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</si>
  <si>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</si>
  <si>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</si>
  <si>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</si>
  <si>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</si>
  <si>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</si>
  <si>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</si>
  <si>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</si>
  <si>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</si>
  <si>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</si>
  <si>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</si>
  <si>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</si>
  <si>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</si>
  <si>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</si>
  <si>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</si>
  <si>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</si>
  <si>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</si>
  <si>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</si>
  <si>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</si>
  <si>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</si>
  <si>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</si>
  <si>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</si>
  <si>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</si>
  <si>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</si>
  <si>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</si>
  <si>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</si>
  <si>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</si>
  <si>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</si>
  <si>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</si>
  <si>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</si>
  <si>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</si>
  <si>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</si>
  <si>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</si>
  <si>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</si>
  <si>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</si>
  <si>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</si>
  <si>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</si>
  <si>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</si>
  <si>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</si>
  <si>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</si>
  <si>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</si>
  <si>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</si>
  <si>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</si>
  <si>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</si>
  <si>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</si>
  <si>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</si>
  <si>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</si>
  <si>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</si>
  <si>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</si>
  <si>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</si>
  <si>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</si>
  <si>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</si>
  <si>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</si>
  <si>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</si>
  <si>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</si>
  <si>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</si>
  <si>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</si>
  <si>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</si>
  <si>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</si>
  <si>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</si>
  <si>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</si>
  <si>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</si>
  <si>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</si>
  <si>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</si>
  <si>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</si>
  <si>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</si>
  <si>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</si>
  <si>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</si>
  <si>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</si>
  <si>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</si>
  <si>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</si>
  <si>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</si>
  <si>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</si>
  <si>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</si>
  <si>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</si>
  <si>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</si>
  <si>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</si>
  <si>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</si>
  <si>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</si>
  <si>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</si>
  <si>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</si>
  <si>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</si>
  <si>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</si>
  <si>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</si>
  <si>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</si>
  <si>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</si>
  <si>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</si>
  <si>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</si>
  <si>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</si>
  <si>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</si>
  <si>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</si>
  <si>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</si>
  <si>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</si>
  <si>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</si>
  <si>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</si>
  <si>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</si>
  <si>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</si>
  <si>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</si>
  <si>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</si>
  <si>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</si>
  <si>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</si>
  <si>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</si>
  <si>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</si>
  <si>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</si>
  <si>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</si>
  <si>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</si>
  <si>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</si>
  <si>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</si>
  <si>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</si>
  <si>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</si>
  <si>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</si>
  <si>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</si>
  <si>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</si>
  <si>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</si>
  <si>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</si>
  <si>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</si>
  <si>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</si>
  <si>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</si>
  <si>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</si>
  <si>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</si>
  <si>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</si>
  <si>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</si>
  <si>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</si>
  <si>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</si>
  <si>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</si>
  <si>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</si>
  <si>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</si>
  <si>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</si>
  <si>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</si>
  <si>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</si>
  <si>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</si>
  <si>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</si>
  <si>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</si>
  <si>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</si>
  <si>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</si>
  <si>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</si>
  <si>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</si>
  <si>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</si>
  <si>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</si>
  <si>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</si>
  <si>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</si>
  <si>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</si>
  <si>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</si>
  <si>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</si>
  <si>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</si>
  <si>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</si>
  <si>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</si>
  <si>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</si>
  <si>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</si>
  <si>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</si>
  <si>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</si>
  <si>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</si>
  <si>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</si>
  <si>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</si>
  <si>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</si>
  <si>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</si>
  <si>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</si>
  <si>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</si>
  <si>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</si>
  <si>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</si>
  <si>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</si>
  <si>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</si>
  <si>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</si>
  <si>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</si>
  <si>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</si>
  <si>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</si>
  <si>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</si>
  <si>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</si>
  <si>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</si>
  <si>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</si>
  <si>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</si>
  <si>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</si>
  <si>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</si>
  <si>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</si>
  <si>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</si>
  <si>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</si>
  <si>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</si>
  <si>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</si>
  <si>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</si>
  <si>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</si>
  <si>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</si>
  <si>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</si>
  <si>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</si>
  <si>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</si>
  <si>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</si>
  <si>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</si>
  <si>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</si>
  <si>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</si>
  <si>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</si>
  <si>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</si>
  <si>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</si>
  <si>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</si>
  <si>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</si>
  <si>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</si>
  <si>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</si>
  <si>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</si>
  <si>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</si>
  <si>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</si>
  <si>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</si>
  <si>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</si>
  <si>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</si>
  <si>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</si>
  <si>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</si>
  <si>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</si>
  <si>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</si>
  <si>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</si>
  <si>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</si>
  <si>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</si>
  <si>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</si>
  <si>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</si>
  <si>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</si>
  <si>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</si>
  <si>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</si>
  <si>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</si>
  <si>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</si>
  <si>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</si>
  <si>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</si>
  <si>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</si>
  <si>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</si>
  <si>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</si>
  <si>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</si>
  <si>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</si>
  <si>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</si>
  <si>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</si>
  <si>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</si>
  <si>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</si>
  <si>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</si>
  <si>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</si>
  <si>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</si>
  <si>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</si>
  <si>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</si>
  <si>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</si>
  <si>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</si>
  <si>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</si>
  <si>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</si>
  <si>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</si>
  <si>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</si>
  <si>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</si>
  <si>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</si>
  <si>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</si>
  <si>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</si>
  <si>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</si>
  <si>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</si>
  <si>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</si>
  <si>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</si>
  <si>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</si>
  <si>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</si>
  <si>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</si>
  <si>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</si>
  <si>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</si>
  <si>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</si>
  <si>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</si>
  <si>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</si>
  <si>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</si>
  <si>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</si>
  <si>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</si>
  <si>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</si>
  <si>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</si>
  <si>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</si>
  <si>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</si>
  <si>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</si>
  <si>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</si>
  <si>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</si>
  <si>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</si>
  <si>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</si>
  <si>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</si>
  <si>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</si>
  <si>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</si>
  <si>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</si>
  <si>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</si>
  <si>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</si>
  <si>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</si>
  <si>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</si>
  <si>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</si>
  <si>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</si>
  <si>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</si>
  <si>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</si>
  <si>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</si>
  <si>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</si>
  <si>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</si>
  <si>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</si>
  <si>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</si>
  <si>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</si>
  <si>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</si>
  <si>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</si>
  <si>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</si>
  <si>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</si>
  <si>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</si>
  <si>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</si>
  <si>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</si>
  <si>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</si>
  <si>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</si>
  <si>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</si>
  <si>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</si>
  <si>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</si>
  <si>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</si>
  <si>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</si>
  <si>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</si>
  <si>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</si>
  <si>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</si>
  <si>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</si>
  <si>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</si>
  <si>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</si>
  <si>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</si>
  <si>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</si>
  <si>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</si>
  <si>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</si>
  <si>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</si>
  <si>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</si>
  <si>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</si>
  <si>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</si>
  <si>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</si>
  <si>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</si>
  <si>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</si>
  <si>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</si>
  <si>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</si>
  <si>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</si>
  <si>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</si>
  <si>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</si>
  <si>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</si>
  <si>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</si>
  <si>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</si>
  <si>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</si>
  <si>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</si>
  <si>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</si>
  <si>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</si>
  <si>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</si>
  <si>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</si>
  <si>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</si>
  <si>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</si>
  <si>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</si>
  <si>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</si>
  <si>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</si>
  <si>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</si>
  <si>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</si>
  <si>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</si>
  <si>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</si>
  <si>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</si>
  <si>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</si>
  <si>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</si>
  <si>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</si>
  <si>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</si>
  <si>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</si>
  <si>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</si>
  <si>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</si>
  <si>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</si>
  <si>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</si>
  <si>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</si>
  <si>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</si>
  <si>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</si>
  <si>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</si>
  <si>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</si>
  <si>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</si>
  <si>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</si>
  <si>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</si>
  <si>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</si>
  <si>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</si>
  <si>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</si>
  <si>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</si>
  <si>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</si>
  <si>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</si>
  <si>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</si>
  <si>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</si>
  <si>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</si>
  <si>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</si>
  <si>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</si>
  <si>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</si>
  <si>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</si>
  <si>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</si>
  <si>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</si>
  <si>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</si>
  <si>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</si>
  <si>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</si>
  <si>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</si>
  <si>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</si>
  <si>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</si>
  <si>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</si>
  <si>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</si>
  <si>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</si>
  <si>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</si>
  <si>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</si>
  <si>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</si>
  <si>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</si>
  <si>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</si>
  <si>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</si>
  <si>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</si>
  <si>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</si>
  <si>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</si>
  <si>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</si>
  <si>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</si>
  <si>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</si>
  <si>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</si>
  <si>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</si>
  <si>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</si>
  <si>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</si>
  <si>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</si>
  <si>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</si>
  <si>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</si>
  <si>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</si>
  <si>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</si>
  <si>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</si>
  <si>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</si>
  <si>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</si>
  <si>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</si>
  <si>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</si>
  <si>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</si>
  <si>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</si>
  <si>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</si>
  <si>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</si>
  <si>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</si>
  <si>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</si>
  <si>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</si>
  <si>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</si>
  <si>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</si>
  <si>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</si>
  <si>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</si>
  <si>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</si>
  <si>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</si>
  <si>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</si>
  <si>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</si>
  <si>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</si>
  <si>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</si>
  <si>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</si>
  <si>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</si>
  <si>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</si>
  <si>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</si>
  <si>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</si>
  <si>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</si>
  <si>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</si>
  <si>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</si>
  <si>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</si>
  <si>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</si>
  <si>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</si>
  <si>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</si>
  <si>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</si>
  <si>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</si>
  <si>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</si>
  <si>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</si>
  <si>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</si>
  <si>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</si>
  <si>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</si>
  <si>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</si>
  <si>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</si>
  <si>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</si>
  <si>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</si>
  <si>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</si>
  <si>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</si>
  <si>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</si>
  <si>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</si>
  <si>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</si>
  <si>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</si>
  <si>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</si>
  <si>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</si>
  <si>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</si>
  <si>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</si>
  <si>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</si>
  <si>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</si>
  <si>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</si>
  <si>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</si>
  <si>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</si>
  <si>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</si>
  <si>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</si>
  <si>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</si>
  <si>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</si>
  <si>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</si>
  <si>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</si>
  <si>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</si>
  <si>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</si>
  <si>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</si>
  <si>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</si>
  <si>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</si>
  <si>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</si>
  <si>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</si>
  <si>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</si>
  <si>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</si>
  <si>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</si>
  <si>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</si>
  <si>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</si>
  <si>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</si>
  <si>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</si>
  <si>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</si>
  <si>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</si>
  <si>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</si>
  <si>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</si>
  <si>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</si>
  <si>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</si>
  <si>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</si>
  <si>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</si>
  <si>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</si>
  <si>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</si>
  <si>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</si>
  <si>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</si>
  <si>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</si>
  <si>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</si>
  <si>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</si>
  <si>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</si>
  <si>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</si>
  <si>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</si>
  <si>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</si>
  <si>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</si>
  <si>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</si>
  <si>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</si>
  <si>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</si>
  <si>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</si>
  <si>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</si>
  <si>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</si>
  <si>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</si>
  <si>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</si>
  <si>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</si>
  <si>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</si>
  <si>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</si>
  <si>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</si>
  <si>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</si>
  <si>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</si>
  <si>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</si>
  <si>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</si>
  <si>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</si>
  <si>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</si>
  <si>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</si>
  <si>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</si>
  <si>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</si>
  <si>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</si>
  <si>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</si>
  <si>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</si>
  <si>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</si>
  <si>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</si>
  <si>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</si>
  <si>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</si>
  <si>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</si>
  <si>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</si>
  <si>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</si>
  <si>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</si>
  <si>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</si>
  <si>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</si>
  <si>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</si>
  <si>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</si>
  <si>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</si>
  <si>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</si>
  <si>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</si>
  <si>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</si>
  <si>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</si>
  <si>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</si>
  <si>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</si>
  <si>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</si>
  <si>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</si>
  <si>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</si>
  <si>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</si>
  <si>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</si>
  <si>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</si>
  <si>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</si>
  <si>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</si>
  <si>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</si>
  <si>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</si>
  <si>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</si>
  <si>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</si>
  <si>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</si>
  <si>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</si>
  <si>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</si>
  <si>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</si>
  <si>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</si>
  <si>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</si>
  <si>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</si>
  <si>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</si>
  <si>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</si>
  <si>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</si>
  <si>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</si>
  <si>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</si>
  <si>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</si>
  <si>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</si>
  <si>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</si>
  <si>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</si>
  <si>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</si>
  <si>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</si>
  <si>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</si>
  <si>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</si>
  <si>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</si>
  <si>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</si>
  <si>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</si>
  <si>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</si>
  <si>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</si>
  <si>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</si>
  <si>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</si>
  <si>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</si>
  <si>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</si>
  <si>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</si>
  <si>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</si>
  <si>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</si>
  <si>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</si>
  <si>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</si>
  <si>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</si>
  <si>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</si>
  <si>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</si>
  <si>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</si>
  <si>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</si>
  <si>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</si>
  <si>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</si>
  <si>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</si>
  <si>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</si>
  <si>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</si>
  <si>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</si>
  <si>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</si>
  <si>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</si>
  <si>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</si>
  <si>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</si>
  <si>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</si>
  <si>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</si>
  <si>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</si>
  <si>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</si>
  <si>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</si>
  <si>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</si>
  <si>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</si>
  <si>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</si>
  <si>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</si>
  <si>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</si>
  <si>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</si>
  <si>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</si>
  <si>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</si>
  <si>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</si>
  <si>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</si>
  <si>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</si>
  <si>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</si>
  <si>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</si>
  <si>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</si>
  <si>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</si>
  <si>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</si>
  <si>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</si>
  <si>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</si>
  <si>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</si>
  <si>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</si>
  <si>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</si>
  <si>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</si>
  <si>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</si>
  <si>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</si>
  <si>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</si>
  <si>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</si>
  <si>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</si>
  <si>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</si>
  <si>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</si>
  <si>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</si>
  <si>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</si>
  <si>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</si>
  <si>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</si>
  <si>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</si>
  <si>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</si>
  <si>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</si>
  <si>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</si>
  <si>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</si>
  <si>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</si>
  <si>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</si>
  <si>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</si>
  <si>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</si>
  <si>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</si>
  <si>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</si>
  <si>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</si>
  <si>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</si>
  <si>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</si>
  <si>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</si>
  <si>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</si>
  <si>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</si>
  <si>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</si>
  <si>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</si>
  <si>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</si>
  <si>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</si>
  <si>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</si>
  <si>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</si>
  <si>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</si>
  <si>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</si>
  <si>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</si>
  <si>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</si>
  <si>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</si>
  <si>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</si>
  <si>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</si>
  <si>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</si>
  <si>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</si>
  <si>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</si>
  <si>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</si>
  <si>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</si>
  <si>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</si>
  <si>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</si>
  <si>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</si>
  <si>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</si>
  <si>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</si>
  <si>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</si>
  <si>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</si>
  <si>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</si>
  <si>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</si>
  <si>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</si>
  <si>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</si>
  <si>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</si>
  <si>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</si>
  <si>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</si>
  <si>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</si>
  <si>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</si>
  <si>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</si>
  <si>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</si>
  <si>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</si>
  <si>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</si>
  <si>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</si>
  <si>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</si>
  <si>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</si>
  <si>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</si>
  <si>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</si>
  <si>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</si>
  <si>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</si>
  <si>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</si>
  <si>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</si>
  <si>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</si>
  <si>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</si>
  <si>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</si>
  <si>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</si>
  <si>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</si>
  <si>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</si>
  <si>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</si>
  <si>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</si>
  <si>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</si>
  <si>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</si>
  <si>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</si>
  <si>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</si>
  <si>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</si>
  <si>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</si>
  <si>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</si>
  <si>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</si>
  <si>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</si>
  <si>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</si>
  <si>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</si>
  <si>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</si>
  <si>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</si>
  <si>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</si>
  <si>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</si>
  <si>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</si>
  <si>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</si>
  <si>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</si>
  <si>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</si>
  <si>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</si>
  <si>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</si>
  <si>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</si>
  <si>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</si>
  <si>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</si>
  <si>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</si>
  <si>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</si>
  <si>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</si>
  <si>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</si>
  <si>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</si>
  <si>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</si>
  <si>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</si>
  <si>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</si>
  <si>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</si>
  <si>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</si>
  <si>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</si>
  <si>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</si>
  <si>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</si>
  <si>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</si>
  <si>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</si>
  <si>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</si>
  <si>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</si>
  <si>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</si>
  <si>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</si>
  <si>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</si>
  <si>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</si>
  <si>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</si>
  <si>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</si>
  <si>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</si>
  <si>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</si>
  <si>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</si>
  <si>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</si>
  <si>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</si>
  <si>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</si>
  <si>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</si>
  <si>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</si>
  <si>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</si>
  <si>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</si>
  <si>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</si>
  <si>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</si>
  <si>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</si>
  <si>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</si>
  <si>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</si>
  <si>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</si>
  <si>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</si>
  <si>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</si>
  <si>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</si>
  <si>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</si>
  <si>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</si>
  <si>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</si>
  <si>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</si>
  <si>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</si>
  <si>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</si>
  <si>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</si>
  <si>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</si>
  <si>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</si>
  <si>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</si>
  <si>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</si>
  <si>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</si>
  <si>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</si>
  <si>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</si>
  <si>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</si>
  <si>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</si>
  <si>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</si>
  <si>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</si>
  <si>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</si>
  <si>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</si>
  <si>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</si>
  <si>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</si>
  <si>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</si>
  <si>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</si>
  <si>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</si>
  <si>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</si>
  <si>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</si>
  <si>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</si>
  <si>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</si>
  <si>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</si>
  <si>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</si>
  <si>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</si>
  <si>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</si>
  <si>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</si>
  <si>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</si>
  <si>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</si>
  <si>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</si>
  <si>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</si>
  <si>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</si>
  <si>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</si>
  <si>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</si>
  <si>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</si>
  <si>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</si>
  <si>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</si>
  <si>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</si>
  <si>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</si>
  <si>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</si>
  <si>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</si>
  <si>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</si>
  <si>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</si>
  <si>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</si>
  <si>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</si>
  <si>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</si>
  <si>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</si>
  <si>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</si>
  <si>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</si>
  <si>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</si>
  <si>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</si>
  <si>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</si>
  <si>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</si>
  <si>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</si>
  <si>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</si>
  <si>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</si>
  <si>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</si>
  <si>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</si>
  <si>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</si>
  <si>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</si>
  <si>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</si>
  <si>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</si>
  <si>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</si>
  <si>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</si>
  <si>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</si>
  <si>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</si>
  <si>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</si>
  <si>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</si>
  <si>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</si>
  <si>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</si>
  <si>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</si>
  <si>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</si>
  <si>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</si>
  <si>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</si>
  <si>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</si>
  <si>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</si>
  <si>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</si>
  <si>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</si>
  <si>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</si>
  <si>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</si>
  <si>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</si>
  <si>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</si>
  <si>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</si>
  <si>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</si>
  <si>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</si>
  <si>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</si>
  <si>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</si>
  <si>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</si>
  <si>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</si>
  <si>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</si>
  <si>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</si>
  <si>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</si>
  <si>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</si>
  <si>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</si>
  <si>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</si>
  <si>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</si>
  <si>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</si>
  <si>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</si>
  <si>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</si>
  <si>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</si>
  <si>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</si>
  <si>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</si>
  <si>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</si>
  <si>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</si>
  <si>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</si>
  <si>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</si>
  <si>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</si>
  <si>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</si>
  <si>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</si>
  <si>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</si>
  <si>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</si>
  <si>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</si>
  <si>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</si>
  <si>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</si>
  <si>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</si>
  <si>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</si>
  <si>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</si>
  <si>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</si>
  <si>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</si>
  <si>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</si>
  <si>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</si>
  <si>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</si>
  <si>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</si>
  <si>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</si>
  <si>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</si>
  <si>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</si>
  <si>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</si>
  <si>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</si>
  <si>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</si>
  <si>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</si>
  <si>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</si>
  <si>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</si>
  <si>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</si>
  <si>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</si>
  <si>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</si>
  <si>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</si>
  <si>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</si>
  <si>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</si>
  <si>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</si>
  <si>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</si>
  <si>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</si>
  <si>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</si>
  <si>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</si>
  <si>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</si>
  <si>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</si>
  <si>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</si>
  <si>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</si>
  <si>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</si>
  <si>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</si>
  <si>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</si>
  <si>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</si>
  <si>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</si>
  <si>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</si>
  <si>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</si>
  <si>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</si>
  <si>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</si>
  <si>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</si>
  <si>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</si>
  <si>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</si>
  <si>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</si>
  <si>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</si>
  <si>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</si>
  <si>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</si>
  <si>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</si>
  <si>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</si>
  <si>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</si>
  <si>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</si>
  <si>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</si>
  <si>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</si>
  <si>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</si>
  <si>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</si>
  <si>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</si>
  <si>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</si>
  <si>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</si>
  <si>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</si>
  <si>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</si>
  <si>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</si>
  <si>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</si>
  <si>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</si>
  <si>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</si>
  <si>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</si>
  <si>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</si>
  <si>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</si>
  <si>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</si>
  <si>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</si>
  <si>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</si>
  <si>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</si>
  <si>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</si>
  <si>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</si>
  <si>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</si>
  <si>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</si>
  <si>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</si>
  <si>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</si>
  <si>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</si>
  <si>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Mar</t>
  </si>
  <si>
    <t>Apr</t>
  </si>
  <si>
    <t>May</t>
  </si>
  <si>
    <t>Jun</t>
  </si>
  <si>
    <t>Jul</t>
  </si>
  <si>
    <t>Aug</t>
  </si>
  <si>
    <t>Sep</t>
  </si>
  <si>
    <t>Oct</t>
  </si>
  <si>
    <t>Nov</t>
  </si>
  <si>
    <t>Dec</t>
  </si>
  <si>
    <t>Sum of Sales</t>
  </si>
  <si>
    <t>Sum of Profit</t>
  </si>
  <si>
    <t xml:space="preserve">Category </t>
  </si>
  <si>
    <t>sales</t>
  </si>
  <si>
    <t>Sum of Quantity</t>
  </si>
  <si>
    <t>Count of Order ID</t>
  </si>
  <si>
    <t>Sum of Profit 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</si>
</sst>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quot;₹&quot;\ #,##0.00"/>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164"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5" fontId="0" fillId="0" borderId="0" xfId="0" applyNumberFormat="1"/>
    <xf numFmtId="166" fontId="0" fillId="0" borderId="0" xfId="0" applyNumberFormat="1"/>
    <xf numFmtId="167" fontId="0" fillId="0" borderId="0" xfId="0" applyNumberFormat="1"/>
    <xf numFmtId="10" fontId="1" fillId="0" borderId="0" xfId="1" applyNumberFormat="1" applyFont="1"/>
    <xf numFmtId="0" fontId="0" fillId="0" borderId="11" xfId="0" applyBorder="1"/>
    <xf numFmtId="0" fontId="0" fillId="0" borderId="3" xfId="0" applyBorder="1" applyAlignment="1">
      <alignment horizontal="left"/>
    </xf>
    <xf numFmtId="0" fontId="5" fillId="0" borderId="0" xfId="0" applyFont="1"/>
    <xf numFmtId="168" fontId="6" fillId="0" borderId="0" xfId="0" applyNumberFormat="1" applyFont="1"/>
    <xf numFmtId="0" fontId="0" fillId="0" borderId="4" xfId="0" applyNumberFormat="1" applyBorder="1"/>
    <xf numFmtId="0" fontId="0" fillId="0" borderId="6" xfId="0" applyNumberFormat="1" applyBorder="1"/>
    <xf numFmtId="0" fontId="0" fillId="0" borderId="5"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5">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b/>
        <i val="0"/>
        <color theme="2"/>
      </font>
      <border>
        <bottom style="thin">
          <color theme="4"/>
        </bottom>
        <vertical/>
        <horizontal/>
      </border>
    </dxf>
    <dxf>
      <font>
        <color theme="3"/>
      </font>
      <fill>
        <patternFill>
          <bgColor theme="3" tint="0.34998626667073579"/>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
      <tableStyleElement type="firstRowStripe" dxfId="13"/>
      <tableStyleElement type="secondRowStripe" dxfId="12"/>
    </tableStyle>
    <tableStyle name="RRR" pivot="0" table="0" count="10" xr9:uid="{E89135FD-F62D-425D-A7BF-6ADABCC6EC73}">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3"/>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R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1-A5F0-4587-91BF-D45DD507CDA6}"/>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0-A5F0-4587-91BF-D45DD507CDA6}"/>
            </c:ext>
          </c:extLst>
        </c:ser>
        <c:dLbls>
          <c:showLegendKey val="0"/>
          <c:showVal val="0"/>
          <c:showCatName val="0"/>
          <c:showSerName val="0"/>
          <c:showPercent val="0"/>
          <c:showBubbleSize val="0"/>
        </c:dLbls>
        <c:gapWidth val="219"/>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43183"/>
        <c:crosses val="autoZero"/>
        <c:crossBetween val="between"/>
      </c:valAx>
      <c:valAx>
        <c:axId val="179413214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946733600047566"/>
          <c:y val="0.23772494784305809"/>
          <c:w val="0.38461233001214656"/>
          <c:h val="0.60946261525001677"/>
        </c:manualLayout>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D-4A2A-989C-251B8DC6A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D-4A2A-989C-251B8DC6A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D-4A2A-989C-251B8DC6AD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0-3E8C-48DD-9891-C88CE855F8F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4736555988753828"/>
          <c:y val="0.35195437108822936"/>
          <c:w val="0.18925795683306576"/>
          <c:h val="0.21634766807995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cat>
            <c:strRef>
              <c:f>'Top5'!$A$2:$A$7</c:f>
              <c:strCache>
                <c:ptCount val="5"/>
                <c:pt idx="0">
                  <c:v>Furnishings</c:v>
                </c:pt>
                <c:pt idx="1">
                  <c:v>Appliances</c:v>
                </c:pt>
                <c:pt idx="2">
                  <c:v>Phones</c:v>
                </c:pt>
                <c:pt idx="3">
                  <c:v>Tables</c:v>
                </c:pt>
                <c:pt idx="4">
                  <c:v>Chairs</c:v>
                </c:pt>
              </c:strCache>
            </c:strRef>
          </c:cat>
          <c:val>
            <c:numRef>
              <c:f>'Top5'!$B$2:$B$7</c:f>
              <c:numCache>
                <c:formatCode>General</c:formatCode>
                <c:ptCount val="5"/>
                <c:pt idx="0">
                  <c:v>1622.3099999999997</c:v>
                </c:pt>
                <c:pt idx="1">
                  <c:v>1877.5799999999997</c:v>
                </c:pt>
                <c:pt idx="2">
                  <c:v>2562.3440000000001</c:v>
                </c:pt>
                <c:pt idx="3">
                  <c:v>2918.3760000000002</c:v>
                </c:pt>
                <c:pt idx="4">
                  <c:v>7619.4480000000003</c:v>
                </c:pt>
              </c:numCache>
            </c:numRef>
          </c:val>
          <c:extLst>
            <c:ext xmlns:c16="http://schemas.microsoft.com/office/drawing/2014/chart" uri="{C3380CC4-5D6E-409C-BE32-E72D297353CC}">
              <c16:uniqueId val="{00000000-D1F0-4F08-9AE1-9256E76ABC30}"/>
            </c:ext>
          </c:extLst>
        </c:ser>
        <c:dLbls>
          <c:showLegendKey val="0"/>
          <c:showVal val="0"/>
          <c:showCatName val="0"/>
          <c:showSerName val="0"/>
          <c:showPercent val="0"/>
          <c:showBubbleSize val="0"/>
        </c:dLbls>
        <c:gapWidth val="182"/>
        <c:axId val="2022499615"/>
        <c:axId val="2022500095"/>
      </c:barChart>
      <c:catAx>
        <c:axId val="202249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49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56AE-4E0F-AD3E-34810AFDD08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8100-42A0-9192-69A7D50B4112}"/>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2C5B-4C02-A4A2-58F397DCA023}"/>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2F3D-44FF-A171-D5757C152DDB}"/>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A71E-4DFE-B3FE-C83929A607E8}"/>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DF1E-4017-8674-DEF64BB24A2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AE02-4F24-8072-F7DA6561245F}"/>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3DD1-4A35-8F2F-A1A550856ED1}"/>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6447-40B3-AB38-FA38D0197615}"/>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0F19-4FF3-AC43-5E797DBEACE2}"/>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0-B4FC-4015-BF76-2F5034E4BD6B}"/>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1-B4FC-4015-BF76-2F5034E4BD6B}"/>
            </c:ext>
          </c:extLst>
        </c:ser>
        <c:dLbls>
          <c:showLegendKey val="0"/>
          <c:showVal val="0"/>
          <c:showCatName val="0"/>
          <c:showSerName val="0"/>
          <c:showPercent val="0"/>
          <c:showBubbleSize val="0"/>
        </c:dLbls>
        <c:gapWidth val="66"/>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IN" sz="1050" b="1">
                    <a:solidFill>
                      <a:schemeClr val="bg1"/>
                    </a:solidFill>
                  </a:rPr>
                  <a:t>Sales</a:t>
                </a:r>
              </a:p>
            </c:rich>
          </c:tx>
          <c:layout>
            <c:manualLayout>
              <c:xMode val="edge"/>
              <c:yMode val="edge"/>
              <c:x val="1.3157894736842105E-2"/>
              <c:y val="0.3660676751505647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43183"/>
        <c:crosses val="autoZero"/>
        <c:crossBetween val="between"/>
      </c:valAx>
      <c:valAx>
        <c:axId val="179413214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50" b="1">
                    <a:solidFill>
                      <a:schemeClr val="bg1"/>
                    </a:solidFill>
                  </a:rPr>
                  <a:t>Profit</a:t>
                </a:r>
                <a:r>
                  <a:rPr lang="en-IN" b="1" baseline="0"/>
                  <a:t> </a:t>
                </a:r>
                <a:r>
                  <a:rPr lang="en-IN" sz="1050" b="1" baseline="0">
                    <a:solidFill>
                      <a:schemeClr val="bg1"/>
                    </a:solidFill>
                  </a:rPr>
                  <a:t>Margine</a:t>
                </a:r>
                <a:endParaRPr lang="en-IN" b="1">
                  <a:solidFill>
                    <a:schemeClr val="bg1"/>
                  </a:solidFill>
                </a:endParaRPr>
              </a:p>
            </c:rich>
          </c:tx>
          <c:layout>
            <c:manualLayout>
              <c:xMode val="edge"/>
              <c:yMode val="edge"/>
              <c:x val="0.95653508771929829"/>
              <c:y val="0.234267760098452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56491313250723"/>
          <c:y val="0.24085352846795208"/>
          <c:w val="0.48291430059178259"/>
          <c:h val="0.63649128664570642"/>
        </c:manualLayout>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4B-4281-BDF2-FB70BB1F0F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4B-4281-BDF2-FB70BB1F0F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4B-4281-BDF2-FB70BB1F0FF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6-CA4B-4281-BDF2-FB70BB1F0FF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8.415451084700204E-2"/>
          <c:y val="0.10117145899893504"/>
          <c:w val="0.9"/>
          <c:h val="0.1261154855643044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'Top5'!$A$2:$A$7</c:f>
              <c:strCache>
                <c:ptCount val="5"/>
                <c:pt idx="0">
                  <c:v>Furnishings</c:v>
                </c:pt>
                <c:pt idx="1">
                  <c:v>Appliances</c:v>
                </c:pt>
                <c:pt idx="2">
                  <c:v>Phones</c:v>
                </c:pt>
                <c:pt idx="3">
                  <c:v>Tables</c:v>
                </c:pt>
                <c:pt idx="4">
                  <c:v>Chairs</c:v>
                </c:pt>
              </c:strCache>
            </c:strRef>
          </c:cat>
          <c:val>
            <c:numRef>
              <c:f>'Top5'!$B$2:$B$7</c:f>
              <c:numCache>
                <c:formatCode>General</c:formatCode>
                <c:ptCount val="5"/>
                <c:pt idx="0">
                  <c:v>1622.3099999999997</c:v>
                </c:pt>
                <c:pt idx="1">
                  <c:v>1877.5799999999997</c:v>
                </c:pt>
                <c:pt idx="2">
                  <c:v>2562.3440000000001</c:v>
                </c:pt>
                <c:pt idx="3">
                  <c:v>2918.3760000000002</c:v>
                </c:pt>
                <c:pt idx="4">
                  <c:v>7619.4480000000003</c:v>
                </c:pt>
              </c:numCache>
            </c:numRef>
          </c:val>
          <c:extLst>
            <c:ext xmlns:c16="http://schemas.microsoft.com/office/drawing/2014/chart" uri="{C3380CC4-5D6E-409C-BE32-E72D297353CC}">
              <c16:uniqueId val="{00000000-E351-456E-AC96-9A9148EF5B24}"/>
            </c:ext>
          </c:extLst>
        </c:ser>
        <c:dLbls>
          <c:dLblPos val="outEnd"/>
          <c:showLegendKey val="0"/>
          <c:showVal val="1"/>
          <c:showCatName val="0"/>
          <c:showSerName val="0"/>
          <c:showPercent val="0"/>
          <c:showBubbleSize val="0"/>
        </c:dLbls>
        <c:gapWidth val="77"/>
        <c:axId val="2022499615"/>
        <c:axId val="2022500095"/>
      </c:barChart>
      <c:catAx>
        <c:axId val="2022499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1"/>
        <c:axPos val="b"/>
        <c:numFmt formatCode="General" sourceLinked="1"/>
        <c:majorTickMark val="out"/>
        <c:minorTickMark val="none"/>
        <c:tickLblPos val="nextTo"/>
        <c:crossAx val="202249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3E7AC7F-6C37-4C49-87A6-74205E7C0EFD}">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9E84A67-56F1-4F18-99F7-2D8D0D52D7BE}">
          <cx:tx>
            <cx:txData>
              <cx:f>_xlchart.v5.5</cx:f>
              <cx:v>sales</cx:v>
            </cx:txData>
          </cx:tx>
          <cx:dataId val="0"/>
          <cx:layoutPr>
            <cx:geography cultureLanguage="en-US" cultureRegion="IN" attribution="Powered by Bing">
              <cx:geoCache provider="{E9337A44-BEBE-4D9F-B70C-5C5E7DAFC167}">
                <cx:binary>1H1pcxPJlvZfIfj8lruycp+YnoguyRtgQ4OhG75UCNvUvmetv36etGywC7Xxjfa8EdLcmA4jperk
ec5+Tqb++3L8r8vsetO8GPOsaP/rcvz9ZWRM9V+//dZeRtf5pj3I48umbMtv5uCyzH8rv32LL69/
u2o2Q1yEv3kuYb9dRpvGXI8v/+e/8W3hdfmmvNyYuCz+7K6b6f1122WmfeS9nW+92FzlcbGOW9PE
l4b8/nJVZmWzuSpfvrguTGymi6m6/v3lg0+9fPHb8rt+eu6LDKSZ7gprqTrQWnHuMs+9eZGXL7Ky
CG/fdojLDziTigp699DzTY6FTyHlhpDN1VVz3bbYy81/7698QDjeePvyxWXZFcYyLATvfn/5sYjN
9dWLD2ZjrtuXL+K2XG0/sCot9R8/3Gz3t4cs/5//XvwDGLD4l3uoLLn1q7d+AuX8+muzadPNHX/+
PSiMHHBPEiql2ILiPQRF6wNFXOkBue37/O7ZW2yeQtFubH6sXGBzfriX2JzFRXHdluY5wREHlGnC
6B3zFxqj2QHRirrUA2pbNd2i8iRadsNyb+kCl7PzvcTlNRjTXabTHYf+vc5QaXWGekyoh8qi+IGn
pHQZE/rmxe4euoXlKaTsRuXHygUorz/vJSh/ZJuvm/wZVYV6B1II5glXb+0UfMh956LEgWIupZ4L
U3bzegjNEwjajcz3hQtg/nizn8A06aZoN3CAz+b22YGy3oMSvmX8Qmm0dwADRzjnuz3MH0+g6B+g
+b5yic37vcTmbRQ/YzjG3AMGrsPByN0aA41yNeXKIzs15lfU7MZku2qBx9uTvcTjbNO2m8uoa6+N
eUaFYd4BkR6VTNItMAuvL8mBcDlsmZJ3Wnrr9Z9Kz25oFttZYHT2x15i9EcTz2XxnI6GHXgaAZci
bKsWAOG+oyEE8AjGteDbiBro3Q/NnkDQbni+L1wA88eXvQTmLG5b+7+qiu8Y9AyRGWyW5yqpbl2N
1g/BUfoAsHjIQG9TUHH37Lu4+UlE7QbowY4WIJ0he9zDfPMINYD46hm1x1MHXHNOPLpEBlGAkpR5
SGduXojf7qvNEyjZjcr3hQtEjvYzPlttsvhb2RTxM4KCfMbjTAhNbmNnmKyHJg1qA5ckCbsNBR5i
8zSadsNzf+0CodUfe6kzn+ImjJ8bH2iMdpVm33XjPj5SHQgtpWJ3hbVFjeYpFO1G58fKBTaf9hOb
03J4Rr1BoOZKJrhku3HR9IADMEHc2/cX3uZX1OzGZLtqgcfpfuJxfF1CWZ4REpQBBFOeUrZiaV+L
6EzRA8YYYmv3NtlcuJknELQble8LF8Ac7ycwqxLFzEsTX3bmztb/++jM1polJ5xSqxZ4kYd+RiJ6
owCPeAsD9kRqdiPzYPECndXFXrqY9XW2GTbN9fNBQ/WBi7hZePQucl5Aww9Q7RSMEtRy7GuB0FMo
2g3Pj5ULbNaH+4nNbQvtRfntBRpXXf71We0bemguemSEorT8IAaQBy4Rnhb0FqBF6fmus/dUsv4B
rJ2bWwK32kvgTq820XOW19gBoEDn7C5mXpQ9CWHIRTVFt2DRvPklIbuxuV22AON0vZdgvCm7uI03
z1q4cQ80Wpmu4vD591VHExSoiUJJx93atoXqPImW3ZjcW7rA5c1+xgWnWRYXZdw+n+dBGZpARxjm
ArbcX+gJSjaEKYE69A/PdL8w8BSKdoPzY+UCm9P9LA18KDsTvVhtmhIYPWdMTeFzqGYegfbY10J/
lAv9QUCNyucWwUWa83S6duO0XL9A68N+upt310XRTlm/edZSAbRJaSFdYi3dDqykPFBUKVQLfmjb
fW16KlW7kXq4eoHTuz21eMXVM/shfYBCm5b6FoGfatQCQwREuULfZkkLd3T6a4J2o/N94QKY0/2c
67i4Hp+1TU2Q4VDFYMa2mrNITjEIRTE+AM25rSzAT93XnF+SsxuU22ULSC7+3suo7fVzjw4oNAUY
GA5zdfNaYqIQY8PWuXdZ66Ih+mt6doNyt26ByusPe4nK2aaZsk1xdSev/76QYyc57QQUXzRxpMDI
ACrVCBa2kQAihfs68hRKdiPyY+UCk7P9zG/eRxgqfXHaPi8uKLAJT3ma39YA9CKWxuQAJwquBe3p
m9cCn6dStRujh6sXOL0/3UvdOb8eXry6btrr6U6S/7322IyHwvtzeutpFiO3EoUBdLAx6r0FSS8C
gKfRtBuj+2sXCJ2/2kuEzuLLKA43xTPig4E1DN9oVNm2ACy0CFOemMxBAGfDOPta5DtPoWg3Oj9W
LrA520/tOW7gdl5cYCY6+xU8/4dD82+b67B8TvlAPkwVquH0dsp34QWJ5x5gmJEQinDlvvv7NSG7
xeJu3UIo3u7nFKMdkym7Jr7jzb83qAhHqJAYH2W7DaqdMJUSx0ru/OJPCvtrinYj82MvC2zO9vN8
yV+bNsIxI/Os6iIxZ0oolwoW074WLdmtuqBrewffQmueRtNufO6vXSD01x/76e7KwjxrWZyhcYSG
LNHoid+8EBPer44TF8M/DPMnwrac7puzs1+TshuV7wsXkJxd7CUkNqb6XDbpHXf+vUHDYAlyKI/Z
4wq7MJEccb7rcnE3g7owaE+haDc0P1YusDn/vKfY9JvnnF9En5xywXAoa/dsNiECXT1O7YzjDXIL
Y3Z+/St6/gmX7bolKp/2FJXhxckmr+BsnnOIgdEDoaAUOLSwW23s/AlmHJB7bd9fNF6t8D+JrH/C
6MHyJVQnewnVR7OJns+wWfXByQbMXt0WIJaxgB2el2jFemJh0n5Fx25ItqsWSHzcTzezbYOtN+nz
HjFlOH0FPwLF2B2due6BR10YPLFw/0+lZzcyD1cvEPqw3ktdsfbj7HqML59xjIQCHw/Hswm7PZ/9
U3gmDoirUE9SP7map1CzG537O1lgc362n9iUzf9Ncxx3FlBM8WiyrOJhbgGjJkqIW+AWBu38yQT9
A0SL9UuYVnsJ09s0wxTWsx4MBkCK4kT2bUywHDrVOMwN/XHdOwOIas79LOcpFO1G6MfKBTZvX+8l
NheYWMDtGtfPOXbKcSob/VQXTYmb10KJcGqbMorDKf8QsT2JpN3o3Fu6gOdiP/vhn66bHBn5nfQ+
QxbKcLyBe/i/hc/BnLYQntACbufmtRgGfgIluzH5vnCByKf9jNi2Jv7ZIzbU0zCpAH9/y/1l+RkR
G+6fwBHVu/7RnUhszzg+lardED1cvcDpfD/jtr/i9rIs2vg5ewTo4QEeTnEfxfb1sKqGqUZcIIIq
gd593PFJJO1G6N7SBTx/ne6l33Hv5PefTNr/Ye/or+vWvPhxCm4bGPwTHQ+vhvrFVVi4qwQlcQxL
3LwWeTBGKgWCfkT1tx0NWOD7QcmTyfoHEXm4q6WY7EdR6fLR67vuI/Xgk//ppWUa4SGaFyi2PtRg
zINh8oii5fSjlHEfosV1Yv9Mz26IFssfbOH/011l/6xW30V7vTGbw5vr4e5dZfb4uzfbxaV1i6W3
4r1Ttba8O736/aU9SXkPQPsdD/QCl/Hcux3tx4rrTWt+f+lA2w609JTQOGru4kATOvsDdAFfjJgG
pzjR7EC8o3GMBk61sBnW7y8xNEMZEgQmGfI5HF+DILR21Pr3lxxvYWwd71J7pNBDh+Rue+/KbELX
+Tsvbv9+UXT5uzIuTIv78JCwV9uPWUotOcQjnBGBiTbMU1M8qLrcvEdDDp8m/0/JfsrzzmXXkTtX
ybcsnwPqrofBc2qzNibxpk9Jhuv0jtqJZvmqbSfOL8cgq4o3pORl7R1VDssDP62VU6Z+oQM3iHyV
pdH4sXFzJ5lWDavELPw4GMPeWfW0r1m/olk3zXQdJ13rvSVSVrLxQ7dyho+R6YLmMEu60Kg1m3Ts
1f7cuVwd0zaMa+6PccJ1s8qG0VHBUdEnbRWvpjYKCgcJ6vfrA3dwhwDoB9xB1ZZ6ROA6GsGREyy5
U7aClKad+XXVDr3O/DyUUZb6Dboo6ZkOucYjRxIX+bdaNPF0YecKQZoXdQ32U5AhHD8+TpL3E0nI
GQmO/+Jsgj13RRaAycQb87JtwiuSuTw9q1gcpq9m1tVtfBw5Ih5SP5dxRBI/jSrV+WkyVqn0E7cq
0005tlNd+7LjTvIqc/vWjQ7nIJy79ZyNgOLQmDmaP0WNCJzxUMxpLc7nOSX4WK5Zy2vfDdtOav/x
TbGHbJa4TA4yaC9sQk8QtXJkZPeFMIjSMXbSrLh2B2cSH3gRO+X7PAvK+d3jD4JG3ccTD0LbEZ0U
gZE0ME9Z5t6T9inLaz2LMbiyGSChh1UWpMz1PRcaPlKZsLdDW3Ia+ZPgmWNWFQll/z6NeZF8e5wS
pCtLSnDLEXUJCgUSaY1lyT1KCA0nV4+JuOpb1YhzXk2JMX6TO/DQr8JWzFz8p0xGYKjsSViJuxXB
hcXeHRI6sswkvcy6uimndT1VTp/6vZqDafjFs6wQ3rMq4DMMFw6hUQg8Eja5ANSLiyytYu5djSRs
Y3btTZmMotOg6iB3YVlbFmeT6Dp9+Dhbf5IkTGTgDhz8z8M0GwZmHrKVNlnb6CRtL0dXd2r2E5mp
/n3gOTG4+/ijyM8QoiOHm18E9yBRaO88fFZSliQdei+/ajPGc3kS66D4mHkGNmplZBiE1dtRz4Gb
vynjphDuIe+jdP6UtLKqqJ9nMIiB7yZBrv9MEoF7SlZRX3jZm7QPGzWddANjeYMOz2MW7SdgMCPE
NQ5zAh2c3VwaNKJT5Y2eW1wWk2lARePoNPnWk8nhf5dlLkq6DvK+NMGvmPUzMBqoeAKj05491bMw
WwFuYh2rhjtfZw6XOa+05HHXrqSqosZdEZp5bXYCNUnlZoqycCzXddM0ulrlzuj1F3E+D03hR2qc
zdewIIk+ooXwptc8n1ir1r/gklpiCwIlv1ETbQ+HL7Hl4VA1edeUXyMVe1DFRE1mfteKsYFQzZMb
Tv2xbqtWnDs0iKFNbcEYnEEhpgnGUqcsnC4hgHnyTbS2qw73x9J58HvCyuTb1gCzoIJ14WMXir/b
UOvArPpcppDUHrftAp2iMQJuuKCkByJRHlgT7bRRhAd605ipP4OoMuPnebIhhF+PcwBeeElCYeTd
ORZ1cuSxmkO/62iIx3eVYEl+LYaOxMSnJmjnd1B/zf8u4gKi2cxlAhpJleii80nRkb/TtqyS4rAT
YzZ/mg2V/UXf1KJ/3yb4l8GPigQWxI8iUQIzLxoHPDqnUZxOq4RWDhQ9UPgO6pdukkTh0RQVouB+
OyQePilIHOAjsZBtLo55P0bmTzPIHM5sqscEJrhtWBJOh0mo8WgnHjQ+PtPBPs0Jp0qcU53G9eda
xbw/CVhfx2cZK9R0PJB2LF5HtTN1r7qxGyFLowqs5Yv7mEyvVd9GcJZuYKzPrFXgQdsqVZvWW5Ws
qNL05HYDPDERtlrgfJNI1q4bOGAodwuIXzuG1ohluXSd/LBuA4H/xLKa8mTVVmnS3H1HXdVOc0jj
gMfRCiJXDqNPo5mDBx2NJzx6rCIYx4mW2FO45SpL0wGc46rq8IFhMFH6qsiazslWJNL2idSRiNqm
KhBgSzXJGtuDobfiUmoDr0XTsoDQJIFI8veF4aWURwnFvYnCr3jiQaf6QmtITeg1GTCjo4svxDVw
JJBHJjSpoq8cNsbTZZ2PPXhYjn2C52OUWJHgg8pcAZ7MslPZcBqIok/jVThj3EutEzJSvDcJRIvY
RKIrMZ7VNOiL8LB0Gou79HpYgcNmpj02U3qBld+G1gx/hYrWtH+l257hW8qpZFCFLkH3IwHyRsJ3
NV5pQNKE3eMfhy6xtDAdUSZWQkqo4KTqFJJCZ1yfdtKjuAjykjxWNm4LejeNz1umIP9xx/DHStNJ
gqyEacvjus/BwW4cOrBzVtLKXIYQkJ0kZmTgT+gKK6I2tO4vKlXg/9dEZVBgmRjYBoSOM6IMNsTQ
86mZZms8ohSBWFLTxqo00/ZLG4ypAQneIm4sfFMR2l/IOPXAhaiUVTud9KPbJvlZn9mxt8O6aRvQ
NyMWs1JN47gx6yrVM+Eno8r42KwT90JHPNb9muC0i7VMURYl85FwnSOe6rCiRyadQuauIdtZtA57
t5rf8WkaIf6qVZ5ghzofsqlAoDCU4hwTKH3a+JFrstpdiSCh8duSRHHQ+ojVLcJF3E8uOfKgy71z
GrduFk/+2NSmbFdj1rbO8DoNWgkaA6cFNjVTcclxvIcU2EwRJEhuPui8DlhxjsvK9ahWwo3ZkB3C
EMPcHBoaJlO9Cquu1NrvELePvR94wkQnAU06Hoa+SmFmxeU8cIdF1thO2LNOxnSOI7+JxigK36Rl
1BF5bkbdWuGJE2tSpBmmujpKp8DKpduNLWQooHGdhq/LuZzxXu31XUPOZ05hKtu6AJfWeQo8Cn90
HdLV5+0gPJjcpKg7oFQQ3J0UHZZTPuC7dO1aK9iB+ZBcN64C0x+5phrwSaQwNd4zTWDtUur2+fin
NomNCCPWhTBPFRsF+GciB9ahBxehC8QzLQSqrxs6ladAv574azWFkHSVtTMIj0anw6MZyUbQD3MJ
d9RPlYSXzwNeQfMUy6yTNaarIY6j4HHpwCk3E+zDpCKHvR3dqalCHyaKs5OqNgW2pMqmbPw592yI
5TpDOl3mqkY2cpuHwOpb5gxlTUt9nDawqvowjJKBOqddMs9N5StFw3UdDEVwyNwuqD8E9YjNxyWc
/3TYT4MExTIZHHCpzCMJxU66GeH0iYo7y8Fbsc7jwb43sZJCcOd4tIGzKB1r7ltHwWkRB1JJD6ls
dDP4iERDF/rphDE0l6mAS+IPEZHVuRfD7K5bnTbG8eVMJvHFKYas+eDmY3ahPU8nkKGmjutXoqj6
9EiUfVddVjl8zOsmzB12FoBSisthqrj+EsPmzkepLMrsiiXZ3LzPS5Hjzv2ZZMPbWTuZ6w9OZsrX
FeVDVfgqKTSvVjWjrO2OhoGr/rypo2AsfZG7OXlDM7jVw0CZnqxqYNTAyI+qnhN44b5h4yoc096G
9HMzTJnP5JR52q8aZzKftUc69kFkZmLhKqlZOjq+zrwpKP1KY/8B5DQIzamJ4MmylZyzYZ7XOs5m
tzkKvHkoX49Qjs4XJj0bcM1OddRrGdI1R4A2X4SJF5VwfMLIV+00dcqnzHhkNWGasJx8EZpWr53S
k8kKTVGvWYU8C09wI6lZ16U7zK8DXbjuMRlI5B0F1UgK4xuZzfEqCih33lVpmbOPXVs3SXnsVnKq
6kNduuN4MZqRmjOnNYXznjmsnT+ZAlLt80aI5uMs+7Ao/cwI2VTHauThPPpuLyux1uOcpcdBbJLx
aC6ZyktfpyX1opVs5rZWX0meqOIq8qqyH9epMFN9rRNOu27VyaqUvkdbbtxjExQ1V+sudXkmjoPc
ScW5JtJJ0+NeVAhro+tIFdRosipV2nnlmnAzzeJQUEOd8LzxsJnk3W307U5ZIMj7IczLsvWHMrYO
tcppXvGPw8Sriq2rYGiCHvGUGyJGmXrJEY0F7gCFacbJxpqF0ySIoBo69tataBgSKHetbPjYwIFD
HSImrIXLuWsjzNiZAhIcJVM2hJndWDWo13MdOghJeVT3cD08yhN4GVPw0JuPJynxnUcdL230J9rU
Zg4yITOonVifZ/q4q/NY/M2LFl2QY1I5MtXHoWNQa6i6msNM8rZFZK9SB1w6RuUaUfDgInZzVnoa
KtiyRMXWaQTOEAzw4XnL3cOeFGKmJ7g5IENIVHjI+J3TvMtdbBRxiUK9ifO8sQYxzzz46AH1VIQm
w6QNGFQV0npOVQ8jKG3CSOLZnZxlOX/oGa/xXhnoEV/mJmUAXWp52YD+VifWTqZMZviIlxANioqg
akmz0Y228aoOelgbz3SN+DoMdVEeCS+RxZuwTHq4RVNVNpYqKmlDlkgbyyMMxQtDvnVOO6V6PWSk
7zIf/hB1A19WwQjearfhYD9s+GRDpJtyj2hz66VuPRgjJfiYlq6tWAg9WOoJDRwwsgpZosvjKc6R
dGSdA8bCzCSWgq51IojPHSfmGirkdxWdEZHKIsI3lrkROVunpJhU5iMgsqIYu4gD3vN8DPjfWUNQ
e9rCCIdJyCekf525UHUwYsc0KQgw6tpekua8CNN+iN7NQ+IG+nOfSp6kJ1Elwnw4xZ3Ror+YJebB
I5/MlS0+NU3Xx9Fp5RY2qHBNEiMEH7zJJvJK1BCWHPU6Mq7iwW2kWbPUQ5QSeoGN5vuyahp+4lZh
26t3s4m8Mn4jAumCnmlmVg8obVxstU8RZF5kLbMqUue1LXgVSY0PBD2zgRrJkBrHNbECRoMurr3j
2pMZ4uxw612jvg/hNLtyQKC6orRCFChoY+NNI6w8BlmSILJ2wYHkWzDLAn/g3+2nEZU087shUxLu
kkSgy1tFkbShYSq60AbztLLUbtUjNRy4ZN1QAtSmheHL39CR9uGXXg1h3JxwIlMJra4hC9kqnhAT
JEesYVZ2s8LTxVk+kLA36zBrFele4QtyiqB2KCdg2zl9jmcVc4MtuFUf22IFsaG17kukfKHUcbPp
my6mud+mXWVgXKaB0TdsICYt/IB7kLPc9WwSmFQcGZtLRgtIyzTCSySewNlMfJ5e08FD/iSknsb+
ePRonW76iIxgSrCNfNrQ7RFrtKVqsNt41CkCg9uMWM2FRmAwhqGL7KsIa4q/QuQszeHkOM54Sfuu
nt+5Tu+6KxpVEdKRPmrC1jlRoqLdhZgz2jkrZyDgvxNpm3RLoWwU1ozEJvlSNzaQD6sS8hG0QQjU
TI6CbrkelTPrVdz0vECMonk5fwLXrcWdSY2c97SWVTG0Nn+AOAmOx6O0F8zWVFawyeKkknw00WEh
R4j+CS7WiJCqpApx1Fb1ij6zoVXm5LrI/akus7Zem75vrWAUg60fOQGdrEhKVw3FW5eNY1GDIbPN
uLl2DBg5EGlVHNlyWJ0JkTIEr9OQhMdBVIzdn2KUc3uqupFkJ6r1kFPAsTkM8QEdTQ/TKbK0xNdo
ZhrYqqQubCTqFR6s+GrYZo1jGqbQ0jrpCYwUAv5OrFpUrrzsUIe9zQK3iUUWzJboch6HKVxBy6a4
8o2akfGyXiUQdCRJLqR/iIoCkMaks6R3xQhPeDhGXWDMoTMWLD2TFYoj+OA8QaImL7UGywBGJ1qN
aRvHhS+cuJ3RGYhokW5oOdoMfdpaDj22NtDNSWql8vGq0Y6aEW4F0Oiuaw9XDi4LrGos1RDobPg6
BsbmmX3kZBFfO2yqM+23XYP9/uKRy6oaylS4WIUzW86zvwLiPSxBTlVRKNcI85WLwXZvtqKRKcdW
dh/f3c+Pkva+KpxCRMMIralFZdWLwmruUZ34GrPA2qcSF/f1CAphrGG7Hn/WTTXwfv0Yt/qgTE1x
3h+Dwj93pVqXtNmQpfTrSPMOiUwX5fhllBU3LIIaRk1O4AtnUcJodAXjLYoofVarbFUZD3k3qhC2
s6GR8lrbs7XMt72PogltilBI3sInSFEP+Otx8n9ilT1Dg8CWuGjV4qiZff9ebX9sgtyEg+T4lSoy
gg44KJsWwrkihXr8UT/JHA4h4pd6uEAnyMOVVQtUEEbFXoEAaqMjRbvpJJhUMnwis7QqIoJw+KXI
LVsodi4Y5xk8jmdyDM0vntjULVUh6vebikXWRpkRyvaui2HZ34eetj4r0Ij3EUxM+Ps686TbvIW1
yzlGRR6rZS/ZbKfEcOLFdlWhbhhIfsjmoTBjP+iQfkFNAqnjFEWoUqlC2nT+8SctuYxpNBe7pa7E
01AcWxSvUwSGipKEfOmKUqZnpspsah4nyNRO+sizUePjD8QoxoP+iYer/FF2RpOXo8OH8tHDrZlE
zTAmU/OlKdAnig4bGlgzB6M4AdegqbOR+DiiPkV6JVMewTM+TgD7ibnCXjxjpxBwhhJbX1oWFkYZ
qWTxpY7cKSwO0cua00NUPSKdHG/Dlr6JbGiMk0vWft8WxR1ubMkrF6aAXxi2zMkTbks8KP1P0OKS
aYpsYc5UAZfQpkOp2rWixlGDH5PUwFrLgVtn2U9d2ZfrKHCh+D6mz2z91cgOxSMyNOMQI3xDie5Q
IZj3zGmM1rKa12Xq2Niq7VsbdjmNJ5HFtHFt3bmoYsQ2sqXWxVdVU4EsuS3QtwjtYTXT1LNBU6LM
TcTnERssB0mewJK4bTiA/ypMGlQmvX7sbZGlSFGWfZz9PwmcZB5zccuz0h79WbQ7ZBaR487T5zKq
KWLWsDI2BdKzsRHAbcn68Udabblvcq2pxVAsejQKswDSThzcN1polE2mbtXwWYfC1hi7WIv0jOPS
49Q5d1sXFPgs0x2SqJEENih0stxS8zgZy51TKjB4S3ATFbaNxvuiqVaIuhiAZfQ5LVH+fBXnjck/
eungNW+81mCK9j+xIBih55KiUiTsJUyML4Qcl2iHcVS17Ze+rpL5E0+kFYskqWxk9fijvIVK49tx
1S0OHAuJzhvFBN5D/obD6GZZ0Xsfi9a4ah2gfGnCoxBlVGS6cTLAO/hoeOf4j0TBBnI54hDAJyRr
vFF+hbIuSjBIeWz/vhpohjiUzMwG6nGIDCWSMAKXUZlEtqw1OrYMoIwooYS9ErZMnObojlz0DqHY
nJNy+KIwdGyniPS5tddICNKxPnUc2NHsqCjdkOFcxn/Ab/BAI4Vzoaf4nZmfO6ach0bnohs/dnli
PXNQolWR+s5QInN+/FF0Ic8WUxgvgYEL3JoAO7qQ56GsUFMlLLhQrLx5VsdROk372ob6HUw9TNC2
955hSAdcKMbCVklv/2r6zlYInMEFczmTtp6JXLCCpfPyNkBFwUmTzpnftFBVgQ5WlafD8UQ7JEyH
aREgPY5nGLX+6Lbxh26RbSI5WeJBd2blznivL3ML+MwTPMW56Y7LbWmiJ6iAmrXDI4tkQhC1DL7s
YfjLNX5O0xaWb1to0EjIboKeB/xeEKDKQf2J5ANKII+zVD30CVJK/GwTfssMA0s4bYpfA1qIcI0d
9Mqtgsusp/LvpCm4d+ShPXoiUlUx1PgjcxSyUb+eVJwF64oFxUnupdmnPozd3i9UV6BpGlJfO5Nq
fRGZ+mOA/LV9l41tH60i1XsnsU7+zNFqu+wr1la+aJxoWqGXI972PChfR27cnsEjRTOy9ahP106b
0L9m9JH7V0EzJNyvMtxmvEbVMP3kzI5BcpCN0bBqdfOOwSulRyxz6Jmcmn5tqqk+RE88+xShh/8q
yzx0CZLKoJxXpgNaeIZkXzA1wV9PY+jEfjfXLlnTqpEXHvzzpopKwv2gERFKGGHbHntJUVwMknaf
YkojzEG5DivWDup2n9NOt1eZUzUfBMOBB9SmupNk7JIjtAmmaoXpLTGuxkHHjt+xvH+VFeWhGXSP
gk2UJH91OPSDqnnQpWszNOXFnHQoiTHiRKj2OWzlCvdPZib3qzeZ9guRM/sYdbxbRaPIX6eyjQ9Z
PMU4JPKYPj801hAItJVhzHC5Onr6CBQWAlGi/CNrHhZXwGt8p72gSA9FVpoEsLni4+MPe6jQ24fh
aIAdMsc9OHjkQwMazAyhXaOLK+HKHDNCo3tBCtRX/TxPz3pGO+R/YZn/iRahTH8Rj/0k+TfbxKwO
WjYw4suxiY63ukxZk1/VRYHElWZVOh7llGDw7fFN3nzTDzd8s0v8UJC95uzmNziXSeTo5anXY1bm
igwldIZ6cBd+iYQnXo9RJt8XXh68j9vAqXw347pa076Ks+M+5mI9ZgZjXxjWE28b0ehXhVPLj/C3
LeIk/H7vpzxH8OKZIq98zxD2p9snxbe8o+pNgfLsn703eX/pBHmqT0riVqswDd/SXEOOHZkLVG9S
9OLIoFFYa/R0lZShQSuha45IyN2NOxq6moHfL2KhxRAeWGLDAIRB4AuFj16GBMSR7cjUNF+xzjI/
iml0TMskOxnncVMQnX2mjh7XnRei6VE3jjhhxcSL9ePIcCvMD5CxP7mBrM7+Np114wuHQtIgR/sg
kldhh8YBymlN6o+KS71u0SUx657l44nMzdj5sVPl6PaU+UmJutVZX4ne+JkMnbczCdkJnScUzppA
f8lj1NNXTeqcxVMh30x0Oi5oTi9QA83elg5A8wUaY9NqNiPaLv/L3pks141rXfpdas4I9s2gakDy
tDo6lizJtjRhuAUBAiQaggD59P86mXnzpp3136yqcUV44rBkHZEgsPda39pkk+maQlbFe5SNy7R3
Kf2x5oxek0LSwwCl+EjJJN+JbOZzO3XGfll5b1/CLB4eg7HEAZH7yO2TeHa2TjQlz45XPWt6FeIX
6H1U1ctMYAEUTDEYITgTn9IsKC+0X9OPEVTtrobpkPl/WPa3a/frtcUrNFCD5uhmMb/852fbQhLG
fS+6b4qm2TVQCfsgabKu7aDG8Bo59BL/8BOjn8FXrCqM27pRt+CREiB46S/dYxTGXAscnd+ZZOkZ
slkg6s6uwR2ESraHETFjp8+I/iaTkH+gxM8XSqvwMViqZP+fl1b+96WFUhPbJ+boFSBxf4UBtROZ
KQmScMTDYEDfPnVvk976pVVizWoVxgMUDjF1vJ4zaIUt6/Ps2AOHbaGTVFUDw1P0rZ7y4hOd+XKT
fiGhj4Hp74ecmqNKEn/NbU9OJCtIWk9FFbvarFHcQ+EMha11VE5NKbZMHgJclj0b5uC+yqMFX+CK
4JKbfn1YvcNxxjIq98Th9G6miA4XAZsXFWUiFlJzxUcgJY7Bw4Xp+SFb0JqiFjFPc+zHUy94omtd
AJfBSoRd1ORQ/R6Sio6wXEHUeTia8JXmnHPSGLAP905WxtQTlTm42jKeohPgFKcPYU7ij7Oe6Cc7
uvlHSmMKqWdh3T8JX3/ff26D2QDNAV3LcX9+3ZKTGE7o4N3wvcQQ5KKuXMW+gPJY4RrilqGnKr5t
xnanfAy+rAtzI+jRRYr/hwVb3hBkHH0YfQ1t4OdnBKSUEWYr+PdO5Kttf7sh+WZ7fqE8n/fhtlTP
So92v+Z9t5NV51/7Ui8S62SLnv/ziv1FoPvt6SnxShu80SbD62//Ruxuwrpl8gP7Toowf1J5ZN7H
PAjaAsLuHc5Fe7VczWeZjuLEfRLdz2OBg6zgs3+gRV8CSB7dcqGBTX6AnFdZXSo6PP3Dp/xbyVDk
4F0zPOJgptFU/nLJFtGtolKp/Q7VW5EXVBaZaaAkrrU14XKN82WAp2S2vGxLnU0/+i0shnrrYukO
STGZD1nFySUs3PAS69TCIcEpsNdMc1xuwoomVbB7f7/RfyQbHn7f9n5n9L9O6CQp6edf/vq/4K3h
z29vdf/za36j/P/9N8ztA/Uy/Zj/41fhFUG3BJ759Ytun+bP/ws//Y9Pdws3/PSXvwUt/pU1+CVK
8f67wWH03/zj/2HOosqwR/9Zfv49Z/Hnm3X/ks347Xv+SFrcXrSYgvzFhLwUKkYV4pT5PWkR4KXl
2FarPI8hFd6m+uOA+SNqkeQI2+RQ7NPqFqZIChS5f0QtkgRxGwTqq/IWti9B5f3fRC2Ad/90yt0k
SvxB41REeAcuPukvpxzAkTiVsU1PGS/LBgw++I5xXg5b1/szJyo7bsEEw3Bybv2WTaa4ZEOqADVF
kXs/TTbEspXBZ17w8H4ATw+nskuec8YogbCVjy0xaXHt+WLer2yhzzDM+WGAjXoS0HTeJtmVyFUU
7Ay6azevRn2BRMaOiFFoCjUTxjFcCrl9DeUQNLQjOaRGP8RPUPmGczXy8a4rEn6wianhEI33UxYD
meOdaAMm+nO0GHcaqRAC0G6etHFAirNQVvK64/7dJEt+kLysLqshC4Pd5uNHWKjVFahbeB+tNLxH
ARQscG8TtcdOzA9wtsmnqKLVNQqGh8jn9r6Lo+ctXKF+5KBRRpVWQR2i5/2BcqGvnVjzpozAUTca
0tFDBQCljlgB/ifNvKk1p/aQ8VB+cw4/JNEJ0E+q+WG00/CiUpar2vOUHaTw7FiZeW5d6kQbFmuE
bjC2H6eSdu9m27vHeaLbVzjq66dR2+SRDIC2k5Xpa54w/wihjTaQQuhedZm9C32uvojE+hb4Y7GX
C18ORTTg1yDe1+kw8uMyurhWQ2q/BVVSU52BxqzkXTySU3pzxC0FMTSE09iarLsXgxSnoAxOfCiG
lqhp+5iCzD0otWQ/SMWm2rCZ3s156g4IjHanWPTiAc7AFu+rgA1nSMldsEvQSN5JYHIfyEqr10Ll
YsdoLs+dzN2TXJx6rrqU3m9oMO+dCUHcWZ3Qj92cmguzIX9Kp1QeBKq7qnZgeY6Z5wXCJzxJHre1
oPeEpNsevAjndSBLdDBURhADZlXi/UHJcslh/D1UGmsF/UTeNWxL+Vfrvbx2ec6Pq7fJXQ7J/SBk
Tl9tWdBPSvYRgAKZPQoQXkffr/4Krze5i102HbWdyLs5ncwz25Kq8cLwkwjsSY6d6+pqzMprrGT8
OkJ6v1ckHU4Uws6RMZ6KWgyGo67us3dcuru4dymWo9LHIJx3qJ8wuciW4Vqvfoh2seyKzypx3zPl
xYmscqkFMLnTBIRxD0WibNdijD8k6fB1dYkkTUDS+LUox+dpSYAQGrketnAMH6c+zwER9l1wzgI4
VzVcuPDaL+i+Gxfk6rPpNHsoyKBAdSVJ9ZV2ZX8YF3wT2Sh/KWkoEKwCYBxCEL9jBDfRJQk95Zbn
LWgo8VQkZv6CwmLR9TxEzwBPTiR2+Xly6gATEShCXoixppwNj1Ck+fus48d8dfM577bxlA5iao20
Q22xWb7OU0VPRSa6/UoT1eJo93U3evZeGkTJNq+mJhnQQGz9OtxAgOETqDL/UqDPfJSxmBrcUJSA
uh/iFsWDfAi03zueqzulYQc3VbXPZiYOnXHhPRxQflD8cem65VNw08GHPIkeWUiS4wj21iAKhtN8
DBf9NZlXfBJQrS70xWGKnN8tPLLBrsdb4D7NBRjPWoYbp7Ur1gmow0rebWYaDoGfN1qva1Y0evF5
1ZRQJWvSrTs7bihAt8nasq2q5YVsa8pqPqD35poobHPo/2q8lGu7A3ao7texC3dRFHxi8QDllpAt
2VFeFaArAc5WSII0PKAfh9KFJw5hfQcwXtUxG6YvPO9Bwk199ZiJMj8Zk3lRb7DbH+kcDG1RjA2Q
A/M5Z4U/METiHkKTC8SURBJel3IKm7ITGwCukuc7gB3VhwqnxnVL+/6jLlN6EdvyBhMhP+JE3JqV
meVqSEqxlBy7GJaPzbwG1UXYVD/MrFP3DFjZh6Cj/GoGIXdTZMg+qibSbnEvdzBek48QyuJjPuO3
1F057XvP4u9bQey9gzzxOU3U7XCxW/oJxT99ARS48DqnAwIcrCIHCx4a6CFxTRB1/UMUodNzVZrV
C1H+KbS49GOfbe26znJnfFzelWmVMWgdU/8OiS2HhRa5pgrg0eHOWqBpJLGHkfr5hsTKF267A0Wi
YQd6cXsYliTdyQWwc73O4cbAvIxpnRG/z9W0XKOFxOcKstabU/HQOuRZABHjuKV4xO8MCsMjXHIA
mYPS1euQ57QVows/8U53R+xMiDjNcbvGefawWRZ8lWkRnuVcBntg4+YdkoL8lKVBt89TYh756soX
WLTdPgpV+NQvNMSPK7qgWdcg3ycAga56VV9Gs61fw81i+4c4swG49ik5+MRF7Ybeto5NcJeNYQyR
YdTUo1WcHLDMW4AjpNjRaPgIQ/+WqWSMPNsMhUjNrOJrMybV/KiI4sepxyNde1kMKICNRhNTdKX6
UWk5nBbex3XqXXChsdit5SgelmUcjnNmXzOdkRp7rYLYaZ39Msz5KyIOn8PO/gC/+VpO/v0YbaIJ
NgeVM1HipMdi3QGjfY4VkWfZF8XzIof4w4DW6WtS5f4jWJnXchnzAEudIqg0nCUwk9CepTJqmQ88
92rL71FqjSSvtxjo5Y4iC5DubobHxSMF31rnbfmgZrUiXJN3Pyxdk/LIF4cbF6ygOvfBsi1NN4UH
u6LqOYheTvcUMY3pVWIDRe11g+d9N+wVQHlxLoNBtzfNvUWRN9xFZB3PGDlcvGZrpt4gXhD20EGj
uyv6LNLPtt/67sC3gW9j443bgHOSOWPfyt6b4CUDI5fton7pxnoK6DABGqJJOwbhegDvNO6X3Hw0
BXHgkQhvwxV3cibpRx/E7phTWTSrmO0VX+n3FS9QTvL+THV6sVVcEkDZU1YPBKdMUCzBEbXIy7j1
fNejwz3jBAme+oCSiy941CBOtV6Xnqirxt08b7Or5566z+lQrWdd5QHorcAeotGvNdgclFvJFtsa
gyj0HaUndESgn9Z2mboZ4DlibMgCg5jEcCQkM9JHsfWmZSogpy0FYGy7rjtrEdPzHJJLHnHehEUk
L32Xz+1KCvVmkxyEps/WA1UL3SNJUe0CEnY7Tfm0c10qoRL0yCLM4C8bxKfKow1lDJ0/Focs7MIf
qUWYoJGIIHpaV7Duv+XlmJcfTWjRhn61aaGG7KVT6U3BhDFMBf//TdzvXdfzKr//z//x02iAf42J
uAXK4xtI8N/3cL9MGPh3I/fb9/3Rx+U5AvPwgeF+Q+2A3vJnH3dLzGMqMEY3Ydxm9nuW/i+Jedhw
GLgNbuL2Ltc/ergIrw3BMCeMpYEIgIHD8GX/1aX+1IpjOsAff/8pLp/81ML9HpdHyitKYoR2b++N
/VmE4RFcr8gN2XeEn26gQizTG0LwOyyZZVYOn9NAZ2Y/qtWsaQvVK+t9E0xdiNiivsHNU+yH4oxw
DkScoQpGdXSV4OaeZ0IGaz0NPpNfsgFYOhJuqIBZ0hCImdH3wk+rfc97PLSfyzKDDwepGIAhyenN
84NFYPBRUplp8a6PwtmhIeSZHmR9Ow7EJUL1g49MhAAtE4sE2abALBO+5y+39H9zkX5xuuHrYoxw
hfYW/Tau+q/wShEJamGJlt9RqgGlPc4i5emRp4vRxXEzBHk7gK8S75znYUfj7h/U1NsQPPlvMRlj
iIoCIek4xdGHO4UP8/M92lhSGqgE9BuLhhuHN09wsFBTV5hpwIDIOwKOXffYTWFspMEmxwcwrDew
Jkq33CXnOe9HM9QTdE3kffDmE4V/+8/XCEv4r58RAekkAa5VgVAGJ4Zl+fNn9D0N4l4nwbc80EsY
twQVU6H2vEznJPwt95m/DdjL5n/wcH+5N7efm8J8h9AF0Q6y9y8/V9p1KqYgKb8hC8RNXqMQ4uZT
n3boMmvHqKXvxg64KoJH/YSJqfV//rX/rrrfktLoBW8TiG4p/Nt1+QsaN4Zz32EgQfU1ZIjVvqWJ
XoKnOAeNENQ6ESQ+Lg4nv2hCkQLcqQsEuiHJIYUSmWZORl+8MBfa4J+Uwt9X5b9XDd4ECX4SwxlA
7t3MgL+RdGEIYh8FnDnoDea62cWZv90YjMaI7fTDbGOBJmkyRDpT1aLb+iiHGE/mSNzh+cVuRJpp
QBg3ucSpH1n4gIQVIdNxVU5l07XzdIhg5HQxAnavRgE1JzvN4nRUO8HtFs9NOIUA+29KZEg5uO5o
SnIIGL8tjCEvlyB5140iUv5+IP1SYfewS05h2YQMq/aIiqigouUBk3psOV9uQzKKAN/W14OAKQ0l
n08lpmnkKw7st7jSvT0Nv11NB76SZaii/S1k4BagN8FxwivP+XWMLS53hI3GFtfE8Az/QYDsLpap
3LYQ9y2UZYTeaTCziLZ6RAB/pG0uC8QCodtjophukDG50QnI6+B2VwxzQJ6wQzlc302VSnf7Qi2J
OqFJHPJ4J8sJP1IMnoGyCh2QftJwtPGAzRBk44y/JJNFau+ar3OVyhNDqDFeEERYNB5UdKS3oHUF
0wGtaT9YUS3vHfNFApSagQSfuiaAROBCUSu8tzCLHypVycLtiIK+qJ6ztVq26TkMkcod2y4awji/
YgwIUpDPVOJFRwSdGPitat9rFUWsEVFp9I+1iMFPnbPcu/gtyvw6l9dUuE4+ApVmQ7xjowlCjiYl
zP3cYA5MqeLdCPIe8rPz8aZXlG0eaaNG3YJuJYI0a+cuA1Qos0G5Yo7C0q1Kjewq7UNzSGFSuS95
KIa1bzukyWG9iGIU+tOoMI7FQjgEX6+bTejbXVOjBNt1KQUtsA8iD5rHtoE2FeHOizTtcIPWcb6Z
hL8vDU5xBL+NBR/yEDUpNgdZL/D1RVRrQ6YCHyMGLVc78HbVs4YXUz7JEbm2vaAZyeqeEPeUrRTd
2kodurB0SY4UxeNJaL8crSbT+0JDZPRV1kMEnHmI8Nuinzss6mNKoIDWePr6L0xL/omEFIkbG4aI
GfQ6RRcaFY2LR0QeZfg2DXgcQT/nNzlJtgU6XtzdMNB7tMrpjk3UvtsYn8MdVu68K9cw4Vixufja
S/sUR6m802lA7gQQe7S1yNJZk5LjMtmq7StXPhayV81AJf1Gjepa3iMTuabj2GZdpc7lFov92o0d
hr7IDOkzaIFjk7IR+SP8l6cSHccX7Sd7AEMDlxPIyWEAd7/VKyJl+56F05OEqA3kn4TKwEybyIvz
W/mZBwjLV4kVz66M6S6M5/AMgK6n6BoCBC/mbNvr2WCIJiu6R8BKFFv3nFTfIkHSpUZlHb1fYtbT
vVzHYBcZMb83SzqfbltBa6CunROjodJkwpVNV1RdX36iS1ytJxzx9quJUxbtJmQ9kNmjol/rBa88
+V7OWQHZtwv0WSAAkbVpNLNHvyTDLX413WVmjlQDlWr6HDIj0Wik4Z3Jo9sKRQRe1ilZ3Nlr6+9h
uSwnpO+CMx2SPm5L7H6gHxw8xW1DMqKeUWK9Oqncd4VoRxPTaPtsDJviusIAhXO1bQYrt+fQmYNo
0siXbW7wZ+RnoJ0jqEiva1RgIxbSNwvIueQMq4/Ls/ZK72Np47uMC1+zJPuQOTTa6FCuAGtsvRg7
t6JQaL2IF0vRZuuENHcxj1fZp/p1lX7ZszC2MzG1HQY/DE1BSSZr2FrpZ0RQJgAcfDxM3qFLD8X8
iGDj8AgrdR4acGjkRfWr+qS9FFB+MaOg6SItGaZNhDypozLvBjx4vt9A9JUOgI3pEZTeFvaZCbnV
aIrEB7w5GcKHXKLHCiHGk4w1ekEddueUjulnU+b+wrZIL7WcUosf2s2wuQPVrMSi/cLQJlrzaKg+
6wDvQ2yRgFEMWX2jgHvkwx4bfY4ECN2K4xxN/YOchNolrtcvMVKuB0By0YHJJf8MQvnFsY29bEps
5UFBUq6ZEuT7igty6AHt2t2UhevTrKuswwQltd5FA5nrEPmpU14N8qDgwkY1dJLqpRrn6kviZfLM
dDd9QaO+fbdY4O1STPF9ivD5IcRJ0Sqv5icIXUGduXG5BNoMbxsU8kPCow7yBmSna7+GKc4yjx0p
ZLQMcGoP+RGvSO8aaUZ2GDKrX8waJ/j8S3yOwjHZszwxr1x26qEae32MVl49CaG3O2KY2nnkyCBr
joJexzScz9qm7mGERvusEdT4mgwLNodYrcs1XQUeHkjE76JktndeF+5EnU+merLleOhu+bpeIT5Z
O+x5pw1TES4dtrfHLS77lxL79qvayvkZBz5Bal4X91sUzA846umeV112ocgMJsglVbwtQZUkWO96
3EMynB6GoewfEFeSqqkkD/eA49SrnG1KkNPatouuUntHO2CYJBDTM7SCSmDPFh5R6aE8RpMnzSK3
9F25kOSAyQTBt6CLSx1e1izdaAUBwiOU0hZWirK8DFmyFPMuxEtLQK3wSnYXF0jyUNmIX5GBGT/w
WX/G95DaIBfxwQhUMMwW7Oorhko0kxE9V5OM32zQWdcgugE/aCnsC42XRR36+CYtVEhq36XdpMt9
FYqxOou+lC2iHSlocdG7tqw2AXN5myuI8UmHSQIQ1KO7FSgUrnUeullfFKg6vo+8juBXwcJ9l/g0
eCzGisoGE14QZO4rqd8zQhex04j69XcCCg1tAyCP6wEjAqLgUCzGbO8hhmnbH26lR9hWyk98GnDV
Jodg5JCVucakjgKVS5MJ2y33A7fMNImNAN4U2wSrL+T5ZZxdF7UOSbkBfk2Wzx+goG0lUvKBBowI
ujQkY0C6W6CwOGexD0f2vCVrFy8wIhQmHZ1jbHbhqUz7ZYVUvo667ReT2acqQOgQsUnCK3AXQUdA
LgVp5Z8omKm8jvuUP05rFGwHl8O7ghSj4vACwsGPTaxVWNwXHNspxm8ogPXjRs8MA46aHDnD8xxg
WAR7h1wqxOQEl38MvYA4BoQNUO8q40y8m+cUJD1mgLCcx1CPzITnoUS8Glb6CjExjaBbXTCpjOW1
GKXfbqSTQqxNrNtTXlhkREcgQdOOuMzdDxSKQcs89ceEpFHZIjrRF7XJmY5OA4FWWUubFWsdO78+
53M8X4Os8kUjWJeaukiHRENbJfkH5JH1t+UmJCdarvFhmjpwuwRhDhs3KOH6YGpmE1iTg7rt8/dr
kE4FCjNbrhQR4dTO+IIpDCAwfcXEpYiVu6QznzKiIl/tBoEMTb+TsZ+y7D4Klty+IEsuuiNTZfqZ
LMvbtvXkhfTyjVSYw4KInxNPzhUM8f4OcAvOjhB7RA5atCy2O77G/Arbze6RYqwaqeQmYaAmkLGF
yMSTHuHzaJ0DbCiRz6r1MouvM+m2PUZ+AYojvrvHNJoSk5YgRap2w1mTPlSmT56KDHOWMBKnxNi+
uMd6qT2h7ls0yeFRqtGUOwP69mKmcXqyysxkZzHH70a7QNKuA+GrE8LFsEFGxfcDvM6ncQijXTX3
E8Z9ZMF9PPj0LgYC10zEhA1mjxAMCoo7vKXcFvaw+TjmNYZCc7is1aLMTkb5BLuhdPNJ6ptjBxPI
NxjEwRqE1hdZV+AuoaOIYLQngyiw361TED1tnabfOgTu1YEFYKc0nkmHYU2DvuKQx9lP84Fj4iDK
C3yE7j0OHbrHMLu8saPsP8BFj94gWvo9vL3qMIWV2GMsIXsIWKibReT9p3AUL5zBnyPo2/ZF3LHX
ycXzVGfJNL0mYafPNk46OFDas7Kh3KbwUWP80pAv9yn1S4PR5Mk7hq7kvLiIfh36pHgbOoJBS1Hi
Lki3Y6KCVNMpWcn6YSo4XAhsaR7MKQvVfY7pJChbsTfe1mD6FbYc+rB1FLdD28fmy7SUAd3xnAKG
YgIdy2nENL2pMfAFEN7n24Q+oHAswgBGbCO3qCTL7rk08Ze+72fEOzk+Q80wrq1sBvy/mGiVY030
q8xOQPfjAvNiEHTXKLUGchZymj9KNG19M0iEHt5w7joNvrt0yzGYhxyINQuOmIgWv+Qs7ffRtgzg
I9dAvssyz77YpZQ4HdB47icLEaKeuiy5mKzUd3LFoIxaE1Q0Fw8u4csQI2vWGMSZl5ou3H+d5xXP
Cp5JtGlWZkn6DXkw/GPFlmWHCUrJGTlk0uFs9RtqecxJ+I4MzNLtRdHPd+mK9q0OUI3MLe9UkO0C
JRhpAFJlH2bD+WshF98MJjEtDwMVXq0roqdbSKbadzNKuDqfXc8PDjXVGZvf6HZe9T1DJVeh8sQQ
iWC6Jr2LEA7vbjmLVYSZ3GkJAqBWRmIRNWkvepYOCC8vuVSVGBo2oEZDjBldLNyJVdEYJXUydtun
0dhxeAcCzpkWTUU3YEer8mmTjY4s4eshCMGfp+9ym3RlPUSKJp85pm0EY7MEpWfdftLj4MGO9FM+
VQ2abZ9KQO29MLYpcN5ma9tHOLaQ9kdIO13bcVk7MYDn76DoINjrK3i1oP8hw9beEFvZvbZS0U+E
DBDTW4dHpQC1LJJk1PUCHxhkGkGpNp5sbwPxwyjjl2yHbC8V4y5TazQ8dWEMk+IgAwYattVrGoTs
gUFKxX1Ig8lQy2oLyA/ogcfEp+i7CKoixHU0bFzbSvYeCQ10uP2T8litb4HMIR/MvILKEMRR5+Ud
5iGHaIQzbONohPEcbsB40w5QxqEQwYbnTUWmAl0gXX8j6pG92wI0th1zOU4IbMfzB9tDTygvM+pJ
0AasCte0scRYNSAPB0JzaXDisYnBZbfjItqMz3Yd7xKLX2+r6TTGsWnyzCSie0rmTFJMAJkUaOZz
aK1ap65N6IwSB60DUXspS4b9OJjhdmNUyn3co2moO1lhx8RMVNRQZXqgcyHWVe77dEGAnjYjihHu
0h0ZfUr5TjqXThWkg3EqLxsqv3LXBTzH7BDEuyuJCW+pqtJdsW5JetCxFh8wMJS/BLCq5jqeIMPX
gN78tovyXnwLxwFFls3CXsOxzU3Vt4uOEWGHAafmR0inFmPaZiPPFSXLQxZiHluiLL1MYZc0Qwx2
h0XrKnYyEZgzs1ThIYF2/sQq74qTQgVX1Mko17T2oxvGg57DuJl9KeFFLuAavsktBNzZ6du42Rzn
qG1nkNTvDQ3g8hOM0tmhAEWD2AE4yA4YwDALDDMs/Zdg6/wq64g4Fb0vBzpkraPj+FXjhbtAntiC
zmDcMDStDjWL+h2qCW2Ots+G5RsJ/E1wQUEdj802YIAdFOulg6Fro7J6sbGqxqYL02napWtojhGg
1VcQuCn0yqKLydRAT6QZGtRiNVe4+qFt4zCz8yezOYR6ai0xNKgBxq4AxdgovktTaFtXgsZb1KlC
GX7vpU197ZKh2BVDzs8BMaB7NgtyXGJGkBQYihWvFiHKMaswvSOYe3AlACG2ArEVsFqlOirJFdxu
6GVfNrZorI2uerRBOOH33OQeDIZ/WHGzMT6tK6sd0iXue8BuRcHAJLkE2IbNG3pL1z8WTOhb0ZXE
9IgKJj9rQHf0C7ZI4OsJsN/3k0u6ey8C8o3oCFe+dJs/zl2H4SbDhhlNtaShe4HFZx+c5j1+BQj6
CkiGmLCbFqKv/ZBV7yOoh0ULlMmdImgWtHUJoR9dksJRyQaTHseUsUY5nT2pjkz7OR7DT7k2UV0V
fmt7zbenNIF5XmPK8nqFuxTTNrZmgbzNwVHUFV2q5URyPWGbHzfwYaTDXL7SVRwUgkYz3GBgzIqU
E2bqF/A9YbFgoEGCeDkqnw4iDDAWUGgJufnfZFzNfWKlvRBADmUbZkRi2N7M5bPzxRzt1xn+dy2G
vHhLdQ+XVqD+fqcAjYy1QUARo9+CdaV1PnQVxg0OivYtDnTmoAot7mETEADqLZcy3w3LxtY2CQXd
bcgHQKDIMnMiPhSyXRL5w5l+3MWd8Y2bs/W1wG6x3IHZ04BW1FK+N5meLX5clin0AxQi0H+xdyZb
lSNZFv2XmiuWTDJ1g5o8vZbWAQd3Z6IF3qjve319beMRlQ5EQEXWNGPlSiLcAT1JJpPZvefskxvl
uZkFxqkL4dh59DS0s6jCA+8UQ6CBjwAN4KRViLXzNvFF7BoPddH1xaZoYXj4sdUmlJtxJMy03lGW
rLLG7QI0U7GbMf82ZnaaCGO20HaPFpKSqJouKFylADdkmc+rrMrFt9jD77zKK3gxYHjQxjijNbMn
8IyGV2agW/kmF0n0GQdCM/q8N1nVsTxfR2ZTu+q62ZcjsoiFsksZXLhZbn6tZyg1K/wv38w2L782
XVliISkoPQJ08l0oFQz5rPkWYvULWVtNUEFYeZw3PaKFlrLLfRH22qFJeKjXTZw6iP+68qSzajQN
jYP8vaE4ogW6e0fBOHYYBqH9WBnoYSapt9dDMxsHKJqd4SdQWtRqTc8PkKOp8Dht6+5bMyrsNTww
Fk557E07bHVDdk3fMF431LbWDUNd+rVp9RuWL+K0mMtoix9ZfI2CefoKNlSsqrbXaSJZ6QZFXPCL
RqC+lpbsbl2W+ztskOKxDIf0q86PWCtt4sIZpva1Qbd3PtVavKuGjqfO7R/KvOw+Vb0+B/hHSx04
GoQUL9RSVjRC5jveB/hHe7c117iITymiaWdjbTRfEmoda3dio1IDI1+Qs4nyDgKbvEkAMua+pKh/
qKpCWOUqUXAH8/vcU/xvNmlFOah55AWV5sOatlUwO1/Z0JZ5dd3ItpTWZZdENbN8ixYMV2RT0wnG
7DjNSV7Takgqs7yU89x6YD+NaaKvYJb4kaKDDjkiWQ4ueoDuNoin0fpuFXB99knp5p30A9nonbZ2
B0viKeDB9ux7J8+17pB4Irb19dDVYmHZiOgPXlRqN/p06OeJIubKpre7lbIY3Xu7KFTPrK7SbMqY
x5Rrc806r8gpks52GG7qWoblcEAyr1N8n2a6wjw05N8idZoHpCc/9VqbnXZtU9V3wk1bjXOK82oB
7027sgoDQW+DMag432ESLnp9NZhuxxYmNie7ae4UfWSAgrlYLvs+fLjxlFwkWIYwCgImxPW90UHf
oPrt02UQ84rfUsWzP5aSJdlqqSJmBgiqbIqV+m1WZyLtUEd8F4XT4NRfei1cDAuSrZvydwT6IuE9
1bqW/fJpgpo0s32wyyDlP+jovrEZKgoItjsUJfToaMm8bBrG1gxvJYydH2lZqX5Gzm3i9uepl3HD
tZKu1Ad9ypdtUod/aByjCKcTqFgnT3SE39qU1Oaw/0dh8TM/HhF7XcVGy7SKppVsiCPZN3436Khx
/ChO6Al+cMqvKRtPTUg8Hjil0ZEjNnh5yqE1xJo+ReYPzcmc2vStEVrAA4oDRma5xE52EVPrFudm
Ws/9TQrBYIlWbRRnfMr3W7YvLz76NEs5HhHNU3iibfzadtlh0ElmDM3fA28prGZX1hW2io0W5Opp
m91GPW3vH/LtyYOcsKUNy9sDqPPacIOVHWTWrDc/pD0ih9jOwl5EurWakabMJnYD2lKIfA2W8q3N
rbwv9XlovM0Ql3o1ftAxF68kH1wA/MLICWh3mOhO3Fcm19BbEoSMnfZIsCybhT3TilIO5FMZtaXf
j4lcpB/nVJCr1YQvj09lxXrU3+SVjQqp0KjIgjWNVDORTnBjXOdDXLSP71+zl1YX6YBkYJjqhGZj
ykVW8Mpb0I8Bldl6mR4nGnEMAh0eIRdLp/NAi3aCV6HdVNjI+CvKjaX6Eldh/08vlqCjiIcP+Sj2
oLcWBzqaLcYCu3wsMksB6BJkHjRjAcOyoTw1AwuBDPtGrB7PTJCmyhsF9dQSRQKoI2QpSiLz5JUv
4iUbTuWU0nX4QH8hXo8xRRiyHVi0WO5w0L8G5yCepBtaLOYjok7FbFYbl6ynst7FVeGP9aygLpqT
P3GJ5zrH9++my6zdAN8KDpjJM0oF+cIy+xT+ZwEHo8CQAmiEDZKWXdu5F7J+MEyAU3huicEQxYm+
eArLllJ0pxrw/v1/paxA0gG1A22FDcvUsi0G68sZg5FZ1EMxVPcO7Tg6upVOZ7sGCNCrRAp0/0oH
wIv1SWZCYYq/65+mk0oEquc7jZ1p19t+hAD90QMt1cH/Ja5QH07BZGDZKLMlE8mr0UlnDGJhVFb3
VcNTRAeJ8p48N0RkAoJre8W0OOITc16Ls7Pqo2asIx8Bxmhfh/USaHuWKmAOGlWSvXBjWymppiNo
Mu0tdXvKltoOdecnHmbVJEB6l8xO6W8A3lDqnpirzw0qC0/xIKCnwbdz8wm/IRM764OAPZUegiyr
2KS3W6rP6t6llENRYtVPh/fcULG/EbUqHEyJhoFPHmuFElF1lZWTItHaBfZJdPZiYPNRLt1Z06T0
hTN4lQZLxhAb8R5Kwhh+K9wikHfsbRXNysEACp0XFQparvfHxuspnKuPMRFhMnEMtvUGX8RyqggF
PaD7ReQkh6wmrLbsfsYyKbOD2dcjE8X7R3z5/sQjbfLGkPjuLI836ZunK0LtAZOnMm6isgSJvHJC
YIk3zVharA41qSYoaJLqJT7ENZK6D14gajj9NtzU4VkvUKsFVCE4/qvhRle51MbWsW8mL2z57QmP
Ap8CTKudfYCQeTWPMM3p9EU5lqS+yMhW1/63lcLoInYNIoFNWudVfaHr4MZLv64CKS8dj1e3vvLs
SC0eerJutJuS8iVPZxjUC/Py+1f95X22dIjr/I9FEkwwExGc8fKzBIMJ/CFIwhu1rrHvY4v0knrL
HgP701ICo//oOr89IIopFqTQxwxbMateHjAlukFkuR5cHwtvYdp63cF5UhcFdI456fdP8JUVV50h
Q1gZ6HD6Ct7Krw44ZYkMiy6zr+E1aExrI20yBtFM78qytpNsXRryVbA0V8xjc7LOe6wtzyozrV3k
h5dcvBzpfCIyTmCvIaXzCJZhxfLyEswe+GtnNuvrzLWV0gnmtXrvTj170XobuwNiG+pz/cyk6pks
zrVVrUXqg7BpqfvFHwAoBFuLJralryYUNzNqqarm23k+AnERz5iCa388vtYrWC8Mn/cv6+u1A95H
qRvICRDbIkl8LcprG72Nxtwcv5nUlPjtY0/wSLE2UN7x4e2hRqlHy50yH53EvmvDc+coLHr/YyiV
7u+PLapNDJoOy0wL3sNbygYhAH1NVzK/y7ENd/DQy97SflIjVWDziAqNwGLilPEnuD0Kh1NFVhmS
E9AZQ7mCjjhmVDaNsD7NApdnnzAYdyZoQtjDNRYMPfZra5mAKLFBBPOCAEDpUKAtq1czG7bhuhwi
5pZDoMzvvKcHnvlLEHhONa/MtIHcuXv/jF+vQsjwwvRvqLOmcWkidX45elIbEudYt87t0Bc62lx6
cUBRjWFRbxmJdlTuIzFOvGQmRgNfwu5JsAvxT72AzD5BHXcTTPj/oRLXMUqvfVyxs2dBUy80vrd1
NlTsGBdrTnlHBiPefpQlM07/u8YRioX5/ikZL7kK0uUZQN6JeNPiDuJ3fbVZAwWQkyJSGLduF5m8
CbsqVB+g00yVonB86xpo6/hs2F7VC5mVjVoANFXNslCLBOpkgfqfP4LvSDBT5iWO3KN0UNfhGEbw
DIuPTHWKmDPsdptqTmNuKxzvZuvPrO443Q9O7eWzrk7NE6Y0BI+Kbr114IPgEE7Wl/OtSSmFy981
KghlgVJefu90N6V9NXdlvdw5MBlZiuRaKbghEHgU037JbQHxyzO1frxFfNtwOWj4mow+c4A5/IvU
K48hRuCBYq21PYucfYwVnUUI2Cy1Zom7QOe/kI4LLgUCL4jHXeco5JeFsoBHIvIMlUhxvD5q4ZI+
vH8RXj2jT1gtTNSG5aKm199sTMW4MEPZtfZ5yJ2S2eG4GTUI5hlSH8E8m+YPZifj1eJRHVJi4jd0
FpGoK1/ryRWIW9rV5Hxue8EIofPWMaBYqXN9ZFLJ0toEo4YGZGVnpkpSyTDVsMFg0uMqwQnMuk+O
3VIDom0niYPqeCCHa4QdfBdVah78bipYVj7ftrAeCy4l8TqKT8hTpG5HCAGCS0+PStVhvDlBVKpT
K+OTWDSzIADb6AU+ktJDPnw5J3LyasnGJCEELNE3QnE2by0yL9QM9H/sLFh1fWrCIxz1ILlALyib
eVNHjV25Kwgq/woo0LPenGBhvckmqEnOCb8jsdP3Y9BLe/13AQVyEDpF9I9DCfRGeGs6T/Dtk6nj
ZfZuKMGkWYlMti/iCPRJYB3bvZND0EQMxYrqmUogoHWa2C/SB0a7NOK7XmYhTTTZGa9yB4gQHNN3
EwdCGLaRvjmmDMxAS1Lt9m28AG8Mp/9hNbb9v8ECFSFgUXv1b2UJ9N04Ig3IxlYkdEf+zykCkzDd
Rp4vZjkwpNH2tVV0BUa3I2KsKGRVOYfeC2LAIIU1pcjME0DMwDZGKwjjeBsgSu6t66BgWXFQTfnQ
3TJWbJzw1bCoNilscHKWkIVJm2JrFDT0Gg4j8Owo3o1xztsGFQetRTxfVdwTHKb19DUPIxIdLfBH
GgTYJvqKPZK36nDdTfYlFFiHL93xD7U4BluzUmsrDke7UdaPS197xnCS2KSNGHsxaZqDxy2x0t7Z
oacXWLQsOaj3IprzmNMJTYuXysMUzNjb/cSKPCu8JDhgrJxPSaBRYt46qakZ1SHtZ88dLm0UnrG3
qj1PLYudprOi9I6ctkBbaLpB2A43GqhtkZ8za9eRdUq0V+NkZyKuMYh/SpKRftgGJfnYEmD0LGw3
DfWR5oGCu7HRw2iO6zX8hKRx10WHHLf4aoQ0SWsK9plHvzB069pvqFpxZQ0XnDy6GNqr6pfw+Vmy
rOraUztwGbWcvY/TvTDtLbhEdcXMrEv5UrZRp90UuaOmfAmxyXV8b+xKBsBCm9nedV6T833V8VQj
RMJcvjpRhU/eJa0K/MsiQUmooJHDfRHAfA3riwAryzcWkrQD2IO91nArtAIhofyJotxjRdvEMSst
f3TF7NR+7EYWGPUFMUrd33VJ0cfkgsZatJQoBhcppnM3cdRHjrnTFZIuRhZHMPmr+hGogRpgNiF0
3Hma8/xZ5iG4hUU1gMVFw9KRT8BnGMiQ4Byfz6dpTLN+xEcU8WcWinn7BhxG4Jm+HD18LavKwZ2h
b55HT7C0qmngJJo6OZQbTxejZ9RAFDqucT1rUW4Jgi8IsTH1uNFuni+1dvz2Py/y8fuo6xmAyA2E
j45PelE0PKYwE+JmFxfmzEnXxjJxrNCgYanfUC4LS29lHW9UudBToMDfzSjgDzR+Z3oJIkW5Z196
eV9ylQYjz/gWo/IEn4qiZDB4kB9mtegNcwt5vk+PQK/p0j1dQViXkjOsj+cUGTEVFb8iW2IUe3os
ijupH2/tcXigK864PjaNP75YDiC5xp/sOWKchkfUZCQjmz+c2c440e2ixUjecB9Eprq8x4G04Jvl
U3KS6reIuKGjTSXFMRldbRepj368oFh/F/6jzMxSOhvQpEWaHOgkOFO1C1X9Wd+MscpPODtaQwhb
5f7GA4aKR2GHBcMHRRAJgKuwGVjsXrZ4i9QvNAb1RQ6hy5es0NXjAMJKXaait8NovO2zkPTabRFi
n7mBpStgBqTt7Iju1DyOlThh0+rsni850qGGjzMdPST0kEoOnlQxYPndINDd6res3BJ3WFe1BuLY
BwkccHAriRDXILAi1umQUd5j73t0UTglXVl8RAQA8WcpgPzE3YL6N6b5xPRaeJ57WBU60JTMA9RA
oFWL4f+AvaHn+4FstXxh0UjlBJYK/0+cFCVvSx+F2ktiUcwuBiRDbIPHJuHoIqLRdGcXwcQuIJgX
NfaRRakswMmkUZet3CYiXmDzHFo3aQWtVjqSxN5M3/CmJMw3OIVK+PvPLjl62FEDwDwCSll9J3AR
CMW+SiIux858embqEhAHtx05cbDcEf9Ujt0tuudotPeoztSpP9diTESeKWeUglK2iJjVlf2kowfM
5RNTpUYN1WU1xI/dDhdAND8tekOdbxfDG8UqxgDn++uYMpQGtGJB9kMkTFp4MCXi2c7PTXrIfIeN
wIhBPVh9S/37WBJdhJWx5e4LjEfG4bkSQzCBKpQH7PSp8deWMj/v8P6w9c1z9k6QETLKiNYp7Xv1
PHXkFeAtDFO3Y6o07YA280VLB5LLzF5PXTxiMlRhz+jdFIthktHapl86Z5zlt5HlGbSPMWibJr7w
zES1FDA1Mf04KXRl9DQUnedgMwUJ3pEteH8ra9cUGql24epgg3svQ1OwJf8zE1GTC2eFLFO9NnIr
UNccUY9g8B2vZNKhJ7wwYx1O9gmViDxwrtKlHynMsZimaLGgQLPvmW8ZX9pYLVyBhCKfGkYVkPl6
y/ZS1ZSzmPUqK2svL8fq3vbmqBaPcsoortnULmakjgYSIu0XovZkCuh9emZG5GNGt0rz3Uw4zR2F
tTHtPuthnYQhLqTZjKbr0WFtU//whnioMckRHNngPMLmlnu+ZixterfI3pDlquftgBysE6KE+Qin
FJV5zyjPE8/wB/4QQdnKGTHcTuvnMzneS8XK5fLAt1VGN2plTAvPVjkPXTCjjtW/eniBranvQPHM
NXsuZj0XnVBmqm8MTKoT+Yadu7JsAryteJTDyeyCi6WbRbVBf6m61Hwq9TfPQ/bZAgd2nb86dq/U
dKqFPtlNDSITYTS6+6mPsP6Xq1Ev6HXJmYxO46Doi/xQqC2qeN9if+ULHAlmCwxjjO/nEiT3jc9F
aDE/Cv9aHchqPF5p9Pm52ccdWxEni6NMDGiLrtLjhIU6Xf3mmjIjo0HLatUyaEGJSrnOw7wuCSzE
Bqjd9Md2aDdiTh5OYiNUy7hIThzDGTL1sfqnB45EcN4j2A2ePGaVodzTa4R8akw6AdyGeGVFLU3y
TZRkygZ4vCB0bdSklx4rarIVWnIaGSaUg80/2cyiQFPFSygRdEwEoK/XXVae5LozJjBcUZuqc12e
ptaqtYr+atbcXp798+NZOhVM9Y9tP3EgfysWO0CNqGzq/cXzgzSFEcJdveRelXjq4vAfbdYtuAm0
r6lVMBSoUb+pg5vYCkQxxAkDWA10XruqDOmkpEAj26nVyHj/BF8W3qn4gNOkQkv5GZcvNZJXxR9U
k1PcoELZkzjZpJaPlMIx7+2GSvFHtee3h+LWIQewXYUeBq3+snSWE9c6E5wb7o+T22CR3cZLxqiV
IvrprP5D5DvCHB5+5HGxjtuuib93v8McMBBQi/l7mgMrtrJ5+FG+/ZlnkgPP8R9U6V0P5YZiJrgU
C5+JfEL3/qDvSssElYPHWo+h8oxykALsngEB2WaRQ3PhN5oDsD4FcvDocDBFO/ySf0JzeCqv/qtP
ZOnIDFwH7S9NYKJX8KW/HEM6yBfCfBftFKVaTaQ0FAl37r82gyeL5iTRcwdvXQoZMEp2MK7s2Doz
vSzHKZyj23C6lVXOsgpPlGYyNc8LzWCpP6/QX4Z6guwxa+J216dJNwW7lIDiOD6zwnFAK7jwpwDA
6QJxrFtqz2O9hKuwz/spOoPHj+oNT5jraERea7CRBgAm+QnOdRMPnzkStIQcjgDbb0bRqJ6mTZr3
fEPNV0U3uBJk6xWcmT7yLuO424zIPmHH5i6+bt/qC6yVWU9i0rxyZi1QpZGydqv/PDW/I1D+9qlB
vSup4v39Y3P+0LYP36O+/Umh8vdn5/kn/8SgeH+A6uHF9OdQZ4Z7fngcUzErQaAYJP/QdTJ5rv58
eIw/GNP0pPgxHY6BIpQAH+ii//4vniu674pHywL0yFX5ByiUl4VgpnaOgD7atAT/zoNovHx2PHO2
tbTSqj2s/19RGXo7DWf9Knbx3Px2dT4dn8ffoSt/dSQ6ApJMBirATCMvj5QVspDLJDgSMaSrXEdF
UAAKHoOo/6DU/FdH4hgeUhoHIs1TKvxv7+ew02gdgg3ad2OKNb7XL9shB2ZPSf8fnxI9aiJeSKjg
tIxXL68B7JIH4Lnaz236K83SX4EW/0r4+u8cxnKleIrbeH2P4JhgjaZAgnV09DZgdlk2RsCV0in+
Ny4dY5UplD6o4yIDenmTwgpgR4mSfD8EOX4d5EekexjuWUNj4/2TUr/pt0lbDTwXJRpKKtWqpCvz
8kjOkLta541wjUdaIpgOrudwUim/d9WA6vr9g6k3wJuDIT5UOiG4sq9VNRpiVV5DZbX3sP2sCakn
0J14S4XsetDdMPdjxAz005iD3z/wXwxFJHCmZUKzkTYb3pdniSS9N7KoqPa4azDeNTUJ6p5GpEXC
v71/KHXB3pyj5RjMCqxMeapfHgpQXT/HaG33Wg/oMu8rbByGHty8f5S/PKHfjsKU9btQAuEu1Vty
wvc0uaxTo5nuhnwsTp5eX/+/I726dGOaR+VQcCSqHPOaesbDotqj/4fHS397UuxTgcWwhKC88KYb
VgY5damyyvfVQK5vpQ/QoOcKxvUi83njBTp8V6+hC4tQZa8DgFgnmeltzFoWJ6qtTkZj6Uwbdwp7
vymL8bsTxbnvJIF5wOIkcCemv2aUdodwEcN55bRYO6sFt7ThYeQrK9X9jIJ8o6ej4fe8MfbOVOdX
c+MZX1LHKA9WkAT3Qz7M65H0gn3gsKwo58LbjQnjOaUmD2Z9xplFrOTkrgdwqIeuwzvQp1mx6Qyn
uOk0+Pi6t4zfMVl4O9HZfHZbcJRElqejC3PdjxxID5tZZvpjkkbAg1s+j4a49SEnvnqdDl21LQmd
vyQ7mPwaxDQ2vNIgSKjrZN60gsnh7eygIWRdDyZ617A28T5rPuISgv6IZV3lidP5oBdgEjtMLlEY
Fxvb5hWAA4l0XRTUnT/Qvz2RyCt3SbOUpzCwyrWb1/HO9XJizSnRf4GcY51OoUjuQ7fM7si0oJXY
mtW32s4NqLb8IgoHovpW5RKYJGYpFk6kBHudb5ps0KF4SpJg0DBld+3oQh/R2vxK0+LuPuDSnEZJ
XeHAS37pgnvaJ7bxJXfjX7hug5vOXsoDvB0+fduWp6Rzl+m2yXSk9cSBZNEnwLvTdTLFkjgZzjYY
cqqOIUYBlgFwMTOjL07ikN0evqwwvgjNyrtMKJD+sjVPXIgy4SL2GdEXhja6LsxShn0G4PME55R7
FtlcMjCKnGZP5sMio5mk2Cr8DL2EUwrBMAMHnXjF0iRcB1aUQBNCb7D45dLYGbVtQ6/ORT9U3hrE
/ID9oNJAoImhdf2CTSxB0HrRnIGUWL64cEs+T0Wa/zKcqDzhHAlv7Zg50fjUtG2Fd1fS+P9sFiXj
x2p0C3m9tOiakzdCtEU/5d4ZYAzCgsiVIfcAErXF9q4KS7gX8KmBHnl3bd3w2El90fyB2v8Ga5y7
68xq6FdWNmLq7fDNDzv03MmDNxra1it4jmyH5JpV7A3ZrqWefD023vB1aZZ0Z1V9B/5Xa8A2o8+x
ls2SoPBSvBsCM2wEAI+LV7U/jIVnC47nLMjOtdrbwemqb2EirVMy15lD6btbFCk188TWlSOGYqHm
Y5iVJ2T1pfc1LaGTKSBWr3mSGDbJL3gP3lkgbPOEDyK2IsxnnANtPa4jnMcXYeoBgMbFj7WZO9Sb
vPp6k9sL4t9d0/sKbqhcEw6ErSb6ibTV2hepDR7AjuzlDJf916qdh52Zlzn2XLo0m2V0ixMVINIG
bHIoZuPvFNkOEPNPmrjOOmqnm6I29l05PBI7GONwBc3Ug4U+5VXoXEU9D6Uo+FhowIbzAa7HJkx5
ziWbqZVROekXV1TLqe6RlENsgU/yetX5+YikY5Xiwl6ZXcagZlacPgFvwWyK7+3SZFG5rVGXb9I+
o8E4VIhGWuIkqCFb+3wEly7Ue7eSnLeRJw9A79xLd0ysB0Kk3Ctz6MQFcCfxOYFodDL1jKiUCfWe
liicvgxw+FBw+laLcowdUe1ddkU/fm+1BlNz2DLnRDJ1r4TdUFzTswd8VS7WeuYPunTOFe41TNJN
g5bGUWkoltm7V0GZNmdi7JnJnlZavQeIOyNWY53MCZMYBLG1TSAXCR0lAp3WRfQC0/17ZBVQqTMo
znidGMG0EGFcXppVB0d3NF1uQl5dtqrwFpdGeUoiI4MJZWwP1lUA2iQjHDuGN66xZovN06w7RvG3
LnXFT31kthrUGLH0RVykQRdfJNYUbocZj7IzspJYaVpnXSShtW0R1/oD4nTfMhdmxK7EWbXY5S04
We9ycYJiPekOvRatHf2eOwwBWW+afcjb4DO4k8B38cCcBEufX7U9c48WMnvQYdkU6QA6egBEDPDX
QsFEQerCDAz9kQ5HdzrQ2PDTsr90sbXv4fYNO1op3g79tHZOxeLSpFr9VUuS9nKeou48SJYvsW6O
X9x0JrVhLuOdpKC/X2DUbIoImAdkh+BTln5z6iZfkxX0qwyD0JddfMvzfAdtL9wbbgkRmoqm3+lm
hXOoBUEAhHjH5P6oWWW/MhxeeqAK5EGjkX5XF8y8TcGMo+eu+BzroiohZo94G58mWVu21XbhHoD9
NsdVSrSyz3sb4zU2mp4QNEs2O6IzV0ieK5oHxMmjFSLjBCsUm7yaIZJ4uS+wSh8QhOneyq2cGAtg
kzfreagX9MOVGec4DetOX1kIyHPEHcZtmxs5LnczPymdjsim0u3rEzNr+3UvcqARa5RApWOfztii
8oWXT9Yw/+XOiGbTGONxrYPp1nYS0kl0MsJUG6YVCVODSyxzX4LasnusmfTxvKaHtOs1zi/a0pG7
cgGN/6wsO1yJOHQOk+tUsMpnryFZvbb0jfJ5J1wDJ8U3RYuk+1TYDhayRGIa99HvJZuuguMFwbin
3sHc0967qZ5Sy5iymzExcRgBgghZIQCRjWnpzsNJAZ18DYLtUbo9/ackWWkzUeSoKSMMTzxfTBzD
lUWa3rnAR6CyQgE74fmedzynBvnTSQsiI3O7vVH3HXb94CHF5ovN0Eg3hl6S++bU4mtOVfgC9HQp
gGEAdimkQZfby8zlgsc1/B5mjuhx2LcaqU4T4gOiTw7xRMFp64Q585u0mb6JUO19dkuSjBEshhjC
OOF92o/0+lxEJh+JCdW69sU63uPd6bKEp9qm4rJerbDbZQll3+rZvuYFuraNcTjvwp7EGkgyzHIs
LS9mU8NTZiysK1KvKU954K3TDu5ivBLeRxu1l3K5p2IwoFbHFA4VCja7rzdqIYFcyKczpPviDkPh
aZMyp45O/FBk/TWdSbF9f+H/ZmdI9ZlyIUdCKEWd41U5r5WDlYdjRZJCzSKsCPqAFxSv46KARaLJ
DwMRxZvlvzogzSVq7J5pvrEGFQ0LHAlUhAmlHmnGEiJBnRUTxjpp8gcQMaBg2oj1oOWOn55eO2O5
CBuW0Si2kcg0n0a89VAu9bCbWt7r718P868+n6VKqehJdCpJ6oL9Vs+oprjUXNmn+yjP5Uk/tPkv
ojV4psZubMEfgkCYNrQ1eZCiRHQXAwI6JUWoLivBQjvmJFjKFOSFENYwI+hetbhj6FTPvXUqjdg7
KwjDOUuBAWy6oUZO2/WBtQ8DZmVzYuMKLE3RDtD0PWBZWkBz8H87VxPO1axarRhSpuxOj+Pk/umt
WBT4B4l2T8mlev9avJaOP7UmkBII1XjBHvPaRBjikEp4e0EttxPW2xoW+m7CwzOa8msdO9peY9m4
cpPI2NItQ6HfdB8E2b3ZZ3vwaF0DOxm3hGH6anh2sz2iERHx3mO/vbO0sCR4Y/xoGnhTseAoFCqU
50M1Rl7fc4K4h8AGCre3JYtnO2TiKiq782uDljsW6ZJ0UMhWFxF486/vX2NDVQpezkAsUVB4uBTu
VR/o1Xij1y6HJhujvWxHcFUZ9IkzLVA5dz1LY3LYrfnSg8h0V8j5jgZ7/UurrHHTzYMVguktMNQz
35I/WKNPAMfUVSwnZdrsWX97Z0lZtD/qAPDyQQtaNq5Pn/4/XZ4PujyqhsaN/Pt69Sll7/57Ov9e
qn7+oedStSsgdtOXUW4fJd//30I1kUyYNaQkXokmC6ViRsSfuUveH0IahHLpOvU13Bw4a54L1XR5
sBAxjukNodNSP/UPCtXizXNn6MKmUs4UTUuJHMGXsyDC+4hY5yA8GRg6Edt4Zp9RhMsWD2AHY97x
TgbqFlBEDlUteVvjDfeuh3Lo9hg+2TTVot7pXazrH9X4jJfuIV6RiFawKWECsA1Jt+zVlDC1ZAek
NAEOzmBV5aXnpfqlyzqSz6AFVkp1pLyJhdRwvaKr7ULTI0NnIMNs8vrgh1sU4qoVllvD85gJ1fuy
VFp4gRxjJAM6asW3HKaTTfADHL/tMtiau84sanuXJEO5rbYmD1dz90qys5Z6WnTRWoCPSac1Oq20
uY3mIdyXkwZrgHVMVl+7QcueTNKdz0mQhr7nNmw7cGsmm6khfc7Ft9dvwKWan3jN9UhoYXKOTY2q
ycuMLFzhliUFCQ7SNZuzMlkNEtylH0cYeFcuUAexHQIjyk46s8zSbczqOSOpwpRXRd2u0zEct9QL
79g5azvce80J7zKx63uz/Y7jtkE+Z01rO2kJZyhPkAW2nx2CQD4Jb5rp37HbgK04QLEYtHXsLDWL
ai+xL2ppzmdFGG1hYQFLj3pRXoOk+qabCZiPuC3LNSkO0VcjADeKsRYQHXO3dkUPz5vgJs0t8rVh
Ogud5UZnj37ZAFJZTYtXQEkZbRFu3VSTj01LKwFaUYvLB4AinB89tq+xDVTX+IFNPw/c/JMFmSga
fLMR6BCLrDVvk7DBnCm0+HJZahgzgUE1MRs/z7o+EY1iFofJrqwd9sJiWzldlPqisVlh04lEDOqI
/WQG1caBL4HqUgdeqVeULpZu9EUd2ldc9frUtVMFys30kxBcMwEotnsSCT0L10GhZ1+rTrSf4YYn
v+qRtpOf9lp1A4dguTALYzozBxIQQzAcW0n69AaVWozwaOhYJgCaMeKys0H2DnK71FhZVvRXooeU
Yb8yqQL7HSMNkX04XuvOMF6Alh9OrbHtN5mMvZ2sCa3otKVYsVvBxYbW5jrq8mbb64uBHBAJKCk8
uRNsR6As5KTW0v5KCrn0tSlDzuV6/cbyRvFghMQR5ck8/yR1JDgnO1oCq5iavazkMPpdktjfWmNe
0PUgHj2gLEyaNRybmRCjzinm3YDfnG2zhZ1uhcjAYafs1VkJFMab10plSPWLQK3PpIyx5JZa1h28
qRGn4P0wKExcx8PgLA1xxQLiYQgS65RYaq4eYRXwXYdkQxpPtIX0Bw6wwOP+PR/laCMsGpvPZKcU
Z9AOoPtUS52es8UJtmbpBb7hxurpgiUtwXvLYNipRVy2NmiRgLTUY2vnpGDg0q65xfe6PDrDMuGX
aOXBswkJi+3Zy9eVAFXGTDh+GyIs/avKtWcdg8lSiHUaN6nnh2MxEk4Awv++CBzQnVYN425VIqsZ
Lsy8kodJLCiWcvgP7NmgieRnsOY7IL0zgNcytIEEt0wiuZ8EbnZpYQyFEBaHxiXR2+OV3QwCuE0R
sQGdiza7lDwYu5GyGKvVEtPTFq5PheyyWewLLLYttmuPGKc+yPK7oCvq67g3u3IzZYZ5HqDhOtMo
YrRrx6z1y9hNys+QY7VsLfpYrvWSv7cZo96mEXN0MixWc/4/7J3JdtxImnRfpV8AOoBjXnYgRjI4
U6SoDQ5FSphHB+AOPP1/wczqklR/Z3btqxa5qEwyghGAw90+s2sKxNbtmhT4DImmfgzcgWqUeay2
VauKHcszi68ri+ItZ05IUxZ8Xarr7d67ldlcGl9aG99ppDG73QtbBdnON0noUK+KgWrvmFX4vV/s
7gJKinpJgOygDVjTvcW++QikdbsYVAHgAGjSIxi3ydwMXepcpuGU73019Q8gBpccf6KX3lmkWZ8b
xOF7HxKJdZRsj24dB+c/QfuhIAnmp/JrM4Mr3Dh0ZAPDmvNyx1m+eE27sLM2rqU5HAYVubnEUiud
yg4K4EzzkN7QhEXXlDtJXq5MhukH63t4Hxqp2nfEaL6iNfMSSWiiK7I27/PZzk89ftZdp9xux9qg
T3i+4y9TMVn8g4uOdZ6bHOIL0xHovODlFoYEAFxhaqEJ+WcKpMNkA2kpJa0tre4CJlgWnzBKj5cD
Wd+Pr+1oBIBYzR5A22jzR06Wv2Oc+ZbbptqqwGkpntH2U2YNIOFb378N7dTiVas30cmQC9Et7BsQ
RmeKrVhy3PLM+TR+07Jh2DJWG88FHpZYFTgYs253bevk17Pb+AenMVp+YNHipuZGdwAKBuraHQE7
CjGKLVRssRnh/KzTb+Mrybzurhe2vnTczikj4hn1C9my6W1Cmbks2EBv+6rRh3Vf8q00iuaNq9TF
vU5dHktH7k/BjrFOCnRzon+Xx2l/aQcdASd6LFBjLGpgnR1dxRSMqKqnj3juDejoehnNJy8fhnrX
eV3xzRmojNvNYW1rjnqJiLe5hG1EUc6ALBKkvnqF71kuh7bIJiCFk9m/ZJJQBFs4vq701XDy6cYw
neJ+NvHY69g95DlOwJ3t9P4S1fBDr2SmPArD2XjdxEXtUICVNl+h2Q37gbHStiEEgQMQhgi6vZ3X
X23ASfzObHoXsLB3MBOArftpX11Rs2GdJcsZd5GE+pQsE4Bb9l2ANZBsYi4QXxSvnP1fJDbYLSk4
cHmIVu0FwQwDepwKDGdjzzpOqUOKVb0zmq66V6k5XDd5Pt+RqMwedDmZNvW5lo0cVTITQOi5T0LF
w5rm0CsypekWbqsQtF15lruF4AC/F6Uc14xbOcmOSc20BSjkv5EF6b5BJOLgiJsmvPA596wbTFf0
uyrn9D9by+BsehBKpyBn7LBBBvXOQ2UuDgy0chQbbSw++fg8n86AhkCHK9aRPOrxfbo4wvP+WeSY
dGD9OJVzGHno33HX4oMwuQbiXdiU3sWU9zwJnCyjSwYCK55XjTki5tHqsP/Cdh88aG0526bzDcn1
NXuXQV+w0Kah3R6Cho6Zq56mPh2xtFfXeR3op16E3T1IUv9rFwf5ofE4DyPbF8abY2FcDtDJagZn
vV6RBpVpb1Jr4ZHR+el4yAB43Qp6bynNarPwJhn99kdYMwmJSjMxT6ANQf0z+KFZyiY7sNVjl9rD
pRfMovH+c6z7P9mQOFjZf3Wq++/y9dtr9frLoe7jR/5xpnM+BQy3Le4JXKT4ZDm6/Wk/CoJPDhF8
G3spdwD/5Njyj1Od+8lEEaMt1wSH4HHq++epzvyENIc44WKncNkWWf/Oqe73Qx2/ZWUBWALBQWAE
/e3klFutcKTtGMfQYJWivXZejmPoyMefPpPbP7SLv/IerS/jr+2/vJoJiOm3l1ks2c/Q540j8ADr
sQBUtwXoGdxUCjDM30hUqzrys3rCa62yCQljTB8emumv51S+C6IoTMWPs9WENyY7oivckwy0F1Pf
tl7FsOyv/zj7XwRM1Of1TOyamDAtICG/Sca6kG6HGz8+ZnPP+hp3zXCmQYGxBIXyjUv0SDHywIct
9pxsJtjEiIXzwYN6zN3vMuF2Jwavm1HXIOTyrD+GnBfp0Qx781uNF/jchTI8fBgH1NJnB6rLBauM
ri/IS1R3ZcFEszT64fOHrQBqCrV8MVz9eGZa5SQ5s2w7qdPD3AHNyxJJ2nVg3i4IO3ynkWR5Sgun
f/Lb5MpEVNspv6wjCofN4yLs4spxsA9HaW6Pd0KO1Y/FXpqbxVb5Z2Fm7LLNuNy7XVqDM6ymiHmH
OppNzBhh6cQhmExM2eTNaemDv1wOtrz0raG57tuAEQ4Au1dOSMax9Fagdm+oYzeTyto4OozpIDZE
8yYDare8pdJ0MyzpuDE7BfWRJs49MW6etYURqmKr096XPANmzrfyBWnPneUZ6w8bv9qHLqpirvPI
5JDcctqo6m+MZ9uXnCjhcx4W4j6E0ZZGypThex6QjUXK7316NsTcsEHNM73vpwC2IXCN9FuRloEb
UQ1R3pgl8OWIOpvm7JO/vZxh7D4F88I8Ls76LVhurr18odvCyXL3hjTLfaozk07ofL5nH+ntpMWO
gRz4tG+0OewDFAZm9I1XvfdVlR7SOn2b+7zdYllwL5MwoECGZ1xa7SQfTlrH5VVXVvQWE6K8s6E9
nc2FzMdGaquALz6ZBoePPDY3RkO4AfftiWZXh4aomiHTnBVnM0/G90R6w7fCWne4S7J4PPSHjDMs
nynRVe+tG8pIWaq/rksTgLBfvps2SrtXOJexQW1tUSSfQwkBsYvb8mC0AeZcqOagH1VNwsyhsjXO
vI3fDpe50TsYQIYERIcZ5K/QQGL+Y/+rHY/2Nm28mWoIr7uPVSnOXipvXa2UtWFm41yEE3ePhuwI
ss2hC8iavuvKN9CajeEKcsDybaDeLeKbdb+1FIncgMIEAbIMw31HzjWimOeeo0W2G93lizH29rVY
UrHjxCqvDX9Zdiqkr7muGa4lVjjt5wrRRFXPvo0N75hBU58cBCSOd2817avsV0N3Ih+FeEeibw5a
DreLzKdtkVQFuSwxzkU0lx3ugUCVsz6VoUlnWJQmnWky5QYF+FRIRfYOU8aI3MsH0XTbcaZS/NEh
IZcM5Yb0TzCpR59jxS60aLNkzwY9OMJznLkbtzO9TTigYh0Us2b/izYcssjwYwSs8YAJxTYrjTnY
y1xm6/G2GgimFWpJ7qfCXVPLbTYl115HA8MGX0OtbhNY5UwVWq+T6WUYGxPtJmTS3BfRUmBB1KKO
jXSneh2Kp5zkk7vvKB/y332O4tYmHYjVXhQzXLT+oago2wKdGcrixQBb9hCubpzerFmGm8p3j5M5
lE9+PBtrFEjE80ZhwLqgNawxN2qZ8IswlgwP7mDDIRdxd7Y0DixRGcgDBNkZ5FdLaD0KvLP5Rnbr
/+3HXvwwz9gRPFHD8K45vO0dzk2npqTyaTM6AK/xRTinVppYgTSWl6EaKRitcINzswequUTCpF7B
n3xcJJ5skEdWu8NqYKqlGTAOnVP2bKsqT9VFFXUcZh8WCU9g49bGCD52UtWdtp32u4NyfOaNZMm+
IHUFkT2sli3ByjLd9bNqTtTUhDelm3mvJS6rlHjyBNVD+hiiFK3kUUFos46AlfDvXGPACxRgm7JN
DHJlkXvQBZaqeUiqlMkR09aRcWtTeCP3bbn9eNT9R9z/O3GfHMJPm4Lt6/D6X39sH69fK4o8/xuZ
tKl/3QV+/Mifu0BkeRIcpksQn0HuajX/n10gQIpPAdvDP3BMIYPXf+4CfXaB/FQAFolI0C8JDusT
ORDmpb4Nqgpw0r+zCcT1++ueiWkgOxiLASwaP2/vdyBU1flS6sJThM5b+DAe7OahwlCDYa4xL5t2
CmCu5Z0/LOOhIFVdmc80nIFCLeq2ko+icga8FUwisd6UzDJblXPrQHALHjIPRDSDszGvM2uMWqXp
fHCYGVRw1sP5yMBAGZC7OSlW0wnweiUnFCyQyEN7VZdzXnMrZTzOwgDxDiOmvmBTNZknXH7z1ezE
8WMOIIdQtfeFaeR0UM3kUz+gwy0IVlSKisxxlWvuChe19BH7HjdTlrJsbUJsVAlzfQQsZXeYxMp+
YdPmUYx8v8DNfzVbwXpQD3K6QhmnT0CkAytSP4249EI7MctDrfG/aeZ1+MfChq74Kun86zAc8G1I
6oYPtG3BSvbaeThQwYylzljphWnlFMc27tU+XxABoI3X/GJI3LEGzBpPN8KN65dBzda9okdzOjRD
DkRCSp4UCVUrPFkTNAjqxPst2s/0hezv/BQvuFQi6tQRj3QDOw7Ou8sfCqN/FF/AgXbgK7CnScE4
w7GKaeclLUKWtPqzgsGxVr7R4EdoAv9mVij35LEOPYX5rM9iUKE8ZDkR+X1KorTEFcVpGCDRbN51
HsYPlsDqgB0tjlApNXJVPvgkQHO8Wy7mWRwUnoPR0GSKybNlqo44shAJkmkM9kIpRcAmbyLaK6dk
P4vB5INO2tZFqCnVDz/OzNcFFtu+cLkb9+vmakeuc36tyBuJPagG9zA2un2w6j69hCNTfqESHs3c
nGg2Z6IzQLQhUbQVvX9DGLnfjiKlDTnlDA4forS4aCxtTbskKbs9MxtN230f3mi3o1Qr7rGhAh++
wCOo/U1jV8UDCjFKg5uObIZyozlh5xKnoaLRjVLe+Ct3Qw+MPrfCb3E1WWzn5TAVh2ToxGNcZuNJ
objvaQrxaVWtY/kQONObqVxjO83BsoVECjqcOyA7NX5rV1SN6QkF2Qusc+WV+KpSN3hZDxWHCf0O
D50ktoTiKJKN5Plob2XcPdKi1193gbl8Q62Kt5AG5qcxw2odLzyYI8Mww3zTGmC2p9bAHNbo+rpz
gXSADctxF4opiyP02mBrpXHz2Uu6YaOMsD5R85Q8D2w8kcCGuLwvnFZEckFtpjTnMDTUfPZ+7PD4
dgrzzk27MZqp9Qz3DTYg2I8uE+jLdq1nGN2hvemrOCS3apbfa6uYT5x3mkivsc5Jz+Gmjoe33ERy
BoqgIpdynuPKAYkaR7xqNT+TRHejukhCvQ0n4ffFtrOpDS2Bm3VpO3q3SlLaxMsSRB/n/o8D4H+e
in/zVBQWj6W/eixeNfXw+utj8c+f+Z/novMJ5WEFH66ZCRxXPz0XPR6ZeLFsRtdApMU/n4sOD1Ps
WSbj3pWP6a2qxT/CWc4nHDAM0FEzXBQS3Fv/xszbWRNgP4sJpkvDsbWGLm340WQUVv3kZ+sPvEfm
lXN647dQRKLSqAwGKUBeIpclbz76TWHX+5FiOe6VzG6vEoEdqUS0eyd3vzQgOyvRRvRrdfqULl1F
NY/0vbcFYXBX1VngbJyqnc8g2vryOVuc7tyAT33P7USHzK0LzXEXWDG7XIOjzyEzMJP6w+CLk6R/
jSmsnfXqqm85sNE7pLFDinJmAuEVV0AgnMgaaSqECXPmYN8yUGyDJLLyeqH0b+6/TiMSq2BUfHIm
bc6AgnC8ojqN0NSpBtuHQDkFY67aTSPHS7OrcqJFYixHUP392J+mpiKgyc5Y302dcRA5Mn4jwmdV
a7ruGN5VLOcsKZt5XvJn7co2ske75XyjzylkeGJAgJdYtVSBqWA7NmWOPO/bvYsWXrOQiabsZbRw
0lmsDd88n7K5jBYDpsxdT9XyVrLX8C7Xgeobn8h8CTwzjxn1ee1y4pkoDefS7xNdrHUkG4xCHrSU
PmC93wkt1FWTO2XmlEe/nKHw1XtvYZyDBZPm08E+cupPm45nbdFOo3+5IND04cIDCUKv3in6p/KU
sWHSazGdrIrCq+kSwBBbk4FhM3Tn4pQEEJjaLaU2zstELu9eypl9ewdz5p3Rdpv/CHNL/pip71Gc
RmvpVtYDdi9r7w2ZT3cr1Rj+l1YBFdh0dPCe6cQrLrx6bPmgQOKmHC/H/AQYqLZp2SvugDnwYMww
qMdpoW7kDM5xtYZxWeqi2c5tkZApsayLIC8ohEtMPA30XB2KJr1h+6fhuo2UhMRGKbYZ5cZ1VHZD
chEE6OARG7fciwSDgqNZm9OwAxXHKVOb/X4JF/naiLZ8E0Nn2fuwkB7u/Q6i+hAwqwS6mPc2xcah
dSHtAeKSnZQXeZXl1tGpx68UODHshoHk3hp8gu6mIRP8NelpPCUSUO0J3hgH9Pt66/NyV6WH6G4t
lr6rm8E6pKoI8htEdZ/cRcBWqhBmcSksOBQbJeQEdpr2pEmZ7jX4v5yJwVA6FHfmywWlUOZmyc31
TJi+8h5Bj5gVqaGSU3EqSQOMjnc2fZ+Gb13EX9M+5SlW4cBrc9vZFV1RX4yW337O5XLt1r57t17Z
NzQNmFvftMnXdNbVwviBwgys+4HduvsAvGTPJ9CaPxprNm8at0i+0COwXFLKoM7NhBtSll67mTMv
YVrEviHOiC3F3RqbwPx/aL0+fEgclCIgweIcFP7TgiWltnNOrUbsnWkncM9t1hlHXN/q2e0aBa4T
/t4ZLI94IRut9Wacl4bG8tK077HWjDurlvYPgxhSFQ18GvtiyYcTYY43+AFh1GcxLn4Dagwcpclz
Hlpb6ZQ56dS8OcGcPAKlSyjcK3r321DhXqxDCVJyaY1TGZSCkU6LvXOcShzUXnNRELKKAvzHOxoX
9N4GL3SEoAbPsa2nYDOSOdvTDc5A2x+H7NIK0/FxWIWPks/nUerujsu6uQ/EfA4Vk1CXwpej4adQ
/AK787HVGIDKwAEF79qr09uwDDKClU397mdmSBsZ+Cns3yYWj7lxqBQxrVPs5fcYI4LTjId7W3B1
PzDUb6uNpWaB5dCGzDYsnwMzt7azdunu8/2OREA5sbKPpv21KROiP+loMD2ynBy/v+e+YFwNtzY5
jvtGh1nk+L16LkB2MInMmytRtjThTL5+M3Q97SZhDz8QaIwIU8mya0ra1DVq9xfkrepmsRgFTTpY
bufabfYWs+Vb0fctMpwyH3yL/E1EnqeAKUnN+k5CnnoN2rHfOnps7vFuEvCaVWqj544cDGBp/qDW
zTzWU+2/2GJYjO3CpQXFRnFKwVPIYRAEFMwcVv5A9cbGR6C8EgTtI+5Ie+8klvicUP19GTACv2gA
lN12FrO9oTMnPtkwnb+jiw8P8ADpTuoEe35pookx65IVMijHTcuaxGnp0Wwi0CnfqwqTiqWBfTED
bK50jrvJsLv+vNSNuit9g6ltEV51k3AzBN8sjU82Meqr1LS6LTCf/GspJ/GYy7K98ttgfoDyJJFs
vDS8p7VzOE7BoE+NjjOHpjxHRVOamTf91BbPFYnA54Q60tua2edTyzHjctQdQz4VLJ8tDlm71Gzy
w9xPM1iooduYHgPcrcNfy451EOZwqstlagmCjZ9hZ2LJyhxZb43Mrektc5pdByX3FlptYkMrj5uL
WhkOiZ5CzZfw0+muy3pL7ILGsfkcB/XF0T4q35R6B2wKU8o5PF4urMzy3rBwm2D+4zq7TQbKDL3c
DJ/nxZVH01l40AfQcMuNTGS2R6z0zn7Wto+xPwEvN+AvUlkbs5XeBvhnKFnu97J1xj+5o//ZHP/N
5tgla/hXe+Potcx+QOPKflGN/vipf+yOkYaAUDru6sanOsTlF/45O7SE8wlliKXJYW4EhYCN65+z
QwdYCBtzLwBVw8H3Y6z4D0eo+OTir3f8gITDqin9W7vj37oSPrg/QHypvPFtxpRilch+3hwPoDPb
bhz1da1I404My1sOxphWSFSp6Y4pxnyR62m1J5BIeRkaZ/pcOKzbGxnW3fNPn97/Z8T4LwjxDwoR
5wiC3hAbmKj++m7QdNuCJ8R0LbraIum3ECsb/YZOTT0NLCWTcsYXn1Muu+AqGLoIYj7qD1hD9jUE
MOr3cBjMG35HSrdcWVqfoYwH1mH23Pi7BVVR7//6HX/gCX6aVH5wk+DScvhBHDfR3n57x5mf8t3O
wzXc0CQhYr2Un6e1FWA/+HPj4kLSVo7FEgl78T3ayebCtA8VVVgWrazN8J7iqbCiDPf3ljLoBpdH
lTKd8Xt2E7ukydPbYgwvaJhJcXBxonqSaXcJKdXVhNwM7yrr06n6m/zMb3EV/ih/RUzwReBGRnz4
7cSEySKhsLqU15R5hE9NElhi4xBEaDdtPepbhcP1oY2t8stff5i/ZTRgNGHSh9gBz4CZOEP1Xz9L
19SJ08qkvq4DUnqEL8brWvaQNeP06a9faZ1V//ytra8UglFe4f+YZFYYz89XfYvkhOc1ba6DljwG
Gd++PMQDnosNjsyd2YEojGxzDpoIUKqq/u6i+S0csMKoGNa7WAAwBrA6/Pbyvm9nwKGZ7fpd4VL/
MrqvBXyh8uAuldwBPGhWc1ieHlTZKbHpisb/ToknXNlwds7as3szYhNPv3bu08Nr961g6Bbg6GwN
EjemsVTQQEMKFo7QiJbxb4blv8/K1/dPlwX8EWAMIK6cVYr+6URteqNbu25MtGyMq9esh4O/sYxi
qFfLEQ0bFyQvi29JELZnvXQg++jVyiJhTf6PgQFdE81p4tOClk/fs97233F8p/7fRUzcf/mSYWVz
EUEkYG1dx/u/vkuvDzKz5wR4hdzZxmGwHcJ0OegPAWuYRjADFIbfTdXsjhsaf/2ot2pU1b49lKsO
VmDQvG9LF3HML1XyrPKqOSH/DZsWNfEzTfUBkcI6Zli+imwUliK4xbmsr9WqwnWrHpcwgCSZ9yHT
iSmtjjSal/ciT26TebWicQjvrgEuPQ4fYp+36n5WNgvWBiL3y8ZUQX4uV40Q8de5SFfdcPmQEJWZ
UiTHNZ+djA+RUa16IwZGtn65fmtlNzyM9HDgmasGn0lUN56cWIjHLrUUBxHfQMxc0iL+BgIGiRPD
lPF1XHXPtpW09DV1e7JwV79nU8sRBu2yeMg+ZNNpVVD7VUudV1V1TTbcdCAVdtTGdXvrQ34tiUIk
0aRA/EbTqtBW0karJXuXxjC8t5xvhyOPGqEiUKXsTge//KIrM4WGEbYYPAd04DA3BHJitbwGHsdh
aep82U9FkOwNagteabdWP+SHuLx8CM31h+isV/3ZXpXo+UOU7ld9GsdCdazRoWkgWeVrhGuk7PxD
1vZj/G7+h9jtrLq3/SGBs7PakSFEFlerQp59iOX5h3DOuRcRXdu+Pnt0eJYxDRvdUFWc89a6+fcU
vUUsL1IZeu3vDHuW8uZNzFU+2P1mHMaxNa+HYqgKfRFm3XKYQvoAThU84XaTi7J5MGkoOmEmhXA1
8h3EdKKTHefrqgJYynHM8xDThep2dPokZtSXgxXfpMyQ/eZYzL5KOdaU4XD25GBzRam4sdasMs/C
vWekeXzDEdwmNQTpChOGZVNJtK/LrA83ZcfDC9QmBeEMRkPUvg2qRu1EjYzJaqYh2bG9Kv0S40LM
rmDv1km1RAEWUkyQonDGqEp7g7mCnBOEncyAaNgkWfDDGCdObPiNBUETQqvBtYucG1/Utj/4bh7V
WnbLfJTMLXr64pPUB0opp6VjKiDrbD+XBEmPpiQGHrmCDs7I1+5cEn7oAArwtYpno60WawuQr0C9
LyrTuKGhHJvfONT1c15VYXWy+3AodwVRkPtlZBy9R/MX1mWqUolPxE+ZDR1iDhH1Aw9j+4JyQVHs
x5Z3sGsGjO27wCLNwIF3btVVFWBNxVhZt/0WvOB40cOpKrdJbCfj1ifczfzFl+xP6oXKkO/YZEJv
G/AGKjRwcPQnCzn8mGQ02UaiKDp7mzVZvF3GGGQCHZhtCL1b5U5k0wy00AWaw2fDqOPsrTZOXN5u
6Lc7XNuwNNLMUsmuCJ0UvZz/DucLtgkun4TGFBzE9C4POjO+9lRmznBiuY/EtbXgNMkIMDuG/TiX
SozXXhsSHq4h5V5BR+ORlICF5gdCeqztPSh1q36hjLxOLzrw0novlbtwrB+S4dHJhfvq6phO4sDi
4gUrq6ErSm9h0FbBvYShYVNjEdHOuCP8172UeELEJk/y6UG6nvpGJZZ9nHwCczvCGKZYzf/8Hrds
kBbqfrKuASfYzp0cXOvRGij53igPXn00gODWHLqrPDui4wl1qv1EipvM8MOn2uzWizPPO3nwS4kZ
Rc/OEERmt04OU1Xzxho666xLnmDhE9lWru6KVbLfku7TzIRkGIvbHKZEcS+COsTg7+RqvBr0sG4+
U7RAtzA8vWtUxUs3zUK8U4tqWA5m4a9//PrWFesT7wtH/bXj1vwVYwd3dpMWTbFEYTFx67RlUmR3
NaR14DYju4KEf8eaKoY6veksZ6Zu1G45u55S1evxqjJSFMTMHDu9h0lg2jsC8mJdNLiZIv4iFhAd
Wus+eajJBuC2u6CGJ0NbIerNdQHn9VXVNm9D9ziZ7EGb8jJhm5szMIaR+RDwtDjI2rSuuzDpXsg8
epz5nTQTF02QhOMlVWbUxs69j0a30P5zaAUfa2T63fwGzcu91aOkWbmjlrB4VgxW5bGKaT8Hxryu
IVlXplvOAUQcM5ru5B5zX/hsgLrZV6pNsII5LHNzr9J7wjPyklr43N1iKhZQYkvX8TdTKsKnPjem
ZFeKmtsEodkOT07dWIgQLMjzRWBxSe3UumLvcpeO8z2t59OOh4zqLq1+FF4Uh+BdeNIS4GHrjfgA
ByV8NGa26RdLOPTW+yDpNCaxYvnTKVOCX0XeICWuoiBvnlq+FtiERejtF5zqw5Weffq8J8xsgS+P
TqUnwAwKL1FUmJjWD21ZNM1V7WnnDG8ERYHmvGq6TKD2p1Hgyip9ZCci382QckJ0pUxO2NClYoau
pqDjKTB3D2XSWdkXq1nsYNos7MDmz+1gA6JJO8mgO/Wpqr0w4lZ9Y2ZqTJDSpVecMlK5d5ph2nLo
R7JLu2xZR+GZGHL7Vhfl4l5XXkvcDDO36V05VootnWSDItyVtnxrKqgzvHuLX7F2SFki89i6304l
npbDEgBy3BSOTvztHM+mjGK8A92zwqP+mGNuj7kdsvCJa72StzUUGhZY0YYItlXq0TUyviRz7xqC
Eb5V3ruiZqav3GRwrgA3UlnSxTLsebhzRe/azObb5ODALCKzhwL7Xt+m9q3QZumd4C2F/F1aG8lV
0RstbBCJRL9haDoOV2WJu3LTEwXeyzQo0q3SpnmaO/IZ2xk/b8bEPfWvPg4e/1FS/kZJYY+0xtD/
92Ttwwpm/K/otW/K7Ndp458/+qee4gef6Bsyqcf6SMOKnwK29id7TZB6a9r6j+jtP53YTBIJfwqe
/c4fgNV/qikIDfh2GDSSFbIhM/wbs0bSc78eLLEGIamATOR3erYFavjXM8eYAV7v86w5akxnahem
hc0Wtya+l+KkAUmOQB/VSR7chVy600ZkdXbNPAssTJmyuetBgDzmcWY/ezKdb2kMrB8m6cUg3S2c
zxh226MPsPzY9uuqzZ3sXmZ4+7Z+AQgyUhiAqu1gaOKaKVZu+xyURnpdWA00thJL08W4dGW3wz1J
SA+tVllEGL1Ub5cpr3/IClvBxueQSYeUdG5SXIu3RRoTIWz0ZHAwBuPU06FYbfgK6hzjCDum06Ql
S1QzoygDnGmjQQBtG9kwgFanQyzEKVuTRuumF7PiTW27Kh6+8yoWWRGnZiQbj4ws4LysxjnfK8HF
za590nHt9REmkKbYZYZyj9nK2NgR3ax+ZHzhRzd29a1Xuyzu1pLF74vnAmIqLCWfW7yo/F7e2bND
h+Vzrczinkixvo1xD96oMa4fWxk0N4NEBL5EHE7cLUB12tC46XEqlVVpxZhJOiyMC9OIOxZGHNde
yweZW3Fc4T/OYk2ERK8kpKX9aiVBcBuXDck/esFNaxujstTbsFQNKJyKxNICHKaFYlRwsLp1qShO
zzkH16Pk89tPTReeSy/rDkuaqnM64ofRSDtwFd26ebCsLrgzHK4WqHIVrUsBCCjQWGRle+sR6pJz
yma+HYNJ6Emjmd0UfQfoelnpe56fWxcEclTUlcXIaQZjtTzi7R34mxnzYTjuvinYci9rl/Bza86O
HYVLB5rOTVz5Dvc+2PVYQldT2RzeabbnjIOd8EH0WYJDctFkgTTlJZE72V9FjKYF8tdw4e2nhnoN
liKICmmF57a1/WTPsQpSsMZNBoavG5bTOM5iPmTxaJwFVlUV8YAlWmXqoAa7bocMsNiwuLReqHa8
9zmWFOfU1uFtC0ADTgc9RJ9ra3auUmmYKons0jFMCBZ5s7iRxzzFPiR6NsMYE3iuWrjEfBD9cXaz
JnjpyLcDKg5VF6WtZ8d8P4aaNhRUjZ3aBYCT90lvLWI8xg0W5YvBa0fzVHbdnD2LlsqMC5f/9fRs
CPOLTyD7YVYMvEURX/kVz/RsGuRz2lXX1LIk53Kk2f6NbUg+iY2AQuYYF6SGfEaiojQ/u0Sh99ky
QwNbhmUX93OxN6kj2UDWL4HbJ+opG0S2NcK0uZJUwe9kO9zno5XiEG4F7uwcOZmtQqqePC9OvCO3
t/FYJ3Z8IMqGw290yahGtGe22ywXdMYXgLCMQcjkncGnKI8Y3nAsTKMYt7h9qDVnUHZiLuZuyc/d
N0twHnIZn3JSqlFI/+uFos5z5+us3DkDTJ2OPB/jEOPdJaXdlXEfMew46MBi4pIJa6VC+tcM0B8G
ss5b4P6HYMjdJ6vvZxLu47hZ5rG5UYF5j6VDbKZ+4WtD/9wmTpdsJtoFWCq8ZB/XMpLEIi6JKMrv
hNCuCULHL8zN1FGrrnyovSm4yaeGErzCWTYOA6VbFCt730EDJLmY/j/2zmQ5bqPb1u9y51AgkWgH
d1Konix2IiVSEwSpBn2f6PLpzwfa/q+sc499PHeEww6FRVYVCpnIvfda31oOtqsx+/oLLR9ThUnS
F0Rs54hvDX4KEdM6yOmwpOa+fqkjDN/4Gm51013A4kZhY2FQz2XdoS2rsI27hnnpumi6dfvCRzVX
v+GLbg+IJv1dGhEGUXeKSjdy+rBmxHXUdY0PbByNdYQuoCAuI+3u+EudWv02FklKE34BYRgMNaaL
uqMH1eLLKGP1lA2d4saYjAPChR/DCiWEZbbsVAfvbRRW9EXmDr6cOUrsNdoKw71BU/I0YFjJj7IE
QlJBqdmTiEwzHZQgppUht8+4B4twTZy6Hxok2ykpkdt3+SWkypK7wtXezdK3VbUZc51mO79N1UPQ
t9GngHJmJylpmFcOyY0O/PYNFCLGC0j4+XNDz2AvhhFJQ2r5+7IHc0n+D3TJKTI/w9oz4OYwuapJ
nKMBDOJtaSf4gbJcSXZDdend2biFlvXJi9vSDEXQDvu4xwLdWZFgCk4xJtCcZ/F1kJc+mV2V04aF
SgcvzC2J+r1FNQp+sFw2DjEz9KWEhL4WYXIgarmDJoFxx6sj/+BB7DsT+FRsCeAiZI30p0+qMfvP
3HFVu02HqbkyZffgRll9P2tl3sgsr7a+4koPBbeBPe3N2erDmaPz0bLgVYy9bZxI7My+y94uvw8l
QDaXBCFIcwpRPs9BdzlXNK1lmC2tg/gwFU81k5CHJMgZfftDvGuC1r9uI+uLEQw/cDjGz67lriL2
Cl6h7TxVwL8urKkcRlk+bkbBPqeXNnpCf0G7KvuC6/kr/CLngEBDbXSkoSuky/MyLgFxPTVxCF73
2pZFvhmlecoRSuAJt5rvMePGTU6nhJgumR1H2Jt1aOmFmBQ3EndFjxAVA0R+Xwn3puJgfl1q4Bcl
g9RlY8Vjqkin7aZm14tS38QE8+5QHH9Dd/NIr4GjFOeLVEuxmeSIikdkeutwTicIe91cGaCvh5mW
Kt+GGTDzlNthmElfaZk8GpZbbyWYuC+J5aXHmmis753oHoZR/IhKii/aQ2FgeC9VIcwt9pH0MOem
dyZpSl839FQRKrUvdaxh1gXDearyiL2zaXYIn/Otj8/rmM0LfaOxOTkkRmwyVzyl05JfE5JG0Hnq
Yi3o8HVZGTyVxswO3Vg051rNH21NOSt0AmB+dEIwo/qb4vwZKgnJJCKzBTSs5lpHpYSasCAaQKit
Vsd/uWfMX246w/+K4PEZOEX0YuKKvsUsV4Sl79y3Amyb5XwFeSdOlG/9rkGXcoXkor4aWuu7V04h
54JvPcTOZItYoyGbq5+OfoO3oYfzsEtbaAKj7yYHTizeA8zoeJsUU7Y3OT3eEtMW3XXMtTu+dORb
hzQxb6B72KGDjDXM4E5ul2S2tp3IxI1ssqc5b9yHaMby2kwpDXXPquqHIRmYoICG8xAROCR/gZGc
fXAEvbulLURKWnpYD5utqG4BJIAmnIIrq6l/OGl8bNGobxLDvIXQcKvhGxSJ6sOup2/blF+6Iqhw
6cyP8DHuGqFu6dpeOK2lIb94Yd2jwUaKkHMGHGI0cSxzx1/dyo5MHdodgNquq8z3r92yrcIEAIO1
eA6Qk7zUaDGq/Orfwq9SqVr+pvBjy2Iu8z/XfWTMV9+/qvTroH723/72Y3/UfOLD6p0QrofMVBKd
QdX1+wwd/D8BrMw9mYTbAm8qo6ifZugrVghBOkUFtgjex+9Vn21+AKoEao5+rEfMzD+boYOP+KXq
Y2bJvHINal6jBpgr/rnqox3tBm6djseadPmtlXASSnTFYVipZ1Scb745ItCutdoxPg1C/D7sY/OS
05nKOYop/9EffR45RBpe5qG4Hn0bvZThMgZHbVeYMDa8DN34MtgotYdKY74o2c7iBrO53wb7JjBS
euBDEDLUvW9Iw9hidag2GeiQnWg9oAeC12T0MrJ4K17TbM1tlvfPYxE8DhyDafbUFtqW7M01GnNb
kCNMJcUTAidGd2rG7ln4SRNqzvebjEHCjsisT6iVHjIp3kbOEPxs81zU6CVihTOw9mjQu9a9SCim
rIrP4zaz2pld++yKjDDM1ZcJXRgxIY3acC4rczsa3qlDthVXStH759KMzCJiVRI9m+U/rNyYN67L
paz9rt+aLb8UnBMEaHyLfAQug+mfyrTvt7Tw2d1M3sPY2PBNI4spQGLVxwzK0h55V7F1OQ6EY27f
Tz74y/UnoeRyaAsG3H+WC4h24RI0hVQ78Cf6Pq6L+wAd5q7oeUlGAc6VY7e8/UnCAm55Q7Jx862p
4yfkq9BvPcDdQV39WKqW/qdcebLRkqOSXRjJBKAzo8IQXIfgEZW02oE4asLezCCIl8y5aFD7m9oc
rbDLgv4x8qMcA7HLmdMo9L7Rpj5OPldP0tGjPeadfGE8vt8kaQsNdrGhRDUe9wGdeDAJPkhpM3ic
fDFSmPCv0nTux5Q3FWeUjtLoiHzJhn5bx+V89gJl4SVY7yLF38XBdJP2AkF+3Vs7b4SY7UacPDRd
UBCiVBOl49xwP/+Yg1xusI77m2JK32jU8N1r/pRRqXMgMartpPweW1HNz5RcJUA2sIu9Rl9MwCTs
7t3z+/ddIt/iqM9tRbKW3iPNDuhLYFusWyJjBtcvzlDFf7DIuasJhKGhzd3pe9wq9boWsDgsT0XC
H5GHvknBG2Hl+RvkYenNwOXCI/O4MALaTRzd0f9N0XnCondJPFZHgEzU4xgQuh7fsD9wM/msxveL
UTUsisngrzZ5+UbsG9pqut3nwiLDz464aYu8j86A5cVD2WdNaCFu3kx450O5Qvx0aYE2zmtzW3Y2
l3QV4E5x0l/5vTEfYgQZ17KNCGhX2trlkHpQ+snrdIKSC1OTu4yjDwOdKr/4FgtVmmwE/ogUOl/i
YmeyTjAzp/dj4ty8Ly+ZaX00xWDtZkSUyLPxPZKuB62p5Ou2OV6e48SsDrMp890o1mWYo3t4/26N
ko9vRNW1CxucLYRboGragPEq1+b9Ltdervd10wUH2OoAVsoi2GM8KraTwe38fgOsdzhL/D61dXWQ
C9tYMLK+bbTGx/evWQ0TAfcdt9GcW2o30l55bVLHODoJH1Uz4wirQRhHymd2Lyd9S9F1hpPIEVjy
/phfs68YrOZSqiC0KhGdzW6oUMqZ840zOweQ2G9GTE6QQQ7edZQDuCVALWUgahrH2GGd0iYQ1wvz
tL3ncpNVpayuKTl59Yrty8tK6DBsDszLaCfbhyAp+o2J0BNM+TSG0BdcePygVBj19pvW6rvT5KKy
ZQbob+e0NPHSO5IYuZhNMRZsbhNfneHlwSEarPtEgmrXArIW3XtrB4VrDPHik2098hamAfEsS6Q+
llRFx9IDTPq+N1nBbO3eFy3T2hH2iPHI707unI5bonPse2B0AAoiw6fgqdfHDkkESzs3DNVTvr+6
MLcMjSsEJTaMX/IVsENyaRZWwPu1dmmzbPOSXzkIvle7YiZuz6rfGr7DFgjSB2WEEd1ZQlPN1G1x
8KP2R7tCXMoBiFeEsypO2U9AgKUck7uvvmk4u8pAGwCA5RO9j3qXG8mdMQ03Hua4FVsTn5d0xgZs
FH0htjh9zJ2VT3ThqtnAD0vE/JfcWcNBXU4E7i7wV/Sw1l32ZmX1vBVNBrEUUM6jE+fFtvenJrsw
ih7OKUHh/kaaDJ03USwQSmcm3qSkTtVdEtv0SjYuSlxv3/3Ga84V4afvFGdtJxCd3bY1zk00vBqq
rr+Bp/hqpyZ87FjO+Q+/lYamO2ZoTVMCZNNRVV29Z1w1B5grjFaGTQY+uUQgb2xjHkVb2jTRJYCC
a+wLWU39DQIr38OTZfflkahdZTwvsT2GCbSJ4joCUKM2XVcIN2yXHLmyM7rWQuQsPu6HauD4kHju
409Hsf+PHu8XBQ0JNgiUJCZQF2auH8i12/2TzqcISJokjXQ4eumyHDqd/EhX1Lis/Mehg57qkAMG
bIc7/a9f91f8x/vr2mJlQfqm99+66JQEcLZUMxzF9L7ZsQZlmn9DZJtv5uYfRwOtnxI9E+J4EWCj
/eX0pqfYsPGTDsdi4QZZTwJBHhk7gtDN3z7Xv9OfvykCLJTtfzn9uU3SP0Xn/f4Dv5//ffODg4Jr
PVh7Dr3d1eH1+/nfX43XnhCAdv8I8vrP+X8lsQL/DXi60wjhx/5z/pf+B0plUxAXw2wZNds/sl7/
KoezAWwj6FtLCaR8FAFrefDTMokmgjUSBHEMQswm2lqZzh8S4o/Pjs36lQvzB2JtObWtnlcxzdHZ
L1TzQtDB/ORUfvNiA+r8jMuk/xwTkLz768X06yLm3VkmH583SPnkrsXTz+8uGPyOpxSihWy061eH
Ye4d6vXqunJWPE2LZukQNNQFfcMQYfPXr43ejt/+k9LS9lfXHdZ4THjomW25vrufr02CMcIl2/3E
tvsMmkGGwzSkwWVlrrtbcJ3etWX6lctlcr2r2Q7SJ6JR0y+zrvQ3b+hbOId6kWdgc/0OIEJxUAVC
jF3X1u492ttmCZl2gENB5nYtGMPDF2zsDf2naJPNJcMle+zL28RaiATwBLYwQldaCBUoRLfDoOkG
gmo12o1UnGhHQmogEkIzrOmt01/w6yuvt/WOseXwkND+2xNzWK3jAiiBexwT4GaCiAOxTG3zs9F1
BsoV73FgAlSENnxKSG1uU910zMN3BrMQRl61HI/E0kZhjkSQYkoN9Ok8shCR8qPsApEHntOal2f6
EyVCIMxW186URaTDL+oz4hkOs6lZTObGBMcz4q/w3aMv82U/JYV7AOiRhoD+J44ortU+BIOR3Zt9
moptBrHkpahNd1tXnom8JZlxzQ+yS/ejnH1cDiylhznyY+qXtnWLDY8+9Qh6N9lVypuGE2U1KNTK
qtTDnBKnHsJFw9JEG8zclyJn/8Tmm0sc1W4jjJ0da3lVzZ3J5CYGKElvLRg2JBLZfK2ZYR+d0bJI
DrDpv0yO8+xli79LHLe6Y4yKuChurXVgkdC8p3NOTWbOYk+N1O07NTl3C8y6g7b8+FubWOM+Z3SC
Z58eDxOik8sI6UFbCwWr4sB7Jr4m2/qO8l4TTzVHDXkOfl2jjkva1XqvLMVIlOnJwgN25JgTjm3V
r6MJgS3HR6rni+iTzBgD+WR5Q0HynOS7PZnjrajF7KCg9MrvlmfnNTUP59LWSZmTBrjXEH2D1aQU
8To3ozCvPiaxkcmbIU8HjkhZVMKrEV2Zzg3UOGBwUFSiNg4JjK5g5jSKR1/GWdjnlJwdLJCd33Ki
RAQt+AQzCaJsSrULzskufR3TgrivoBptaKJ9F531oOUJb1g2PrtzCjt8wY7zqg2piPULhrljVRB5
85WMgIyGdwBrM2Tkaqc7NXSVsaMhvlzgc1YL1amnxG4YDZ1+XGS9LMff5EZUCMyi66or4y0Amrj5
YgcT4eo5wUcV0FOnIkt6yiFRtXHCo4AGcZdMaUPxI+vXvvbkSXQLsdjGjLRpIRXngT7LuhkmfH7G
DNVtpgfvhuwYig+ytHg1KkWKrCRyPnaRZtLeOn1Em3i0+88qZd6BoXXk3aNC0SAKZn1M66khR9up
X6bRCpDROBS422RiISMtHWZjM5jz8GYi8zIv4Lsc8yaIJgRUDQ3J164vAlIr1tr7fSuH5Mp1Avpp
7VTms4/mhhpv5tTSnyAVQ6AM80lqLH5zRGQT/WyCGpZXZxg6s1klWCb/weoe2NxHi4jBttUwY8fn
Kp6LlJLWcKrXYVEIVJZO94RTMOeACck7ZlgJAXbCTJeB1kWs3PpWcbu802LpQdHo6Jna3w8rTtZ+
J8umK2S2e+fNVu/sWX/F0NKhUdaG6hM6bWl0kGqnd2qttQJsK7GybO125dpq6UTDFiG+98UYV/It
FwcKLh0QiLggAkAdDu+k3KQFmluv+NzknaTrr1DdiO7+KbaoVPKJeVgv1JOcJ/c0BkHmHMSK5h1g
MBRbI1+JvT7tLBsIyUrytVaor73ifcVgYgyTY7TG9CzVNY3q7tHKh5lxZzI4X8E3ufR7pEj2TLeI
7KsNHRbCma/tIqvRqI3J9fBOHFatX5xmdK8OSXMgickEAk6MXNfbcAMZj/k7vVivIGP7nWks3vnG
7jvreHjnHi/vDGTaPvCQxTsbmX08Xgfl9n6O2PD7Uva/GWP+PTj+3cFRoPL86cjx36A9F7p56z9N
k/7cPoYlv/7cH+dH/4PASGXDaSTfHMw8/+v382MgPvyWGrsKif4jF/p/B0XzA01lnhb4HAKy1vEY
/AN5EK6qX05DZBtyVkTN6NIwxvvFG/n5NJQSouzkTZ+fQKLqC0havTesHlGgLumDOSoxj6qFj0I4
kqIGFlR6Nsoaq7qmVF6edDQgcKnppsQYdF222EAsNRqZyJrvupR2Etad5kU3eQcSvM/SQV9FqbcM
u6pvrJ0USl8CD6Mo73JVlXMWzG84uo7fvcxnq2tTDqhocNkeMwTiD62x4IoAZ0MLZSLJcW32NJKx
uTfa0RnJPBufW9EG4W2y08MYaF5lQHsa6BGtogEV+zIsmdi4iW0Q4Fn8xhMTZGPBTX0HjS2G6WMA
iWXs7qfAM6xP5hjF6a4cYiSpnBcM5yUx0SSnCB8DlVzVSuZwzSbi+qa71vIAnnmxP8UMnI3E39c5
2+kDqnh3bxZ5yWaSoq6ATdOPipZLYkrnRIoAf5P5egBorcub6uCu/LXYWFFsaC1wJ0cCbyd2Ch9p
JToAyPUpodEunT6XbJv4rdRLfDvi8NrV5jqb6r2lhegXt/4zgAFl7CrO+bupar3DANxL8ae1m9t9
dbJ2vPH8DF1kbsbyiAVeoB+iHzARYv3c0WTmiHVgPmxeBETig09buxv9LBwLt73qStDT2Fnu2iS3
uGEaDzr2wOPGWILofnSX+SlvnPzZTJac5gwnSekwg1Np7nw3qjl78HtAf20woyANjGDPAzY9KUr/
lwxADFSMhNger6sQiVbqjODyaAlUmAlpU/fjjI6esQTWHYK5DoaY3HNfA90PlkcPdTYj9CDo35xa
RA9lnnjbWcr0lMcuoZyTKq88s+hRq2BbSXRaPNUjTfbWEAnSnDr46tLMKzb4SrK70XDb13gUjgjn
ZuE5jLUFAUwmjHOVuPwUOG/zvuub5TC1rf4kreIxMxrrxYWEFIeWnX9decWfXOwNDPylvY+KiKdQ
vnaN2rk8dXL6HmGDf9XEGO6CpmZODVZIvfKs3WUapIVIJnuTN9PVaCfOLR3dYi9HTdaDS6LPsaPX
eaoD4V6i2hMvs4WbQXjVRNjfxOMky4sTDrMgHOy6f+yHOr6Vk4M1Q5byakIufoOTfm1+Ns49QVji
Zhib7LmtkuyFbxQS1TzIq6HWxXGoquYm13bxtYkVzf+oi70zlil9xyh7vC55nG3LtEFIFzW+97Bk
EL94REq2FTmnF3/p5H2gTR6OE0viWMxdZGwaP03PlRvL28Ef+uuxk+nnmVqUSmKZTNraY3ohPKF9
HAjo+pimbnOWOQGNxpwGL7W9ZJ+60VVXyqHTvqP4ys6m9rS1F2VCagMiq1NDdOZBaTPemlng7xGi
OT+ckSBAlJvL5zmz8m0cGKcqb8qTcqJLAQl9SxIntMAAX6Oo4pOFF31xwJnQiSQnwR6+geQkJyGv
iqMZQz2owNDjI+pHHCAVCKbERMQ4u+1bEznDFdr+dF/YBK65FUj9rHZaYn785Ug3S95Hy7Q8D2Rz
foVgNN5zQaJbwPPDZxTsIoTiWm5ZJ2pbl3N2nAo7OzR2hvC9HGqQ+CmuCL52Vosx4U7x8uabNFx1
0H45M9eLkOHP6LohfXTqjpKT+ChMZm6Y4QBDL+1YP7SVkEEB73vgVkYCEVjiEdLleCHA9q4ZVXBj
1Vb8zBylOGiyFfazXAwIIEtqXjCBm5dA5cGNUZfW/TKPDKxEvwTXsL8IrSzm26KF+7oRLNTzMMTk
ytkBMsJowi+f5iI+NzVAttind8fFqC4DOChgPGw15C9eGcwAz1Zri4/uUjoW00kjAkbgLl+TbEIm
M2E3I2sA69SxRwj0lrseQRpZjp4vD3Zgc60v2TCmp4KEg0MLiftRdBlUcVw+N5Za0KsMrQZ7Tw/z
qa+G4GZ2PH0Z+8Z4bRCZ8UQT00OR1ki9WD3edTVNy7fFqLMlzOOWLE/0nmc42+Mh6sV4M6pOni2U
/3s/bdtPFJHYO5wlYgI26oOE/XLPk615cdFQvfmq8n5AS4XH6a6exSCIv035nO3o/wWbiMTOidTA
q2Xuna0nEIQZ9cr+DIzeYL5G/3xj9sX42hB8SGaBNYHed7WRnYvEbj8hYlU7KF+wIJ1yBW65zGIq
W7R7esXtZz+uXHdnM197k3HsH6p2ji6DiPyr0a8ogekYnJLAB0+Rk8C4WDzfqItVcaNsk2hbBKQX
yK5qN/h9fUbApi6RMtxtZucMegoEOhzOh88Y0UlEbgKCcVAczT7iyWm4b+Lev4bKvnw3JeCfNfV0
Lcy4xpBulPGYUHK/kFHG1pMbNTyF3siqddNuCDrUUbRTJlJZJMbyJjWjim2JFOXcp3JZJ3sIptCm
rfcEuSShFRhkOIoEkELt+a+5ibTGTOWrPfQ1YTGV89GP434jzFleTyqw2QYX625ptRnGUXVZv8Bz
W0hxoC8SjkuVboOstS4EbWbUETSdodnUd3VsySfPVyOYWaPYt23tHAw3qxoMfnJHiIu1LfKUSUUt
m9Oizf7ec2L7K+SRAiqRamB3TmPwUUAX3JOgAdM5QUYLmTCxw9Jo7Ls8apGMWOMc3Bdx5R1wtNaA
hRFUw/vjay9t89Ka4qJsl9aAsvydSI32O3GklkKSNQVHAmC8o2cwAewL4lgwbPQIuIvmDqpqe8wS
yyKPBp6EdvCvTRPjsEMkOu8zZwHrcUbzSjyjI70ffmkML2XtO3uGi89OW3g7IwvupdX1CLBrU3Hu
IHr6aLHlxZtMZaRXNp0BNdjqGTfRWol4aLf6a9p0KKL6NJrO1jBvnZrH24KdklvT7vdlhlkHq0a+
FykP6wEqcLZnxOxlW9lqzh8zm/ANzrZ2C5oEU1VX3o6QdJkVadM+8Lyr9niYcryWxkJ+kPCOgJ/8
W6zY2KMYxb9wQHP70MgYQLZLdByaLApjstesDcQTMMdOEYtwlWbeTdAqk5CeWYbJjRnLrsJOyKQo
nx7cjgygCR38yTWX6lbl7dqKkW7HzRF43zj4Jjty0qwDKi998T3oQYgRHPBVqNGmjyOc6ieT0deT
zbQF7gkwc+bybXvb5Cq40rnLaSV2opPpNeRgxGYmzU1e8wTDJRedSJTrNLRDmZ0ztUbQpDABB46Y
AYO51or775Jw7j4gaFctwm82yNauo5Ex2qz87uwUSQtSoZfguLvlJmg7sQ3ylMC3uJ3PSTXpXczB
/1m7/lVmu4+xSyzpYKU3VeoIPqV9LnNPfEk920K8XxQIa11kUF7pPiPVsE6LgahiBAyzbQcDTZjU
r4QZvBHpd+83KGCDZHS3hRZoqlvo1bWqpoMpDdJzSZ5FhG5dpYUod0WGhgF/Pjpt3w4R4Q1bWXC4
YYp3OxL+cOnhYIneRkY1KgZgOYO2PPe7sCkLLkw54SMtF1S6sII2NSJ4Jsyt3DOk2mN7x4+VjrcJ
M55PsquKPPTnugwhsHR74VkWA99ZEwYJRlrXi4IgVR48H0w1alP5shjWfAB2jnyAmWkQOd7t7BL0
BDstv1Tcfq9G7+0sz4keS9W7x4Zg6rNj9eYlKYt0O8aTHWq/4zGH/P6UNp6/x9Ktw4bOULjYA+bJ
WsU3lQE+Msiz5dYx+XCZX2CSAonotk2nQrehA/tT1fq/mLQBvLfAejA7kMAkqA//XBhiscDROvjp
Ca0tZR3O4ejcaZ9d2hly96NtVu1XJpt+xSPbzP9m3PYLdwGLAfMRkzQ42ONw8oJfXpz+WucuuklP
4Hq6rzrrKphTRUIOcZA//PXnXEchP48DeCkp4FmCrYOJ6zm/vBRe3cydk5KXwidYEQriL8WmWuL6
+1+/zvtU49cXwoaDLYbxgXDdX+YOOd1Ju8u9+DQ00bJP/G7V5tKFKirGvUjE8+B6DBIz5UsvXxuP
gFZ2FbqTBuZtiusIO94/nMNAILACiUiNeRM1rfdL7T8g80oUVcapnSvkLmW3HPDUUUHbBVaYrRkn
3dd5GPmeBa3N98vxb//ob/pHrCRmhf+z+nD7vXidXjturt9I0Kdv//f//PYzf0gPCfHgJpImwB30
h+/6wj+khw6qRGxO7+geJimsqj8aSMEHVjCyRL5utIlyvTn/8JuRF2IzrjTJ/UAszZL7Jw0lEfw6
XgugW9JPspll0hcw3V9m13mGGEvooD0u9C2ewQtXDUM1znx4kEqOYF5Xqn3TLnfIu4nkQgCL9M8L
OI2YzT4jbG/t72rxHKUDqIKqwomOPXT6PiuX7KdV6YUDG+tYTGi1bxi4kosvdJ3RAOAU21eEtR8W
aca7bg5cJmk2GuwIMdjHTKG0mWelb4rMgRPoE1J39HCl2mGUld2ZeRFIvhpVkeEV1PYJcci44zuc
WHR93FKue6CTHWii4xAnWaw5eVi8TrXRqYeKMPJz16dfMq81ntOiRPjSVu7GZmWBjbCQyq/KyMbv
m1s9o06gLrsfmRI5Rs6HjPikIrHuERnk+B9wfi6ONLChE4FpxvkPrHUpJ/1A4YPHhLNzQPrtrZbq
gPBx9ZCM1r0rZ3OTeuqiaiY9g4W6SfiPSI0vIuKBnMzVx6nV4npGfbIpcgaGFqkD/Ku8rpfy2vab
5wh5fKiFmqHsx19Q9p3cFh9SIeU9tpMvrYPozKvrj3Nm6Je8QJdF5y3h1N0MJP6hJsMBgBo74KgY
7TAWuJs8cte30G5ch18dtOA7Pe2ZtzI3jD3UYvDyfVB8qlGRfsKxixhrlRwiLpd7V3AoQ3WJtxtz
Xa+bO6BV+hjhTVL20r7Wtuge4eaP4A9xkYeyKXABW80dHKIjjFQM5Y5qb5cx6Z7t3H90+7Q+1DMp
J1Sm8bUb5d5Oe4E4Bq3r7+BsPxUABduNLacnkpcxg5XUemij1kCTIBq+GmbbVaHHgOheWYW8KdGr
Qxi1EkqaOoGoVzBFk/CcdpwhOizktXzoCwV+2I/ISZEJlm5WDrOKMUXXjvd5LOc2OHStbOB5NkKg
TCKHK8M1CtpydOsbS8zDVRwbathDyHOecJ6nV3bpmkyz1LjtiWEJAV3ivXK4llD7mKt3G4mt7GrC
sqFOdWbCeHMytfxg8KWNgw/IJ/qxBN50KaxOJlhS0MgVXgoGBKURx6VMfPx3o//fyMyttbv/Vzv9
JUVn3tfq9eet/vef+mNMEHxY5QoeOGI0I3+KeQq8D5Zc91ffpUH82wThD5l58AEaG0F1NvKK4E/m
YlsS3htI0P48P8jc9Zx/tNkzrvjz6ckMYMKZFk8dDhLCtMQvu72kWCqVXZlXlWmwCoYQ4QWMSlGR
WqTE3Oxym+BHsL9j0+1nA4PyzkVS+H2ecf5vSg56m2ZYeuAEkR0g+UaU8hlgmc1+EBQSHXEvoDZZ
8VNJWy9MY9f5PNq2otBl/9dTYET7tM4czkeJ4V1iqj87HF0UbgcjS/LjOqK/8jKGrXBe74tOyTdj
sqPlyuxb1q3tWup6zAK7epJ5NHjXvV6r/oHUIEotu5TDt0wD9qZuncOI0IJNQHWul34idLYnbaoz
IV56cniZMmdKkB6PpXHJ8XPoTQuGvdnnfLcfY2IwkZPgP8l3TRGhJ0kWpBUJvjLgp9nonlCr9N+8
rm4/uvYAhJmo2IM1Z98A+i47ZjR4SEwOqpsRccKBBf+45DK/czMvyo78FXlZPGb2WwW3GZmfVB32
LeSdShivFMko9E1qoBNOFQP9aCB3LfC4ORx93Cc68Vpnp0lffyBU1rmM7/1ONXjiNFBP1ldKB9En
Xfrex2YtYjq1WD7GMagOJBY2TnFV9PaaadJF2fM4QcoxpIXBjdR7rkEzbtqBQCk3qIsrZgOrJ7Wc
AMATx0oZi937Sg0q9tGKgjnzUlc/MMxAxniI4rI75gKcpCLOZGOp6bhkk8aUyrCYQXfUwmdYouho
03R8xocO1l73hn4MYAGtaToTT348t37xKe1wKDzFnIA9czcAip+N3bTSy/qDNWQAIU5J7KCMKDPi
UsQrFXhHHoBXrNkOBUBtTEZW29g32okmOosR7N2gwuU06gefFCM89QRJ5nlNPEXqdGuXEAJt4gao
IwdFIm2BtoGBjGNNu0JHI5Qv6vDK8B7z2dnS0TwRaXNxFqD1ekLwkdbMuXUbDk5+sOcyOtPm2qN0
7Z8MI8HaLLxNx8vsYz2rTTkuL8Kc9N7z0mgfjVBJi6w/gZJL8MK12XVLps2pAZe/h+plnQOjIiqw
F8w94C5tSntOz/ZQ1DRW6vTKKBZ9MluWpuUW1lOwWF/INrLDVsSYnBKijmyVEShVeQqPsSRbtE+n
tw5Q3JlhX3zVuh6CWIQsu45RSI37GmvXsLepjvPcwKhYGhVKeINecyPI/I2T5Due3GcPJOEmiOqG
aYhJV4BCCRqO7U/bYOBpjTCsok20IC3I9EeVQlASdYrahDiLkDwjcce7z64yiOSYOWcFKAxS1fem
aBYURcwePBbbsUWrkHscw6pYq2Pdtqdqcj62kpQBP73WIjoElLI0xfUjpO1DbfbBGS/wA6rrE4xc
a/tf7J3Jct1Ilm1/Je3NEeZw9Gav3uD2DdvLRqImMJIi0fdwdF//FhSRmSKlIivTalJmNQsFJeIC
1+HNOXuv7QrUrTFPP0AUBaLorqmqrTsO57HUBuQbatjUZYpeHPojyinz3jZgGZFJ0qz0LH3B0Iun
K+8pkaahuomwh7mVri+9FstA1VpMgpF7bpYwtuNsGBYClxAbNGleCxXm62yY9x8eAUCYwhsdKw3s
VtlkFLCQMO3cOn2mWYB+TgrvYDNdHgiioiDiG/FF6LXxThExtuKt0K8pflx3cbPGf0vKT5FfDK4Z
P6bzbJYo36FOgkXuWJbSPEWysg9FOVsJUcFtyqH0Hpwq/Co08C+pHF7DlpDbwGlItQadg2DZHZdw
tLwDkW+glpjWr1uDilgw2d4+iZ2Tb9fXPa3PDdOEeyxirXcgodvtF+YVEJmd43eL0mjjC4RNHaaD
hD0wX9RGFJW6QNMQnoxh8M7rQZwmzO8rM84emoAyTeypS1i2VE8xZED3dUgsbk6NnTO7YAL3lYg3
sZEYfLzCfAzN6CIxQlaHyqeSqOMsjtvblPPGRmaTf9Mn/TkbwhrLbBvfUTW9swIPy5/WPTaT99UO
5F4qStulrspNlqawfGW/afp6X9jx1pMxzKm4MtnEBdWWquVzTpz82qKftxOtvC19B1M32zbOAmFK
qnbV42fUjZPySpyc4T0F42kh02ktChOFS1OuyfadZUzNkjPeMpnn0lJzr9zG2DZRPJwGvrpsUYJD
XjKNut8SJOVfUw6LIDwcXjWN6hhM7XNnBAZdJQfHle3G6ip5RAPmLqoOqje9rSJcJmPqbtNBTfsQ
KF5bxgfiOhJkjhQn6JLBEOu0DYtZupwgSgBgoJtDVUyZzya5zkzYheZeUOI2r8mjQQrv1NV5qqgp
j31XrMvYCp9KFP4gFRTU8Io1oU/vdLPb5X5x7nUTC2vseWtZtzfd2FxUkZM9d0O+89zxKxzYdE22
ydIGO58gxnGiYzfOci3Y6mbou/iHLGuih2NCqKeOSizAFOpHK7KIf9GMcdGowHjwC1WeDKEn+YLz
G4HCLtIwduRGfhVoHX3nombD3rKulVGf7+CmxrT2dA6YqlRnMgCyGEmJrE2JaOEb2h1Cynl57oNV
YXsY22mBCEfeazSwLkVQQv2mnmYGqKemWJ3yWEPT3STTYeiMOxOR7pNWd1rAUTVXIOyc3kBgnuo9
NHdkFt2OdRb/U+s9E9hwpYfYyFqzb0+NlV/1uaYtq0S7zsZQXSZD9KWpDTLYB1jo1WR/cRszvcXv
fpAaPg+d21vJPK2+Mb2au14f/cc5LWHdW369NwaN+LuiC7ekFYFScssEhLTJzTbdg0eXZJ0LVzsP
uj655/DVL2jruK+2soKVskpJao2RPhauM944vcb5T7kPmP4pjbqZc+9wXl7BkCeY2QljABC5WAy9
aLZ4iLOFYeDrH8z5JeILw3gxGMmmApjJe83HC+oGBFr8vayTpxGK5MlDUfjFaLq18PD2pyIBBtGx
ZDtxqcN/j2qTcPiyJspX1OmxgfG5A+WADrfJg3MdqESb+ITd4R5eK+XBe8/Inme6DdU13gh3Nzkg
orTJ2xW0CG87zESbGWCHqXFKojNOpt+rxMW8btLroUizUrWv7kgdONq54W1Lrx5XZCRFa7+0WSAi
OHutxCQUWlKQulbE8iJHjECIoVWdEdUwgVNoxrMMv/GuR725csLqGSCVvlTo7/Srsuz0GybIhvMl
Adsu7UK0tVsTr+KG8OGExavR8oeKCtAxsEdrk7IXvBd9bYzLwk1dyhrmaNxkoaE/5allP5GQDhhj
agPajCEqNoLv15PimUtQxQRw45Ezs+7gKMh9kRKr3CBDmoPKnOqco2UmsihdZew8liHV8wCBsK9n
fXisVe9s0DUENx6Kzpp+VOots7y7J+ICBWz/vfBte9vo1ZOHnm2RteWwVlBB9n5eSMAMFqV6U2z5
5g5w/+kDg/tcpUURLwZTfetaoOZyKgm1Kv058bRAeOlXrIFJsQtNum2jX8JDpR26M1ppLsI67g65
6OGWGBcxaaN3Ef2nLRJw9xiFWXHEJZ8BtfBuxincpF1Vn2o0m1uhP6k0ZNMU+8U6zvw7PagzYJSS
CAuThGoc+asGxIrbxdTF7TFfO1W6Q4AI/6am6Q6eWV8WSIyWEcpil/gzphTEPOB/O3odNG+mJPyG
fujMZpO/ES6POfPKu6HIi7UjsOhYUXbsbZII8bZnK44r1G1azSTxwilZF9MCrJ958nqSp1FOPKe5
uivK0brU7OmamATBltkaN/jyzGVdtqvSBNlilFZ9rtVDt6knhE2IFhvCUrPsDg9VtpQyZrkbiemO
dYj8RpEu45AK1QIfU3GGDf2OFvCwoRfrLaPCj+ht6St9cCbkQoz0IbURD5goUgbXv3P09KwKlYnQ
nHRDVcFyspCCQozDIQZwN9TIuRzM7nIIm3AzAaG5qwliWaWmChAU5R5NMzY8snIBfmpxep4ETDBj
n2QbSpDVhe36T6KpA9pVg70NaZpfVyOZnV5j6zMThZ2PXpLUW8YX+TCqC0TKy6yo+uXU1AnAQDFe
yNg7aJTGl5NdGEun64BcUxo5cwEAF5w5Ul17kO70GJT21tEbhbqFpVjGCbzRae+7BJ1NmrZNw1fN
rdQCP7M40zFY7ojduaqiWWcO+9ILAUWgPxCbsuSI21F32Rptt5UFHTQjjo9z+C97BXEQiXtnOSEW
2mh6HBz17KvgqSgSxk9hXAOIgwWCSGlqcY7mwTdNk+Timum+jSYC2Q3nbPLcry4ilNrzim3CAgnr
wi0vfF/iXgOZeGaa5XXcs0PTmlgsWzU16ITdQFwkfoEgftKulF0RkpFkw8SyEBOcKVkNKqyFZbgZ
XbfZ14zgb2MdvhgJEXCGj/w2NPAXLnoTYOEitDL0/ICJ18j7swuWLbp8Q2GkbPKK2sGKXufXPdL2
XacN1RLUbkL3TAto1clahMsiwYcie312lHZQSKyyuusVEtmuC7s9O+tk7zlhvjW93NyU4xQce6Hs
TZ2rW3TJAagf75Is2/gqjzQdakOjjlMY2YfScOsdIUbJgRrvuLF6s741IY+u3Fo+co6Pz5McqKAf
iMtpCijONUVwZgwO7hBdWuc61cd1NQ3D1igGdxV3nJg6x6SK6Tkw0mhz+wZRqR0UzVUwkOaUVagl
o6YNVtQ3tEVuiMvAVC6duthYE43kX9p6a88BQU9upjwCgZ1HJ0h5Ymxsz0mJyHfwL/dW3UFF67sL
PSvYWjQwobPE+4YzKVpVmNYg4YQILUq69iZ7S7zc/PrGA63LuxPYA1s+Tv4bU6KvaQe5LAbSTwgr
TvfsHfdOlsfLFOvihunKWjOjE/KUWfkapcI2DstLDlTuSWGL2HIcpupiDPFDl2AxWRD2CxnAJLAY
mK9TQuDxjphRcKslsbmSgIkWKiEJjsjsxUwWOjpjI9CqpdGuSUx9WdfUoZO2EUca5i2qPeO1mtT5
6KX1Yj5fyCm60Jnd18SIZDPp9Eholr2IvQSHaZpCtuzxqiMvb1dJ5WrH3oyJb8rApRfZeWA794VL
J4A9NkzROT63GeC16mIb9NQ80pbkqdIKxw2GB36Vq+QiitqXqSivIZ6cj+UY084GfEuaBpUGzlrS
IMdVI2irb6nt+kRb2UZD7vPArGwJfxfCJFmTU2fN9ddDz5u6VGj8FkK1zJGWXq/YBD51Tkzv29q7
ZnU1tAXqJyivK46RR6boeygJhFiqYc1xi5GsI3Vtu4akIT0SF5OuiL0eekopEwuv2Rr7utQR2CEE
AnY1dXayrMCWYEeA9PClMjVKJ33fIzRN9VvmzpMcg5E7wt1NJienL7dfBtSAgfMBlJtK1DI6B1U/
6g8hprKFZeZPOS7d6zjQ+CJda1v1oFts2Gp3+KuuHCikq6HU5cpoxKZtLAdLTE2OE5tlbWWnzrjg
kBPfZn744urVRTPJY+LajzSnNmX62OrZVrXuK7A7krPdaESgOhFumUHjiwn9Jp1lNVXda9nO0Txa
8i2sSAeuTKTJKLMAKIGkTyeXeskUexiAQFoR/YIqk1nrW1zEVzUITTxkgKgGMDgm6Yyqk0CUQuDh
Q5AC6u04mHcElvGXWMnLLsEcI8oKaTKBXKuwdRZ9ZR/B4x5rAbQN8xabsSRVGyo5wYEly8IKojsV
K/RYqTOtmOqt2cgUMABM732UVv6Vy6yGZKDRaytje1yF7mJgV97eaqadoXHBYz9uanQk9RKzAOU2
m3PCyPQhVbSJTU+v5AIl62jBGKsDpY0C34BrPjXJ4CQtbm/EEPVfOP3/7ubs9qWYg2qb/zv/4mc2
F8xzYfv/3v6x+fPPwUsxS+Xf/AGHFriWa/VSj6eXRqX8U37RX3/zv/rDv/qkn7Rd54L3R8V4cOlt
HT23fyte/wajXmVPbxNU/vz3f2/B2n/gyiVnjaWO14T5/x/qfcf5A94u0EdhvHd/YvHEPePRFEVv
QN/RRmnwzx4s+nND8kPbQlHCj/7+KP5SavAU/3w0v1Fu/Ko0EALipwE9lCIvuv53RXmcUQkV5kHs
kmEOPn1NA+2SAvseuNAq5zSbReLQCH9NW+urntBnNJpP9Bveu7yO2RrLpeeEQ+5ZeiQJv7EVFIQo
li4bC9StyKUVgb0cnhaTAsspK9GvYo2kVzP1z8syiLeONPN1Lx9M4CJTuMpL8LhiPncULgssaVoO
tOc5jNS0ugV++hVsZXCE5TPlUf4S+A3OMkwRMTCQ+T9HkwDEaLxrpmIbwblstPVoeVSKsZIhDrLP
YFzkWBwFNjzO/41hrERCeoCR349uAoFXN3aD7S4yg2Ku5EDFmWYRxdO12XIDnKYWEadgGmu491uj
WTfJmamp6wmC9boraPospOa117b3oBvaugmcx6nhM9Bcm8WAS9NmFSfsTFCjJZxw1TGx4CA9DRqp
w1U/o8syDvvlNzrHYhul6grk+THW86cpUMs2ZqK3+3RrT/Pi2yIdZevxnA2cmpIYy+Qo+ufcDFaB
jZYaxpYFr6dEj9RwsWkTJcZlkMXB8n/bfP+VNp9uYCT+aGbZIeeI3liB/vonf00muoVhXDBfOL9Y
gXRb/CFN0kYBD/wp2/iHoENK2n+Izzx0iiZtqjkx9a/JRGeeEZ5FW84Q/zpK6l1myZwL5NJ9/KHH
YtYyXea6nw1C+LjTiQabvGmakmN3SR4M1gSdXuRySjP4qWZQX8OXqp9hFBKEHSbaSXrViP5SG0HP
RK61TBuS8hbkBPQrjdNZSw1xbQ0d7kch+D22NoudYAZHbPSGMpn3s8a+gPa3USZsGirP3pnUQOWG
Xt7DCE3oLSCVOM0hBjuP4jMrv6Ze8kmDJhqavXmJMyC8HEiQANjWtP2jF5Tjo2OEYwTqgse2DIMO
oVONOnPjpKI6sNMtn5QM40c6R+MV4HKwWYQqPHCqqJdeGSQOhvCpfSHmjKp8mc4eQjGX0u1rvdWi
aFGkjbxTxjB9Job7AbX4p3Lsx1eAXMzhWxXAIPT34TzZZJqx5jf2zVTDkbcMZa1LOdQ2eumB07mB
EoTpSWbeVeGUEn265NYocBRgRxLRge8Fw+k4VrH3JtWdT74V4lw1i+96lGhfcoyqp3DUhrUVxfG5
slrUmAjD0nt45O4WEVi5UY1RXLpufdcSTr2zyv6Mxoi8laHcgqj5Hle4HH56SX6ziL1bQbhpU8DZ
mEkIQpgm2LS34650bTdAEpTf0N/zH/T52w/wE3wFdzBcaXjF9yo2amxrPeSeMGfnn2nttGnoIEMs
G8RTCTQXi5bVD5ezyuHQF4Z144/8V2VI+YKHVj8GmuwvQ2VDOELvemW5/n1gDnLrRVF6n+SQdOwk
FbuIVXMbarW2TTrDXmFwa9eTyBjTRiu6o5iM77mtzvpa6rtW+dZuBAfWQmsnPwMI1XqwYDKJ0gs3
VvSQll58oKrbP0ch4nGCYPrnsoZP7YxpTcd6ts6EqKLKTm3aqB9OvJTJhdNpvExNEuHZ+S5QfdQL
26/tZpXAPju6JtxlXLWDWkVRUyFxjb2tmIBpSTScUH9y+gM539KizaP4nCpgdTaSnfllpPb94qYY
QyjC141NxxPp1jA5+iYPm2bnDWV0TEkwO/8RKuHmenfOKsfNSXT72boKp3hHNSD2lpMZyJMWtcNl
0+o8UBkFYINdqGDW/G5qyQT1q4d+HeLR8IIkoBpRe8vZOnPx8dh5N2fBu3Olh17LQE7Argppwtux
A+DT94PO0U5hKyiGeSrHG9ak9+PQc1h3gNKht2Ds4LJ/7qnwLBvW9RHW4xh+j8tiuCht6R+qVlRf
nMqk/BimAldz+XXwZkCWsjMqYfyWpMPEvIg7lEsp3/1ZMbNbBa79dWMFA+ypQp4GUeOYdEZudWT7
fk6PIloyXY1o0y05T6hFcqDMgY/daqm+R0LRRiPgbriAyTVd/xi2ZYzNHN/TeF5XcKH0EhUPUnbx
1dUyUB7Uj7/kpEjARIsQq2VlmIVIjvLoKRfJlgxGDnDAxjAmGkrZW6LGUD8lOJsvXVEV4/rjx/8D
LvjP+Wp+/JzhXIcIQSSHaGrfpab1ld5owVT7J1mXqEFaeCeYxivtJp487kCPpYBd1Gi38RhhQLLo
KZbndDdDXJ2CE/HC4B1UNL8quCRJVz4mnQ2J2UNYj0QJLeoDgZncjOBku68ipW3+9RtgW8fHspFD
QnN8N35yxB21HgbOKbVR2w2xPlxUZUBZ0vYpTzQ584xfYT+1pM0Uk1MjXUN8Kx+FL6wjJkT/lXeP
Mp4ci0dqSPqZ3Q/QkGSp/E2Vuv5t6kCcX4R5wA7u48/+Yz1+9/BRGQOgkRKyIgeAt2O/J8oCmEVv
nQplIdbum8Z/ZTT77q5Gx30Pln46Jw4bT5bT5ds2m1EBMs/tvVtG3aHIoJD1nqz3qTW3MpEz3rZ2
5m293kRtVlcqv5zcJjpzJPffZx7n6Lbpm1d0dsB9vYiTqQ+VQ0yTC4iaitmVMvskx5/rUOKLEcYM
EmVlq5T/RULz32mu5h5oHQOtQ9u6gVUQUB4Ih4fazokD6WePAwbY9ZQ7NHJbKYcXHVEenXR6izMj
RurrySi9jVEkTzqakSY0cqSbSVnuU7PzH3KHV509wXD149XzPS34jukw7Miq4n8qALuHaajlCV7e
qOBh0aXxZBV+F2UzbWKolQ+MvO7FBMDPDDI/GnQ3BxWhmTY5pSCXzpj5MOGR9Suz5FaUkkKkCc3x
q5PFz0ZBShuYiWGf9BJcbE3VljK+PAuHvgEMkg4XCGZZSz4eCGwS+abfjATEvuwZdNLsf2wH55//
BLphroanl3QVXlm9dZZYVEPwhvPcnPZDtR19eBEO6WfRIpzCYMNWrHxEEEU1X2dOWhOGsgdD4yBW
jNMDVB4qUWMmomTZaXGEEyXINy3hSbyuuiOeMGqmd0z/7ZPsze5FYQnRVhBPM2dFmMmc2sx27LzL
W2udOWJkHJg5mlpAC366IdlgFldNGTqGQBtWaP9JJjDpS9ALozQfNmMKZgM2b2Vr1wYvVr9qlFDf
Ma8zRSZ5uEI8VewGfWq2Jm8thdVo3nLO3yv43/ZLMyQ7Whm4xAYZgVkxxi96WSLMLLBu83nCDHc6
LwRCXgZrLNH84Ipwng3HzFZ11yWHQo/hhVAi1cjGnghFqCTAezmgcFgCKg/vWQeie3xq5NQQc2wg
C42y+EvjmkS+pEllBzs0amIACshssGjCMvyu4fQ/kS4wb3DqoTgIF72w1mT07KcOcIMRwoNssScI
bpfk7EVaNDwoVAb8t98qXoMxlJO/dO3GNGcjTX4bBG2z94XJqjPpsfEUGn40LgPdLpOj1rbz9scb
rwOSPbX1BH7nKUsL5tW2yoB0MrOLpZYjFA6sPjmQ4524RBwUxZH2IQ46ixP/HO8TuYwnNV3HOUWE
hY7E7lSzt9zBPPbgTdBufZV24u5d2odryi2Ubl3I3MFC1FO/BidIYhnMP9r4IMgXqFsZhVHFLpPS
XE0sIulVC6v0xYpMkvQVGOapheYXLS22rSR5Jw758bSCLhzy7K5k5vRLFgOPJ+ON0/WPF+m/uxh2
Hj3XPPzX9m3560fd5p+1sf9BJTOdDdSHAtYNAaDR9zfy1b/+zd/lq+IPfgU5N+wEfoTcMAP9nZLm
/EHpzJ7ZE4hGfwhR/+FV0P8QAjfOLCg10JYaOHb+OtpK84+ZGAY6WYDHmwlq/0qdbD5B/DQ/mpRa
5na1blno+NF6cLM/z49BP4iJbpnaSamCFkjq7EnGhOedmWoGTjgWtiMAXxGRKSHYzI/n5/nc/NPV
LSFnErTO85lNR3JmQf989aoKJqQuQ7vtlezWzpjZ+DVluhqdKNv9G5fyXDZm1Ap4dO8uVUNa0vXM
ardo5qNtKvUeSG9YrmHHVf/GXfEoPcPm5GZD5Hh7V5MOdZ3qW4t8aABszzy5qplzli3tzP3Hd0WF
45cHaHBPpjAYFOgR3l5qNvolqcUD9CKfHOZRElOn7NcBQyHynHjpFFgoKh+RB9X/4s9y139aY2UM
/ubi0GLnUQwA8N19MiX7vlG27RYpGUHz8QCOTDers49v8dcxghpERwYHNxS1t/PuKk3gInCpfLWt
PUQLjM2cg5c1VE63hjifZ5/c1LuiLUPSkvN5m62vZJj8gIr/tGGwqk4aod6qLTDXlhjA+sUx5Ksb
QP7X0+xIuET5ySbl18doSc5nkuM9+5dfzEJ+iIPdNQq1xahgYQHyUr4sr/jkQDI/prevGlehCu1x
JgEYa8yP+af7MpVPRbxKFOb7jt2Kpp1B0rwc2UEvBwHP7uMv7XdP8eervfvSUPEHVWClaut2vb7w
wcQEXYYkJU6wnnqzKDhJnj6+pJy3cu/v0HVoHhh4vxiQ76ayMUxst2eHvtVD2wSyZab3gVAYeMjG
2UH7wNlUnZxudNGNmM13G/f8gRrbTgV1se2U161xIvY0mp3yeRgMbT/apreQGMapOY2A5cIA5kw1
fTIx6b/5/g1ab4D0OSbKX0ac2wS2LFpeo6hXZgI9jJUdDr3VrUGG4GdCJrQs3aJHEJiUa5kO5jfI
HmzadWQNDlHxS/Aq3iV4o7/q2f/pC2799qMxP89vOBbR94njsZcSpWulLfHM4Vr6obWK6nBYVq7d
rpsqaO6GyIiXoqc+Sh7FlB+GPK7PyKTtEtxdKCE6kRM62MRYyxG6GQSkrvzchRosg5GOgqwvJKiG
/QRKeFV1sD16B6Vc1dbevSId9b7tXH/pEbSK7VxzNmx6I4BitUsVfzi0CcodiNa0A3wUU0NqHUMz
uVPY7i8ShF44LqZkU+OJW/Vae1l4M3QuciZaI8CaBzrTZwB5Zj5k1W3jPNEwJ42vyWicWhcFJ0im
ZNfaYXvJb843H4/WX18QTiRsDHjrWYMd591gHZrAUhZ9i23UhBcau1ry1MVej4ZbNfmzGg+O4L9x
RaI3yeKb22veuyt6CJ5cZHvttvb9PTbxdaoHzwhIzmoDdRQRmV8/vt6v87aLz82F0gWni63PuwZc
E3iQ/lLVbuMxpeEFvmUfFD0UCIkq8ONL/TpMXVIEqVPYnjf3HOef/zS3BQpXHqpaVkG3s46FVun7
olfOJw/wt1cxbZdtigE+9f1XlgkCUtueB6jZNSJ2VIbajiBf9+rjm9F/nce4Gxf7KK4luhvvaWQJ
ocCcU+Ys60En5gUx1cYeYDjaTU5Si984bCkY+FSOCfx2v9Qy2BYmNdFPPsZcI3k7nc7mKBunnW4Z
um6++/5gd5hT1DkcJbEpweP30g2px+0GyS0HH8OczL2eAyqtRfHyI6wmaeN+G1iiO8+myTiQru1/
8g28d1qxOPOZHAfPl2t47FnfLSuBqWk4wY1mmwcq34vaWnsCOMCUt9WF35QKHxJQmZSD0zKFknap
Sk59NtjxFR590hhzDAj60F0kLlSiqf+GqkeCV2vLmzFXtAvaiMI+NolDPqYXmmg/21z8/gZg5eBn
Q6COB/ntSIUk4mWj2/NQw/EU1JijVG8GdyGz2LKsgHr4DWfPzLFbVqw6A6VJzHrk3DY1xgE886j0
3bpbhwJJSjE5xa1rTi9YcvKD4YLJpzY4zvInjbWiTTd1VJWfbI9+mNl+GRY/3cG7aaRvUz5wMWIw
1uLg4E9efmhxpszN7FU7l38MheU4jsUeFOlcmkIL+fHINH47MgGCC4uXEfTtu9cd6xNFaks121gL
wayo1LWe2FZdOWZDqpMnvhdpN3yBMRI+NzUCvw5mayEx6RohHA60wlI06ANtk0N3pPekZkpVouAV
You5OYYfGugvI7BNpkrnxiGAwRIx6fSa96V0YyhknSXONAt1LUlxj6R5wGTiQoGpgyUlhN765Jn/
unXD3yh0HOozr5nT0ttBg2PdSXziRjD+pF9ynzIiSFhtIhSTgATjk33ib6ZtoBOz19J0ftSv316s
SROQH0w62zLIX73I9Vm18Tybw+R9cqX5bPJuJHElRHUezVsHRN/bK1V+oEqH0L3tWAe3iW4EX2Kc
YfD8Rk4T1phQQhI2dVHfphf38RD6zeprCxNyJGwPzubv+2ptQKnVj1HdK2d88Fv3anCqkzD919Rp
nzjy2quPr/dj7/nLvVqSxqXkwA1k4O29ep3WDFHEkOUYnp+Uwb5npDE282GXEOxeSNa+LaJ0WAVj
yebGpACN2r5eQcv55NZ/O5gs+umkNjkEg7+b1iPVdlaIo2SLW6xdiRJyIiVhlCNRAS01jF8/vvPf
LJq2YOeITYuzN4f8tzduQ90LMjXwJY81OSol6a0TgOpPzoi/fb46lQxGEo8X08bby8SNHhS6WTZb
zsj10u2GcNXl9ONs39X2fWPwdnamWmljhUMeV+WSakC6HjrtOE32Z3Pkr4dyF3w9u2XBOwS75d2X
3Y/KImQOyrCBw2tNC4Uo63o6J9AvWGJm0MDaZLRSnVaCC1Xik9fqPfd+XiSZF20e9gytoX/29lm0
NP4Qaop6O+omJiMH1zzFxaC9bCId/V1vF7a9LBS/ACIWqTykR1apBROwRIyeVQ7cnh5U1nkXGmRy
yLZV+p95sx+PjN9MNOQAzT19AXuFNtPbjxlqyB2t3K62CHRx6phEv5vAstfs5aNPHslvLuUxfyIe
AA/n8nTeXgpDSlNWtVMBP/SzV9MYyQbOQ+rGmi2a7//ybbEHtUxhzyW1X2Y1oN9TWyJt3Voyqq89
S7dh0zv+Ma5nE/w/mChXf84ef8MJfFVEedv8x//5zSTGlSiLsEV0KGq9G/NUvIO4UFwpAvWx8mli
32QBLSRWt4mif4b8qwjHT6aP3z5KztcmwRy6ab2HEgWByFsvtOicyDmuyoIAFcXYQmuBr+Hj+/N+
tOnezZrsNITn4Tig6P5+x+0mZqGCSWeImLWoNvY4tvUyQtsCuTvzc3hvdSNXNntymFtG12sbTo5I
hyck69l15lq8XJFBjXHv0zu5lyVp3itCBLFYluns7cINHD4W9Obxq7tWQ6BVimK9gb4KkIRbouti
FwgGvc7q9U1vCGM8WjhNt9FYO9O6MGn6o6UL9VtbyUnHtzFYchPr2WCvDa8M5VcP3XL2YscUS4JF
yQkmPA4hllTk8kkd3jVpoY/7NKe6tg3xCphrTZT6IUNkr23pdnTNhYUbDkcscQT+td3oKTZo5Wr9
JkOqkOC2Nz1CTvOkMwO4arlFfIJlFPFGgaS76TQIJgd48cVOr5MctnBQg+73wug+a0hsXwy0EuI9
OpaAmC6FzWIzJtEYrLNyzOuzuOM4CavTK1HaNU0PPXjorHFYFd3oi2Om4V+n7pCVclVm1ry5igj8
e3Qa8pEXjt8Oy8klqOamhKXnbIu2iccrhPLdTR6ZqEdGrfKck6DdGqzV2AVqzyZ2wO82eBGxRgEa
ZbMMsHU0DUqOvGaJWqeEvbY4MSSKyKqx3DuyloGkpRnmlcYMO9giZWmRyaSuqfNuVGeVX/xSpl9T
8pJPbW73JHvGw04b43RtVN6lSscZNbgZiBg7+Q5FVDMM1slE6izE2n4FbCvbBKo7GN3YL2XZPMaJ
bcL/kv5KxYOxyQzju2loPdmk44x3rJ2t3fRi7ZkRKgNvQqHdY/+gSRQcMYIPT05b9SsTAPMid7rH
qbKtXYdiatENROAiuRHCxuZqV1eWl9VrXeTRFXH10xKXpX50szQ8N3q+D04L+Okj/36YDGtrafp1
FIXlAs2rv/eRaCyHOFFsKgC4pKwSq6bBo5Skw75qcZSRZU02wpTMqee4TMz6kAwEh04C9ebQwjoj
2YDetZPgv0IeD6+FFHXXPGVaCAm2d3ErTfW0HOGyrHw5SoCotjj5QVp+I5tLnOUhlpCxrezVINr6
1daI84TFX65cCtbk+RbWvk7pCTq5P+wJ14b3MDowaIbuAPFlE1mlvkms8WuGEuRrHvk7xzJvIjV+
tUhfWPfCo1CniC5BNlfzBmbuvlMOqEOtwrBgQYz3XP/Q+Ea0It/UXYsYD24K/IdkeG9ahZwbTlGN
jbQKavfUKCS0uE3P2pFGHMxPHKoa3BK0FjvXaKNd1GTZLs/c7tVsWuiwUU9ncgWRtyXUVBVVPtG0
Y6dZB/66iLz2Fksz6RiSwfMlQ16Bk7HiHMFiyiQRo6R9AF6UXFQ9oyweSbpzE30vVDCutaIt4P5M
mMLJs1oPvBBrnxCZsTlzxz7omwd0AE5T0WX30RSspkbWDxph8SIOXPSD4CbLLbzu4hlLWlLujCQl
MDwDGNktxgLV9pkGFBfXieMCaSDZ2tIOlGdFQ5G2inY1JiC4EeB8V3Bzu1vECcOVTGN5iyk3ifZ9
TKiw5UXVhY5maEO4JrCGoaIYF0aNeLKFz36S+m65diaRHtHg1M/QHwKb/LKA0NneigwAVMj4zC7x
Xz2K+2rJLiDj8O0TbDiN7nBHnyl7/f/sncly49aard+l5nCgbwY1IcFWFClRvSYIZSoT7cZGD2w8
/f0g2/emXRWuOnd8Jo4TPk4pSYLAv9e/1reaCu8Du/bWeC/hZYUc0ZxLUJrVGwxsFt9sw3cdE8uj
r2zyOC0/R2nFtJGdWR9ncJXrdCrtg2lD/UeFW0hSbUKfyNBzJcBSr1+T2K+/g7TIt/mk1a9ebab7
DKZHcbCmLt+mMDFeHFkrzodyHEM3ckRHjhoDCZl/jfQ562X8xa6zzhi4Dj1r+NBDQqZQpguabc65
SexFBRdi1aXx8FxHI6YoH7qGvwripUJL6jaWJsFq8FCVCfnfkfvIMQ6y5EEnEI+DrelNOLVdpT1T
QMZL9Ko8SG5igkF7QmPD82BO/Xgb4/S6pD7UaanT2SgpqTzZic1Ptap0Z+up+zB0JrYTJpH66FZJ
csnGtnpHujM3CGfOJW74qm5KKebtTLwD4C7Gg53nefGF4pLBW4JCzoUvUc2Xik8XEb4+5iKwLx4N
j9+aIW7u7bkxHtuU9/vLnDormvP8hDdVw6l0Q1Cvvid5WX1zlhPmunTnBUVR0zXMO5vunUks6f5+
ujMauz5+2V1n+MPfOlU1rwOtxqCqvPq7JINaY6IHGQvyHTBIjBqx64Ou/QQL4Fxo99FG4PxBfJlS
J62Yd4VQn7hkbfK/lTlapEet0YjUyeCxXIVjgA8c8nwNjQbWN4Xh2HJgUUjdeKwMsqSpQ+KwcpP4
7Dq9fHdjqj27HrsIBvc5gl/gM0Q6PRWBcefXR9XoURhr/XDTCF68HXjTkw9v9r2Mo3RvLW2kla7F
lx4bx7xKfIcJnEA5GwurLg5NHmGK6gJEnDDNqb9MBMbaVTTQkhnHY9GF2Vxh2J/5niNj0U2lFKK1
7w2wc2KYCFGkCkAA3XKV98liVs5M5yElIfeM9R9+ECxlajEBaF79rqEYAILGgxbM+O2qckwuyhW0
u7R22bwWi3MJU0X/rIPBvqbLx01run9y6IK81vbAL8rx8KHY6QR0YB9d7JZ3zc8SdafHmsIBhudF
m5YWAkR7vHAU7R2+aq5ca+Qnyjm/MrJPT4HORoamFchmc4MkvtFEon569LyXawjkkVyht5CvLF1t
LPFKS4iqdjYLbZ1qbnS1qRuZV1Xf1uoghsFNeO1cSTPoCm69rs2Vxj0rgRifSQMM8izvNCtDxB1U
wWettz65ShcbTAlXtfspYeo57C5Etq7FWP8kqW4823E1hng3jR903fZAkM2pvuduMf+UZlZh4DZL
oNRN5vQ/iKjPDp8Z8B2tqnhbXJ7k7U4fcwPHKiPv42wW2jXodO5mnjv8mCq/vu8iEAx9bVbnjjjY
25RFNa5qP75Ebp3uMHD6BHh868B9LGg2MGCtQ6nF3Qv1EAt3X/Nb7vGS6OJBKsmbR4L3ljNxtMVx
R2wbL4GHbtpZPQthy3+nRas7R6KKd0NRDHuSWHw0PDZPFgWo/crx4vTOtdtqW1ET/ATEiJA5VYNd
LPlX2OCrMBoq65sTxM7WrgpgrTZJUtOa4N9hEN4ZvF8rNpp2mJM6qladJdQVb9p0xxAyrko7i57N
IrbJtckHiNO3QE8IvC6hzqhrmnDsg+xco/8AfhnA18LOAoPsXvRRGOfEE9w3IMtQkJpqtxPtyJeS
fNiDG5k4vCnBirnpinlFFrAjRejoByftjoNSRZjy3bzV47E5lbG3QHBJwTDqMwIGrP+QUD8CMmoH
7DXTNZeD9TkUNtYvHfa18vmH1ZKOcw16UTv7hiip/cK8je1Nn+S3YFz2TLLbJijLh5oeArZlCQPp
kEn1QnIxvuJAG7feVO1dWdRhAB4hxvUjqa+aP9D/xFsu4APyzOFNMjU75kbPCWftQU5N1lmet4dc
063VENHBngub2tC+d25EBDsaQ5245394iPK05vQ1+AlrDOJr3/JLeify7nodECLCNAkZL7I/gDm4
z27bFfs09Z6nTCePSKyIOZBRbiUWFp9Mx+Q2pWVrTYT1EEF+/Jbo0bgdfE3fdZSMhn4KFXiE+oXa
m3QYk5AKY6XcG4YL+yWznR3sIrnl68QNWGacTmMX6F9QBMHPIe/Nl6myjXMgghnXgrAfKwKl64kZ
dutw7+Kl4VqmatC7pzSshdbSTvXWYy5cNV0Tb7BOVz9mVk3mmjaG9FxnXAZpSakrrMoS4n5VEfq3
RdYSgiXbzwIBkx0oxt5zGejtOPvIFM7UmFAYMdwiWzm2Bg+StqZZN18ALYktX8UtJiyqztjqMZB5
/VnYTvRU5JIxw6bjjFsgXeJ+l1593F1hLiz/plWwICM9oTqtAD1tNc5FVI4k9j8CNZpL8vNKyeHW
deC6M6Np0MxstzxW8ZRdisxKYMFlM/nZpik5lhY4DkEIyXG4DaIuexXEZnYUM5Y8cibJE2teqEkg
Zqa7IFq87YjZS/nykOarvqEKIBhT/ep4QDozb9pHA11qfpvfFnzKN21Juqu1JYx7Fjz44Ft6+wZg
526b7Y1JC15B0a0453w0suzXInHmdV3Rb5t5JXHOYeiM10kR+JSm9w0n548IL+I7E2vxXrR4PzOy
X09e4Whba+jjTef14l65TCyFAjK+Ao9Aen+KEjAp+rQfTDGkR82Sox0Ont5CbM8x+3LTcOVFG/HN
r0rlyQvyzcJ48LNYsgYouAlJ2PHvQmTlPdAEcQ86Ii9WqeIGmlEq9kk8Rf9WUiL4WUcg8Nemxg+s
cQEcnSaTD8omEPzaMPHwuaUcckTiYnam+YSytsrniUIW4I2nJdrZXBjEcGmoJaUTpeYj8zEn01wk
9jHOp/ZT5LL7bPsWEQFLrfiZ2yWqQjt30bveZsa3PGmWejZbTXdw+KJ3M284hNtRCliimqP2U3Mq
TVBaNwRQOnOnfChqMgl4JvGDAvPqBrm1gxFFo58SLo+EuhPabMpCPiRunzvMmDJ6dwyHPxNUU9GE
5CEAxAAq5DIqLdXlIR2MOWQPuLiEInFpkV6GCyfgc9ple5POTse5US8HI1mPOEhjohsGP3nWgINj
J0Z+DBM7UNqORiJGgI4NaQSXgURUluh2GboN+MB18UUNpJ7Oc9cQlaL3oRnAq8QUTlJoGDvip9n3
/Na+tggcjbYVvP/+ZjrQgHqKFC1ICHOr40zzjHmSK84TcmcFTry2areFzvMlCliGXT44+McIIqQZ
cg/OgpQDJgyIfWWgAl3M2qGosHMIi6imkw/OiKOCj5B963qMal4fqEL0kKbS8+ymxcUw7AQYjQQg
Uzf8HFy00VVvOlVy69KQ85irwdyVtMG8CCPw7gGogNGqKl9/HJOqVcQnbSO6QJab8NcNOpcHUzl/
67SM+PBoBSo19n8SyjufyWJjrfxEhegyvIuD1vHfz1AXP1NOL+mKvywtge3Q/kizNqNSpG9qFhgB
MZidnqfmtC50vj8rKIxAfUv0v+OYtsTauQ6Z6GgYrbKD7jaIKA27FUrgakB9fNVtDtw8hHl+rUWv
R/mqhBQICGWGQXlJBktf18sIWXglHQoF3kCqQKlDBb6iH9lJN/tR9Na9iP2JOuQ8fZ7nZHwaTTpW
v/TAf3tQH1X14z//4+NTYKL8I4L9Kw7VsBHNfpFO/0vb2qH8TD9K1OP/R8v+48/86UG1f/Nwv3/t
eyxQ9oi6f1pQ/d8g6OHPYCG9gFSXFPefBFXjN49lO35JzwFY+rVT+cOCanm/8TxDl3WpQMe45v1L
/Wu2/TclG98baXB+Ggqw+eWv+Ks+35tQ/+dk0pbpYgo5BhUf9AvS/N2zukfSokQB9aJVKIE9RnEa
Z8gZudw/b2c3AlhiYG3bcMMePr3eEJc5mkroIBnDSxzkzAH8KRFOMuq2opzLd+EQNNMxkF2adMTk
lw2NdTsbBRmoPBOxgB1CYWvq+g8e35RrA/79og8fQjYEK9skf+4GvXmTOQS49TwUJDRyDkgfgI7F
hF1Lw9evWTH64BSU1kQ8DiPRpnLr/Bu8H9LUFo2cGQJOg1hkKrq4phpYUlQE/W2MekfBgx7Ndug0
po9LB5KYtSbzSG468zNrVwfL0RPvZXKyMm/wN6wzUlY5JZ1la8o45PdlOn+TpL7OfasguVpFexMH
7fgdRad8I8LCDQfutrpJx7y+V1UWfxBihP5BQyMLoH479KJao2jr6yn1R5Cfk7xzLCWD1ehDAkeV
GT3MrWl+9i0x3eOmooBOdaFq5QGbOrM3RsM1xTecdmzawMzUuzPqlkqRzBLfJxrkAYQI/851jOrA
KNM9UHHV8t1o2w2rfWsfzZVBAYGWl0eni70wU3N/w/QManzGDnccZrBUKz3m8LFKndo7+bowKWHQ
UPktUfUPGOkASPYG6hQiuvGaskF/7bRqOlSjw/hOy9ppnEGiEAV0WaMrgF5TNJ/m2OhfiqUKZr2o
r6cxauqbxEf4C5pgRutXnZaHbWEnVG6UxaaqgzKDJxCAR4GJMNwW2tQsAXcqL+pFYo4ZVp1dnAr8
oyaiy3tGNKJYnjZ1tcprKwbgDkd1z1okvSZVbr2YsUhpB3P4bURDmwcqGVDz68S+Mcxs0DnZymQP
VSxuEfSq0OyGej8qY7jGdGmsXYbsN62Mm6Oli+DHiJux2bq6iKnvtEY/3Yx1HVyDzAU7D5hHaq9Z
bLl3gCBpV8Zsp1FA1M75d7uSVrDqE5MMjD6LMHA6WmAE0Qo+x/xpNNrkzpuy9rY1VHL0GnMINoYc
61MSlTYBZxUL+jkyDCpWDfWHpy2tP7BTToaM7VuafHu5SaSozlnpoVFTHMi3/HUqjYzS1eL3CtZ8
wqFbHYPfe1llacRdt5qCQWXutZXBpBenUtcnWK5mS+x1L0a8QNHA2eUKZNFSx4R99r4e3TvDz1Bd
bG9eg5uLGXGb4GEiwTRs2qkv3qIoULh7o6FAwLMDOgArU65BljoPnK16eGqp0a0X5Po6KcHQ2JWY
Tp3jJjub08aqle2CvmVtEkRDvkHS5FLk+3KN2omRKh2G4mmitFac3L7TszsvbeciCO1q7vUHe26J
qxUcz0sHTmat7ce+ebaLZLzXcn/ZuDS06ljNcByoqrqVVdXsRLcUKU3FvKMNR93X0jcJAhf1ijqi
+OCrtriHeddcizGb1naepdvICoqNR249JFmw4kSVrow6OYuM74folrxmCgP6yIzHT7K0GmNEVG+C
lPI+XJ8rJ9OOWWYyoTFuk81u+THauJ7q1n5GZ7TZrzVybfC2bLEEtpdUt9+CvopDKoGCDScW7Ra+
YrSHBzuRANVfSgPjDt3jfAfUZ9MOAJZ5D6NOv8loalJrI8j1rd4mT9Pi2WFYefY95R2EX313+MQ2
VPpedeKkSAW4fK3m4o5ZdtfV5asdOdPKVDce+u1W6PJhSOkHFJPX0ROFlosI88V+HJjkkF32XmLk
a+WWdJ8Nbc1Yn7i3dWq0x8ZqbwDfAczEVbgDW2iHRks9GiOyp4ceBQXHJvYoZKbBeH5Lpra9DVik
bN2RaDyX0Y3Lp33SWbixrurLq45MvqNAWFuip1xNSs5nBS864voh7uyz8rivlQqu1txQfhCnXXGf
a9OIeNR8ejLRj1QSGTezCOqN1o6+QJOdcBwNZc3s7HP5PXosIEImfry07CE3M2sLBOpYnVlpsPsb
jOZpzqFnaI7dns0gvXcaWsEsK6fVaWDVKBpoVY0oxMNQRNG9w4phZXN0XDlUMUI4Gm6CCG5JjkP+
o5iijwQg971ZeeOdOQXTTdq01tVFnn9gqBXrzqKIEroWTfBcOvjDXpwWihr7U/oMKNFeE4xDMMq9
7+M0tFefHBjekEltQQwEzMVe8RNAdnkmK9X2M8nyziYr1/StfeYeo52yLvXMVZ2I+kqDUxHS0Z3f
WCQeaI4yq10wtcl3uyj4bgWybdde3l+5CItzAPnrDpGAUtGSljw4sRCfjC/7mB12ZkYmerasuwIL
Yqj1CgDYaLw7Q+NuakPLHwT0rZXTeUgD0qZFbjRz4FaMBcj8g+4Cf2cPpVITeCB0mJ1RNemNNrjB
0WlHtS/9dDq4HY/IKZ/dg1awZg//PSf/rygkJjmYf5qTyZ018V+RRsbvf+bPOVn/DeICsSsOq0zQ
toVR5M9B2fnNJTfBERgv/JLr4f/6Y1BeohR/Dsb6b0vlAIMsVn6cs+a/FM3S/2YkYjXATMwPYxa1
cXm4ixnjF19zYMrSjwCX7i0/fhtzkqtdy3kdM91rqbkPzaDty2U/6gvjVY04FHpPbVtWqN2yS0X9
Ng/WKNSBlvR5RfWtc6DGsNhBI6pCb9nIdkPQ/FQRaSGZsK+Vy+ZWW3a4WC/1q/a11102vPSMoe9S
ULplQJg2PalwWmr8uxGYbe7TS1eOIOTYrS2rlboGq26aoVq2yix/1/UgLqo1Hfy1bJ4zVtBA+Od7
mr2dUHqQrw019o9mGuTrZf49JMse22ahzdPD2TGlvLi2IKC9bL29Zf/dLZvwbNmJ68t23HBblpLL
xpwj0MZOi2fuIqt+2amrZbsuWLPLHrj6gEckbJYdfLps4/NlL28tG/qqqJHSlq19s+zvx2WTD8px
2tD78tktW34aCSIWMmz+Ef8+zAEvAOvsI4qK2NKCAsxpcQzMXckQgIlgXNwEAltBh72AbeQlWobB
XqunfWWxu548aVyDxZfQLQ4F/OtbQec6xTPimuMOP6WFD9Esw/lJ63Ff3DaVFY8b0x84jZd1/tqz
WbnH0GofLGYf7uElcnEVD81DbWnRg2kbzo2dK7QfTTjNnpramtN5lZ4bWYyvUYCsQKAreJ4E3a0r
KXsWnJLtcDIEnH/GnF0Avtp7bxzRAyihYFdsDs6+s/zqzUszlBymp+K5zEvnhrsvoA04BGe7/FLG
YBbm21ivmhNLVT+sUsvgzQvMHjrdUpXdmlVJU1AUAfuXenmstRk1t/ZLj+q+YkFqGlKkZ8hU8mZJ
427N0cvePRMdLpwiOm/xVkXPmYnU5VuR2EwilQ9GLo2z5U7yxl6UEmTh7L2qlmQ3/R0LhgNMHXWK
IF46FvJ3yhnSc9/RoLvqY3vatGAjdjOjGMjcEReqQ0wqbGrf/qh1i8w748S3pvesg2ZZfbaOQant
CQ7x3yTDdMcbqK0xcKRw+7HyPrJTJQzT8SPxFhOo18tY3Zm0VT87faRIYbcDL74GRniFvMPfEVYt
2wa3R4mFG5avLcXnUPkFP9AgaFdvCvp0N2oQZLc7Ub0lfP84omJAIyrEZiiaUsAl3kKsqYwyPaua
hVpaz8PO6K3qhzOxd4l6WV2+/mYZKTafY57Bjy9gKNzHc8IqzWkcKjqixL+3p2WFrHXiZ7EImqUD
WrTN7HEtXYV7MF1e+NdCB69j9+RNgv+wiDLz4AzcRELibGqjB7QAZzAp37+utMwB0bqaiYWQlVbo
+uk0BhuC4fIyQoVhZRdneAFYRD4ja5ovY7n4fTphe/eNE9sHmUfT1UD7DJsG9d6Me8/eVwMfat/T
ZajBqy9Ia43VthhF99l5CQWNunQv9NCpmzoyzGukZ/51ZFzaJFyR+WoOnOg9WFAMoyMS1rAIB0dt
8PmNnirzbREn2oMEwLibXdThOmZrIakz2nx9WmIU8iGNVeuD7o/Kbm2QVlpLAHMnRS3NiRMvtHnX
p90LEwo/vh8xgII64Kqf+QdeqTcK8NTarCXdJtl8bsvkPNTqrtfax6FG0x4c+V6mbH6Fq9aBf2t2
Pfuv+C4ZdNq/umQvsuanMwY3AZziVYdyXJredWotVPZk17nzcwzPJnT0yT/Rws2NLnIAq2mwm5Rc
+5SxXDueY2BGLPKHRmq4V1TCp9bIjLNLzUqYG34cul5lrSnSttepUOd0CsJxysI2kker9KI7o9Om
izFxSvVljKtp9DkYuTLPVn4w2BtVgZT08F/uOQdV687PAWhqjfFZxrSv1OaPuhzkTZ2k1U0298DV
TWEciKN9b4yOccm55zHJ8WroLfTbOHqDk/Xaav531XOkptxAAKymPVaoksCcsEBFc7rCasORdF25
rnzoraUPJ8nmTzE4yJocKBZ/7rbqpocy6zlgejmdf7Q7wMznA05dYzvVfbTKRpWTfTaeXIW4jbiL
UqPEAfCOtadDPg91v682E+yMFfx11jZ06mpSvtU6iPWplPpJ5boH16ZbXD6uHjqQOHRD1GuNxtfe
UD8tVcHM8L0fqbkUtYy1/u6x3A6NPH/sCP58KGj9G77r7Sq1ICjrfYlQhCHkaAeRXa+GmZ6AyRqK
fZzNFiKvr1OkyVAdRA+1aD8T1UUbvfTVGdPhSNg5xrK0LjuTZvVybhZiqlmepOGeAVvk91xWzYb+
a+POQhHZUE1Qwk7stWyfUwoe2i1t161hVj9aB12ANpADdB/YW1X10dNkB4y3DeCADq/oVzTaSZ72
QESWCuD+OxHmtzqxdrqqI+QDOCmcOygnsNhtShsHZmM7TxEpQarB6Z/L0jJ+BT3WrsvWCjtsvafR
Z3HEkOB/2p4zXD12EU85FV/MEADfcd65MGe7CNTfYEKBwvGdPWVez3KptQF4gmH9wV65OAaUElF/
0kbYGDVWd649bvOWPxsLa8PRTD/TKCTvEVKx4yc1k5W1OKirxj9XQzW+l7oq3kfTsM5uR6baYcJa
NW46hwXfIu7kXYrLIikdiiTwpQUrd8ri04ClyDi2ZmTQkdHOLscvhDY/rgUIaj9+7txJu7hG469z
C2MBH6LUl155bTPkWX8ik2BzxZRoorJ2KnNlzyOPwamXZ+kb3tHGD0vLtyM2UVtHzwGZpit72DTb
zG1d0rIblNqZiiHnwKSQ7wx6RDbpVERrmuKkvUma6Sf0MPNiiLh7GpFF91Xi1S9uTW8VEFt6yeeA
HZCHSqfZVboml3DIBVMYbgvtqEtuYEBw670kz7GuaJzCE6Ui/GGGz1+rwC5sF9+8FtJP20TjJXc1
/baJ6JYtLNnsgIgA8R7zaM3McDvhXiXotYvNmH2RP79lTYPQlZUDRs+RMpLZoDUkTdpiK2zawCVs
qd0sIZ6lido1WL9WZo+K6hTtcDfnzHj5IFueXIN/USOu2DprR3x9ufZm0elulFX7g0YYBhBXddug
cuNtX6BMaBZdCE2TptQacHwmeGguXp8rT1B5Kb0Ja03QU6Whj86zVU27aZzisLXmB+Va3hmFwlhh
xMp2JIl2LquYdUGFgxxk/KOeKBnteOQNtaTIIwVdPOnTdKS2uF33WRsdxjo6pXF9Rc2g8zzyM9qy
3ekmykh5YQHSktzYYH+4Bjl3V+PG6zU3XfLwUG6qXS7GLL633Kymmq9vR+qnW3A0FKtrIKme47jW
2QoFeqxYqI2Fmg4T8+98chhV8nUWi9zZKEAwIRVNSKRsB2zB0yVwBrbUbsrxt42HhOb53Mexs3Kt
SJqIb+KFndO9pgcDMnuwrEb78SHy5nljqLk9x5kj6bZ07FsWcK/1bKWbuXKvaSC1dTZ3NDji7guL
wMkutVc539pJKnqIyvmb0Rrd7Sjg2qfG8KOJFaY1xxxu/WGwQmrZ7KM9cfphxdXesRA1Tywm62vM
qLIxI6wJ9C+/g4SIVrXos4+xixWuocamAymKjkJDAI4zXQfU1NJ+MqQA0NnD8aisKF7v7HTHBuUx
0Lpp5eT2zWwxaLM++/RMqiNtoHFnFwWpkPb3BHgSglQaHBVFP+UmM74UYFaN33SW6p9e7mSncSxb
5vjW3ltuigk2Cx50wuf6qmaW0fCUdvmBcne/ZUiw1cnGpXpfFWJ+oZmouG0T8Z0DKDsKadYIk2O3
7DKpjAlpsvheC8FTX6vFpze4yz0r6rptX6Y0HRhsLBhf3I2JQ+faRQGVFZZxtdLMuUALREw2KHQ8
6tRRhJ6a+ab15fjs9mN/U1dWeZqLwSeYrbrikpe15+DstpJvGKd1qO9ZOm2Xbnkk+aBZuq5TmqhW
YxH4n+BvuXEMsWNc8eT4Lx2Zx7fZEmBcIbBX2FgsW+OW7wXlutfH8hHattw4iwE2WqywLTfGjW/M
8K+wyVaLYVYu1tk0xkRrLHZa98tZ65QJZK4sG8HO8ssvNQSlS/blwi0XQy7L7cWcC0Dny6vL9LxY
d6ffjbzWYuplmzr8TBajr7dYfhsMdvsJF3C+2IHbxRiM++SUNz39QjGmYVfowx0oaCp0FktxvpiL
58Vm7CyGY1iGaUgzdHTkL/bEwS9CMkzkVsuwKhdfruV/qz7/G9XHIu/0j9vR5x+NkGX363b0jz/z
h+rjGb/ZBAFZZoIZWXaQhHL/UH08qiLJcJHiIXupGyBq/q/qYzu/8S9Mqse8L6loWar+oQLZ5m8e
uGfonchABvFC71+RgZYYzy8hGOi2DgF6b4kqssC1F4nrVxHIN4Z+hgHt7CmeYMxNcNtkMfW2vyhh
/02Y6G9hTCDeBhQgd+GssgamGPOvvyXqmcQtGUf7PitxCwwwWFf+FHH86DjeCpKUh2Km0iOUxJve
/vl3L5/Xry/x65cjKIH/5m1DYPvbS8RjQ1EPy459zGkw33oN3ZLDZPB7F5tqZpjyIw5EFZDMSa2w
nVX6Y9K6kgrCxrXCojEQenqMxJy/CiwhmJT7HNdl62clz5aCDvlONRUM6ni+7VsvugoXCu//x4vw
Fsy3Q/UKF9Lf3kEdXckS9ETucc2am8kGM01Xgn1IvVE91ZaOpcjIPYszCrFoPK/V27hYOh3OTPz9
sMLcuaWJktD6/kofcDbSMDHjssuLAzuvfLuQVB4F+c2tKmcc/PQwpLt/fg2LnvjLpfb1OQDYIapJ
qgw/6N+yoa1t9b3yKF9KLbyujT4Xq2mgEN2T/1Ms9G8p1N9/k7/k5GAdOLCs/nq5OQw6ojL4TYMF
H52cCB+eiy+ZctL6XncIaP7zK/vbl+jr96GFkJXjEoeFulyBvyipptGWpdAKfl9MKo87Co/XPg7+
hxjqf/P+IR8vrbO+xSHw78iEoOF2UYyav2/MMd3xGPqJ2AestvUf//nlfIGx/vZJgSnCm/EVYf4v
NwUC6iYaievvTTYah9mD+Z4EXDNK8cEpYbH0gILTIux1+ZWQh3+qQLlQE4hxO+nL+UY4Tn3fKBfp
yR2cdlVRrwGuxYAljf4bHWWBe59IsHoaMMmqtTXrPNribAQu/eWExrNJCYmPw7013fZldIkk/POL
tPzlevvLqyRybxDr9aA/gfZwFt/IL59aRMUIPvtm2o8Zh1uB9ZGoWtQesHXnW5m3JrOn/Im1TQud
HJ8eF2+2L0SGg8Goum1eNc25otyEoF9phbVb6i+GmadnJ1D2uzcK8eKQemiIsjwYgcAB34wFrSwA
Th9NPQ+2CdW8YUf24CmJmU1Luql3ebw1siF+53aW793OITuBI2w/pGiVPF2QZKrI5KDt4v0uA3rH
qLDaJOixO8B+/mMTOdkhYwoISxawWJPj6HvCg2ct2jw+sBIeLhWVd8vR3rNPwq+L3RC5sK4HExij
DeLC7TEOrzsCz/u8kZhRmFqLmv1lKZR2cYJKfSqlKN8qkm4T5521cyI7a1eZm1AskFduqHmzfe8k
lv6IY1680AtKuzrj27TK9UAhNDUJUcFR4jKW4DJfPb8k2SLMZg/KrjhkWGNPM7PkxS1yP+x8xPSV
JdLx0ndl/a2kQPZDrynWnIJsnUT5Dy3X/Fv8KVpI91+80bzmKOBGrwvXqDe5GRzIYZdnGVWkjacS
92ncsDzTvHJHcdVpeT+BC2FlxYyksSwdmVWF9eYkZPnsKdEPxL8ob48q9aQVOaFqQ2B9MXoNPZCW
XKDTPF/WNABZ1E0F/qGfbeujidz2LuN9Kg+dDsW49lrrMbcBPldcEQMCEm5E60PWjdzmiQlQo5p8
Ch7NsnliO9DT0TSNfDToeBxUYhwY/TZJrHszEv2Ge9tw6AqJyVqbOn/VJOan1fCZN65R3aumuE3B
j9PeQ4hsiIs+7CPsKiQ9+nWj60cOXTAiY5sKsmCK0ajiW7rh3hM6zfcJGOprZMxqkzUu5Or8wxRl
GY5Nm621DEG/cyJ/azWNceKECsjEyYMVdVl4+3SsR31Wa8uaMkLO0hJuUf24NpYCJDuT043mx8Eu
p/iFKJWP0lYlir/MFG2xgdjrJLeomyGIixrFw8gLeQwRk4p9F/rHuByTY9fcNS2tqQ7yxanTkDCa
yVEf+F70+54koo9tl60ZdvusuiD98wlxuKtvFFH1Q1JOxd6wUn3vUWy/czUlUTmD2pzzfmNSMr9K
6ANczV0CBUXPyu8NmdfXLDL6T9dr1as1NONR4NU55AOm/yGuYBvR2bWjjjNiJ6wPh97g+6UpIGTE
PlVsrfTMa40DJwQPSJ9Ru2Ij9FisJm2enmzgVVvgjMlBp3ZtY3PEW2cKXTCAKLUz3Lo8pYvvutQh
mxEUK08ZvZVVmLpTfQywkLJR6RXiF2c5zkn5NsoG9XPomlGedRUXYVQxFMyD0leNNPGnmMBH05gn
h8H5b2XqiIv6ADSdV9wcPbfj2NuonPYwXd0gU7UvczCSyOGLelapXvdhHoGrohJEDj/oqaU3uMAJ
qrKs+Z54U7x1JR7/JO1KuoQ941HTmS/AniaXPAfy/hUxknJcCqoCACMRdX2LSonVc9Ld/EpUo37N
MvrIc32mgED7P+ydWXfjxrm1/9AHL8wF3BKcSVESpdZ0g6WWujEVhsIM/PrzQGkntvOd5OQ+F7aT
ZatFUWDVO+z9bOpCJMrTTsLuOAy2yrZgyLonbL4SIDVZ3rMW63uZ2pw9rBxpcCm/XOKsjrNv87om
q7pY8Uy0cwORkSkbiQTQHbJ1WmKE8euenzwjwcDX82H95a9S7WxuwORHt7Oo8O0w2+FrTF82z18+
vK62eCUZ3fQOQTo/EkEL+EAsMYN2zVIHTzYuNoODgQRwdjNVa8570tdk4AvCHKlVnKAKEchQR9ZH
5L4eoil8SNTA/VPS15zrtN3HdGLijCzZNhmk5WoXFppzahk8XSe+AcNtyc07h4KtoDPFztsQOngt
Q0hiVx1L0ypEg3GtdRMsJOqTF91zTk1mkADDOGjXEL08kAGvWydnxGChOBSMurMuvaUIe4vVeMgz
0w16mcbbkmXNBj3+oxECMhraFplwNjhkiOt3jNf8nqjBqN9h3pniHW+/yD5q21PxmSBRhXZ/ctpV
OxZMsdq81te1hSbx7Ie5w/51nBpU9mR7xpdxMMd8Pnxd7/+V8/5bOa8wIBr9nfTwz3Lez/e4/GO7
imJk+Ypf7SoJu7/pdKW0a7alu3Smf29XURiSiGIZPHm+6y0d6e9aXh+c7JKcQUmI4wpo8z+aVYNE
JjgOOJwcENlksPwnzSptwp9rNn35E3Cow6dFb2/8rab7Q82WGaHqHBG6FwTn2iEKi1GdCsxL2GI9
3JQC4Qt8cIvtKOlS8mFOKsf/Dv7zRwzM6MEWmeUERmk9kqs0PmdCS06OJch4l5TWIRZFl1vYnxu/
XGssKdorvp8IPVE0DOqbXqiQmME+kVZ+yvyk4RiQaXoR8GzZ8UGd3+ItLA55OEF2SDsV5JNBbFou
0XbBr9mCYCBqhQzt+4xkXxSk+hCeJfuNc9OZ7W5ye3U0/Xr4pOp+s/OWVYTf6K9yKAW1SlK91Xmm
Bwzj3YNrNe/c+Zw/eLjZigmzjk/zFI97zmd7yy9Ku5CAHOJPFP021j2jDoPaJ7ahDkSFjLnfOiiK
Wc0lQ3pLdrf53E/jQuWt1mACq6BJYv1K/cIKj2DRNaiZZ+kk/rfRGSdSX0ZrV5n+8zh67qbXpyC0
+vzeTjW1R9FlXuo8rw8d23PSJ5PknPfU1ggakxtfk+9+q9gJgjLZONhVT4q0xZ0stZ7ANREeptCx
tllhyB+5TOrNnHrGjwWmqqBZ1+XeN5MfXWfWG+xG44tjeEOxihIqGlV5UaBy6b2ZZgdTS6TImL3y
OU/yZ2LtkptCVYBL4qEHyaRxWFukwAK2E4FTISNbiaGg8iCo0UE+nPj5g5hHSFEYrKrD8kR+ozBx
txjVsNkgmcj2rN4VXHchIPGWPfWKxsB4p2NOnOB/jEO3cjMjutqZkd1RCc634RDrQTyDsI0tU2Pn
po8O38Uq0XQIe2enEq5FrlnJw+A28uxAyTjHTPtvoC0C6YvD4W6oVb0tmmb8aD1bIgrWLYJfM636
6UOx6MCIU9rkIh3O7BSS/egUzbkNyZ9fje4Qfcb4QgNZYRiEQVugVO0qcTJYj5erpBX6BWUK9zNS
ZHqVwiREWbm9v4o8PLpELiJ/xUJjYj3PFMNNXSRrM4r7LUUwdnUtJ5KzzE3/1Oc5dWtb2QhVuXPq
rT+M50TxooRyqyMDluZbxCA3X/WZGf8sEZtsPI/uWaCAOdeO9unODqS3OE6ZQ1CbrqxaG0iyJaYy
sDCdb0Wq+88oKNAU1+JUhah0qMzIFoYP+L13Dbk1WTZ/ZCqcj/OY9zDQ+9jdwUAn7tRohxe/tC0C
iEIBAssLtx0ZjFFQZMN0KgeN+GMPYdTRc7OhWufkGGwm+Ct3MCLKDZ0JDmEXJF07WmAl8FVdJT7U
Ha1594SNvQSUUQDGSUP46sKPkOdV+CGd3EdT6fn8SG7JuoDoDZTAUNUpOet+2lA6puwDwmmTDN78
rUe0v+oHZWxjR8cG5U/8Slo7vIm9or5zXcrJ0KsfCRdyrxSM+7qw5tuBETfxo+LodHyskUKZpF+G
OduowS3v4OhoGwNp9bjyKm96yBpZ3eRNT8aQqdI3HKgKZTXb5g5ZNzLfJA4Phe6LhzFVZoDIMbDG
Sr9hUcLOtxzuKdjq80SGZMDhqV+ajl83upQYZXNicSgofx1Zg36YlfGJOMy9VLYqDnB9zEPedO4K
FWweYKE0CaMKo10NAHYdJtWjJqoJOalptQ9sBacfuV5VwayJiVqTDZCYFGotskP6NSuzODASJ9sJ
xLbrJOQg1825JXW6G78VUre3qioiUgZ69wYlt8bAgoPIB8G4DvEiv1qlHu+ZaRB8MEpYk3Y7aSz4
HfeVS3DekzSoUerS04xDbCHjtbufaaiVF9tJymujyNmq4A8y9dffozmPUHBKuSbNtwdM3GiEcQAA
eiWpoj0je0VUXnZEetOa0kBVJ9zJ7d1csLYaRm++043Ev23iGgkw+Ubzxo7I0M5tVp+sVLx1k3n9
uhOx/SNapAiDGD8Iz4ahwpkpqfkGRLY4Pc+xxuK+rJzhuYJzE9hGNV8BF/voaUr3FTYanw3LraCY
ePjrk2y8KeJO48CKMCc7if2WyR4fqlDJxQiJ25310ngfEPgjDJq/se8KA3OYzL3TuxVyZy3E/Z+Q
pV4Bej+QVXKddeNA9UDURG0Z7ibTJ37Bhen4a5H090OVRc/a6IBI60gNRBkd36WymYqVpqLhSY9c
mhtLiWPkxRUJ7Fno7zk38f62+rkRmnWd5+6uQ768UhIECKCGLHB49gi6MfOFNbLiI0EShm8UZ3eO
4gNd/TVD7sRyty4JE7TCKLCLyNsno9ttI6+VG+geeaB74Rm/XrYr3aYj3CGlm5xxiw8VU1Y+UPG2
y8ENRG2XMkeQcGy8MCfCoeb4HsLhPU70aqch0T3NfSM+DCHl97qptIvT1PeNlTsP0Iq+6RPa6MwP
FZs6SxzqVpt3Xie6jXJE/63J4+6ISXvJhW4PcQraTWXJgo9G1NXNUrj0jlFzTFg8okSM7GsTFeXd
vLBBcN84PWTMe5zx5iscg4FSG50OgMWwfzaSRNvLuXcYeCTp0UwcqvuUcGgTm7drP43aYK908D+b
pCBOWES9fPS9qNqRH6tucR4bwdhUcGBU+MND1RYgOaLBb3yWhKzK9w185nNs28OpcrLopfexAIim
L9fVjA3ddp35J8Sox5hpQmBmqXjIQl5Ca2SIC4FlrNzUuuk5VTdVbLyFDcPAvMQFQ1IUSSpEOo3u
eJ5Cw/4mFa4dBW5jY2t1vwMY7W+TMQvf6m4agckm9RtrNXaufoc1AGfXQQxM7OiZ3gaDc4V2z9hG
7FazZc3JAPBd6xxkdhMsbOGl89HHrCGySJ7G9iRKyMNwzvL+Qn8eLRBP7NW6kN9SzS0eKKqyU6E8
rnrHYIOH4clLbxmKGjtfRNWFnnabu1a180a9vgENAklrdLRdnNr5Vo/N6CzgNm1qM+3wLqQJ0hII
OHcoMMZDbEt0Ql5Xr+mwHeSiw1tDLGcAtMWpdsNgzLcVssUgc2rjSCpusXW8YXzvvNCTq0bh4Qqz
xiU9V0aYh1wEe+wC5vGjyOLqzWVHoFPmvueRH655IT/zLlfblMV6GUyFVh+mRveCPM20fYRfwA2E
yvJ0ZdhZcVONJgLCzHZhu+Tk2wAR+ASpYGL9nQeuNBfXJ0sM9IZZekvdy/ZBl1vGyfNWDytu0CE0
jjPnAMIcqs3Y8/R9aGn6Tw/a4aql+111LTq80m2jDXizekXpUW9Ah947QIesVaNPaBXCZtGqmphO
+VW/gRSN9sySwo0ouqrBSdUQ+YU/OkBk16zVIBFNKRGKFxXrtb81OrEAqvR7UXEhrZDOpRdjaI2P
sRLyFj4aB0Jvsu4JM3MbFjMMtQcWVl0KYbz34vIj6fIeuW5eSD9/FGOcZfYxdLwkO7Wj55ePw9Tz
ruHRHjWN0KaCSpk5BeglxmTSEH1Q4KRdwzrKxHpi/rvW2jBdxkrT+KOCofM5+LxCagTnha8p3zSQ
PtvJ7HG0TeFYr4weyDBkkeTY9Z66URX/ddm45avFJ8/KpnrLdwQ857Nxh/xk7hLhVDgWq7Egmkk3
bspk9A4ugAU+wWweL6JzH2doOyuFTPPTllUTrmYxVyfg58MG6Vp9rXMWg6mb18ghq/xeH5hGMCKf
UA3FQ7cnnJ6wVMhJa6o+hqo2JYw5NEuMUcIwu5b2Bou+edKLBkiATrhi4ugQu0miWjsua4WV0Ph+
elaVkN97+7nBDU6cUlKhqGoMDTeGLrNA5527kv1D8qJsp9fBCW+jFDr9Spf++IDqM1r3aZSEQdvN
OjnjkRmkbdMwfmDktALq5nZ4gyqC2biFUW0jxoMfALRl1VRFfhzzNH2MPNm+tpSe9ExNf2ElFj3k
ztywJuPNDvM43ZE+S/flmDmA9bAfaobZI3lXXaUfprRRD2GY6+2a5Nx016EEPWRNXVzbyIcnpgz1
VMc1QYuAWV6KMnoKc6GfbRODFJpDXdtbZgVbp/CRMHS9fhKsJx9YFDTFOgyrQtzgybfvi1i9i7lm
mFzNI2G9zMPmwANelgTJHNngUbDG32Zyks8po+5vXjqEO2L9jAiTlGHuaIXabygOhs8exFdQAavA
lR5Va15RsU1r1A7Yw4oZ+VnrIEJTYF5YpSlzjWlr+D5T9VHxa6x36nKc7pTwMBYVvkyudcSEVFcz
0ldgNuam8TRjYwpIiUi/k0M8z+kZTGxyyC1fXMA20MCOLg+Trn2XXjmzEEGatHINVgArVIzlRney
6TnjqGD+3g96MKdiZtRaIouDW71rzV5eccN6a+xNLiQZtIGG0iFIs5AJKipfov38cl8wz4VywnaD
/nMpZA2nPjsWxXVS6Au8YEZgP6lBgFIAPKleyhYr1K2RpY0FY8ylGVMGtwAEKBK3go4lmD5A9HDn
Tw1x4XBn+MgZXayH/IG9Nj23xViNj/OgoVReaS0Nb3vX6Q2JeJuuYzFVMe6tx+HEW1J7EM8iFaOR
bowSYeH/y+2+iW30r5c5GnehJtSjlPn49Ifxz/9nN/8VFP2HPRiLcSJe2JOiZdKZ7vwVolupcUil
ZQwXIjucteYzCjdwRCO7PmjQKcPozcytXZ+aRytztppdb53Y2HiCZOmOGMay3fCj7vCvwtv6D3fG
f3ttrIqxiLM5Jmzvzzu63OhVoYfmcKmq+iIqasVwn/T/LszyL0Ol5Q1AZQZNFwGSLv76BjhpO9L0
9sMlMQnE4C9Xk1uMo9v/jiT/LxoaBCyL4ONfjCSlTApsuH+eSn590a+ppCd+Q4dtkpbkIOFg+sif
90tE4xu/OQuqfaH2f8ECGFj+Ppc0+VeYFDykJ4IXsUwTf4loLPLlXUHqDw4o6NGgCf6TuSQBM39+
hGAMkKKFlQoT1wJG/ora/cNcMnETxjfY9I6jwg6CnLdcbK1AiiolGPVMo2Gv7Q41XpUpNsELhZjZ
WO85iIAbGsh9beTg971SuseZ3Wy4kX3JpL7FgXyPxDy3d0YqJu0+89P6WUGqcQL4WFEaTKGEZNqb
TU+lzEZ3hSClw0vLlhI3ESDmM3ZsweU21POB2MHWXhVp6W/oJqx600NgjANrYG1CimWF5NDTiI5N
J/Hx5SxoPR8G0qxbxSquZNsEk+eYztpg0GSefbON142fuzeDjVMk77trA7twy9KL65hCTre42I3k
oUrT6Z5danupIzO/LjaZYiPGUgM55Y2RsyocPaLbS6urdCpMJdGgmIiU0z4i/OVoLiZHjt0dqldW
t3GZlFunYKsN2WHxRX55JEcHipK9GCflYqFMECk8GCakXD+23yKQZ7dOOflsFS3rrltsmH052evY
MO/ixaIJJVJstAm15lhp8s4SmrxYxXB1dGpa58vnWY0i/oAAVu3sxQbKBCs7GXkO8ssd1RXKA37R
Lk6iG8pO+zLES/YiNUh31oeNMsvyElZ1/jPFrLntCZDZNg5JFwzCmiub/Q8nRGZphICw3MXC6i5m
VjBIzz5WtVW9GF0r6Rz7xfoqFhNsuthhrcUYa1VYZJPFLFtl8fd0sc86pTusuTROjKYmtluYbN3F
blu7lXbfl2P+IBczbpFJnLqLQXcxpgahn93XMm0v2ghgIeET+w15YriyG3NkB4jdt1qMv4bDK8U6
HK31PoweZ0/gEJaegleUFiWddsFOkCzmyjhZsdKPEyGSgAsGpAy2vCcSFagQRjz/KhZTMiugnhHY
4lRmhTRfbOADQVpxo2Qgz3bzl7nZ5IkWi+GZTbF9mkhErWrL3lK6NzclEWivzAHhepO9GB/tNDZw
42cY1q3FVq3YP+4o3KOtproTzJHmqOPCxpG8+LEXazYO9zTw0pG6q5A4txueQcCy2Lm7EPebO7dP
GjcCwvorVHF9G4qT3QMXQvuOfL9L72Is4hreKGPCM+5L+0rtITcFdvKmEvjKMZhPX05zs3nLRS23
AHWwoeeJeXJspk94VU5y+tQWx3q5eNex7j/bnY+DZfLDfbU43AcQJ5twcb2nuv3KYdjcmosjXlu8
8TKLnMOEI+jJ/nLOs3dmcFnrqMxRsWCvF4vPHo7UKxg8telEXu8IyDUpfI8z5vx2cemz/1xNmLuK
xb+PC3WFijknaCnNN8NQJdvsl98fM3VoyftqoQGQFQEslq7sAIBlvM8XakCx8AMqLuzdnI3ujQ1c
YFooA/Vkh9maAeRwP9jtEw4Vba+pybkwtI4LNEVlYw86ggSiW/21MuiL76YvsAEQI9zj3nfyR52N
687+Y0pVuCWsLQNxmYR3k+Ultwi03wu7YlqjMMDMifHuVj0ryLjW27em5kcGe1qt60qap0gWtOCm
wyOtR/BKcltS38XybuLYXcUj5x3RjMDURDG9zZ0Pxj7kfO47nsFkGqc3fxpBPeQsxh9UjdNHJ/g7
8or8tsTRxorXpy69i5wQs1FFT8S2xKbYkw6IjWZOy0OV9WAnk6Il2qoq/Gubip9Vyfw2MoFIDbEn
GSp4Br4BgLreqnKLvAwDO8m7kca5cxj2V4mrbY2ZNbtntvl2YnnLR7xgnDl2T7GcGsPeT6TBHvNC
jzvuFk19ZFqKbiS2U9jlY0xTfpvVyDRW6DO8fdYxADmPdu3ej1zYD1Yd8hHJBh49JlW989IYSX2M
5xz9D8FgzveWpz8JDGKKmMNqobBXg1uJq4KGTZOAKPxYmsSgqSnUtq2fFtE+VO1hApp+G8tOPgAu
tcSq7sF3x1kI8sGfh/i18uxmgyAp3xtJFL+jJtSBSnjIrzHwtvY5smqD6ZJdMQ6bByLY+opOd7D6
vl/hykXQztH+s8hsSnMCOoabtm+aO2KFFWAFsFj1igxXFuWwNOHnED3SPesQ7d5VrSev3Ml4NmFO
3eC1yG/D3vF/6mPcQXWWoUWQbNY/a5mcL7kuDoIG5UeeW+6nU/gO8aqxpTpIiD1kFgDdB6fsDzmn
bdBQP0xrwueX9WLIu8igLvaeun5yzoym5KeW6ilugW6RDrpVMtyHynafuEf8TcXeY9ux4tQY/iBM
ICXOiKNDnYzjR0ZXY3MYRZhysqK/GwVND2a1WLtLUrchGMvK61cY0NnFksRr8xS3tkDTwL7d71T2
abcqu6J7f4Bw6rGd4rE8srDK8YihrVpXZatuZ2UBHmuGxptWJkjwfDOZvn5DgvTw6gzT8CP0YvXm
2YAKE4v95Sr0mSutRjVpR5LI+zv0IExxrKbWPmx9am4ngIMEv4AU3XcC/u5eaEP15kcj6dPTHHaH
ymgtPM9JqhidEPD8rLwEvZJXWu01tdm+wV60FAapSh74zIEogyZEuvxk0+Hzyv2NJWr9NfTb0N6A
VMnGtdFrzq6TdnINEc/sWGSJoGBlgU3Ws3HRWDEDX8fo2TBlpjhPQ6uORty6a7ey9fXUdw0GLB44
Ias5ICXJ3igdDxaM33YDm94HgNNU90bXtOuGTfhZaj1SfoHLYD2KtDo0wq6LVS6L+jWr05ZhYdQ1
RkB2SfmSTTiWNy2oOwVPV80/APFbN7AwqrVlut/tKPa/ibjI38uoKbdWjD5kPRKQnSNAy/C3DH7G
ichiVkcOrIsbf7bFW+/UEptVhSnUjJwZ2LU1Wd/FwJ64DQ3rycchlKy83BoZjNWsPovSLPdg1vif
2dxl3h5E5HT1shApx0iO+Hvv90AwC6d6oztv7x0f21eQjqb+2s0UkJB8ho5nSW+6FV5r4xNtlUo3
Ye5G2hG1aviCU6L4hgXObbYWyr9T1yBg6lNNgwhaN6zLgZgf0ii70+cueVGFuERTDzsg7wFKaRsc
eiyXpta/t1tfv3QYVdYIt1lDIks0kQtSG3pGJHYK60u1chBwfUd5ZRJBQ/ryU2FPgrVcPjBcNjTL
AAPTJDqc0Ci6NEh1NgOZFwczlfhxbaddz5UlYWXp3dlgA+h2df4jTs2OiIjOFWQuMHpe9Xhq15nb
1t8iVAnfXZKTtz3KxmzFb3NevGp2dxObY3aIKLMwV4YOI52kjlIbrLydflb4mYoVzSfuEy2WHC3W
cFOyNnqW4SgfGZDFOz1xNPqDsDvX7HSYwpJEecrq3A8inRoxH6KjB6u42Ra1Itw78RXxEmaUvTSe
MBD+hQNbgDhxMGtWlelu2IrOp0wzquOA/OPMTyjPpp0kH+GcwDBL2haVqeq3kW8VByUjC4rK/FxN
rLQDwzTq94gFzZ2lFMsxPan/K9z5Gzjv3wp3SDP8l11yOfwFwvf1Bb86ZF//zQBS+3ezyO/dsfsb
KwoGZfhIaKAh/P6jO7aW7tjAwEbr7MIjYbbyqzu2AY24C9NPp9NGqs9XfYVsRz/KXwOl5i///49J
MhA0/9wdQ5hHrma5aNZ9nT75K3LtD93xlLdtX4gE2LLK0YGmDVz0zMyuI3q8z7zo5wNeMu4lxsPc
UdnXdfV1cX3dYaFotDs+19xsHGf9nW214VM208+c1HIJxi36j0P5dUuFBXypAJIpV6YRUjCTLviE
Dm2472BcMKmccgn1PPXkZ79cvr3qvKd4LFOKgq/buf26qYvl0uYOOsTLNc5iTW7Sr7vd/brni+XK
x/gvfxRUARFk2Ata2h6ar7KvFDJUC11fhT/bpYSItP4mY9HECVwk6eu8lBp2GPXPI/bcwJya+CfQ
B+oRUNdIIutR3EG+9UEKThYiYicab2aBipyFqg13O9e0+7IgkHIl+jy69JpJBu1XLRRRZTB6KC37
bMZpRnIqQCLu4YEl10ze2l66YbPBJR6/GpOFPd7ycm/XLPOMFU28fJgM0P0QyahbCLTdJ4OMdjhz
vaNDj7bTy7Gy1jPa6oc8jnADEHIkxWqaON/oWsyOuhndDoInu/Q/p8WDwrSgFlQVsqfx8us2MMMM
90yYpRsm7vDp6Yox4arRP9VEXnxNTApcfpV3gfZNTAuQ8+7ai1ztoylGka7pDZTD0GsDP8llGdjE
az0oObRHQ3jUR+bIm+NLDPtaVchbg4WPDs91Tm8TdyoxjbJlfZEd/nS3s1uPoULJqDeep3FBxQof
rJ0btmCih3QjgY/eshznwB8TChG25mwyhxGxjJ407bFNcyteufEY3Xlt9ZP4h6nb6+2skrUGoeIn
HGFpA6yZ5bBK7Ln9KGrL1fYhC7onKNrpobcKtZn9KV3yGdz+vcLzdecONVcet+zW16xagDRU1tYo
fQYqI2mCt3PbROmT0sFV9PczKVdYfI2ZxncnjD65DpOI7xDhTIb85LdrDgir8zrhvR3tgk3YWZ/r
qQR+4oo8vEQNIo3cKBmq223PKmVwEX4Y5rfI43vg9V6TmfdgN2O0GQpGx0FrGH2xDwtjQRFQf9Dp
oxX1TXGkMM+28H5zPt7koU0l6ocoG1ai4AqyfZQzjV7lgWqNcJvG2YQAH8UxtAeskZGVr5H5nszW
Zy+lG0BHSvvKrHYvB905z5UdBpNe07HoxbRn2ML73sHlRkBkT+G68GqeQLtQ+kVjxuOum6az0FiE
bIbTuT2aeZ1vEkZaB8Ylw7mD674eUJ3tkKF1LZqlWZ3cRnVH9rD5dTIKu1glpevs3LRAAeg393PM
BzPDcIMt9ZuhoeySXvbp1aW9Bp9OUGKSNo9aZ8qLHEYRNAU3cDI6xgOse04tjy0h3EPaQt0FmcdK
MYb+EHlA/tlT9F12x2r4ybdrGUSkFKy00tqnbXR1UUcAAzHSIMRlH6R4aJwVfEscQLOLoCFzl3e7
HB4xj8cMYyb/gLZ9JsTZRYFipubVxYKx5njKNpNdOwcUTDnhGj5btchuuhsHDt5GjRguJrZbz5a0
7ReRO+k6zmjHR5I8jqJrxaMQTneqBleOHFINZwrzLzqZxAm1Dx1kMhDVLJpvdaI3aGmj9G7uORuR
tXv7crbtfaf5WJMNzR8hVkbjNjRnUpVRtgdkapBal2TqkncgZ0SdL6WN+a67rOGRefTbMYSz7/iq
3aBVQrFv8abcw6UGyTozrkGIIHm3TSvlgwrkzf9ISJjiPbd6eudkbEdMIhpaeqYDt2njsezSHbAH
RTbvckgVG92rMBjYotvWjZe/MAvy7uI2opuI+PW/pOg2TadDxpGNxS1uyYQ2LtIf0eTJn81kt6/C
iOwHocbiXimynSZmP1uJ+O2mn1vvwLCmAaYCOXWDNUFy6MZJ95DYFvqyuLHerYZH2rLUcKY/LW48
o2rwBTvGbdM4hCy1YByafJgeIiN3PdSBRkJ+gw/5DxjkuXFYh+ixkwZ92mRsXD2OTBndGj5Y9QQ4
ERq3Dpl51nuC3tmKluBWUKxhG89HXVbxNgdJy9pDht9itvfxCoJ88wZeDqj7rPXJ2eyzBgtWqJCc
G+N3PCRZMFvV/Gj1Fs1AmIoau3rSRiuhmm9IeMzzTMF5piGACCBdPeV5U/HVcTvjAfWpCa4qrYB3
KeZfABHi50pVDUAQd7yLmxIABQeT2nOjj+8xuPxHK7ZFs+qQ6zKEstj+mvYMHKprj9Cl79sOkgD8
T8to2xdducvkdwKRmOkvE6SxYo8ark6ebViDEHTa0u24iTIdlcZcxuz9C5Q/m85ATjdZ/QgSSR/n
T6/t3U2YTWA264QjOEYr3YNqGMJVFE/dbtDzx2EcScbLBqLFWDUf+FXKNaRueW8tpFqnEMcu0ipM
YXXyN6/hf4Xt/64+hpjMaud/3yKd3ovm/c87pL99ye8Vsv2b46GkRS+5pKKbBlXqryrZ0M3fMFKb
lLtscmx7iQr8fYfEpucPOyOWSQZLZsulukMa/5cq+F9VxWww/6kq9i3kpajgHPycrvsXP6wiGVam
0eiecrPyMJq4wgCTZjBRUUHXaFWrkHUzDhlW5D2U4aUsJq7g2tE1psxzy1P5IJEeajmrG5ct8gZb
UW2Hey/kiQ46azFeCiVnknxiRPtim9fMOYdLC88d2N9kCqoDqDvobLa4anL33Nuq+cii4R4uhWDQ
ZGoisGNXbCVSSBYWKsJGNE8PmjfPxhnjUAK0AaUdbeiiUZ53dIdLOttoSGKrGp2GHLd10uyl8jp1
hx49e6hV6L82crYQLHLpYois+7Q6EdoUA6ye/BeNBPaSbzG582b0pYmRBlw4ET9TkeOQSbzbTBXu
qxJiYFldDm9IRbhxnFZsMUShCkFasVC3TdSgpRVrHgJNbFrZnGMuRDP55jaOejEbCxy1QZzaB669
DzlOF6I1yLzrM5CG/C286TvXIp4JxxgGemPTppYfjHCP+W8I+LrHyh4PgT5NJFMPkI9WFOE+Hj6S
teHYh8RUD4bT7wttzu86BkNPY5wzX6inYceGb7r3G3M6cjEqiNfw9TWGA1qyj2WafPI8OPdphp58
05emdotsjuWX49bo7EYDbHRbPMazoAQnVfGOK1YEPQoQ6mGvNW9spzeftVI2wFOw3d+WdtSt/Ypy
ORdsI/rEmE8SRUe/Tjq72xhm0REqtqig8AtsrQGTrrTTESVYqOY3bcqrrZdIbYf0Yz7YsTl/gMMW
hxg92sOsT+EF/kR5LglTyHf2TC762M1ubyBf6+3WdCk9f/2TvYDdxzeas6hbgkRndAMWp/dJgzqm
VRMNxRF28CCJUic6M/W3bPsAt6LxR3AxwJCaN3rMWPnjv3v5/8te3sTlhYnnfz9RLz/6988/zRx+
fcmvE9Uw7N908GYwHdijG4TS/uNEXdz9vx+hHK66sCAvmLZjkMXLwfv7kQrmYlne6+zoca87xPT+
J0eqyTn9R0s34wyeYNc0GTiw1/8nJUfc2mNf0OjfiLCh7x9stmKWodUg2SRTXGC+aj1W5dE1fGXQ
tKp+o0On2Qxw9JghN+qMkbMzX5wYCEwpJMNSNfaWHZioZJx1Rwf+xE6xf2mzvF6D+qHnrSbCMfze
o96pgM2vETIV/Q4an3HtrKZ8Lfqwv51rPxypT4uhY7pKuispWfWwTXIbIwne3aCrYdCtBNXDzv0f
9s5kO24k27JfhFyG1mA19N6d7qRIkZTICRYpiegBQ998fW0wMteTqChF5fwNMxV0uKMx2L33nH1I
gUGfBMQYYmlYOgnB0iAlnWmS3i4a/SE8KMecu82YJuKVJa2ZiFpM0+9IDaqbOHR7ov6GfLxhotxg
jAkDfjuCPewSCVR9eSyn2iGJz0Q0v28mi3+1GXlapw5q/6cqcok5C42CMoBou5HeLV8Q7GUwM+Yt
gQBhQ/Z1easIsr+bWaVuKMDpW0vS44aItNV10JQLmrGWBwThRbVOoFXQTmAv/qkmoBOto1OPrb7Q
aX9otW5RGW6GQDBrOASmG3f7PLBCW+59t8APzwZOzIKGd16Db0sLf7zGckmMHNiN3jg6f4ml9Lty
KqHPVZDWEPsZaY1fGp05TMl7+HIrim9Tr8hHDPrxOgURr4Lt4jBShEaFdb7TmCJwMOOM80gqN6Ik
uAmYUO4Y0zGxRGPe2mTsVl0v23MjjB6GdkUVXR5EQ9zfFf6rLNiAxeyXG0fOBxiM7rwzxgTEaZp7
QwY3t+2QB16bU560dr3Cy0y+Zc6ADZWk+TUMSEmYn8Y4Ixz3e8sOOc/xW85ENN3+74L3/7Pgmcry
WTH+3wveucQm/lvYyV9/9R8lkv8vtn6WUnRN3zujsD7+02tlNVw0ZAjpPJNM+iVG/t9LoG3/S8Dy
wXPosyyBCPkfJZLFByrESXRnmZoJW/1Xu0r7A4oE+yYjTbZ+7hKrImnMsUL+1GolOXro4OLVR7cI
YC4niWHeiaiawZnFeldWiY86W0vx2hgyuJdk/UFZLIKTUcdIgGqoljKT5rkUXrHHAN2vLaLsAcD7
qXHv67zZSPLmoNKLVq1NlqgbszC6H0ltmWdyorJHx6JS17kfI7xmD0UGKepesKE9tFv6QmYo6mHf
5sZ8YCnxPndFN/6Dmu/Dtpoz4DjLm4bTsEjGPqr5EnqOfdlrfRxrGD+0PNU+nGAwWG27/C6+90+3
yN/oJz9gWd6Px0ae9yDlA3GSSNN+PuOWQaczTFN9HIzaXo1h9ro0cdZxwDn485E+mF+XI0nbopOJ
WVSZFCG/HmmmCp4bcEZ0y6tmYyGqWqkJPwE+y/gzanVnP7Fs3f35oH/z8yTaO0GVYnGbiuXff7qh
EmGRIFFguu+8iDeIsWiJGrr8vA1HF8Pif380F7kekj0fyedHck+o/CEu8gRrkhjc9FLURMYizqTx
2WXq/s/HMj+I9pbziYieg0gb3R6jk19/2ojLI8JRGx+raMzoGEZEAW6qKi83/gJ9irDT3nR1x4a7
SfsDgjmiaeEg/1MS/e9nGN2gj8VToBuULCq/fg1kg3Ii4yo5Vh35bpuxmRqIvkFwrzwUIf9wgn+/
h9C6vpPF4HyDff9QdNYVQXtt7SXM2Of5tvTrZtMaPMFMitMI20fMa18WYFD/4bh/9yOlZ5L563lK
eh85Yylsnzj0yAgrhqpHr8jVHOxuIKkzxlD15wv74VgOwGeawwqAEZfXFMtg6+db1omNwewjFR9j
k4oVHKZEIi/q6SoEA/Hw52N9WG/fj+ViP3Yc1NNsbz9cvCRvPaM2uIfmaR7MTRnI/JTFdm9u/nyc
DyO0v45D20F5LDLcrtavv6nzsqb2yjHGmQbOfYNkmx/lTAXNvN52P0dxDCZkJAgHBwG2Bri8eRhd
/vwdPtw7y3dgBMFCh5zWwtL/4d7pJzONK3DDx6Bv6ASYQN1W4WzAj7Gn/FSGPnF+nj39w3r+fgp/
0qcvh7VYghDXL9wrKoVff3ofemiyAolvAN3ZlxoDysmznelaU4Dva1sDLQYGM6LamcZQroOhm/rj
4BXjdyZ0Vf1NM0w7gdAODuHSLAlQsJyCOTH+2lV9G//P/4w9fx5z/t33dBfGHAR+xaDzYz8nde1g
mKVhHIQtvddp6pwa/3OmuESZN3h0AhLNvCwxJErTckgvOIxwHthwQo8Q5ZwrBBXBkUws+1oZXiN3
mJbLBP2Dkv3+z1fy97vWF5xNmlkUX95vrSeh4GA22YABQwmgrCmyjxQUctNu/3yc359EVNdcMikx
g/CAfFhhY8PipBhNfCyHcr5V8RKZWKSle0Vzwv3852N9XM65T3yBpNvi7QjzTb3zvn56U01+4zbO
mLCcw+zdhH7Qb+hxExDJo8LIQYdrPeLwpuyRT+Dtwv1Yuu0/nFhTuMuT+Ovt6tv09QSoRy60/w5X
++lrZLU2LJ6M4CA7gDpHmVkspq0abX0MOz3f0t8Sr25EGnGMiWyJZYyICI9jhHgrqJ/QWsI+OClY
eZ/o9FvdqqkSAqAraA14gdN8vmRRwwwbI87dnNnBW09k0aM/ZfOFETb4WFXV3jKQSJl8AX/pa8GC
yxDBunO71PvsRVocWmKWzhGSGMIDdGxguh7m2ykM7G6VFVF/A6+lfckCUgmo+oIL3UhKXTUWwRtB
sq4+FXnFWKZgyH2Y0Rk2u0SSB75CdrXsEUq0d6uispyXCLXbt6LL7YeBGXe1GoP3IF+Eim9Z3zrD
JsdGH2EQSqILSWE5qGmWFrPu49cuYvGmgHXfwhI9IbZyto3rIhBUmEOswg4LpefsB0ewGQKY3Hz3
JV6jIqnkk18NtX/H5Iz7jac/THdpqTg8olQDxXHD2olMST7N2Iwoo1V4kcvfNm7J15hc3KVVPDRM
L+l73avSni68Z7LHqpqGm/fTG3hDu7WKSNxqu4pSHJgyi46BGXr2yUJmeklRJuHqnaNEb+X7aoXe
9apuZ1Yo3xyN56JMuSPJZTDFOsvM+dDFmnM34SFsFk5XdI+Z1fnS1QJmgxWK4tMiTFtGVXzOQIjJ
BfkbROhKxq+1UGAwgrqeQnw4KptXtLjdz2Sv2Q9+AVloZVic29y24tcszK2dyejyJXErYNY8NLDt
gjifb90BnhgoI8IcRF+NN/FEu24jHTN+zryWpQkuCRpngVbWXu7DfLEN+B2jzPUUEU68mUeTDYyZ
A6cEp829JEFWXsKBGHSYGTF9irbp59vcNQAiLzLSTRc1TNoSfkCzysH/oTPkBtuKJtIv0QC8EV0q
dy9oZHoHAUKNQ4e3/5poJ+PeY4y8xPQ50yU0suSU+tlWzQTo0QUfbwB1VztUtSYeAgATFXEwcMfK
+jakbX0Ufl1cDSENcHQE8cazGnEx7WI+dRT1B1u6wX3Yym3pLEl7XpFeJo62Rr4lb/JZ7tOYdN8K
kjzirMR+8gkPXIECQCMxIT1IoUILY5zXFjXf2qS1vVMjun0UgPgXOavWo4p7OjXFdEpMQIARM35U
GiXWd5tZqtERXJYPCqI0PwsKXg0dLc1QIS7AliX2oXWdJ4wD9oU0vxt6KUtEMjz5ntj2NS8c6ORV
/OAFAMemRltXGZGMgtDetW6LYZ8qqPDElSzCB+HRGYZhHqvorommV4R0L5qAiG1C2MEG4kGxRARb
R0P4X6slL4vet87W0whmDTG69ZzbzmnGt4MDJb6OvJj8Lse77/vgqixk+LVlXrCNnGk8RVnOAuws
e6Tcmq692LYv7dwQQh9nzcnosbDPs3dOZTX58KFyJOwKcEBlhc0P5A76MJklomeybQMU56GdnMzS
Kc1VYITy3LkZX6jMQBqt+smaH9zZsXfjkOGTb3uYJAgXqhs2Sk60GTzWi1SK7KFGHPmAcnT4PJUu
+4eyWVpAgLKnSwqXZZEuyp2TwuFJcnRuY+bhy65UzkHZRV/qUNz57jDcyWGatvbcgebj/cOIvtQg
R2Jd5Z8amluwgPC+Hx2DodTKSpFx1xN7kdQfeRcWXrP2QKmwFBUDU/mAN4IMlTzohNKH/ny6ydnm
7QiFdmgq9o5e19rKbxrRPkqYuRtzwA/nVDMWhpA0z2TTeggLl2xzxAFE2u+KJHU/CYSmO0924Zc2
CYcrmzj3Ng6GUwIzhIBDABHPdjJi+XWJBI6xFtXGsVB1dGIyjc7dGtDqzn3OjZmwd6BEyIxbsrXl
Np9qHKwMycHU9U9EpfhvNGHRd3iFCVkkd+WXcZjVvBdubOA7HRDalB37MchNBz3P6no0Kg/bSQMF
tCz12mgreaCCVgc1mkQCa7Orf2jL97d6SKZT1dLcBcxPSDk4zbWjzLPjokOFSSD3nczUbRZUZLAH
dmBT/CeRQ5uiBkcHk31ttpk6cVGJZ3TRaPESRikEt8f5Ns6iuZVEeB7HqiBhpsTl6nvcAmhACGgk
Rno/YAnaeQyHEaLGDtkQTfkpbBubvEMzOQZJZV04g/HGRq5a9YG5712XG1sVF4/2wTrIlfUprDL3
4FbSPqsQKHqtgVIFbmUSzz6Ue3h6xMvMjf/SLdJaFppq3TdDbK/9tqwhW2Aw30d9YUHjHExM7k2A
rFWM9nUn/PJGzNjf0eKV3ko3ZL5vp9QoHXJX+wyKXiGfXIIR7vlp4RUKA7/ES+xkx8lQ04+WcvyM
3q1j8mfgVLe16ps1Aam804nLqddF2bvXVOwL/p8ZUtCb5Skzp5ani0bukOQZojW3vfGbcTzYVROp
daz8Qz7O9XHwIa/08GquShwKl6RjmOWEff66oN4hhGhVfXHQvu08L0nflJtjjdNSl0esP/SSwCI9
ykY/53z0tq5KB56eO+PNb4gBeRHaSYjlNBpoYHoJGACZ3a6rqMDNS+DLFXAJ8iTKZMsVj7dpbn0b
DAUrBtcwejNlkwgThtNFqq58lWbRwwtKjI2veAeSJzLvJxeFkeOn7SdT9M1rUqes2VXGW4NFoE5D
Uu4d4AjuA5zPQjbfUGP6kDScYozeIoNIzzZuMtLInbagTGqNt4rxwGWk3X4dD273gOenf3Xq2H8K
O4VCfMmORd0NTcXltYdaUeYEeufFwfCc6WRZCX683Othc6IEEWkOs8fvSbxNKiK3AVCYa3ZR4fVk
TXLTZhVdDasKEPSBwOZbtePBKRJxcYY4Q3I18M4gI5ighqzrCF5icYqIT0rIETODRVRXk3a7aR2r
ZDmb8MD7dmKBfiLK4eiqkdeISXeI+zKDxRo2s3EfZ0rsFJngW81LYW8L3Z70HHffNLURFQZBigWk
qLeq9uPnwFpuZTpK4hJJbcHgsqDxesIOHifXsl8MSxtvFikB58Anf9It5gR4Gx87OqN6IIeqJ4rD
rZ8D7cRsJwWc1SZ+YGMMiT/wyLJNqzvPJpFiUb/PLK9BFnBT5Y/CLcRKAIaR/chQRBZEvUl/x/AS
73iBMgXZFphONifg0wjSMAsIiz41NoIRMlnUGL+mmRUVa4M6Gc9fW/KqXPgThrXrvOEH5hi1p5Z3
1lVtqR0xR3LNDOBkNTn4OXI4Vrm7xLMAnUIUZBDBwe0sktG8mtwcXICJXpMPjsrO31tTla4YxGR7
opXHz5UH88hiUnMhseTN0FB0K4YhYJZ76xTT2N02dLNOcT1lByVoD1hjj3ZR191eR614TVvkW9T4
vHXYCJ0IynUIpI6rXT60qAPbMTmn5rhP4buswD+Oa4pqjwH3eDOAsMc5NHoHtwb7IfKeuJVKY8An
zgJMaPBpNBuxamHp7vy2+dHWRrnVRjkDM42X5Gf1XE9Gvqsn7V21mt7BHIoj8Fb8rcZL7Dm7Mogm
9inqmmxckjOqpyGfb7o0OCHcedB1cGHJpWGE3OjKq+e3pAofYdvfSavYa3bT+A6By4mY+ToWi5Vs
If+5olnP9TL/Nkz3oVyIcqK0XkdlsrEi62njRxaBCXW7UZbYJZ2+GiM5oDzzvuU9cBsrp6u9cg0q
gnDoui+zPX8bARd4SWftKpmRSzipKfwiGF8DSqj99OTU2GhhJKMhjG1gq9u+ir+O/YjZpY3ObvUg
/L67r/xKbaMm/iztMDpARU/XddV3Xw2r9rcjZIZDTw1z7roa7T8ELh7zSZxcO5ZfvcYp9nFeeVCh
oqE+xpVHe3RIlnKCFIhxXyK126LMTx1EWySvYN0y6l2Uj3eu5anvTK1w5hg6o6FDUEvji73VW4N9
1fo5FDkyT/vxU2bVy+dZVUpMFE3ngcaFGbTHENGc2skh1fVqmerCLBE4n3fwVxDGpuyHCLjoJHFA
CAfjTWOUCRY2RdPUY052juAmrmvSDp/8MA3emsDjAeSojBggC1OIWD6F1MbyS8qikNu+25DMht8z
XGYaSHiDJ3I+jG1gVNQYJTlvSTyP1xXvuEe/CqaLAZtrTSK4sW1JZxTXiUHU3rZVE2VHJ1mWhiax
1+AFqU4AHfY/ktkabhJvwghhpvPODOv0FKVD8BTmBk3uEHrmndm4LTq2mkoknHvxCkXMcy9t1C8l
r2pJkolc3WDL7tk6ZIYn9tq06yN7ez4aUpBBGDUF+sYluWUnTUl9NXjts5fl1iau2f6tnEh/cmsS
4tHXHjGnJeuZV/7RShtepI0dnOzIpSmAbuYCLooewTKpeT9erx1jO5VefQw8m5kN/K69kE7+9f0/
ATpn3QmPsr+UidpL150POFH0S5NjLV+PtUWXwLeHmwFk7cag2GTWMxfeZ5VyMpHSuCAT22r33iiG
asgYZSz9TZfSN87yWMNLiIlnNBRfMY+G9IRZtth7udt8KeOWHxAnfCLryHzb0Hj55MaZ+TXvBFe9
SAXfeRjrY+0W46cUBuzunekLkJm0JT1NLZBBfpeDM/5eu5R9VR9pIrGmpNqzVaO277pM1ps+DRiy
xjNdEZqXLAbQTQA3opIqnd4lVy0Qec79L2bjrMpQv9D8i/ciTego+vOVqusGBXSmWloyqLJwz4Rz
uWsxPjrnrCKxy4Vfd1UmwISb2aV5Fczp6f2+M+KCEAViWdj+4/8lDXi+jdoGGWwP94fvF+ECMBhZ
0xShzLrNuuWcZB1TNpP/ybUamRb3nDaalOsF1naxCrPYl0srroGkf5E4YG+QkBOfSjLNznO4A1pn
yXRU/fKBWeJ9Di1lYHPvycLMCEJvpfY3YyHF11zwJ2nh1EdZLP9atpwtkxBLvE+2nC49H0QmWa1c
CEmG+BqBvYPi0QLkBKdt3kUG22sTSBVP5FLww+AJ3mbToamUcDfZMx+Kbbp8oZUIAp/Xef/Q4l89
K3MITn0UlC9BJEZcvBGPjhHxCBMCwWySILVToM3yJZVNe1TVaNirqekzgc4yC8w7igN+YWF5tL+C
MEzZAQdDsVdFbJ2pW+ovLWFThKHBAzp1Jaepb0qLSDKCK94fWKtJo+/5nOsXnIMceuya/gQtKDi2
tFzxdftG8zJjjQsFHbm24u9UDbuJxfe1c5t+HZkQ5nSrvxXEM2E2CDBK9HVwEi1Xp20DHvaRJzDo
JkXHolD7tu7h4RMKdbFpgV90ThhfPbjo0WZvNq+y0DJvCtsLTm5m881bKh93U7Ac7oXt0vxgLEpa
x3IXDIgBz652aSmgY4Tw50NPXg1k6548OYvXUCQafbRvYE6ONM90WbuEzVGd4lZjfVQOZ4pcbuOe
oKfgTRI0hem0Xe7BWgD+ggMVnGI4DAH7gGk+GJKcENgwlH2+F/U/fI86GTyVOX5tgEQ9j73PFKph
Q17TStXhNmJbwZsRp+LZbPriOhra7j4Wg/9d907wFpejOvUuBmRwpLyZnHiodpMrwUQpzADHXlXB
U+K5bkFaGyr9jSxpcG8yHZPq+d4S/l+t7D9oZS3BNOqn7vlvEOjLC/u/l+L7z8SVf//Rv3UOEmWW
g66S2YCzqBJ+0nZJBYxFuOBOXHbFpkXT/z8yB0U0EaU4O1s0rYReobb4j9JL/muZs5qYyaQjaY//
VyDoDzN+Ds8NzvYC6DRQIO/jhK8QXVLnUTofZGi6MyMwpyCSlziR3Bx7RFOQ1n86PX8z5P9tYPKu
YEPbYfHNqXM/DDLoG0SgGr3pQO4vCS+gfoHAwtL/81F+G/LxkxbNAgpk1MXWxwFb6zb0XV0gzu+R
NWDRq9u0rNESYHbfCmNY8gwA7ztVYtw1IEAf/nx4RAQfZxeM+YW1zPjAbnBuP04Zu4nlcpLtAQ5N
NtJAWxj+Es5+7xDyggu4PuEWqZs9gWW0wTRdlqWLERskzLKOfaYRBBStpFy7NPSo2S6ZTsaGYkh3
YED5b0mtyLFYZ8bc4y9JeFG6QbMkFPnT9IYnICXuzKcTCBH1ECFkXQcSImjuodgNMGHtl/FBDCgE
DRVaNDyocE0QW4lqNO89qGnXNSXwPTXP+Km1ge5DUtYvfg6nYY0obSKBbUk9gvLxmHVE0DTJWJwD
08jWdRCjwR5I4DhHSNGeo3jST6hV+MNhjNW5Yb3fMtsO7lRPV3vTN1qUR05Vka9DRCHmOmBGTAYI
wxtW8yUyR86xdT+VE6vrSF6UW82EoToKZw1vg2ylJVlBZUZE0aqXA8yTFqdG40WMcewxPrBnGTYI
O+pT2lnVLfs1kg06Oe49KLPH96wC0277x4RC7LFKZu8zV4dMA7QZW3Cr2brDKPVtKpGihFjD1vFQ
TA9RG5RPnQCLvoKMKw7eoHiGBl5sdluos2eiQMbFMr0NHXknouZPJlE3XzxcMedgDMntDlvzvqNJ
9SVph+I8lqU657nPGUHJ7CQ0bgdkgh7oPdCTGalYmjgE0NrWlpZaeqe9SK06xiRkL5b1Nyfgf4Yp
oibcNoByDzSfcKI7XfVtbHicfaOd9l7cZcfS5+JOkvyhsUuoEBq7qAuyVxCm6CXTiqRCUmRoXu0N
spfvQjwgNOui6hrVhUtPPOx/pAK6ddGSKpJnQrBomOVzPFb9Y6CI91RVz0dhed/rnHwMc+QXq8HQ
1wE6bJg8lXtjhCRqOLjgt56TKGZ6Ub7u05RbsY8KQjHSeNoj5XZuQocr8Z544RR62sD0BqTCKJLz
iinqhS6lC442SGjWjmwhGfEGwZ0nguob4Mz5UgzR9GANORjbkochqwm/oBfXfidMwryPeaFukFpR
qyxRExBgxQERKKd6uUUzKIQ/pppfP4MVQLA4cyUcr5z2mFimN1Sm+ikLZXDKmvRpMBqIxHGNSdV/
o/Bm+xUbOYa2JiB9N2rcZ0H74asVBN1jaHFvriwjjfeWoARwHBj1gezpHUrNLN7lply2RGPEhfKk
0e5AWOgbzYDgRrWDe9PBb70v4kY/da4H0JK20naWlFyQn8tnO3enq4Qo3M+jvwwAjIR9l18MZLOx
NSnWsT0Z7NFUunn/cX7EQ9CUjXE3TrpAdIvTD0TO1Hyh9ZneTTBYmYmgfKXnawanMUNi6w0iPrQl
Tun1SKD53gUW+43gKuFz1+KTWoZY1VeYyOqciIksNQzN1XXrWaFvffFThe/+qS9JEPoW153zFJtF
noaH3p4L5xC3s1FsbQEC4QI/MHBPQ2h3zh0kzmlVkXbxYPrUMxiQ8AGb5KWjM5q9HfchpPMWZSDT
BwDLu74rrruSOUHLHXZyjPRTKxo8rSK7M9zu2sl1vvMj6d7OFE0rV9L7Jb6cHnJwTcOEsRNhJIeQ
FOpjbqUPDVKrLWmz3bZzptfYZyLp9N13EodA+xUhIddOBI3RI4nD7PQZzu2wBVEz0loN2+9m3FTb
MG4g4VbBLhsAzY5zqjZQjuQ6ky70BR3G1w5Bohd6qv20Bjp/8hL/ZKRYZWNio+aVhnV8RCIAF9sY
6YcJaF95TGQuLIzsLdR45Mg6WXr3jUM2lFPcTTjFt1ZuqKskCvWl8ZJh50U8sFVCFi1BneO2A02M
4GZJZzF7cRS08A+5pKrRre1vQbhjTVsMin1B7kkkpF5bRi6u4FurQxean+0cb6iHsexsFsrOthbn
HlTTMHhrt1LGvMISuri9srY/WDpGiWESzFwG9GMaOnWg8btjOCiTDqvC3+AGi4EsaL7Z5dDtQ+Lk
AX9VsQ8Zn9cc9uh2mxRedYdW0VyZbdrsQjoHI/1JwJfKH599JD0r3G3jVTGGPdlaafqkjKCUa2/0
pj3DQvpM0qOsQwMRrWXv2OwQ7eqW3Rltyw4H91GzviJxZxGB5JRqODKa5+riZI2+Yq46E+kqrKM1
6mYDWZ+nqtlSWFVgP7gD6Sa7J+3V48M82AlJp8ww/KY4DNnG7o2SRrA3v2hgYkdryud7DZc5BJ+h
DuPsqmPeBdOnOLXnTR901SnNNWFiVpZzu5PBnWGEZjBmg25vnJTNwWQSVFAP0MO1v6uMPt8ay8h6
gMO5cZSdfJVeCJlETMPOCSZowKo3dlWUlbTl8tvMNHiXU24c49imqe30/SY0QvWY+aG5z2LueJi0
0dHvx2ALmdu5lND+GZ4Mxh1iA//arObptIhEM6bkwOG2mPTyH05YXUfBLM9qxLOydoaBli+0Wpfx
W5RedDObRx3lTGTiyKuvMmz8Tx1EPmclXTjMNECz5iqamOqtEzMRP3S+kOEcWXhgehPCoeaqUpBI
jXrf4Y56AkhMphUJRMnZacPmW24nHiPoxulnSLY+cUJPxIrMhyFKoXGJsqAxBzWP+MrI7V/LxCzX
bTYs+wJd3Y4jGCmv6km08Ps8vjLGDHBqQF4d7kUItcfa7uuzqhoypuqRbhuUADc+wNsJGmzFpXsz
WcRFkF2vXy1NbcyMcUqXa0Pht2yR3oOZ3lUKidsUgP8YpvuFbr8D3xr0GtsnwZqCyDzGp6zCb0WW
0W6YjOBOM0nlGUB+cZaB0MEmdJdyM4rxgqMkvpkBk98ZpdZPqo9tIOtpTOpbiIdvnbPJi2CHj/p1
hDSqt5HLRXpPr5o6doV/bb6q2DLvE3NqvmNBSPyNhdGXfXJOrx9wNMEwbEO9zyNZEORksWEstlbv
kAJFFsYRnVZxzuoZ1D8q/k1eYjRq6yRM8MEyNtlEbsPLXeVkLxVQph9jC3JVmLPTgD6or4lhXr6F
qr7axhJ1GFTVsigjbHhrE/Yk5H6xPVFVZX5iGSy+29or+42Bno23NhofD+N7sMoxiW8Y00/7CGv5
Ixx5rp1ZGX5Bj72e9mHuTVcCj9w26vphgyNk2pdstp5oOUOWmpbtrwL8LNsxOzKOITkjdMx7Px+n
N3/S8R6EX4ksJlY0PAc0GBMeF4bl4G2OKTnx/ySD+7saYhEILo4fBHuLCv5n9SUDj7QMQ6M9hIZV
nQLFYsh2WBImgtXtlhE123u78jc9F+a5mWp/Uwwk62y61v2nguYj2pYS5q9vgmCDhhbg0F+/S1fa
ZU6foj04MTt/SH6deyOXqLOwpUE1OWwII8WZbUO6VDIsc7gUrn2g9/pMthA3ZmFXp8bup6ti0NXX
rnOcmz62xoeBHffuz9XXErr0q3CML+tjHEDlSWISvLxfvyz481T2ht0cjHiRMTR0YSfNgybMJLqB
Ug+OK5bcYFAPzfu0bfyN4D21TNLLl0Szb5ZMPP9B8vlecv6iZqNskwi/ly8lEdZ/KHxDIGGWisPm
gO+HaaKi0btpMHPi8DaI/qq7aMPSPG8nPOxM3Tt2UIkGAywjNtHohwjYHZzqZGceCqfALb/rOJO3
vkfkHTlA8yEw6hITYOsamz+fTpxlv51P1PI+zQuKanA2H8WHmPaRqkxDfQAYASdVxjrZVjk+1hL5
CueyIMIusuUbKsz+gOoSQKRpvfiJ/jIUob2NXbZLhgvmstN5eelry3nqtS4u8WynV0Lk9rPlpNF4
0aEu+qs6inxa8Ga6EQ5dVzKUpn3OUnIIVezeCDPS23rM2a9muTqzgWR8MdrTlROxm6+rbtiUywpj
OZ1x14cI+Aw6ZojtQuGurMKBWYWXjJLGQf7fDCVyfHATRzqs7NkplqlL4EkZK6yg3CE1Gi9EG8te
fSzm6rbIqmVNUcu2PWVDr+jPrxwRe58dZgFbuPl4hG0kAEnHWKVHfrcO+6h/XMS90Uq5VvZc22gH
T202y/5cBUPISYoRhhhj045bN0yJNuq0HWQwNEEx4PRwrdZonA0/qLAey8AxGRbaOj1Kb87CY8qW
ZgPAgf8jYEMfbESD7WYdxJ7p92Sc+9aVgpzwXWaEzvA2Zk9fiyhZ+OcRvzgkqGA7sghHq2xkKy9R
0a0M8mHW74m/VN8ssWAEv4iEUpOWurtuXMRf61zRYh9rCjc/cvTrlHTpro7beN/17K5EOnBHMsFo
N1HhdY9tnD3LeomjH0395A8Zqev1tOhtlnOnUoQg0HoXk4wbGXc16NWjyYvjNgU+sQ/SiEXPd9vs
2KK2eBlRn704gFnY72cW7IGR62m3fv2JStQ/T5XIVt1A0e9lRfOFuNWGeC2yD8XIatQutV0RqQyc
S9sPgG+ykSkjmUM7k1ikIwGdVC2FtIlXjOVtbtfdozCRNNKTL1/cJQIR9fp0pU2q5w1Qd94ALca2
L1ZCQwkksb5mXCd5gh1WkzYoIKn7LZVR4DitJNdn5hlpkDiYq9HkH1sxV98g3nNWctKiGqrDFekx
86GIeCdWuqIrZ6HSXI1qeYVGOculO0FyYORVfYVS45/NgTZLoyN1Dk1dn+JJFmcPH/W+5gW6L4Bz
rku/6B99UsVX7TARebx0gIBi6es8pT8kY8pk8r/mN6aO4Yzpb9ZPMFE+9aPUr8wfKbeFCw2jICMy
HwCrmw4fWhjLxnn51qOzaLlA6HBjlNlyDewB58nyqI7L+i4gxxJgwmvKrcZuN9Z54q0SQWYmrBI6
I0vxGo+CAj4anepWFDVXpkzYiry/i4keIuiWXs90ldq01pdNL30dm1kojVV+XSZJ2gwZGYw93bX3
25DhCRuJEJbNYezIPXkPQ7abqbp97/gA4cn4KRLsiUnnpMqpgommiDFss6HKfM8/dwFo6Pf2gAGB
4rV1KipbGo6c+qWRN8f+RHQxDSHSG95qH63bzONWrMcpZDMyjPTC/JDuldBjeldpZ8wZTqaKOoUt
WVcyu8QDSXOuaLnE4SDID5/5RQBbLJo4M49gqQZacARS0v5LBaLDDiEA2GraGTTuhm2R88SEY+7e
WKm3WBeEqGl89Q3atJqO4Oyk1dfZBoezAtxVfQvx8m/Ru00PBV6rVWDV2fH/sncmy3EjWZd+lbbe
Iw3uABzAojcxM4KTKIqSuIFRSQnz6Jifvj+EKqtEKn+ys9dlZVaWZZUSAoDD/d5zz2D0LArofGxr
dPRMRhekZhmRrzxKDfhKc8zflEvAnppU4q0luPwZvzkfkmMKdluUkQ2x0fhuEkVOuewavL4sp1iq
lzzVn0sTSs2usoGGipJwa1NkxWW1xKnWZI9fQnOov5SCMp3xN5hat9TKA7ZQN71Np8V0qWVzN6R+
LjO/fBxDip3GrP3LwWWfLQf8nVeRg0TBLCxeSJp2Yqtpn7YktwBVMGO7XNZz3SzbsEbNC28+A5H0
Y5eaN2344xyi0ylGEHgfLag3dclyCtCgPQqPJWHPnX7uagZxkQjCGxcCOuTfZf0QxHCg1QGMVNxO
sKBf5/LWW3LhQxSzdzkBwruFlrhRLly+89kglrBY2CfRjcuWD+4EiIqzpn3jhobDUTH43mXtU4bU
Uyrv4b/3a58Yg7VCboB3AC8+Uom4r8gvXMUdLxJZORy0zCwuZ6srLh2ilS7y5R3gTll91biWV7tm
LinOB8FuBm8MWTdlcpWCz5llJu/PSfUB+9iXUnvVV/RxjGmX6I4zJNi3gJaeZOQVYtfAtJLyU7Ob
VGvanJT8p5EVUo4UJy3NztmEqLUsUNAy46OYzL58xNIcgBoB74MVB7QKLYWzpYhflYDLxDAti+e8
zY4uTwPkCJ43nguf6eonuIMyX/oJPYJCNci4G0CbTzhaMHjDJGeC4NfzME22t6jnO0qhpH02VV/R
41msNcMM7kbi2x7xDsrji8J26uNQZYCIy1ZpmTyUhkC+m9kjZivD+BLUC/quVeNHt4qATPgmG9Dp
omXe6/pC3GPe2H13F+5yy0+HYZvy4WIjS3lJXO83nTeUHLWeccso+MjiipBciOePfe/w1BC4WBfS
i/hU+pRn0GYkERf9UH+hKsHVshsZ9q4ys/SpWzonvmauzCY7QCp5KMuACnLqCYjpeOGTl85XhM0G
d+f/ef4wkUZzxBhwPv90iP26Q2tqX5AEPd6O0ph2BK/E0FtKPuiYqjJ0HTaZ3mFl25U7O6vZieer
Ss10ZIM77Uad/ujsuVQwbUgWPgPFC5XQlnSmOKHmEJlrWjJIyt0eIIE7JgM+S4ZD59lf4Q1hTAqQ
s8ckt9p2DuNWXMA679gGbbk6l6v/HVW+M6q0FFrPXyr730aVn2NNIaHj4tdZ5b/+1F+abPWHZyrp
IGt06JJ+nVX6krHjC732v4eVtvuH6Vm0NoKBnnQRYfx7WGlLJpzWIuGBrkn3wC/8B7YUL4eVNr7s
iLEtjKkwrpFCvZbtSmFGaUee/MkPy+bQMKK8dWAUHuZpSud122jn6ZcHdPuzO/tVifZ3F1wEer4N
vw0t+jLM/EWBlHLXFd7wzslypLchLwejGB/yDa51i5GiFu8o9F6qvH7eoItal1msb3lI9F5ej3wJ
EnOR8JGXFqmnxOcCVsIurx22qLdvbWk3/9OOni/Fq+ZdE1PDEPn14LeJhijsUmGf0Ec4T7GbNAen
XcZZoPTiemFVPLhpIq6bwBnv3r7039wlKwkLKfzG8VI9y/9+eapDnfYT1kv2ScuEPcmrIBkZDrVw
3ocMAd++2Kvm9XyjrEAcC8CEKdteix5H7HtyFwHQaShxucIYBBXXakjMDHJ+65J3W1hJFR3zcdSY
ZjdRr7/YomQwNmbw7E3JNO/tX/T77Sum09ABPGb4Lizmly85ERG+2yGeq95gc7t+zr5oLh3m/+e1
MIpxLMESZuG8WlBhYplZNE32yYIzeN3ZxlJRQ1/sEll9ffu2lm/h5YKCtor5reO4JvrBs5rvl7ca
tygdVNnZJ2xRf2ip/W3H7OGdt/l3z45NCDIqF2OXevVBAt7ZLqWWfZpTXZ4SDxrbylOVsRZzSrn/
9h290kEuSweKNFMsiQqWR/haQ49IVvSzIaxTgo1fDoDPNUlw12qVNUzfPNjqTzaEx2sr9se7KWqt
C9BI6+Kdn/ESfvn5M9DbSHP5VG1oIS8XTCAFc0PKzNOIKRXRUYUwML2hPqwg66+pgvN8m6ayUXCz
u4lZyvLxQqOM9+wgzeHtX/N3b2AxKsJplDftmq9WVMqcZszTio+3D8Y7kzndaig6XG2qxt/+80st
WmVnMWqw5OsVNVb4gjZubZ1iKPJ3vh/yyWJGw1bvKd7E2xd7udWzfeM6QWSVj5Kfy/22fKF0l1ld
V8YRqWYyrwyjqb6SO1N9nQdvvO2Lid3h7Su+xlS5JLAuLBh0/LzX3/w1qnS2MZzGK9cM6Knw21lE
hI0e7xTywbuY0TE2bc6Mn6OXyHugQ3+bA2GcXINoio0Xq/ow1xx/5x2ktdOKeKRZxrB4ImMWm1iU
7z0k53zE/ucrd/BUcNlNWYg+VqiKo/HlWoSAmdDIIlXTmUnux5KZUS7pGaHQabcqTXyOQlSYSYM4
C3/KSRFy46gPTWNkSOgSwhBXAROFeB04DEZnKyfXkeRntaJZ4ruSCCmjDfZx+ETCFU3DlSD/4amO
vPEuU3VzAIZqnxtTWRcuPJhmoxeoaJCA+G3vlicvtK0jwvbBWE1pMt2GyE4bxljSf2jnyEjWyGhr
QZNJtipMvAjIJvcjla4zXFusVdjFltrjtMQ1PJ60Qsl3W9dAo0zHbMxmkZaKa42YnHksJNOvU+m2
894IZl/RTFjlSbchflYAcUV0TLOofU7JdfnqVhD9jrmIpzvkwuOtAaRHVg/RnfGjmFBzr1DJqTRd
Dd4QPNR0D1/JflFPpNuw2u1EOk8TVqTPWhBevygUnCdMqOSf1RxI6O1ufUeyYL5nflaTaRSSA8T+
i8Xt4DucMGKiWQGr4SNduBhkxxhrwgp4oij4HxBRArFZln5udOttjBJMvJ0lz4eZn3unoeM/SBwQ
nyt8ddUKAyb/QcBcek7zEPBNWS0RWDqAeOJNjf8A3YV/ywgm64JJDX9Lnkzifm55bnZnkk1wPuUK
TupdpVUGWzWPGrBdm8nbaiKWA1YWamTy24tpdo/RUpgYCWBJCOJ8aSZyvEuxJh63mWkYCoPQTFzj
p8eqSS3TeXIVilIY9kmFngiqOMHpJsynY7Xsl0aPt+qeyWCd7eUo+TFA9mm+bQBYn1UZ8f2VZjih
C5o9cR0ZecardPLWWwclQugNQ0rOmzYNCIoWhcVaJnPBf9CMivXeaxnHQb8dbyvhcRa1rZuOuynj
XF61BSocJukhlCS0hkx849x56svaeVJRB0kBh2x/YbWL5mNozfIwz0PoEgqv7Mei74t7b46nqwxo
YVPrEa1mYoCy7URMMEyckY0SZphNrzQQLhShuUSLjiCAjMOZ9HIIgLh2uYSoYczomSfGsPgM5wSa
rmNHW4iQDJus2nm6TyErbrsyqqpjSh9NZaTSaDWbuvjQ0vIVRLF3+ffSadofHs3gBRy/7tpXDnnl
05hgy4YlWTWs54yNazDJGlu1xlR9IXuy0TvtTAp1oCtADQr4W5hahjsogohE/K6KNyIpi32P6eO1
n/RiAHjS0WMIjwWPZJRxyIbVvi6m4IRYzq33nh7U1wqvjt1UVPOjCocSznoeTti02/MjQD0+wY6c
11r0vEYvcJaI76F4TJhutjTaSJLgzaNAphhl4jPWWm6aJje2NTXgqqd42WH73S4bU8BsH/SgS9HG
FWldXSRNpGHidtP3ICyHbYQm8sPkl/kX+BjohqcCynMRI4iql/TmtHlyW5vvA9eGTcAUed31jdjl
CPOSxjOubQLd2P6toET30ViEbinQ+rJdp7XvWs6qwd4nLJc3Xw2XVLoewgMxQXqO+2FlBwEXIucJ
cV1HSrdXVnpNvhwNdzkZ0D/K7lOVqrpa94XeMfua1ojt/8xc4lJIGCXfzRfjThuBtcHSkxSPoM0/
cCrN+BazvV8qu0aRHZq8UTeUySXCmOLWbLvqNtMtixo1nds+TUErrg2Z8EmQfueM27IiCO2kxoAC
W1rwXtbstu1z2JhsSOXsi/vJnFmyJs4MD41LFtPWwwbJ3C6OqgVQZG32q5xEdrTfzBu+kliNlAYy
+9ol/OfQap/z2OucIF5l0i5PZZMtf5sYK42mvGULYjemMKtKdtuRPgo9DiWc6mdxj9CDT78DLzzY
I/6cB0ek1dcKdjc/zSWQFMJdkX2V6Dup5yJsY4VFpAvfPBr7/NEhcKj6MUHRXmk87AgYdFvEj4k9
fEd8WqNESw3ns68Csp4iH8tWcn1RQoxhjCUEE8hvum8ZMzrW1iF5HJM/3EH1l2w2OuMjangsyz0Z
edc9HqprlcXpNhqG+oD6Zd5NUAU+zX5IjK/v2sOn3mnyOyaAP2Q2fxmlLW7SVrYH9lWASek3sJS6
Sj6jTwuf4QcMH8MO4PKWL54BXo+zwsoO8auAdRcjNK4z7R7BSzVptUOGx7xW7OPrtMNQ9IDvhnmy
63K6qnVr3al5jI1VA9tLrBRvIVlT7PgPRtETSDgiD2Y21NiQEubsphZ2d5fHXr1uGJT8afdGti1R
9n0rfdWfWlXNEuaPJDFQe1a8TiPyYIYO4TJSt4ztwsdaIsk9+zgN/begMoaPQxumH0TXmVcNLo2P
6aAIwW4ytLI2qFe8qnHovvbtKb5qRsdCOjz4iAD7UD/JeKhOxOP4pBlhxQ6J1yCWrwWr2wu2vB1x
7x2RdVCKA7IGAnfcRVlh3au0qg59Yc0fAfGCS3PqEDtEZol2JBy+dllbd1tTazs+jgRpQOkoTRSQ
SC289FqN5lDt/ahjHu0UxiWBu+UnRGXSRxfcoTjEHNgklZ7Fc419YfVD9LW+6iriG0cOwlORaAgw
lY+p1gro3LqI2NywlCP9alH3FgYjRrf/EMp+sMgRCJC7IgAhHWlsrRXsdedyjAFeV5Y5+Qh6qx4c
WuZNF6wzdF9XwJngfZNfC48EaddmQxTD9xK1aEByAug63DT7wrZruT3PnnH7iO90LupPHVyRBy+b
7G0PnY0k4RFykEuWt21GEeMtooU3FtnqBJsFc/SMrp1zqF2UEwGO6HB6eFS3/UyfUjANZdBZBvGN
NEF1zWYwrpy4hdEbMyzfeYaFfXixhDnU2nWYDcnY1/uOtfsjIPX6c+VZ7Z8EWLvPyMFUvDMrRWK5
zgT03YTxEL4cS5LEfA6VaM4BE3iQ/YAhHt7qZImfmJckCuscSlGWRc0gihnZynabZp0u+RVGRpKF
PIda+CE1e3iOujDPsRdOt0RgpEsahmG7/ZfoHJHhLmkZ5jk4g6jp7IZA50Ukj7b1Q2SQrcKZvQTL
5T9j5sboHDp3bjH+i4W+g4VK7NFo8P5nf8qr+E/yQ59eQKH/+kN/QaEgl0LiQIUsA5s1nLP+Y09p
/mED3viODayJ27lCffCXQ6/3hwA2lbBOMB+yzi5m/9Jt2OIP5RPD7uLIB3/Gc51/AoUKVCi/wC30
q5awLBte1RLHa9NEvmzEEHpxqGZanAqGahyvPQYm46FZgEIG+4WC1R9NeXlJRrcxfIrHwr6ASBFV
DAj9ijo5xv1AwHJMrH4kLkbNUwNdHLvqU7g0YYTrLcU7Fg5oFH550u+CqkunzQ/2eLSmB/oISefl
L/d0h5tIMzcnC67QHYGVxtoZGNBNvWsy5CCG9x0cx/J4Vy8fFk8IGAzEwsZfmWf28pJGnFmVQRLP
iVb8Eu0ejWDWC6H2iQ1dEYJ9bdQH0Zhw54barylk7d61D77q+mDnhJEoL7BNo6ife5enUqigw6K9
VeOtV8Twm0vMN8kuZXaYSUFDaAcF6JQWQQPtt4C2J9KAkqRu8HpaO2MH+xCPbp61oXrasBkSlxSz
89QWFdVHUi/9A/t9H24bN0jyDTsb1c2gDIoexRsh4a3VXbcLNJPtSaGOaJAw1OvBypynxoLvPtmG
32zPbRexlES3u2FMYwORgKQFsfxyM7KpiwnakPeCUTnONa7m3nRDL21EEw0XXXS8GmXsjcAQsvrK
AUM3qpAyRzdYsPOLMM20LiYMcMZPDXKbmZPXoH2UBMfqkyxtV17PKXYfGKZMqvoiGUxGx3bB6d0Q
Be7akK7T381NwfDRyuSyjwscnSzZ8uRija8khNpyLC+aCunJum/Ii1wHCnbRKquoX1ZVh/nLViY9
VeU4LzWjYRIIuRBBQBPKplh4j/CBY7LqC+cpGch37CblP/TYRC8dLsYMmzpWHyKFFGNNf8pDwleI
t6DsttVfIhQX1cGe0b1ueY5Wt3biRXYYY4qEgsKBefVxmkm+WfcAWOJEylMWHefllbjLw/HrBTk8
QwN+bQDOxVlLFsDc98NVhJ/SB8MzITBzdOL2AdvQg0ISCySrKPyZKEOVD5f6f3A3ZS+zLRVJuMnw
OVl4suN0DwOPkGHgMXedJwHsjNnpIPonrXM1TaF6oOMV10NfkcNspeETKUbxAT8n21vHsnCfijDt
P1cWhgmQX1iy0QB7r0cz762jZOCJk/GFTYccFSW9Q+n/YOD5034AZFp6795l2fSNy+Md4lw1N7ge
OBadHqbX2Trvagvzz8n2otnaJKxILENySivOdOyLfkzJ1FVf+cc8+YGfHIhXbjKMV6SgrMlndJ60
LEhCjsqlWZDLmyf8pV6whYF3C8EIRGl2gUp4MnxciGv5KNOqHIKdNjHs+bI0InfIxPgQDDz+x0PM
NEftU2aqJzpDWvlgBB8N+wT+UBJInMEteoKO8mC8tIqOR++WHVdBWg/gI/ja/C2yNZ4LIBkcDywz
yhPSU9nc4y5tGA9G5871ZYvbfkNMKvjJLpsstt+Z4Bn/U2ybeXoX9CAa8Neaeo3hpHUxoz4GC5py
nmWDpiZGqz2A8vzEOyuYq4cg89CQ2ewq0bGqkb2tzws5HQ1eXAnnu6GxWT6KtmGITgMMfYzNvAQ0
7ICv19jgRurLmHmdvEnI8qwhpoi0/NO1GApEyqNH8xYNOoZbIe2QG4RN8tiIBnLayukA3KzAa9PP
DTuEiJB8zE5DOm9RkKMzhgbhcG4WArPJVPA3wSJMjroG0GKk3YjrhEp//Ox1QZ1+d9xCynplT1ip
b3Ozl/Im5/yZSb3o4JddBIVEZr8iy8w0LyJpzfjNn1tRIw5NJEYzXIc49K4LfD2/OD0lbDmLj24f
jsMas7TuEyIxYwujM0ILSx9sLR2xtfTG1rlNzpeOWZyb54h4poMBiDAgJUtqI/4cRnand3blKLJM
y2rCoiujRa8qz3zQ2Mysrdx8pMEB1cB9bEWsTUtO7UDcr0hl+C3Tgft9DC3AAtEUN22mLruhqadt
mjXjB1W64aNj9cU255DaMKe17rBZKB6FHeU7WZhhsHbnHJMAlOW3foj/jkvCvYVpWJpdxVWYfZKJ
pu0zdbubjXZcGT1gD3Yq2GLkQ3XTZ3N+6SBK2Xawmj6wrVePid9FH3s7ux1cc0z2Ta3tXT3VI0YT
C9aCrcbHkF7x05DbOtw1CyxDTIjAz6aeMfXw0x36Rnz/6gFn0Mx12fZ6q7zn0Km+FE5eRZtk1gWZ
Fmb5OVJqebQ5TDXvjAjhkTVeVwphAeFT+SYkfPBH3CCbz+D+HuSchLsB9t61E5LouolwkgG6ITiv
2Cx+C6da5+Xey+qJAh4w5MKNRrkLHfEhCcpqvwQJbxru8QvknWrglOrVBeCQ6LdTDihVt3bw0a+A
jAw9pzsH34y1kRizt5smpa6NqK1PbNjTwSyK6WIwhH8xY1OAyRv1fgvVcl13UwI3S6v7Pu7nZ9PM
khNemfOpOUN1b5dEvxVzCIQt/sM0lMEvc9GX9Uld5pYHNg6xhSnaIS1QW5mDxSFkGxCdED2UJ4zS
3hvlvJzYLYWYC5KPL84ikXXxTHt5VXIIIjcaHP94BpxRw7ExANu8O+h4OTL6eZ3F55ZyWSJlfu1Y
jPcqzZgfBkc7XSoM12zYsxfGo3OGh95+lH93MaZSkNQpkJFPv3qUQA3aCCkCj142+NtyYaYtTt9r
I+7em0/9PjJCNg1pklrcxHjotT96jblcZYymOlrLDBDcACXcALFUL6MD7cIRfvvW/uZ6uMwynhIQ
M5AJv5q9CKJ/yyLLneM8RsHDzyMILI8Twyk01YiOJx7v29dcHtcv8x7WCDcHLMyhYvPyXhfrUx4S
Edy09hE+IdWVC8sPxM0POIGLcXE+sBmugALmPf9sGgnHx9s/4PdF6jnK4TnjSCsl/t4vF2lZ2LU5
ZjCmuy5uDsMAaWoUw3uDrb+9iitQCyimyr8x3LNADkWAI/kRqKw5THEBE9qbhnce5t9dhYbSW8Zn
aP5ff+aqtWTtGNwLAiJvo+IFpGPK+c+XiUOogsnglJfHLPPlE0trCAVYQDhHuYwVcZ5hUfQTIvft
GaVtq7Gf32npft+/2NPZTbgtuDlc9uUlAaKDaciUfSTLUn0R0BqPs9lTinRZCdIGm5RBkZ5ZIm8v
jt8/dg+baAtVs2lB8Hh9qz7EaJz+HImym687KNknW4WVypzA3337Un9ziywOFybAEvQLB/flLbqo
NrlULuEeLmw3sj5Ps26RANssmHTp4MZl1bx90b+7P1hdJKmR7YMRxKuL9jCirchX4niefRa5bV1k
phftaXTe/dLPtJuXnzozXdexbdv1Xe/3Ly3yGs9kPznOjYaumIjcwTgFe887jDyb6xKxONa4E2Xy
OFDXDdRa+rqvUQfu4JXYNBel8wRJWz+Dk1tUnXORRbdeqqrsncfy+0aIZMFySUKzpAKgWb6zX6gm
ILdDjCSOFZ4TkUxABATXxT1nmcfZLLX/B9rDmer1+ukQ8Izro4+rg/c6WyDMwEsCzrij4cEN2I6e
tYwC0QuSXio4MvEnWtZ7EjOO7Bj5MqNlBn8mhjBZYuBYh928ODPCIWvRLkT/+Kv3kfKBBvEx8O7k
q6/exClyxl/GOZ5nl4npJI8iNCzm9FZBlnFtvgfj/LY2FclQfA1AOSxR2H0vX0KNGyNF/zQfsaqx
nzSD+WQ1LXQETna68X/4IXAxcCMLxprPVvP6FPBmEl/C2p+OYwhmnBQoy9G50OU4ZkW7+PbFftum
l4tBFBNQHDjxXvNO8pREdx2Y01EFDo1lGGPxziw0okt8+0LyJbOHykixXS7Fg8PNKXCxl88ws6J4
VJU7UEEwUbw16eG6teHpNv0U4PenT1XSg4TYIRR5CHv5SEfiWg2TmuUYLOvxjsENOIEx0Cwx6US2
AZAOS8JQQFmgXtbOzBb0A84dzfEgiaVqC2S8+T/diBUhOT7xDZxrWLa/LoXiAqcBF/e5o5xx6TgT
gtCJxPuQmcP27Yf228fPpVgDNsw5ID3r9Z6PwFC2/Qh5vllYIITzcv91iQeggaHaCbvQd/HDVzUQ
nBf2QwLb+G9ooL+9pWLOLVE3jn1U9Wh/h1PZH0mHhGK1ACLK1aA69ZxhijiO8p2dTr5eIkzNYJ/B
guLKEorQEqj5615nZ0EbYzKKSTN+CvmMBNpTKbYxKDDJjR3GwPuGVC61N8wthb4+M2MLqwnjg2wn
VDMYnU53ZpeDIs7pgtfUjbs0Fl3DP5856E2udIKWWsS3bjsZBX/TEDsH3wjTBOCSuckHJ9HzA0ku
HHcGh8F+ahtRHXsMKPUK7j403GEEGtNBCu6XAhwxPKt7GAwegub0yoHe2GxwBcw/kA+XXENWMbAe
jdVtOQlj3pcugyFQbFwOTBfx/SWwtFkwMXY6H6PMprpsU9wDCVSqZuR9Uz3TQM/xEdWYWCMpcToE
XwJD6WLV1bHTgn2bPYYX1pyQP78MXQGPukpk4nnAWBJQ3IA2hPtotYChSM2j234a+Wdi36A1qBKI
cu8TNBcdVJ/SFRX1zP87Yzf8s/jEJw/kxc+Wuqau+NYYyTnY7sC+HnAeDBsa96kZ/fQCi8Xxrhrn
PLq18jIrL9Ow7tsP2mLqtJGVy9ddirxK70qm7WLTdK2od8JUsFxM6V2GSpXpnVsJ/Txqk7vAVMCZ
vxPd3NlXTS0WKGrIeM2Ip/iD3Lrz5CACZk4JI9TfpjBsL/tFNg+igbvBLsaTbtypCoXfBhwE5Ape
FEC4l0+YNPcWnDP8bsiG/IZ/QXFBpDVT6bGMuXSdzpxavlmQTLWKMkvLm2LonfZOxMZCpmC5RLf0
q2jAxOQiZsdYzr7o+4aQgA2iEGM9VwtxTUm2cGcOWUEFPo+Qvtwhdi9tnJ6HiwjZFK7sIxHs1z9n
+h7J2/N+PPNomPqBMoadOTb3onCaDCWbwwIrIk/JayNuOBvOdQCYPasPSRhQQ6RKcDOhXESiAUCI
V4O2leMPv52DWwSfIyHbCwTnZB0/xopGcW8vjKs4iAhS1Z0eqsPPz0pJ9hZz0W0MLu5KTwUmjA3g
PAQnMYooPoD2gs3L1mYbb5TDKqq9Rd8SZQ7PVTI1lSsr0d23KcZOaDfG4PA/RzOEOD0FjrUUEqFN
beeVrv2Ui2RBYhvgeWIBaX8QZ4LAn48/V3WAjBHYlXvpuMwjVqkZjwn+kqmpTzk2PcRyVwaTBga0
PFgbay9rl/gyjD8Qq84PESbYya7KpL4rZlGPj93oWtDSMCRJ0zuv9EdyzccMO6gkKWxyFYN4+u4Z
TDK2iVdL+8MkKlDgaKI2tvj+BjfnPGYMgH1pBFzBWrGZ5qR8wa3lfqYwT0m3hjyEYH6VYSaIZ0cQ
zDnYvJE5uMg2GrR+ygAlUVYVs/c1thMbN0zTHIHaQMhbD4Bs7vpk+Hni/3dO+t6cFAonNcf/PCfl
G2uj/7V5wmca6cT3czbgxfP/+d+URcsf/Nes1Fd/cDIxCkWTgbYdeva/Z6XCtLG/w6EZlelfipK/
ZqX+H9CDIZLaOKXhzuNy7v41K3X+oKujG+GPobEwrX8U5Uf/wiH5n+IdBjWVO62bdKWg0oJL/OoQ
9b1Kq9ElUp1xbjjjyRlOLVaPEqHapK9wUPK3Ve4ynu89B5tdz7bmr4bMFL44sTho1uolWZzddqrx
XQ6nGsdIyrOrMiwOEYLuI+xAdwMJS53KrjA+chBU67IIjVOLGRpUUQL6eq8aPyWe33JIlYmxF1WN
dY9OaiZ6eEnw94mdZPhTwCkJrH1S+8Ga3425jRMeYEVdKStvjtK3ybWogw/DXN+MMHWAwSCn5pU4
1JrvCl4lyHGmjsIONkGHyVAU1s8dXNpNl4CI59CK1o1VTFdBEzIPbMkD7c0/I0Mxu8s0fsDoTXZw
s+a9A/8JA1e5J8G0+IzaLMGDLMVqJbO32djcNCnMD4qE9qmRrbXDX91bVw74pZUrrp8vvvpTbW/a
wvMPk+7iOxdn400uiGipUtgviPbQycJzOYRtctNMvonteDpvwS/EqmPGDpGksnDJdKxNGMNgGfJu
XPUIOo5p7F5Fwg8WxPnOx+ANn3J37+fdgckSCtQMD3QIec3aZsi8kYG5N+JErJ1oenBa/JX6drmJ
Km03bYcPQzZ18IccQ22ZkXzLtb+xxjE/VnCJTtAYCVSQUNpmd8ckudo5sK4x7lXGKoYhv6oddfAD
/9hOpbn2Ulmt4jkwHiYLr27L7JytLisktt047lBd+gD35GJjBJ/cu0k1X2h0+hvXxdpTj8LZSdD1
jR5Ne1PAPlg5HulKHZyaGk3UFrPtx2qEfI+pyQXVHWeKY9WbTjfDysrCfYRhNKlFeEZlGXOQpL4v
tXrwxvkykYO7Cnu8wY0iNrcCat/erfKnmT4RWw97n2DKtB6SASs4PzGOtfS/27OBr1qPveqiQcr0
uFLQ21ZeE37wgSJ3XQiZUC7WYGf3fk9AVYYWjjGTc1HLRDxO9izWcD9JSUi/zZM9bkeoc9skTqaD
U+C5Ms+FtzIy1kJM2tDGDSuO65kobZsB9BrIvd6kovli6DYnaGQMNqrAUlZTAe6Fxxss0SnsFHm2
u8BKPjVShVeFyTzF8r6FvjbpFiFEOxVhDZQPuV4qG5vEjTi+y3v8hUD3zVWSLk51sd/cmwVuFnA3
0rsZEsdG6/lKt0228xImAzKIFE5wXb5xpOluSWYPsR8wzNsYB3Wyj6ERAwNA7XRSuUEJwgjJTdSF
kE2wZmTVH6QMsS/o5UkbZrcxZFR9oiDjKSIzwdwhwaIq9IeNM+T1ynRKfCCdxPw0BTZOOgaODnkP
F6uNKnft42u/aua0+Jga1nQbVJ15FK0enBUIVkSzZ6TRVlUe8+k2J78+I8fXmtDo8lO7S9QDFv+i
cVlQ1e3LlGmInX6LexVRWHjZBXRy0nu9HjN9/Myuqlk7BzfKEqa25o8xiAC6AHqOtAEALar9aHrx
RVf06ugxY13ZjXNHWEgN/9dCeuyPFFsgg5jcESIva//Prs3uYtgFgehucY5cTM9jgdmf8T2352mH
h9Cpad3LeODfR4C+HxS+b4VdFDuE0dhOILzBIazXq4jecCXs+KkuQ/JevPmjLiXDywUZy1LXgEvf
tWsMJaetjEu4vUXNkgpVczVJd9fl8snHRgPTAlzM+1wTHyKjkGB3dEsY5Jl8arQo9feedDfY+YSz
O01i7c1MiCP+6gyMM9lv06UDmtqU2GU/9w6RZd6gpH5USl8moZ1caGd88Abmdm6sWojBlrroAPXu
fb//DAkGU4TK/a4geK77IG7XQ5jdS9GdXLttriuPHIKywc+9LLOrzAVxN5vbLArw7rAiOOl1/QPb
GHOD5Ji4mbkr97bdYQaCrfe2HtrsEleLZm+PxKERHucfsgSjYCt69CfPv5/s6VDieHCaceDf9bgT
7lovg/roccVinu8Jdo5vdaouE8EhNJJoz8zd53sWYbZrOodRZe58rJagTYW09zTV+oLGBxVxbxmr
sO3gaEQcLxH++l+zdPwyBF13cCf3uewkimoiQ3edbAeMVUb0IwX+PC5JAQxO+1szxECjtu3lhw9X
FZFT69aR1ToP7pBelNsBit9IsNiKDQ2ficj43PkVfvvG+GzFFTU2KRz4ls1UqjFBBRPyqQP7b3yM
envYh5A8t4OHFr1r8LbzMmntsaJxdnBhrZ3MKjjxdiX2oZt8HvrYuZgN735q9UmndbOqjPCHZVTu
EY5wsDOg86/sSokdaIC3FXZuHr2KthCnNAwY2FV3jWrKDV5es1V8y5Qu2k9M2gKdsmYNWtbDCM2G
MCLoXF45PLQYs7p8ijVNOcAGqy/3bsCh/KFauRFyED6yMsF2xjrUsox7uuKKvuST1Q0LXZ+8hEZ7
4dbRJbt3imtlNcAPB7t07qDHu6qBLoGVTXHEyUy7PuxI3IYdeKOoHSNYA1UzN81P76P/ltfvldcC
ROyt8voq1lSNTfyitP75h/6iIVIk+4xzGJ8y+gOD/Ssi2/nDXeKvzzzCf7MPzT8UWbyU0wjLlqqZ
i/+rorYUxTYg7ZIci1j7HwqxHesVJgYWRi3NVIIhFpNWxNEvK+pGqKTu6hCqk2Oyx2cZXmz/l70z
W46bubrsE+EPzENf1lzFsUiK0w2CpCgAiRnIxPT0vSC73VKRTcbn676wIxwhCwIKyMxzzt5ry4WN
imZcVK7dPemI1FEmOeVNUo3FJWpuTIs+Cp9lESixNrxEvxUyncZ1Yw7pVexL3lZXQ3oReM12CBLr
IAvE5Tlp2/XK8Wm4QzwMbMA6KMo2Y+zEZ13Wl+d6FBjeojSz8ypu0muvtPxtrgfxNkR6u7XTzJbk
X2jAtjiybackbvYpXdkL1ZJHNGEywQylaGhBg4GVNGam+5Aos1SsRqZYDohhlha8uK3AtIUEvGQJ
YmXqUYD1A4v5a5pO5YuXZv7FlBKVtWgGX675AxyuO3fYpOHgXvXhwDdpuEGmL2fS1N5gX9+ljam9
9WVT//I4f1xZbL/7Msyb92gwwxo+UWVcJ3GltnA0mhu7tUkZS/ET/ra2wX4W5rvQOXMKZ7ajsWyR
D4Lo6zLSi+isrSbtrXCjRi4MOCuXGofW/ZjUjx17MiixWQgV+92PuJLyNggkdBpY0s3rrDB7bLQ0
DTjKYMNy3YiwuKkIGG74BeMnmogLE/n6PnaC1FvS0Wxearpnamna/QOWQZMnXWSvhMvIXTAlcsMm
nbxNusrO8StdaVPkHNJGVocmnKYzqMbdsnC8duNBLGabdpMxXiCwNxt+1Ch9DJIAHhpPSfG35VrL
CdnKzkbDI/2tzF1udAgI0jZCdW4kjrYTjh5vhzrM7pgdxw+pTMgb7IvKMhcjkGUynxxhrJge6RRS
JHggKeIF3NeNrS6UHUycEkvdYiE10H7G0zzujnAILfuW8IZssjj3obfrfyXCVM2yGubxSpHRoqpE
XHAadIaFXY/eedSUBKNNI0GD7DIXldTEuanRcyPAqActU9rwTdjbq+g+9CYTB6SK7Nca9xJsDERI
Wy9r+FMIwHZTRdjlqvNsYjz9wrhEJxQco3CMl+xia2CawGDGbuU2ziWxUd0b9Kp0r88y0V5oWrzq
WjVu7SIezqZJukSMUoT+4AgfPsIojrC81mYt1kHhGT/rXm/VItZ7ddNBVQnX3ZgaTzLIwmIJTEnh
uijq54bG5zKoeuMFvxKMs26U48xRz/wdHLQekrkflMjtxhbmI1bDBVkgMSEeuATvrU6Pz2rUp6+g
J3UgfDSJoqXXTNmuigr/WcC8v0idYdT3NFCDu6lLS/LuhBfO/KQMC1wVtSXs3iJ/oc0X/GgS+1XT
+2rlVo11YSh3fKcKHWveCaMs1qEfFo8iUq2ByRM0OD9W0TxJjwxJ/Iai2vthKSFLdypfSMcJzmfM
7KqSzZHzfEDhlfA9N7pTL0Gd2lgkqmmZm5zGpk61Kw4KCYbFQK2nXoIQLA3v4OgtCk8rFj7PwRbb
UimWtcYavSV0X33bwZi6MTvN2ZaJng4rLZChvba9Rn8y0xg3pc2K2pk6eZ5BkSdii1Uh20cjDGVc
H/S6yVGVN+R+2TxYLxcPsE/xKtSGtHpWtFDtwwgiKVyevnruvJGS3GaotKt1RDhMzMb2ym4b7a10
PPIwWkN012NNkFFIjFawEJhlmwU+6W6jgf1+dvuxf8df2T+NdmFcWC2pz2vZtz5hWM5IdROEVn0V
j0GYrsAD5StDIyJEeZJy3tCr2yjlxA70uT/jIJSgKE1ryjjvYFcj8PeiyI4BnNFVFyXhnkIroh9u
19tBz++iwlFbSluGCcwhO6TJ6MfQKGLqDGTnrhGGTFiIuyFfdwbg4NJSOaFUccfJU/fF1aAbWafO
7Kx2C7m0m75KHuDwZcVu9GxCcx79MXVTc0EHx5ASJuXYiqtwCLWFCYnjyhDoNwlqbW5cMOc3eOKi
a5bFAWVIOu3x/dw7lCU3NbPEG2W0IfazRIT3PUoZMKaNT8SmV/SHGWV77xeuySLV81n5SYWBTg35
NQp5iv6IJDOZpDajGyrUkrJqLZwmYtlmy1sO+Zhc0gtRm9r3arGy2jy/FIHOP9dNtY1BJB4PhqkM
n3pg2gujad1z5MHu1TRI84JskBBZ6STDW9tv3L1I0v4uUppPBx9Ow7s1aeNVoUUqJweoLhm8UOgE
QGRvJ97xfcSNv1VJPe37sXG2HFGBt4X19Eww5lAup1qbdpGRjRthj+YC2xdBvRJIdiod1iOVGNOZ
KSdvT8huucx7cV1nCklnbVpXIW0cm0U2hR80hfvSFSZmrTIqMX7aEMR9RSgkh93t/DzvmnLOwhFT
s2O58GiONdpVCk7eWptm7xyzAH9RKBE3J4OG97upB4wOji7hE0/eeMQp3m+DMQj2naHa+yYsYdsZ
Trfje3IpL1XZLKzKC3J+ImhQzAdGfSVJ6+mXygrqY2/peQLA14KkDtAEfm4CsqvObELVCHWevGDY
t2yMtOnN/hLY05teJsGb0VpmuXBap36EvB8/632YwlrXqi3TZA0iVMdSw+sXs0nbGVkxYM+9TdKJ
9BqSfv8M3IoUWGm4eBET/8ocC768eF40kZnh2p763pnWTWOa5W0xBo9outHVdrEfV+gna2Us9QIv
IeVtHzwlWpjeMlpt62u3aZN2R/e1hnDmusTZ5sKo9XPTBWS1rQKj0EmGJd0XSlVBeOh5aU7jbUOK
9AC2ZtxYMXGuVeB6yxgRcLgkCPU4GWYpzmiXtPlOSS1+dCrLSV5Ml098iXwbZ3HTA4JCuU2cwuRe
GMYwdHJbRmmiqwOvrElemNcVmBxe6nB64uw7PKSpVryJbiDnVyrvzqij6kCP9K4uvHGdW3W+x9Fd
LT3VMQgrhxs3m55YAH9BqX0R0n3yVK9eEVJygqAzgbvBUU9eoImd6/nZNfkP697OtXN+HJO+FgzN
gnHfL2tyOjyoVT078mvLR/eqkmzXkEl8tJyerpeC904IdkP46J3vqgbHuElgFfGsqIPL3sm1fw3Y
/38J9U0Jxah/htb8vycUFy9J8f5n/fTv/8e/6yfXZZKAIo3mv+P6BEAxtfh3CeUZYKsIcEO2gKRy
9mP9p47y/gd5pUdC3v+ZP/ynjrKt/9Fp6jKtAF1EQRV4/8TFxSX+mEugk6OGQ1egA95ETGOc+pLG
wLItRu7TjoMWQglnvGDb+uNpXP9ryPEnwurjJWbWkoNdje2E0vJEYhL2ak5nBKzIUGGRTrRbx4Ip
AY/0P8/8v7jK/K/4Q5HVhAGu13iOQCmeW+25HN7ld8FB393IrAv54xJeUtpk53IJNR09/TgmiC5e
v74LJkwn6hIbxhmj1llqypthfJCWzTupiDpAI45WNG+l5+r9GkQ+GTRzwIsTptkNewHxZRmZOFar
sx+21rB2iRzdjkPXb5Oqae5NHC/Gkhw9saKZeTSdvHNWhEH25wH1DfGcjb6y5NBtqDHC20Q3iT/0
ciXuRuxMOFk8cQbGk3z7snrO/WoFA71dZ6XR7YhrWjoUREB6A8NdpZoXX2RVNWJhU+XCTTCk0OQl
j0/PvDPdn9wnLfcAAcbOGF/oteYSoJaNy0kHbRhrDvbraB6q4BXOVpNK1bkK8ukHpVu2iqvYXAqv
fnPN3DuQa2+taVh1qxafwtY223M7NeWPoRjtI609Y4v5BV+31QhyBnUQisqwN23KScMbKuPCJ2J3
LSybViKhQjcWGCqKc1+ee5MYma34NA46DLEXYWjxPQgSXaNSxcdQdP1bIPPx2MG1JGw1xOvkdYLr
JdN7z/bzSIncCDgu2fTDJU7SWvWT8d40M4DVaW35S6shLCwHkcn7ADdbvBlcaR+7Tucvmh+wYxsX
5ejAeshlXi3d0XFXeRXK88wNLTwedpSvQ5I1qiX/vpTMZOnRVBfaJS3ed9lq9qIfpfoppuGHPZnv
AYObp8F0oiUI6uQRvYXY60CJSY2La2Nb9Pb7HEmJsqUH2y04xS7Q/vMjOACT75XO35cP/DvE4KWH
PHDa+0SjdAB+4J3lvoovqrwPceQ1BlEffXzERSH2EdzTVdBUzaaH5L0tTXwjCzSlEcfzMVz7lFMk
YZLscHBGG76I4XIBc3KXdS3klh5jSuEsutu0nNStrEL+cBMw8UkRWBwpgMuFjhXsgDISe7fGJLRD
CnzlBzxORlNgp/OmMleMeb1L2QdC7IXp5ogLQLMs6NQa4awfMG5sFUbHMZp7P/irBjIOQHqbCHS2
cRTpW8NuwtcQnBm4Y1MLL80+gCME/tlTC9soFACS0L4a48ZcjdHoYvmL7AP1TX1ea55xY8DD3btB
5V6HGKy3bRVb156RR+e97dyHeY1n34vbHuJJp2Pzql2Tsh/sjFJDNiyZsYavcpjrq6ov5cICyLAt
ibL5ZYvU/0W+tFy2OIbOGgT6rzHE/DVQd3DcFAD6WmtlQCB7MD+PUE/dlTENPzM612LZdkO2JoFF
hztkjLscTfN5FkX2HeGd0zocfWobOCfG1ge4i4XA7h99M+yeaYnHRz2HYNwlzKLhewzkauLcJSnd
Nvw3I8WyXucqv1TW0L80llVcFCoKrgZjsu5I4RzTRdvSIRhqwzn7Lf6zOkjLUdX418hJihe6aP2x
GRnHDCKWl0Nbu+fGAN+0rQPnLK2IQTVqwCmUau5tNVrgqqdx2hFx6XdLBGtcACUJi1dmhvLYTLpH
z1sPU4ps5MwrUPDlpgt7nfMYfCJEQ2V8Wzed+OlMbrszOhahVMvbLa+GsxqwT28qBipbTlBRvmqr
hPraIVdE6XZ9lvXuJEhyruO7CeNBxDQz4+90mMutREA3CLTqdOBfGzFCKafDmI71mTOnbGfwKeol
EWm6WDi5CPY+J4ZNKYRLzlUU7J02IKSUMM91pUfaFsF8wgjEtXgniOkmZ5Zya62PTbPXGp0IyLjm
DBzGobZGd4MaxtSzgPmN5DkM5TSAsIUYVhA29drXkuZj2aWkNdgkzgt9XEpWgeckCciR6TxvByal
e/d00k9JR3LOfoeW9kzm/IWvEU/Z0lF4lV6BQiAjPPNXG6jsfmyH/ipAC3T4/cfNwnVuc3Rye+Bb
2Ocmx+uJoRXDFUW6XHco3sY17/DE04XwZBsgqnDhcElwI0QbE4PcLdVoEp5pZXOyNQa6B2+Q7Yrw
Sf6o3VjaOknc8eJ3nq4Jo/xm1lk+CUhC912SUzwGqtgSiRuukwk9ggBVi+aUHHF9mNM2S/VCsoDc
I6v2mXso4az8MKWEgtTM4tl0lwGp70BSYkdbN0aQXLjp0JGSKmlIjEY5YFoNqDBBRVr7xrS6Odml
yw9YrAnj9EpXqjmkftphoOYfrA9kJAQJWb0GqrlH2XbTMWE0nS+q3MctU/nF1sNNTaFXKS5LUYz1
aiL4wWhUBwOm1u6qxO17qPz89L41UQKhu90rFLs/gzmSNZ3jYnM0XmehUQakhLbtyqyjbv76NX/L
abTZ4zlP73v6l9uiqN3boHa1tWM31JCSaN/od4DzvNm1AVKJ34yrnrivNdDBAPR3a6GiQh9mNaP9
YkBCWcO/mNAk2ylN9xBHt27LdW7rxbtgD9+brd7eMa+D1hX50bUba9GVFCq4LeYMItduiaJtqmLr
N5b7KDmQSmhmZniekdEwLn9Hr5qhRtofTfnjpOnde1eE2o/cq8LlJCU9U19z//07pXIIf40o4daD
bfUbnWnZJVo47S7CLnyN1Xg8MB6dQx+G5KlQrY9goBs2DL6dB5rt9kPXaPaDcKrxkp3K3cR1rK3G
JNFWhPsS4h2StzQx7r0p45yYGWzcay21hsvfT106jBzL1qcgTvUNBr6Sja8VZ5hxDZTAdBowAoMI
4UXcDE6pn3l1XKyLQMh9PkprXQF7J69Zt/mIPSTliiDbq9A3or2Rx/guf7/LE2qGY6DZQEmpUM4m
PxkuSU/DtZp54Lts2dULmivplV6LfO8S7f4YhGG3laFuOwyV2Qz1yebnn2rQzAzjLoyaBGqyrqx8
qY+E6mIPmHOBk1d0NMMliwKikCosruiETivsOwrve1uN9/pQMmstJvAjEx2qjWcgfs+CUSxU6okr
K421DVJg4tIVoFrRwws0vB4hT1MNVzXq5JK5YSG3Xl1qFlCWHDUmPXvAST7ke9AtWbcPsJH2JBS0
1QVz44IZjVeUd6ocio1iweEMVHjtGdB/eVWT271sFMk7EWklF2OPjLMO3X5jmYZGEzIttLtW15He
+Dl0e8eGT551xHDrUcunKR3mtCBfHLHyO1SyM45mK40iu9cVr1MO0e5gBYnxqkc20P68bvHv9/rr
GPgkGA9JaYFYIZ46BmO/TvByYYbDRd+kHuii3h7XvhybvT+aZBVbY1fVixzI0LCQXclKh+t2OiKu
5ZuHNwAzPOR/3NkaWYwAL+LunM6FAPaW2tfCMhAll1Md7uiQ2ttEt6a98EN328Nrne/oarakLkkf
jolSSkzmBkl+yygBRa8vivVUxdpWOmiJ5z6p+Tyikce1X9S3VmeN2SJNtLMo7K5VNTK+smua+UJ7
92vpMTChg6gyY5GJMTznNogu1BF2EufRNhvfb/p1idFmi6e5Q6EVyjObCbFaZjXKFE6IuMQnJ19K
4IWErpUAbNz8zSu0N0K3r+DeMeQeSA3j3FbvycADijsld30ZT0twZNGO1WrLg+ho39oFxl3kNUHq
P6IbwRsrLChlqFzDld9H0SK1GrnSfQkYzamQVHk0zhkikyeAggvZkk/My1CFF1WBuCKF77t2AdYx
wrY6tZ0mAeJNdc4uHQzm6KMaOpw1U3lb2a45MXjRawInzPgsFm51XRRp9YjgDA4d4WlPrVapt6rz
3FvPaOxhlfn0b1SHIwWZcLq1s1jttJhJAoEwtX1N/3O6xmTe3JK1l647QuzH5TDAf3Dpga0Hj1Z2
SPbMlmai2HR1SkkOJPgQCYMZjiHr14A8jTMj0Ig1SjMnQPlbRlZfbQCXpelZW7xyvDeeBrfwL4xA
SX3ZmE557GrBHIeBYn8dojveyzEOGCYCkJO+4lPMcwZRaaDFgB4afsXVEDqvdgx2bUnq3XhlG1Ic
C0eiFErG5sltOF/Rao3NS2Qc8gnIpHcggqB4IKVMDyG2KOten3dIF105mfN+TDxZoc7ixLcv4ryV
D4W0nB293P6QOVF3BnIlfSMlEdo8oJNyUSoZXneIw37mracvO9fA3tOKEtxHiOwBs7t9jmrUYVpL
gb0Yu8Km1m1RbY0IKX9YhQeONoSpRn+ziy9LbXxPO89/NJH5Iy6bfGKFydx02kwsBVq4BWe8KVli
q4vVQmkDCnGazWdCZGInKsLlKtfT+XnZbQ8jVQUhnxYhd6AyIoacuF7zOy1LHtEI14uIVX5B44Yo
rADdUGpUD40lrFXqEqy+0G2vViuHkzG5X25+V6YAcuSUmfumCTlKraN8DCNrCUrVV+TvtCSw7iiX
XO19lJmqFn3j7Bkw+fc0y4sFdae/pYrpIXgl4Q/iyCUNdC+75qgoXkicKX+ImgSOSlWDt600dOKL
JAQIAubQCZ0FgacmxZQsjrZl9Pgd5pBwWKioY1TTi0NnqvcIIiicCd84HwK/OLM42b4Vle4uyQ1u
V66WXk5lR6Bfa2nZVqbI3Xp+qnPCSXtCJOpKXgKgji7p+xO4YmeiXZM+Ul/Qhw2XoF7MG77/nxLR
3AKGVUeirEf6gRXK6RCUrbpOdZoMNlKde4ifFhsXzW/SOsMjWtPyFRnMsy3a/tkeh9tJmeAFPDcm
mI3Mc3r0Eyt7pc3qKpXd0jcnmjeO6+bG0WkSg3FpN8Av9Q0sFEVAe2zvNL+0tzHN5XMzdUcWl0Yx
O8gDalMBYYEMeHxYrISogrRo40eDd0epw34SBflzmHs6o8HgAaZff6ZXhrnlbzFX9VDLWzuxSUDy
m6uulONrNIXdpkt7GrutNYqLIJj6LRwTnhhqGJx6Ymjor/BQrNB78LrYvku6stkIlfDBNgF4uoIz
1Ri7AWgBh/l8bF5Tg9zPkImroZpcmtRuu5C9dNcV9oyXMkC3nzW9vyNbVICECyfy7TSqGJPRxm5g
RADFrS9Q4rcRJ1ztSOqh3BPmnB/DRHOvPfI+V67A5WDEnfXLiOiql6InCksl0QEwiLoqnCE+z5zU
ubUrERTRckSGqp5EoQEExjKUs9yuu8qqVpMc9CNRtO4u6yu1LGVabsfOym4lK+5CDQWRYkGnb5tM
MSwCfzl4s8s9Ii9P9s1zzKR4J6KYHYuD4IGFVNvlVtCdc5TzDjTUo8s2qlPOv2XxS0lBQFUmq1er
FuSQ+JIgtEVUx+lrCapHPzMqFZ6BvRUruiXAX6PWvFOmNowMS0FzMdGG84CYuoZbYTVlBQKuGCZK
s7gJLouxye6KHONP7ozBNkbYvapoYd25ZvuOOVMt9ImjSlNbzUGf+jdwQ/nByUxAj45DkVR342Iy
UrGHW2EQWWfsNAxTB75/59HL3fs84mxsh2UE/1BlK9odb62ZqFXJnGypAxg2x75HWuZC+GTlFtO5
0+hHzlDEMnu0iTTlG292kPVndgnw0a0tGikpOLkoNHZdoIW/YiT11xikzGM7BL8wmGn3EZ/eD9P0
mniFjKsGBdUgfSXWi+Fn4ZRbHWcGmkZEyK6cQ04LOgBfN0I/dkHxU+LiA5+AXZ1h9t+9VndAP91p
Pn57m/5dp9GMS6qSd7LeUo/n35jcPnR2gYHpXoCJG2uniyXn76t5gzNwTvLw3ZcRqsKW/0pA9q+z
qMpWX9/YZ5cyTCZbPgkXzgf2vt66Fe1HgxuL/egOljVbBrTZCzCk6b8mNm/D/4rey09a4h7/6v/r
OaC3z12B1YCbYMP0gPj2910ZKYP2zOJSxGur8zST6c5tBEdOXt5FTWrTtux4uf75/ZnGjIbzbQcz
5slFnQROmFYy3IMEQWyMzX+5aBAW1KT2N/f3t6fiX/fHB80Iw5u9q6d5himL/1RVWrPLxxjoTRYy
VdNqXxCFSUczo/1xXY0GHcRsii8UZOJvrj+/FafP17Qs5jeEOqB2O3lrxsiuYF+Qp+jnGg34ght0
6/7H18/zROb2+0fEA4yzmsgGnbHA3z/iYLBdyMAEOCtp3Xp9zCki8qzwMjP1aTeNJn4EFeANaDgk
f33pz94f7O2oyQOGN2jt/r409EEk5qbVzE2Scc0wFfOUmBvBMDiymmhSTmBEDoTrry87vyGnj9XC
JI+TnNt1jRO/qdWSgOolXBa1QYaLo/vhBrT8Ipe3NvB4f7++3GcfpMUaMyMB5wCZkweMYFg3SBvj
cq107tAhbSn+h3WNUe+bVcaYH9iHOwNBg4HX+cRDHqB9+tdviXW2f8O1y7s5hurngIt/ocEKvaCl
rG9df9JfCDCmmdTTiv/6dj97aRFfwpGwLQJzPnw0niVxkup4ZLzIPsJqo5sfscR+fZXPHio/4Ty+
wgONV+vvV8ceQlvZOUvP71WgE0gY7WAckFqJ6pvf77MbAoZJD8SiKx/MQ9Q/p3IpLMNuRGYOmaUm
mbwvn12/fP76dr67xsntYOg1XTZqtB+mvJhcJO1+fvz6Ep++HL/ZCYBmbKAWp19bIPy+MWWzqzi7
XuAwNQ9mWTAoI/PnMdZYYeqi068iVNMrOO46qjHruxXt46eHvsNhhML3F3wMN7GdSllaGZAsZJDY
J0vpLnsjrc8zTdT7tAqK1dc3/fG5znoSUk44R0EVOv32asoqf0Q1usuLgQOKOx692PC+OUp8fBdJ
LiHCw6G1a1r+aYhxEMHDBNtY7xIZ4RCvMLaUVXfuQTz85lX85ErcxByuC8PHwrX/96sYtEmCbscv
dyxtBYeW9gzF3V3ViPuvH9snPxMoUVM3+K1Yuex54f5jEO1WeWoFmOhJgNTXTfai+SDK0mKZ1OHh
6yuZH/dY669Lnais6VG5Ye5yKUVK48oubOIUek9ihg0AvRFTPv0YHc5jEGxDWJ423X29qcMnVLja
Wk6mXAumv1uzpY2WNxYNcEw26cEhmvcgrUHbR308XYQZdaBdYwtSWBLW1FVynZlSSOQ42XDZl4oO
NkHh2ZI2mwBDmkzf3Kh9AsJgn2UHZ66HIZR8aed0syOoQLMCZFg79NjyIcgL/dLo/BtYbclLPinv
oOYc9iYLnxqgoBsP3w0za3fvujnxwkxmjbpKl6b6kYcURhIvU1HmN1WPKBuE/CIv05o8SGzKdWJ5
ixAnj0nkZtktms70DpDh1HKwS3vHbJskPumbpLunYkULzztPbbQMIsWOObBer4KIhAMvGlY2u0/A
0zI16sap1V+9sC++2bQ+eddwdCLpd9izOPKfvGshpi9OHyPPRWjteWcE1p5ffdhFohHlYgitfvf1
K/fxwGNhkyXFFKwZTKXTA09dEt7Xk9K8C3wJMTghyLtGQ37uWpXchn4kz2Nar3d2EkTfBPB88vly
mgPwYqLF+VhzNNHYabFyix1trvGxc3vjuWbec4fpWLz/45tE4MFqRK+D/5weHZmLUm+OqtjhhmUq
0s2cXiZB7UoTRbN32zTxly0D9nHRmzTtv774J/fJuQr/NFZjHvIpNwd+MJrBsih2xJAmW9CKdxE2
xaUvADD/0ytBPeZ7Ik6O8gro2N8LFT2gNiphX+xM338Yxxn77g+Kr8iy/vFrynEDwRTCKKoP/TQV
qGrLUkWdytAVKCTILo1XS1yhTnQBTrg///ltwczhfGMbn0CxiPSpAFXX3JaTWzsNd0nJDJGZDqgj
1PxfX+zjB2jrFkcbZEEOA+3T7atGGxK7KufONPsutrSHevJ/isG6i3r3mzPI/C3/fT7lUpSlLrfG
9vIBOwQMaCw0hBiEra8teqVB6WQLL+vgtBTdgTbld6fRz68Isg0Z2/zRnW4vduX55XzF2ugOaVC9
gGO5s5q0XiiQiYtYmd9A1D6++1iG5hz5+dTBFU/eSKel7sCone40pQ5j1u1sO71KXP2by3w82MyX
oTSE08Xp47Sh0Pn6kCT81btOM7U7zYN9Xg3siF+/Gh+XSq4CigWkgAnG4BRENMAbKjBGp7vGoqNF
p2eZCfXLK9wjhmoG6v60tMbvQIUfeEBwqX4vHB7kTjCQp59amE8yoOxLd4Ez0gXPAtpwBVFiF0hz
tTV+ahJYRtTBC6200ximbFAx9tK9rRyIM8mYI296jkXT6NQ3gUrTVVRVHA7mY0Fdms4Zsjj3R2D2
Lqb81vlmjf/0h/GDufgBk2+f/jBIEuKMyQZOj56RrBgDcdAG+pxf/zCfvmXoKmkpEZb54ciZ2zXb
SFRmO6J6SXQqu52eGne+J787tXzywUKM5GzLOkS45EnN4BDSU1R1wUI0gClItTDeD64+bL6+m89W
IACttOEgQdHsmJ/pH8fNSejmgGI/RTzUikXnzaYTR0EIb7PXTtj//BRNzYhMlC2DZAH9tEL1ZQKn
JeYTHdPw5/zsGujoeRM+fH1Xn308Pl873kH6Nx9y5MgTLoyp5OPJEse/TkeDEVvo/GTYUm6ayPHf
CKARe7qF32HrPlvzUMTanKuDT4oeWqd6bNlduosi80oW2ssMIq7EfSWmW5br7de3+dkLT9lj8rLP
nsvTp5lxj55btSnWpirdYj3zjoTVaauvr3KKbuT4TA3OwzTZjixkzifraqDMQTm03He+6vX7hGAa
vDuI6EJhdRmzOa//IcDH4myT3VU9Fumlk3nWNvbRdE5jBWYiEtXKqLFuZL2PHkMRwP7NTnqaWPGv
f6RnWPOXaWFmPflcmrDVgRvk7DaDzZhA1i+GDMolqrJ2n3j+gxroTnhVzBCjsJL7tO/aPTaIZ3hC
y8mt5KGCU72nixQs3FEDkB5zH18/yE++NWbaHEHBMQOXPN0QM5DVIhk4bhOi9rOaDLnR8WuVIR6l
cgSQ85Vk+pMX0fitMSYDgwbxafVtGiOGXUjBuyk0fuo0HFa5o7+0I/YkIrbEmla5/OaE8clHh/sX
fzBX07nJk9eka7JxaKKS2xPOI/ko2tJEtcMco5kWFgSAH3XT1yvUGN3un98rxmRC0TnZGB+YfWRR
IDf0WyyB6ENrt2/oSmdHuvHRAjrt/ehjzfj6ip/9khzZaAOA/AH/Mz+KP1ZNvpVetsRV7TS4kUu8
nKgSCksee9JSd7lLIf319T7Zc7hBzlAWGxuHxZNHm4eNHSclj3YARr/OMJutdKiEKzIJvf/mUgEg
Uh9iJH3+kw2h8sAH5AUlmhGUxbWT1Ri8POmeJSD8vlm+PntHLT6o2Ycwd/rNv59ihyQON1ZNrZKr
OxWX745TA4Lh90ui+uiD7/jHxRELGKYLIshNxienH6AxMGsz26nYYadB4+f1N41qVhV9gG8u9MnC
TEsdcpBF5xkbx/x7/vF+VFOPAiykBMwi5wGm6Naf6rtvXgmLv+PkQP/XNU7eCWxGKfkyXANBv7HA
BF0dWsxgN6ZyQxBF2GRJNQCx2zfVqnVF9KPs8TdaDrNa5TeYlg2FGrJImPSSubrGO2yArRizXWLJ
5jDZdnw0g4gQgLELn8JKL7Z5iziL6nZcIoMNcWj7DCn0GbdnNGh1BeP7mynIEVsVBjyYMm+brd6R
JUwBNURXItM5HZbY2Io0aa7iwYu3GArHfeYg0eysOL/otKbb4ea8S8q0XfKE001Or6hZxAgFd4gT
YS/2U7UOiddDLJzO6QpkugGwVJuvH+9n7ya7uGfwnljMKU7eTXJIajm6vJvIhF/qQb7geruyLW0D
Z3Edan35X3x2nLk57NG+ZyB0cj3QUUVtRWOxk3U895wuIVvue1l8c3j92PIja56pIY0/egQfONP2
kMZWM4AFQUR+rKqkQTPov9UAYcvoAkEKrnzzOWqKb0om6/Pr0qXliVJcn9YVQZXXJJE59ETKcXqM
B0yG2J21I0YXPVujmaHGqZ08XMu0Ay9VIBLUVMFCXpvd3kHl7/xv9s5sN25k27a/snHeabBvgHPv
Q/apJtVasvxCyGWbwT4Y7IL8+jsol+vasmFhvxewsYGqskwlk4xYsdacY2ajcXTMHlNq51brGGEo
D5zcM+9kgh1lnzxr4KCukQLmwZxsInyN9F6CeZNY8Z2duy3EaK9Z5V3mEhM3y2Sb8fsQIiK/4Pmw
rrOwwJyoAWXh6OLfl7O3Fm2XbQMjsB8ax3vrq/jdmu7jLIazgWuECPWf14jUbL2yyofqYBJwybh3
NY3mPre64Y0n63dr0Q/XeV0YDXIowaSP1SH04ENU9BvWpRDbP78uv9sQfSB4zBWYt0Fs/vnDmI0t
4Vao6sDQiZx7DxSQaT/WuUBT305vmM5+ezH6lZxZItxtr8teX7EYVcSgor8jiAyS8X5w5Q4FKFrq
7q2Y9t8tBD5tf3YLLHu/FL/FNDl+horqoDJ1Y7eBv7bi6bEu1JcuRbMg/DfupPW752KZeXOARUIQ
2K9u5dzKgvtLnZbpQuDysi3YV2o82vTiN7VjiIMrm26tZeTcpiYQ2SnB1JDUaXUZJmG+i0A/vA+w
BGHPiBN3fuNx+u2vx4JIG4n+bfR6YQQJ3AIAo8wZG/nFiZIHYQ93hYOO5M9P1G+vAwgNowuijV+K
g3YwiJNDj3fgJCrp5nTP1WSA5+3VGxvp78pWmlOINsihiPjfz4+ug9nZIzCuJPX1AFoeietY3SgY
ZFloXRV1c18W0RuNit89wD9c8vXRPpvdAo0e6A0gL/ukr79EboG43T9T9fDGmcP53fPLiZQhGeUj
Z+FX56JuDF0566BkmbGnjxDevo5gbtcDCc9r2rfJ2pAG3ARW5G3aLF4Dw1qUmQrRXzS0jzjxxWPc
wHfobRwLuNrwGYmOIOk5qjdhVZDEFbfhTgdj+BB6rJorKHoIpoxWg4ReWpu1/dUcbewsRJZoaX7M
6v6EFEdiNq+/pOEwQsl00m1fTjb5p5bHZm97bzxNv7sL0eLUpcXBc/t6AFuQDE/MpqTyg4lITqdF
Uqj76EnvnJ7pY5e+Gcbxu694cWYhlAlotr6+7TKzoFNSDB3SJjLQxfVK7mZOvxsHomEMFgNN+p9f
mBftxKuCEMUMxnWb14Vj5qtvOjEmKG4kbR38co7WYuz9O1dY4G+cyTsXdVE8SLsk78dFOfliFwhF
VzyU/dxtOyR9ewN+hPjv7zvFxmKBJseG48Srg1LkT2HZ2U5xyKPE3Qo1+QtNeT5MWd0+ZjC/D+gi
P71xI34d9xEmQ3XD4Ycz0y9n30R7s4wH3uh2jpGyEny3Q5BKcly8gLchua54UlBOesU2SpRYT8xk
cF641ubPv4jzmzVs8YUjxyDHgEGb/fPSYiKN8MsuLfEtZw6jkcXXkDrFfIO2uvLOuTPBsctQI2Ox
Amda0ES2iIUvV8SqDNejM5q7aYrNDwKANNzn2fxAWVztBbSrxTGVw/SMvD2S/C8TYmyW7GHr+pnY
ohV2N8qoOujUTQAWs19Y6UQm5s5d7lT6itcWE9rEi/Aowj46K8zgyeyn/I2D+e8+PxMwPOjBMqF/
3Tii3ZYR4+3w+SH03QlkaQft6/QxtQyx+/O9/t2lEF6jNcCNzrbxatdk6NQ05bItQa8RG9mEi5tP
y/wsEkXy+OdrvXxvr9+0pftLRCpdxl9SoCrDL/qxTDkcDF4crjoGxpi9Ztfax7IeNlVQWOcWme7X
nQbYYdtGcmN3BvHRTiH3Es7i8eUX+hff8Aa+gRJwScf9py+2ee6e/8ZIn57LL//nf05fPilMjPTO
foBLf/uh73Bp751jcUZnIv1P2u7fBAd6dQuNYelS00Z2fiQ4gGkwUT5xVHsJs1n6MX+T8NAW/N//
/UnF2b765x9xCpSwLAk/PFrLfsHYh3ZuAD2A7eqX57g3EP/iFXJYxAcB9Q3+CuBFx22yqbogE9Od
ZHkkEkl8ES+knXyB7ngLfqddQDxFGcLkqfj1L9UC6rEXZI9+ofd0C8jHfmH6oPwzdoQc9B/cBfmj
Xug/wwICirowPdkaOFD+wglaSKxbSWG0RiDvnDD0e2vkc83OHMISYpFZXXdsHLfRC4OIFNj8QaFa
Pluy5bBULbgisxnJRTWFQZxBWEe3BZ3hW+RQD9g1IRQTyroPFvyR33jzLVQldbsEHe6cBZM0x53e
GqPToZqO5jXhk/niGdEwfN2AFkfeFPd9munnIChRAbU1ond3xtjYNLK9RiknHhti5Ke1WdODdpLB
3kUisO4CrxG3nvbRrJsudhYDPO+FIk/iImza9yV4uWRFvzHAnzqQhGE6cr6vuj5fm5b+lGPswc06
5C1ZKEN6AVYbvCC+pPYjebxYIxq+w/dFnpWncBzEzujEfKZwVUODYjvaFEMYLJz9kByk2Eiv8cai
bi2SqzHPsh3ipXwzCw9rN4lYB3OsxwstUPlWhpWehFUSjNkR+Xk3dQCTcjBmSFJy+ypUGmWu3VSX
yPnHC7etpgOVofOcuU59lkVWd0d9iO2YCJp8W9myW5gBdngsJXC62WrMXWMFxoZ8wOrG6Eznrpvc
7olWdvF1wv95bw/wX7HOVlcAbY2TkwZEJprdB+4VMLFGV9F104blB0elsCfwZm2qzja3Y5UTDmPi
vTXoPXxuxra9sjpJTgbayHXkDBzvMx4cAnONKPrLcTLId42yoOoYUE2LNeegnI2tEjfwmQEd+FHT
QV0tUd6Y9bALySZasf0+D/YQnr8E5SEnlCdXWcm6r/AKG/ZM0mub6J22DPS0SM6zC0mLi/6cDA/m
4BdfsirJrk1kcDxTyXyVe5mUq8yLjb9CmI/lKk5aK1o1o1/oFbSX/rxK/YD1CztcmiOoI7E12yxR
Ax9SqzQflc70hR/l5la4bX+ZBhJyXy2b4UYZyfzUFJIa1yikPpdemtxHbu5dhY27UqFM9sMQwPoz
2w6Om7C3uQfGZdUPlNM8k1UA1q8hkUF02tv4LbsPXKnKgBkZ+vHRybL4SFNLHQH1tsUqbCzOgLFu
0Gb4Ki4fWEbk9VQV86FKGnMLmM7bpoY0L5HnVeO+HyRzErB0WyWm5qpMyuRKCdfe+I3vfCwgABKm
Yij92MYClLMO++nOwHKID3E00/dYK6yDh67srJ9hM3EOCMZ4PRg453eVnEwSYmk0rg3MreXJyMPk
IbAqsL6BX8dy7TZNzEqSYryay/pzYaGbXvV+qS+dOcDLleYeHpkMLc9DMrRttM1oz8drGDSaMCwr
Y5STVY290zCgsGPDt7+xC9N6VG1c9etE2ko2u8Ln7KUvGbyHOuWLWxAl9k4NMikXC+3kA9PUZt+a
d3E72ZP/PglK2d1iw+mHQ73k31Vns4SkPq+7MCu13LiDnY93KtNJ+Jeb5LGo1iIozNF7X5ImQQUW
SoL5dsgSuuzzFEhp5XvEf0p9G/r8Wwe8VQcsFeaf64DxP4fnUrYiVV9+Kga+/eTfxUBgLoTbZX7L
/IoK8zvKyX7n0TTlAEMti7bEZLv/njJB+bBoNNAmL2WER5TEP5WA/Q6kBH8c3dmLiMP5byqDZd//
oS74xnJiSrJMzTlWvu55uYavkyYMZuJbPbF2Znr88OjfOEL+UkQvwCj046i5+Jy/dIe7ejAk+XRA
kHJCeHTQzhsRAAoC49Btf7j/199+8x8rnaWr8vrz0IpmpXRpGXiv20h1yYqUJeAJ9JBiAC/S/BxJ
HYkLtQQVSyjaAYU5MU6z50JAmeo3Lv/L7US3gcmEc8kyxiP39OeTmV3MoTf6dnPIqvEeANFjCA3k
z59w+St++oTLJTwkIhGV3K8aBKWMqTdjqzl41nivPecBEAMzclQDuMaaL3++GNKjXy+HrCv0XJpl
L12znz+RkzSur6O2Pbij05wleWmRERIZ5VnusRgXg/vejccGyGnSdCYWRyjfRHJEZGCXOfaSDZVT
ugrshE0OtChW5zGIyvUAE6thAy4S+kFtBOLdbixJx0ZEK0VRebSz0vlkZ2DPh7b7Wrkh2AvVmTYU
kYiMpiki0gDKnnMSTU/uhcidTW9O+mHKYnWR+smYMBtevGguo9N73+Owlk5BDdhVOTdxUntXXlfl
t75HnM/gAo8nMDw59QPQKZZrQlbCnuEA/NTd0M/zkQ3lss+MgTFN+dUNits6df/y5/Cmg+a7xm9G
7IapPyaA2rlE5sOQ4O8s4bBscjk3+7zx8ApXFta4bPyiRNQcg0xcMSI0AOHXhOXZZb+lIvNPWlOK
RoYfn9mJ8xAYVnyWCSj7TRuQ0TEMxGgZ0b0mtGszWVl2mqMmue8gyqPdooyMhoQUcYipeowHxN5F
vM3Inb6sWsDxgrTbmITYcy8x/Xw7KqOblq0piTBtZr3epYTD3TcBYaQCdfzaDom4ki+Gx0pasbWr
tFL+e7cKjEeRD+qqqi3+npAIuXtkMcN5odL+gF6QClopODckx4pzGEbqsi5gKcIRYPI2Qqxku4Or
WQMzILzD2g6Qk3dDWpgPbp2Hm2kg9cAQqd0/9anZUG+Zk3VhIGC+T0Uzb6sUaEbslyRw41gFxpIu
UdiGii/iWKgbOVfqmsyFizianCe0j9292ztIOAxhXVra8fEO8CzAc0x3fVfpfVU6TyJXHt7rtE92
WeDog9umEdSFJNsbjlQL2KO+7otpY7f9dJloai5YwoW5w/PcPNW+R52Z+pLqXnvpXkVuf57GS6jL
LPxrIuh3EMIIMIw7hqqRlXzM+lzAD/UeGb2fuWXc0MMcb+SUo3lpOTcMmbF3ywrUWcsxLRUDMaF9
Mt4YMS5l24HkCaa2OEwlgmdPts35RGOAnK/Eq6/KCfEfTzQ+uBVuXfPGiZvpuTVqc13w0lyAgSDj
J/HtvaMjghAKyqZNxtQI7ncTbBqz4WpJvjATIgMrNAkV8S6WYjrTRhg/hXnHpCxMaOrG8XiusywD
SdaPax8ewJ5SOubdhyWJz4dDU9xzMvDyiOZYMZ7NtlhM4U64izM/ekB7kHFuSDGFBuIZEPljZAFX
T7rOvEXSYh7swfkI4+ACu0IC5suEFRtwpx3E/J0L7nyIc7WasaNv4hHgRAMdZA1x6dJoG4miMS42
xMp9JsqkDeFD59MqjJPhGMOOpSVm3uip33XwWw9o6ck+AaG1n3P+WprmzXtlGQFsVcaXNH4UJAO7
dp7bAUl/LaS/bfWukYlz73kyWldWrqpjFQztdW9IB4KoGR7TciR7wxIcNZZ6W4h+yf6kb36Ki7wj
8CGW0/uaTJgLFqT5aOloBMXqPamaKbsdhUsaSFyviViHTm6KiwQCkGADAC9vwq1PEhILi9KqTm0Z
HovBfk+shbmyYwvqdajOXLgYkJWByMe5EV5CuWEkGcFIa9pt0NvuM4Qq+SnrneFKclyPyJLj3WNJ
8K/SiWMG7Mfi6Jf4CIGJ5hsm5OOHmpPyimpoyc2OsglMlc8LhMNXZ19J4CkerbEx70GDuzfkGPob
pyB8wyrKrF2hC3bAg4tu6xOgx3vi689lOYHERY3Iba4I3QmyB08wzp2itC44rBU91BrtrgnI9Ug5
IpC2nwP3onDSETOhnAeOjKFxQOW4MOGCvxByAUUZIr73JvayY5iFwZIBBMDOS8utst0JDN9EzGTu
2lvLjwTC/bo+r1GiHTxA2ld+irwPClHyMfS2ZZJO+2IS3P5B6PcWKxehN1HIyXsq7p0wIZzJtCRR
pl1u37mNv/XRij0i1Xc/arJpTr7y58e2cjZ1nmLCzMAsnnpLdru8RFrQQfI+wPpXq8LnIWPz/Frl
rb2KG5Xv/CRuj+yP43GA6gIVQSPKO+8sxhlY1oq2/1ZX/Fvkv1nkM0X4oSr6TbNv/M/ZF9V+mX6u
8F9+7HuF77xD/+MHDFcZS3xr6n2v8j2qfBa0AKuQSbgFxfH3It96hwQkwDaylHMBlut/inwnfMf4
nh4h/8Uk0pdO4Kt235/af5wMXlVxEcryYMGpMvCHEPp6Mmg3wKic3lOHaDBSZ10ph05HUqv8XMSD
d65N1Qx3iQeiqDZT0R+HtOpuhCT0a59DksnXSg3MD8RC/wIf56xi4JUrW2p4l0nspjfM9Mx9kOPG
SqKGJQag9SnJLeFsCI2I77VdeR947Z8LkgRA4JX36He8OxAO802ronvyBLJ1gSLcXdV+Ebcr/CHw
+KmfLnswiKg6mJretj4gpU525ocopwe5IqrTvq2qMT9r1dBt6wWT5kt+8IVIxgRNn0pdt7DdgVbF
M7PCsjWiry30CnMlawcGylDO6pgMhHGtELHIZ2ewOqD4+GdmF+Hyy43Kl5z0ZZ7E95+SD9ry0yPa
vKOXqzncU68jCM2Amc0op9YBvE+g6d5ILIRNayJb+WVURo9DNjfJuipCE0ZDN1/6EmAaIsv5UEKE
x7bbquNgIJGerZCJaIVretemXYQKCUQ8XZlIeYscC9LJCBAK3UBIDWzLxHjqe8e7I4qkLFd+71gX
iBYjcz96FtC9vAhCMPW99UGVSxGda5O/rSiFvgplYXydmfqstYMLMBdafDZYLE+SFsb+5fdrl9+K
JxtTUcb/H+2i48uoIFau0eRUQNQUCL2+n+DPhRI0X81NfuH3VfPA1C/oUpttC/oMqJYuR1hF6o8Q
h7iw8vlAk0k5O+EFebp35qXcyOLZWFVGDSzOrY+DctklQXGwVKaJ/UEasBh2lpxghfKocJ7sSp4F
CEpnWQ/Kjquna84qXrp1cSLc1eVcPCj8iHdCqulDI0V7EVZOdJ/NQ7gTjq38DYWocwayPzmPG4I3
0P4Q8xkx2eTImq5DPwNBAxg+5cjCh8xm2o3ebDMt80xiFnKv6UYah52/QgcMxbsap324UOsK8pm+
jj6kJfhMZVmvLGfWYpPYQG12UWZ2Ai5czd8FoUPu/Nq3R5tBDvFV6WpQpLBtOzIIbuMymi7TeczX
DlvIZu7M+LL0y1SvQfmHe7TI1k4VwnkoqP73ZUiO7Cr3RVSQopaWIcIfs73raveDBwroAq3uI5jH
KVtTYdNPzvrZmLdDXlyWCRjXdYtmYpeGc7xGoSrXPdCPsyQOXRuUOBiaeS7q69afy5vWcHwcGVN5
7aWuddYnVbSyIAluyWpyD3Pgd1vmW/MZtokcaJg9Ouux8Jz3GpkvNMsJXnCsfF5UElhWbpvzYthV
ykMFa35XdYPe2nUHjcuMMzKQx9bYN9JpL3t691fMEPJz+pLedeclNuB4YhERXbZmz9GtiDMQlBEl
Aqm2/WbUZvBhIA7lMras5K9JZRkTnfqoJr76WUb5BmKmj+TLItlwNWVEFAN/NIPnuYl46Y1M6eqQ
1GVz10SmzLbjYIltD8smJdEBH6v2JnM7Z41AZyhRN5qyfjB8b9rbTWDa5NcZIFkVEFVjW02zRcxY
0bkbW1Tt1ukrz+JV9kZiI4vR3Ay+P52PTPpuhJ7bx4jP7xCAOwPixdq4cJPmRJ31cSY4//o0akEB
5dB/lzzfldn0/XoWQU2yFmlYa1XY4t4PEpPZRoEq01Zldj6QVkSKpEqJqoF0m1KSE66pokHvhZlU
a/xozyQ6N1vCI21CfZrgVE+9cZ/nBYt/Dx96F42a5LmgAo2zntEPXZNMDQC/4sRYjyzmkPNZlVq/
j59eVpYm7+KvkS7zs6JeYJMWfMNvb5EEIXOnSap4UIB8gUIRCrQa7BoYZTCxw6jar/Y6YXmWFSYy
XofRviX9gAt1QulNZZNssC5Aw16O5gg4T4xGVJ3oAk+nVgEP3dQ1EgRSfeZLFYKSfakB/i2X3i6X
lqban2aj438uv+j0r/pVubT82N/lEoQ1Jp0u+kRsFciwls7nP9NRssM8x6fqoSwK8Av8Uy85wTIe
XTA4NLNe1UuUUgwfmKhaTDjxWIb/Tb3kvWrjmYv8jyYi9mVMUjBLXkleGphjAC+q7ELZ+Hqf3dql
o1G5QeduTREZLHbOyLl/QtNct6VxrMnF9BSM7aA6EEMPjsNop8/KSXqGRKb0wHhPw3yuKz/4wqEm
2DDjIYCzweuV+HAOwc2Mk3tnMHEKIWgOvW3L9nMBWJk3e0rodm7zBTsYXZmpAZp9qPvBggnqd0pO
d06lgDz749CZT+RQFyl0KNdYwrxFbVblWRoa0KNDwiXtAeAUiO1k9nKwW6RcNDK8E3Yw1yOsSxQX
HIpKt6N7l8Gkbe9bhIvWNmTSV5iPaRN0c7+v5BCCompN/O7nqZXmpAiZDWG8UB6DRk7Xnl1URAlN
Y8aPYnqZP6JNCNJ/4/m+iQneegFdvLZ/egGviFqrq59evm8/8v3ls/x3LhNeC5klam1sXv//5bNd
MrFfHOacYnlBaa9/P6z4715EYEsgw/dzzHdtgvUOGgfisMXbgULMjP6blw9a0M+HFYyiGK3wZONc
djyEMK/evrztUeD3UXoNvsDJojUCJN2wi+b+FSxH171x/QbFFR3FigjdGEUNIctD6q/zeKhHfWp4
Zpn85YtSlYyizrkVYWEU+tEjHzY31z6N6RUEV9x0c2WO1x0E0s/wLNlGVtBysdErS4Q0UnqrTghx
I78yHGAvupQ3osnOyqyyvjpJRWI8uTThJ8PO07VmvHcW5KC56jph08XEeeth2N8nM4lqTlSYRP+k
9SKb8/t+1bAh56u5kBT1s+Ma7wPT+BRqX+CnoiVNkRqcgBKmx5T3/kKDyjwGg9d/HLPe3rrMk/2V
qnxxq4h1EjTZ9XRNozqONkT5lGrrSD7xKkSDF25bhsIbsIDkl1FcERSUrNlL/U8pC8b7li5FdvJs
bYCklMFVqkxa2FOqRUprZyLkKRCC9MIIdgfaaxSNSBwAQW/4JqYP8VRXSBzAepBSFyd3eJtxZZB0
HOeo38RwTP1YnONa0R+oay1v77vafKH+byPWPWotKyutXQD6IlnBb5KPk9J4B5ImQ1cfQL0z2gpy
ouGFEP/KeA6vQnIUe4jfS9pYBsA2I6hBMFDKvLZVtDKD6anrp4aeq+LJWtv5UOpNVAi9Sc3e2bam
8hkeZ+JroIhiFkBVD23q9rsxcfyNt9SMfS2Cm2Z2NTni+Lw29tTVN7lPjPlUE1kL2t66Mbxo3FZD
6Z/FbkDwLgxU//NIBtFG89KcsHfNFCRTXQoWWyjAFvg/Q164CfS9S7PqzUCe0YIaQ8mmUbUhGaxZ
SZxqOQim6G7eiPo4V6nlrkwHCQPUzjD11aovW/eCEpmE75WokJbnK4nox92UZE45N30L3hAy4BDc
lbICSxgYOpIPhRoChhl1a26guDLhU6ZgakFY+FJU2uTSnS052tEF7WvxuWzIXltnRQAPv4DkaFwM
KAlaGr66PrVGmF4MVSfO/bgan2106iBN2hGKqqwICNcJcH6QoDYeC6PwTVTkWWHD5TBdwMCdNXXW
eqSV3h1MVQa7KknTa/q8ZHCLZqACr1ES8GbHYRDT3pvSbgMxhM6yjOUwXMwIi5qNbbi0pAXf5gYP
AlGyZmVgBczYlpNrcPkpJS3xAsEl1OjxVLQeSMg86ImUxwjDE+fCCM4CGW4KI0hPBjHFYDXjuBA0
HUxfbcoiHD/YSH7gw+M+P3PN9nbWXTbfRL3xlzFHFe+U4dfAHL1s8k5d7bRkXDei7HZJP9UfNFmZ
MISnHub/HNoEHMdSVXv+ZbZoUaquO7ASTfQLI10fUXp2zTrlvOjvC1PYI5Oh2Dk6tVRfQXm993o/
vHBSr53vhhxA9GHMAd4eVTzpTSgN69xpWxNgTGbfuNXI+xi7UUZoyYtJq8cQQ6JAtp+1E55lMMuI
uxsNrS+0NdbngYNTbsOV0A2EMWEtVhIb65TvqiZvYc429uw6N8AqTCZfvSg2fpTZ5xTm0dYJMyPa
GqkEa+4Kbd2je0k3plPYfM+5m2SfVBNkzxx0jfeOKoan1tSD2qradXnXXA1vNZudbWn5RndU5Eqs
C6cH9Oqjp1Hn/AEXbzUachrmti/BqkI4K8WZ2xoexcfE+V5C7J8Kl/Bnugvoz3ymDZ6vEmdVYU6B
6qfI8o5RNNERrr2ydy/rCvYt5ElSNq2J4dowzo8ujzCD4hZAzyqqTPvgh2Nw43uptUm6eNp0tmBW
BzvU3FZzZ2+ZlQAmow2ub6u4dU9FaffDqlRBaV2OqoYA35FNvQ+b2vnQdPoDLj0AtR30IWtjpXER
rolw6VpkN5nuL0tZEow5We1tmdWE5NTsX8mNpYdYkVPuFtNM8gapMwGqLZdRTnzWEKgantwwt3b/
HmiqLu2mt+opx/pzPXX6Mv7niVboTxXVtx/63v213jENBSUTLrYrhNn0eL93f6N3AcnGgL/RyMPu
/LGi8t6ZyyEDIShjCTSfnI++V1TmuwW/6b3QRb+1k/+L9i9X/1kxQEnH+0BjmnZy+IuA3xrg0Jlm
Qj8tNKhU8irxrhw1ytOLceCHUvM3+otXtZsbLuVjZGF5WYTp7EA/ywXoAhPZG1rVMXBGnuxhsk4M
mKKHiTtw0eBc2P75esvf95MawuP06MKYwpSOa+h1Y5vmns1SbnK90uINHk3JZCqjrXDqCHk4Vl3s
O1tHh9Y9ADD7/s8Xf91V58PSVgdvEfLthcuh8yc7bmOYLe1l5n6z6rrPCOw5yRXWEF6woelbaMnR
Q2ybb33k39xiaGPg9nzS1361N3eYB9UYBuVRlZa+hqTefR4IXJ1XUar0dWISyfbnj/nLBREiLad1
rojm5BciU2YaGlmaihiLxewZIVsnLJdoW4aO8dGJB//pz9f7lblAUt2ibUH+xM21X7v+yKsy5yTW
5IbVmiIe43Fr03xsTLDBo1ux/BPSeQoLCDkBQb+3zeBVD5WUwbgWfg6jOgna4LabbMIXFFXzsJJL
65f5qv4w2eEbTwFBeq8fwgAnis27j1KGMdBrcTUk5zDJyq4/eAGmkHsDn1F83iYFauakpo1YNok1
ntFinArCHDvPuucdnG6NqFAH2xS+f5Zy0CbnQ3rPidNSoQIy4lkinbU+L+fQOukUzvzZYNpFua3U
YJ1Km5P9usnJ49iAME+ylaFSG0O0PYc7NKHWyVCBobZ9YNbn0pj0rdWhXo5TRqOrWWET+xTSspyI
X56JLwjzxs7OlePpa59VwicEacijQ2YOxmNWiCi+bRQnFqqOrHEqTkmTgXLHnoVlfeEp1Sm6hxS5
9GXnRoN7Q7zaeAGevWAeg8OWgSxudrrNLARqKnlP9dDqa2Ps9HWUNypcE88qn/rMlk+zMp0jMBdq
Ij0M8gnYx3Btti0Fa9TMy0HLzBZ9pvKeQ2Xq21oVyJ/LIZZPDsrVW6MxoK91fbhJ59R79kCrMpef
Iv3k1x09ETw1NbCh2NO3vav4pAwS0B3hJ0HPUaXxg53ludr04eg9Fz33MZwH7ptyrfs+4kubwyZ6
IALNe/bRzt1SGUfbxhk9ZzfVaReuI20IuWqHWN9+e1YFcjRUwkyskevmmrZOVjOHAYQsn2yyPtp9
Ow7FvDbwuoszkIhpecwboym7FaassN92ri0exTBGD6FkPd10eQ9mupxcnhOCR93nug3lE0ldvPxN
GV1Ek4oeJCN3xBdVypPBXMtYu0hWzhX6cZSpstbXzGzkSM95ObvydssnrZkfEfvEtAvNk1rKIUFu
US+ylAgBuXzWESb4KmRseHi5/y4AbFLoQ45RBJls0Cug5m+qyDy9/JkuJn27JMGNdWMWB4PPeiOC
btiMSRTt+qblASYYi9Zvl48SPyYxaecW8hG5HjhRbPJGhxG5hYGlmPrRm+pXHdOz7NSh+ZHE1ZS5
re8kFb9KyDDT0PELoqpWMTHG1IBFapnH0eoCclSS0qjEWUs3wNhPZp+NmwZbW3wrZQWsTEBVBzcl
SJC4sOdoekLBOH4eJmIDSTdp5/R6nAx7fGy5/ehbqmrYt7TwR0LDcs6mNBXWtZkzEfAGj/vc3ksn
Flu9JMLHBDrsIgcpg2j0EQWdu5Nh5py8cNGuDOMBhZJGilPre7/s67WQqOV825hOrpf76xbt9IfW
tBuYjpO/6iZtXRm+6G5H0SAS6pjdfuzcPHJ5vlpmLEmU6vMhMECUhXVCy960azqI9XwKVZ98blqW
TYZHwVmVCv+E3TmKV/3sThcotEu+cM1scwVaKKXJN3efI8RW46Y1+iTd8HBHZy6uCY7+7tAy7gmC
+MGpWnoBFseUTgBmSVXzXFlBdoLJ4LmHZnRYskEG8NApc+CRmnKv/Sws/mHFuqxv2eZ4lm2SANKD
b8Ts0rNK91PbySeP2dYDlG50OUESlt7KGwbNQUzED1pQW0jXkk9Tm+tiRSjCs67RfGeez4JZ2/l9
ZpgZRsCZF4thnnOMzTbdp5j6jqFcIhKiKK42bKM12sByO6dZtWn5GMnOcsrQA7Y/m9EjnmnrY6kM
A2+ncPvw6JRqdsa1JdH+OMoi+tfHzPVpTgbPh3nBkCOS8cVoyOSabCdxTMLonv5J81B06nkq6Sjw
CFoPaG36TdZzn5DjsM570krPyK+2P/ZGzGmX2HLzUkZjcIeCK6dbPIxHz+mNYeOMjbXmvQzIzqlV
uIsYm13pHpDSbnbth1IQu1nrFmX+UApiCbBtgN8vXI8jihNXJ4R77qfCcvjzkh1LvSf+1I4/ReGY
qhXWlrjezSE5bis7yXuXCJ7cuMC00nPryliuZiZuHybwe4fUrUKihBxzk/GR8NlwhlxPdtw+1Tqk
FpGdx6l1TI11bg18rU0UqW1KeDaLhVv8P/bOY7tuY1vXr3JeAB7IoQtgReYginQHg6YsFHJGAXj6
+9WSfY4sedh393fD8g4iFxZQqJrzn39Ie6RBOHSsVu7fasvKsVBBHI2BDIYvepkH1ySNsL2RC8ai
YbS1PA4p8SjpoqmlxLiRSapojFuGAuylnWuyp+dEZb/MJlfjjiK4HiSPJirLgH2QkFKuyYP5GGat
6sJFUbMEFysF9CjbrGIuW7Df9zPu02JmH5wJLULUiQrzGpafFuU+fkroNkw2LTjOyz1JIrxLDv7R
B2/lHG96PthKNvt9Y4w4RZct0IPx1eP0kKqlL/VS3I+yxuZ3aiU4zjRBmSidDT/XURu+1IRitYyJ
e1aEuXXOu1dyPhI6xT5dMePr47VrSkEqBZrIc7bSohy+XZZRO3156IgbAo/SNI4vj1Dyq67s+yPM
StLRiGJ8rnwZ7IytrNczs2bU1OG0VjaCBTc1CUnpg+ZNmszI70yH9nOXASFBbZ03PrJmIOhhttuW
A6eFC/MOMrXAuqsMpa8TCBili+2ep2LIgTI6Z31KtMZ5c4XBxrr2Wn4t236BfFDS4nNkGOmzZOaw
sm+W7rW9YabFvugZT2Wj6ed2EtrXse9IxphkgAE4b7ERZ5oXvJAAxbLwS+YyUYcXx7PVdxxPKWPa
Yt97Nnkl6ZKpO9o1PPHSQcsUTa3vcGD2bFVPiXqieW7xmKaKFVcOPEbN6OgaRnPTSbh1BoTrcM2c
RH8hGwyFH/eJ0vLJtTJtepqJmSCFNJMiFf4jhLnA5ahCQ2a1HI3dmu1XMrJS41PuUy2nh0WOTgiR
f3kkAgZFjG6DjSZllcWjRLAt3dU8VAysgZ5NoZOJ1Itbq8KJMdPEuuMfiKG2g5Q231pItKJ7JKdL
nIpZaK+LFmRn0gaTcB6A3WxE0UdInwZgrKft0ZJeOHNuXGPnwIQ8uLLXIYm6ynogay+LrT6d9oae
GnG/GVXYL0t3amYEaulYGo+1zRYDTxeXnJyRcWgUVCSjWxVftcx29v7cJMdgayqiw7u5iXkDJchR
/bXuu69aud4Fiy1PrGsKg6nT74Kx1e+Y/M/xjHLKHdbqCOeu21EbJ0+LO637nEM0ZpQud4tt39n6
aN8s5lQ/8LQ5l+ulPHPyEb+LzCz0NGskqs3dpUF5M+HCQhSpWO/0tU0/tZo7QaE0rdtmBlWJ8D2n
gFw6IrJKeKbzvVUZj1R+RPRphHwiKnLO1jfiRWXCzIDf4kk7IfQm3353OpcHQiRuWuxRN0jweZxl
lHWrNsND5wQeCAAjTZL9SPFvOa/YDce8uZo6Uzu51tq1N0NRskgrwW4DisuK3GYl1k8QoA33ayFz
2CWU3fE/t1E/DDFxrgOIUJ51oM1AED/q9rfZzANOvPbYomWi6J8X3Qx7Vfj+8+f81P3wQYaBty3w
KI5+P6qxSaAbp7wZ22NZu2zGk+cZz93Qg9yRBUGws61al8t2+M+f+1Prr74gDDlcLKHO/WQxSUte
WnmztEcykt33UasI9RiIxN1LT7B/NVW9PrquYC/u0FH9m+PkT0ITPl1x81xecC5CSXW/t+Jahxz0
xHBxpXNILwk3vzefUUo2V7kHnSVEusifetvTlqjKm1gFNvfLDfgvBeFfETvUVN+tlZ8Zmxy24n+i
974psxqt23cibUZ//OifuJ3zC22Wi88eFpYmdkk8xD9wO9+GUKAEW8wDXEI+LFbfH5NQy/0F/hsI
DLNJy+TH+Kk/cDvL+oW/ipcebkUQfwPnP9JmoVf6AVgICKe0GPXhO+nDmfCUV9t3fm9esXRVXyLi
XUa1fIwAj9OYrC2qchMT8GU3zi3jMV/3hHtKTNJlThSEgQ8FHt5LZEoS3vfWBv1m1zjkCSIGbgx8
8Bh+Vjope9bwpcLJ9BplOGbDzWjcQtK2T6M9saRXE2FDCU0HNqjBBiJzhqgc4bAm0ZBTF4mkeWN2
1b61+sYLN+dMEMkYM/xrcv7s9284RUDrRQ5W6rrh1Jh+ezBLT/TY2mvqR6yEWqtApXtvdpT7kBf5
YNnq7CPj4C+PeG7QBGTG8kjqG1V8UXFQW+3ikUVl1kVzbshP9c9u4A1fBl83nstawQuGqLXIqFPw
h5aUt/u1XNgGikntg22gGmfTTPujjh3Rs2KCvHsmdnNNo01HaxbWp01S4dUWje5g6ZSWbjUYt6nZ
8f1bL01echejCwjnWTuEHiX8cKAAGL7kPW558EQa8znDXegN2cWlyuz5a5e9sKLTfF9TVbJMKRfg
GJKrlSWfplup+UyaITjHZLkoj91g4VvbBZ/pF1b7Rm/Ld8dUiOoGv1Tr1rWz6qoWHvVCQYXlz4kR
9jJbbnICNpkfBcWpVmU7h6W6n6S3qUp4qcA8WNf8L98eaKmnFIxpllBdTeoJXypGHukwvLprsy7U
bgmww1KgyYr1oSyyBxAuvkKz5vyWlkqEVNaBNITIKSfui8w1rlGQZE99s9qaQ/iPR0/ZjZUzH1sl
UvgM+c+29mW1wVdkDPNVJJPaL+caqLiUj+M2OPsVUzHGQgmgDIzL/MGbbSiXJMprUWtU5nNNgfJ2
6QUZ77DQC2ZGyZ4SgN+0JSZ/chBwbUItolG3lnvhSv47GASrwewHnmxgjZ61u7SIgPvMiErP44Bu
04HFp5nUvskMuSf0ZDt+wZxXpjt9bI1bITteQi9YeMANADQpz0FK4V7kLfV1nQcKaA+gze2A2lhv
Bq/ldcPY3sZXkfGels8U3au0uO5sm6hVqwLIyIKGl4Q046yYxJiGLwtVVMrkSePZzWqdgGSBlKmi
HlMyMENnAiMzBn7Z2OkZHYsZ7DxwH6Lx5mB3aZL7Nk9eLkv4UkOvBPteNeplR8fdviUubbW0Jm6J
NNP1fmFidV9tII+2wEtgr+ydX771WWPT0lK1pa8AMgUsfjvxL68ELFYar0zV25caqNPZOGAHdW+b
RxvSOWpQ6E6u8WzLJnnRFLQYtjTJkH67tCJm0OPldBvQ6w3Z2aEUjpwRdlV8HT2zT98mdN0FwELL
ygLTLF7yoZi5Pxd47tL6rfrGDgJOa5080QTXkrSL661zeYRwF1gSTWvkNAbExPnR5A3Cus+7OfVi
DcdI9lPsp2K9bL2j6/TENF9a0Q5yBJWf1hOUXrB+LOxo5X4bGPDuAl4KJLM9jGh4HOxYldlI8bgO
S3uTkmO9y1aCd62Vd1lZFZ38umBsWhklv8dGwHYqCgq/fGTL0FF1PpM0PHEH6cseWxZ6Fpqi6N4K
PemOAbqwQzIK8/kyW3HhjCV7XwByPA0BJDbqabZIa+MLk+zKiiKJkAdVmgCiib5t7TltPBohq65K
ccZWIDvk+pYdJtukbZolT6nMElJTydfud7jRsabg/rLAV3fjsfZD6bzr2JqBwdYGNd6E737urHKN
IdSACuOawHoxBkYDTc0qlYgCIFu4nXGbNYHxXDGi6dGZtWmymwNVK3oGccZnO1c1sYne5UtakC6R
CYfVjS3vs6XWXp85Rn5lt1N/nAzlEHJZ87Zp80P6yHeOzE6t/wkbwdspm4MXWH2gSsS28BGzNLqR
OFsIb3uoAexv9IHM/oWl1mOwDn7Udn7wolkbD/LblkaiIgU9PR9LCSOefjrl/tBpYYe8s9+1yAnu
bZe3i3QX5FST5PZa1J2XN66afftF1uNCWnfn9GJ/2VmbRtCtS+F3L0Zm1fULKcRr8dnBdgSeja12
KYPMpoMtRuc9KGnU86mrHgwxmSAJ9ZdaLMGpJ7hOGS/o6nBOUnbggMb4Vm5QO5g7weuPfFj4RrgI
yCH08atYj2w/ViVjI50oIUKIYzCE3WYLriqgOxGaXgIq1aN1LB+2HLsKPUMwEJWjlr5wlJIDONK0
ne1a560pFB4OvxFZr2CLAfuUJoNpq+vdL01dvTSp0Z+DBLNyKES+XKhDrP6Z0vfUBOogGty6fIbO
0l5xxvj3WE7oCe/ubO37DkY1OcTjLZOh5mqYyjSa/VR8yrwOhHatk187hu+a2XTXgx44UU9Mpe7l
vAOQYoxKk2TdradBTO2VlwfI0+51YTdREBAcjJsJaQHdXkO/cd/ac0i80GNi4pjzeQX90TgnmgqL
C8NoKnbVnDccG7R4A3E245aJYgwzbqsjj9ENPITOzqO2MaujYXTQwzK79SPNLqx9UZuM+r1s2+vT
Is9OLooiwqdinQnQBsDdry5WanBhNOWPOkw4d5ieCK5Gy97ufBhj5yEPOOayBceZRWvhdkvjk23M
zY2mu/VdthX+2TMTVq9Bx+sKv9mlhCLR25MPGeaQXK76ZcZxg5bXCmFKLO+l3eSfVq/6ZOdeV16X
0AceuoIYA20cpB/ZWx/Qylvz14GpwW/Ch0o/yIB+hkW26xwvi3248vtVy3GMmbs5XpexYvLXLiKy
bdxpJmvIb/xewGvifrlf8tGv99uEM89akjSVZvITNqrtvsi8npQ8+SuTkcjJcu+3tFvWR+Gs4Mcl
3hqWSmkyR6d/GHRuq4vxz85ZquUDxtuzlkMIMnB4ufEzsT1UBEFEjTdV+2bV7EMSzN41cg17l3bD
cwdNJw97l8poN1RdczNu8DiKoqI+kaLdpdQN56nqjTNDTe3okFt6KoLJvm6sTcdBZKlRRHRw010E
KUvX+TstgDObs2NhI1AV91gmIbH2z9pWGHccAisl31zvSaFyT2VvrQ9pY0VWbdVHE07swVcnhLW2
EFXSgBlhwQMbslV7G/AqiJEEBjdb7jyQw27GY13rjwXSnusGa8pP5mJq12vVkpyo+ZjMh5La9bdx
Jj8jTkwTDexC6nmejc1rTvmugM5qRmZYgYCbPRCGJy3tVnc7PeLk9eLCt/eT5yispahOkujId62o
wJEUkmd4Jbhn3w97zWPZhKsndeXlNh3I7haRw4wwYvNP4w01/SFJxXiaa+dLK3DgM0dDweJ6qXYr
47TmvfWe9HrbxUkzQP5rzB3VdU8lmOl1vBZ6sRs7231OOnYUdv6eQKwGUhuCLu8IWGMdKoHWejBR
mDqyNOQ1plQop1s4QsHERkKrjee7oz/OsiiJwHbKfqUW71BLPBIniimNItSVR28b5vQLm3+6Fzlz
FIapbZxoc91GKXGJfUgYenKAf6ixMREagUv0JF80VJg+x15iuihfDBH37UgHIrodtO3mhmiCLM6s
Ub60GCOeNpdJT8D4bk9Y44Y8RM0Xci/bu5jEfJLp4rPE8Xe2tXMGuXM22UhJ7v2AAZJeM7K7RcEy
fNZEMF1VvX/jFjUYKdXAUzWZyJvkoJh/9C54VXUAjJ8Ht530U1UgOzprnbGZ05FdK8DYypo6yWxU
o3JKadySu2QMJNUsdgshsvTGf0u6kk09yXPZrmzfq84EyDGYahy8PG/wJjZLW9PDdNB0ibbPgWX3
5ouKU9ec8tWN/My3SDKTiVNddcCl3R5RNuis7lQMP+feBOZ3JmpQ0cOdpJIdKETc2eZsyoCP17Ou
qBGrKQ0SbgJMPjtJWY5u/A9w5C8WaN8bgfyIDtE6k6nnmzTQpkcb/QM3A6sDMLcxy49JEwCdVw1y
v8+bvU3Dq73CJdjbJHT3ccMAEIWXLDh8v4Mc/oYJ85ObH1eAHMHmX/jrcxUKn/uueZfCJfbcHNOj
s8APYBQ4gLlOgZGQhg3TP6XYTNpDZmUivRpborXh8w/JbVoDa/v6ZNxihUBV+c9X9Te3BZYMTCDK
9r+xv62tKUHpZKfHWqP06xZOfyaVDTWpEk1HyPWofKYKql2szWn7b8yOH6kk3Aw+3lX/UIL/FA9b
r15B9ObGPVlLWqHc6FbU05Coq5wHIlZHo4qWvvVceIl2MlT5TWqWjXSJ4YN5Z7sreh+yqMdUHEfV
QbcdMo2vl3G+rPHK+pfb9TcPEboHJpO4kZE6aSiO1vcPcQ7STLMwHzjWyYxGlGntNCiSCUYPPdyC
jhSjqt65y9C9V3axPnYjWEUn6OWzZukfq7r7lwiAn+xYUblQA9kQ9228gTiG/3pFmtNp20TdgAAU
/Wt4YSGMQFIvAxDPgPhNtb/SNIcvEFasE7xZP4YXyoDI6DmSo2FoVQ/Gnf3nlWX9GBygLsxlFOG6
PnjzT4iox+Aew5dOHFs3pUJFud6UUxhI4gEWRe4e6qdWlL59Whs1z1mQzhTn2TZniBhzMIQXioOu
o8wL8ZqhLjZG2lgto4nCbpryPVNcizJpVA2vsB6YBrzZWpWAlhRMvKabFWDwy7emFO8FGB6bQgHq
tV0eRaKoEIhwl3tVx71ndcHa2gbkayFRjHRA/3w7zB9hcW6Hh9baJWsTCPEnM09haF22Mos/WMJh
DzSbDQqCP6lWp164+gtXAzbSrD3VpppTL5XgstZs2p6WwOVupZZBd+JsGkmdpc1/5Gbx5+KVa7q7
wEOWqVBm2eegNJNkTH9sUhCwCFu4Od2lc9eT9qyoYY6JaSAeeyvjCp+G4Mvly/4Xif43JFpxDr9b
Fz8h0XdF+Q5k91cM+tsP/YFBB/YvIMYGcheka8o7gGPif6VwSiXnIoVBYa00bfxff2LQSgqndgBe
ORPU+P/wZ7h6ONW6nHvq5/4zGZwDNP49u9IgrgWDZaRCXAFY6I9szn4u/Hpxje5sjxpOeHa5H6lV
MEEa/QdHIIA5OUGq1eGIcA2JWu9O2ic62Bzp2mUkv2g9XjxRVQVZctAmfBqf0WaUV3jHZPn96Nb9
r4wWvTdnc+uzMNLyapS5GQdqhA2alVVnnGewwiiCOR7nvL7O204DdBZtc0ML2W6HajUOqUSOnm7C
bPcVMEbwNjMc94++Ltikx251X2e50G+upuNRuGfiOlfq4p2F/q2OgrT1s/d51MTrBNZeMclvCGtt
h6lwr6kwxZjutbLSbSWHzsRCU0YNhLBAMBvy9niSbO0t2lb2XrEMPUnn9ZrbyRHfHqtn7Nx0Om5Z
NVpDvww7MwlMJ4bBVSW3vrnB9iBThfvZhdlaTdRqCfl5Mp7m2cM3RSSG/iEl2TXbrhCZQ0FOcehQ
ttYoNoqomvpNW0N3otkIa9/UKoRHgQ2Qhhl2h/E0bpP2FhXunFLwokM2yUjDS2FqtvwLXdE6OJh8
VunqYBGApRUzaExLD2axJP0tLgXaSZdYKem5n4RboFnIrGzGwYOoT6RLz4fUac2ngnkrLfOgQzqB
R/RglNLZu0G7vnttjskUmDDpLqtAnk8Tjrtrcd1jQnFoBrs6gUNOh6KeuzHs6gb67FxOJ39eIm8S
WEVVdRODhqd3wJp1NItyiUlBKmLCba0wd9MGL+4geegrWX1Oam1EjALFPtwYzt6VufupaKr0waIr
vJdi9h7KtpjfBCr5OKUOO/etWB5YDw3QTZO9YH2Q3KNWWT9DxNDMCILGjCetmcTSyLzbICiSF9Eu
1nERrnanUTuNIR1ksJ+93rpO3KQ8kMmbbbHh9cX6AqzE5D8p3U+da9RPwIuFEXJYkX3j5J21ROAo
3hIRXLKd6p4xUxiMQ7Wbpno8yWXrD7IkZQqynnUVbJ4a/7SOfKbeHHAxamFixhMGoV8NaZN6aXkb
cALwTr0rOGrCFXXtfZ9t3qmXznOOq9OQT7YV2tbiXRtg5CneqHBBkOFP8x3DCPPKWJbmyKAVml2+
8qyncugfROnWL/2w1Ic58drfJFREo+vnCCaef+ZJVzsME+xoHVpCixmzPCTuIM61vfTPKY4HrxOw
WqVU4+ZH3vT6lbbVtPldZ5GlVi7Bnmz337GCS45QkLudWKjuisTLn4LCn151Ny8/r8WWfbbkmDmR
0/nF5w6dTywL3jCUI/2Bos3cBeRm7bPWvZJN7kbYgJQHOtD1rsYO/SyXAV+legWax6co0O4MLBjC
zUFPi15Ez+7rJF9wtmpRnjW4XrGKqRSE48MsyyAwxLbWrbtGTm0kE0wTuC9j6GFkFKWaHmHOK8+N
Tsw5dvjmiw0z4W7U+k/Z1j/lreZ9WZymMEM0cjjMgvd5tFgoa569PrevKuDsa4gObejmQxJ7WXoK
7MG7WWUPFaOZhqet9MsYKLr5cCc8S1u5Nfdo7LbfOkq6DoUMtrFBJdurNE/tT6mwncjtVOaqrLoV
86cgvSHbbHobHQx4G1A1Rmh6BHCB5Cpf+vOUten7QIjr76WEUzPM3bU5JXLnuHKJxTxZryaV09Ei
rMbHUk6u1+YC/9suXDmE42hqvHG2IPcakHzfNxiwh9ipo5djKEbjORpUbAo1nIeMwQazHOBkUcl8
OZqKrdtIVdcUqbSe5jHxfytkRXU3ZQrV9RUMip/b+ojyBUAEsOF9Ytx3hYSNGhEpGfvcpMY6qVFD
Tpt8gWuWtMG/FHa80mTdeiAua5hOFgioBUYA8ILrWuUDkrQrg0rNMBG1ZaRKBdJpolFfCC3y60cD
Xs4p1RJUiOiRojTHiwngJjiAWizX2qh8RvwWV9amd742mv0lazvz2sD+a4zWDkdZaGe7jgqdl1wr
buQi/JvAKoprQg7dHOHih4DViZ8zVBJ7WT41ev+Et6we+QbBAXVCI5Ohatpn2Ewe9GwLHjqjb3aa
aworsnFlOaaauC2LOd3bU5bEfd0b6LMd+5DTs+953z9yUlUfOxNWjujK5jmFosdctG/PMi9wwoII
Ut44DdZ6zlDPSKP09EhsCIbzbuWOB7QdzQMrt4I8FMj7jMr6S7eACmD6Y5SUPbb/QviBfeYK8cST
LUNep4XtVRZOdV8lmrMvzbU5GVg1Rzrar3gd9Oxa61MvdOsabd20TLE9LeOb2WPTWPoo12av+HUc
jN9yFYuOcm67nqGl4i88SHFv+7hM1kNTxBTKJvELy/DVwCt7Nxnr9JQTD7q7wPONCquB/kokRq8l
T9lsDLeu7o0HGVgdV5H1d/jfWcYu3wKIwxgvAt/2QjtJ0NPMBuiq5W89esVfO8xJ9risFF8quGm7
dYNczLb3K2ri3/siG04QjRUKTRwtSL/H0e0F4Yp+4oj3qH7SKdpjRufmHk6icb21Wv4R5D6S2lJo
B3x0NJxPCGnMx9ICisyzfTvm3QmWebubsNA8WnYz7L2FyotcMOdQmGK+yqqGqWq5gKyNhqbFOgBd
tJAOsLOQLn+Mjswirv0ZG0MjmlbhHuVswclzbjYbknUNewq0ODD3jeF8dHr7ME3wEUlrQ1+Wbwe2
aC1cLe3VwA8+FAKDxKzYqDBK3d0VenPrtf2Dp8OMHLrDJqsJOWxBaKCoH3080NCRbumeQBQ/xC/F
DN2sZhiHlfWwlek+scsbq9K0x2BY5KF0p+Borzl4olU94KZyD/4m9mOlk3nQQBpwyxVbqcmIcaIv
D1CCG6LZMP+208YPHTHh6TZb8P00z7rTRgBw9nbvGbZ8Ru48tnnkbf3eJWRfYFhN9AXQaMjU2uEg
KwTngTURamoEH1m1AutpLL9m0I7uMtcPrjb7HMabUCRl9KVBO52WCgEMZt5amGabf67G9YEQ2F/t
xPv0317q/0uHRyfzj73U/e91TZDo/F5nf+2nvv3gn5weG3tk2DLI7TAKIcqLnuZPTo/+i6PSPAPG
Nbh64MX2v/2UbeJugJpK1/9sw/6vp0LBR/wYGj3fQMqiurD/QIv3jXb3F8WapzziiKsjTofEzR/F
TWWFWrhq9RWxUF2sMR4DSE2dUlq3ZrI0gZooGxYtU9ZXezm6XRCaQ9+f2NEMfb912I5EotRJ/eiG
sXRiAUdZC6GcTXEffLSconfSxUiIxkiP7YyzN9xgtFN5asMANrza8eaWJqWQBeF9520rcybOeKoo
AO7toE5ECr4VtbuyNQLd0Hk7tu1TYmrM6GzYO7v+4oVE39s9wR3BIUm/uCUZizJOungoFRc/pebi
rcR2U8CaXJJ4EvUx87bsd/zY0g+pbJkWfubVWZt8ouvDtklcHJyMi5sToBxG85MyeWqU3RMoank1
KwuorBHjzSyxhTKUQVSis7WEpAQvOxwXCvxb03zmXMNWalEGUxpsEyzPKrjE8PNxGVJWVH7Pbcbh
k8kHzkb6uXbxBK1R+x1NZWRlBtx5W5lbSeKW7kdleDUq6ytdmWDlyg5LXJyxqOvqM/0zmnllnFVI
4e1N0MQx6v3qpvaMVN+tnkvh2GMFnEc1Y0e0E+P1hCvX4KTjExHZNTZyfYJrlwnRA6qoMvOq+8l6
WcrC3COc8g+MzXNcv7YkuQEYxvzX0mkAG9yNHGceHjG694nfvZBZFa0VhXq9s2G6evN9pYivg7S7
AwYE9/aE5aXS6FsKh57eVDfwiQH+cjcPuRMFsGq1wR8j50K0FVBuifYpz6DoCVz4vH5wqFhv8M/8
jCDIjcH/ixg/qnVfKyrvqki9ruYQ5AbPV2+MMSpIn3hMFAl4UnTgRBGDU7fBWdDyd5UtqVAmvYmT
C5k4ULziPEicPf78xVfgww8jCbQ9unHoyCRLGY8scoQUiq08bPCWITxYOwPf7bgAhI/d2nloWG0R
Ut0rPHFFWPmdG6NNet0gu4WElml7oVjSjuJLywHmdDrBoTYmVBil4lVjdZKeWsW1dsq2vYEDHpw9
GADkMMDJ7pFnM7NXPO25Y91cyNuL4nG3KwbLE1qWOL/QvFt3cna+4n6vigU+p5kNI9y1qxV+uJ+U
S7bHvFvCHHeMzYZHnn9jlctvHPNVQ/71ZKJMkE8O8naY6A6zW+PFsFkLO93Jsyu3170HJvuJ+LzY
GwztychLa18HSmNWwsfh8+fsFqtz83NAL6mHJdqtOeoTCxYeWjjNecWOt85PUpkYhSXIgMTLTt/s
+tAzspuf5iyzJVaN2UR5l6Ya8qUCXU/+VhRjv9XxNhe1R2yEM1CVtW6wxfNgLuxsU5amb5WRpeCX
wsCOotCaCq61bDBNW7BDY8xrZIsizsvVI74krzHCgJ4+FulxHX37bWpqOX54RWAULoIgvPLmsJzG
5pyNNVrFsE5wd1kUS0g7pkD1UBLwhRiT57qYXLweOst0I3JeaeFhwSzfdLH/RT3/DfX0sOz6J9Tz
UTRffv+f01C+1wDJ37Fvv/3gnye18YuhcE0OAbLlvsUf/KmaR1CPJFQPeEe/yen/dCEyf+EngELV
jMH+lqbwp2aeXwdlQ5Fulcnqf3BGM0v9K+6pqPPoCW2La+C6rB+nPh3CiL4KAnK4KapxmRANgARV
PHSLgEm16bzKap5vyD1i2D61r8QxK6jMuzWbqWRX3kQRt8Bb1K9VfV9O+gtqkpSes+xydjLi+jbA
0FPPyB3VhubtAfAlHErvtsXQLjQX4z5H6fIeWNWNK6maNQnzq03ikaEThCPUcOWMlQXg6ddJn7Lb
ivsYdV6LtKhuulDX/I2Br4ncSd+umkC/d43BCoNevivnihDj0t1qk63cj9nXocw5n/FGUUmKt561
HCTzAyiQ9degqG+kMT8miyM4DKc9VLGbad3u7Xy90lP+Fi0udKPsnSqiiZtu+3DoAsrZ+MCs+LVb
hz3tShn1lbBIe7SP5KkzbNWZ4zSDipPS/FtjtF6LuXz3GCMTtiof9b64UXdg5BQEaCi/5q0i+qVj
vrfKFTywwlZ9Sj2qczk/p5Z8VCB15JNbcerL4IMKIDgYwj5CsboqMO0+bYqtq8mBG6Prke1kZ1MR
q5YC1SXwgmztV2EV53Qp3/suxwLRuUXaBsbg2sPO5gtJO/vajOu9jWXMfrXGfRe0UDJsZVM6YbU/
ClpTE9TIbLhRpugRdzj9GFIGkLpcBGOEeK9hyst+nGrqXorqnb5VhvRvxAazIyJMHqBr8he0bruX
g34/mvIwie3K8KFHarN+1XqNFs2F+Gph8bZzjOymKJYrqkbn6DcYQuUZ37Cx1xfCregRR7ckW8DS
4mLgg+bMzykW7e26d/IzoONLb3cJu/byXOlOvKy1JMS3x0e9yd5r1Ma70lzIKNquZjPN2MD77Lbo
vNds0X/zO+suwHM/cqWxX83xuDmQ87plft465wgHemShWse04hlh2VpGxYhd+TRtV/A7xU6SKhQF
lmGhdmYlLNsI+GtWFnRQ/aVOjY8AuA+mcs9gIS3PoCrPXT8920v5tcI/KdJRcjOjXp6txBBhkY0t
WAOV8+ZqIjLQoUeX+27ULpit/dp0db5ncImtre3RX/JzfE/Aeo+laLmvEJNW+j6WI0fEbQuk9Svp
WUFEQMNK2mEyP1jwoONySROwHQC2NRjnIy5J87lrnPk0VK5/WmYNI3ME/rtua6s7zJ7WPfr3+Yxj
2BCZWml9jMbw6zr37rXhMz5m1TRZR5wiWHMeB7jQxl6xyffEazB4B6kvUfcRYv9S1MlLtYCxx5s9
BFkI9TpCBHtr18WvYJxzhAKWKEaOu83K4nZc+x0YlUDUhXAmDzPIqme/GbEh9rrbUhP3dWM3O5yF
XhoN9AcaGsDJ5Lyj2e8/6hrLhBp7rF3pduRR4V7cboG7r2ifMcJqkntjdHCer1n+W25+NOSqML6v
MLuaMVZbTGNvebTSXIVSFrMMO0YY8QIHEEWXNx0Wk0W3Ft6rp7m3k9nJUzL3XzXZX9lucf7u0Pkb
BsaPZAMl0KEHpGW7zMJ+lOhkuWsj9S4AtbF9C+HGjMrE6jZzOuySDPdfqAI/ajXUpwUcaBZ2kbbh
/yi3QsE31e6KAWTKqx6TB3A2SwseGxDVv3zSjxwOPolBIZATlIS/CZ2VnrdYOT6xR3Ms3gMVMqG2
49yQa2RhbQDoBq9n/8/38me5E5+Jd7hrKRNx/s2J+R2ZJbXqQPikXVGXOWLnDPMzOt8y0iz7KDWn
jNT3RQFw1Q/sbv/80T8RCy7fN1BWKzTimGz8QOVhxC23fPXr41D1VpwD396vCYbSbBf/j70zWW4c
ybLoFyHNMQNbkOAoag4pFBtYSAphngGHA1/fB8qM7pyqsmtftUqrMIkUCXd//t69556hJuUH4au3
qVdyl09SnjLZs259UORdMr8l8M7iajmPMTqIxbQPPo6UDVFwoeFN5wlQbcA0tdkwUAjaOrtUTofA
WN6rMn4SdsLQXFnXIzS9jaqJMbbtunmJ6fFtMHTN23//l/7NI0RwuzDQTujir+G+RpH6mNet6pAY
/c6qxa3wF6T49Pn/4XX+LNVYP1FLB7Hi2viVcDP98dv0Jx3UoLc+qz52H65StzMNv1DQnAgqGF9b
ZBGXIdbLu0LOt+4gyrtkNdNYS/zRSvbltVSBJZzja1DnWOsxpkzjo+Y712Yn94nHdm9jq4bklzio
jAw4WLYx78vYaFYwQnoeRdffV7l6UnhPd6ORWqch9cpwcgaMB1X6EaW2E1R5wbeovHqvtOwjqpcn
D8vqMnDTUI15QC90QOqcbuJy+bQFnXMXsYQxLrfu3JqYfPjdYCm+dTbcY1enxvr3H+Tf7DDM4Ne4
J4BHBn6wP36OC23D1sKHcFgm5N6UE4qdjZkoaPrJPPz716LC/v0snpoUIJTgnML16Pr2n+VknTGn
yDJJp7dzeU84zamEkv4PL/E3OwsiecNCV6DTo/hzbwrcQz4UQgCx9WUDfV6BJI+Wt3WnTxdz3g8d
mHjDOviacT1FfhICgj4xCH3us+zVY5weGKXs8Gdn5oGEOg5Zn92pmcsLDZ+PxZnMEL5JfihMB2Cf
bSLexmd0VaROKL3mi0eDhWa/Fx+tOSVaBG9BgPOU7CO/bXZGZySB6bfGflT0rISRfthM9YI2zS9S
5QRSgfcD2E6BqnOFtQmqqriLb6QY7uvKSELLXP4hcN36mxXLd4G4h6A4YVm28ccHoDIa0mPmsjro
BRcFmZTpJiXNMzCQ1V70hE8gpdzaFrN3XdrYxqO+EwFNixtwgk8eIEdGOhXwyWiZ8FbrNS0y8XXK
GnOLp49RqHSuI3wNmzGyrxM6g4wC2YkapFVbN5ufhDG9Lb0IUjd9QE9FVdXyB3ea2ueJeJopxIIm
Spq9WUx7sm3uY9sZg4xZc4CdYtXjywkgoZVty6jw94a9PPlNJ38F9f5LJebfLBLOjPV/9E+5vf3p
M5riFpDBJKvDhA6WEgcx2MTbseC5RE38D98IOWt/XScepzDbGl5B7y9rsrXMmTbQWB06KP2h7vTE
yUfZKeKk8nW+H1DHTH9nLkjkeg5BllEBxgWqWwrAsY6coK5IGEtL2cIoJe0xXce91ey99rl+xWDg
pvBLJIA+1b6qanNrNv1bmS33qqDp6q6HMY9ZbObfo2mtUqH6Z4u4tCMJS6o2NpSrIRx2bzfwlX5e
LxdLmVu0HcbGX4EiDBc3WTPJXRONQ1AsQ3JU+L4+L0FRpertRGrGqRqnx3TgIunR+SXRh6uevUyP
3RCj2bZ8fG3y0cj1WyxEmNup1nQImGjeZsQJI5o5/h/AXTyQzUimqtX14bqMemVf1+706IA+BJ6Q
a6wn2EFFS7UEiv8CjcvbMgLqw46+UZvZLLEhaq98W72BQNtO6JrRqqWXlPRLUEiU4qg3v2aJxGFm
OWQY2AespyfSrU5L2a5QXxbwMBQnLsX7MuJkSWPJg8nqcKbhUuj2t4QQ0lOu24yQ4Z8Y3bxZL0bo
I9L9RCrT2aOyB6r/1YBR8Q/nsfM3y5tah/gWXOY8UeJP52QBn6TFJ0Liuzu/ERJ73wvOPck1K7JZ
1mv99XnVrgdiGAafSu9zzVfJsJunfgrIVn6raGhtSczKQj/3t57sTBeER4zhyfCq0FfjfCj0XuOC
lpdtEFtpSBxS/IbX1L/gDUi2C/SbkGEUckXmDJvFZVKgscdkw/wkTcot0ZnNBiHDuFEx2buFR2Ud
czEkBDYxa76QmDLbzcbHAStj0BlI2T2upARPXOQ43ls2yIK6cFSYdsTotdNyhh2DFxUqf6lriAfr
+c3pl2bXoYJ3uR0c8tS5lhwiXDLHRxOu2FrND+7P8/W/HbZ/6LChjNZ51v41ZP+hHnG4b7/n9fCH
WdhvP/hTWwjo26JRZq+lA+zJtc77X22h9QvFBBRBTi/3V+v7zx6b/YtvYej0cJ5THbosip8tNuMX
AI9cphwTdSvAh/8olcgw/9Rmg5XHYA2HPeUuN3JK+z+enr7o2T2iVjtbli7vwPFDYrI6+1gWSx66
zdhv8Xka92bhyL1XW0uoy9k/eroH/Sevp8cZKjP4W3iwePw8nkoh7QBvQ7XB5UYmHdHOIVLx+5ha
0aIHARq3o+FmYb8b89sJB2GQTzHjf0brgY5XnvN53TvLNY/MyuHJtlZhPAwVkdFNY8C0Z1u7tibZ
PwLoxsXjEuYxoxp8FxoEbM/8wnXkw2xQ8xGSdDf783CfkfG3byfbqgIzG8v7NFvGE45hAvtctJSB
IkZ8zxybmUFBVPhMdNGxjBUA32wZThZDod3Qj+YmIyrJAVMkxHXnaAZNb2uOtlIpck1d1XLTnAXB
3AuejFA0VoQwqbWvROcdIAvfN0J3A5Nd6lLm+rmKVMlphNIr9nDV5Qm5ePicot2A2W3DA1OHXqUD
hIpzOoiIElFFdRu+rPK8gBvbubbmQkFHahXVEZQxy212yogZBKqKUFQmb7gK8mJ5aO2q3U5z8uSj
R/tC29I5KsuVL5VeE1net3htZ7OOrptuJtC7qAmWY65JSqM4yyoylwfyl3LyBdKp9rQ30AM6RRGq
cm1hOtRn2GKqul82wq5x9WkYQiHU2BkqfLPyrv0Yp1040axSQbfm3exLJqkH9nty4cuKEOkU68aN
KqvhXuOOM4A918pkCLylNyWtp9S+cvOOuBJdpXmo5QtdhEH6JRyo0cqvtTk1G42zVJFSsgeivHTE
XHL6aQmYhHqlswT8ot71MeCoaqlOblQNTvdSG5F93y3NlOYA5OtUw0bXDXWXTXfRkJf7qq09N75B
0gchbgdfRYzL3lqabkA5MRskR0+fMdKanB0ypQkdL0of/ywzVmMnuD+s8dO585lGPaWo39td+xlU
rRdCf8Yhqu6mzyDr+TPU2vgMuM7XrOtUX2OvtbGnLYd4XXtKPoOxjc+QbNg/6kKeEDK0ym/f7SVu
YUejaL2vELQ0YLHslmhz7G1P0a8x3Nls6JtyTede5OSA5/sM7R6Bm1cB4v7qpK+p3saa770ULarW
yRvnh+4zABxtjXrO0zUWHAaP+a1NyAovYlLDW5hIN86aJA79goPvM16cNwAEW/RrZh/p42rNIU9n
WOoOfNYnON44wtx2jSxHcsJUGZ0AaVZrpnmyppt7jUvQud2voefxQP45Ht8Bo8maij58BqRzWyEs
Xf/McRT9cD+uWertmqrutlaQ6NK+8TMZP0af2eufMeztmsj+ucv/90D8pwMRTQenw78+EJ9nSFNV
/PtpE2Ol9Wd+Owt1wYFn4wVzmBpx5KwznZ9noa7zT3QK/+/A+7+jUNCPwa30a67FSoH5eRaKNfSC
i/+aiiJcQt7+k5HTny73whNMrpg3QZG2kNiaayH6u/YaMnA9taN2uh7L97gvtknx+rtP4296oetR
+jvVyV9e4E/9u06ZRdkoXsAjNy/x2LT976m8Tv1N8psZ5F/e9z4vvX94LYwC6xDONC2wA6CD//jH
zHqvF2Bk9EtmF+A/kTNo1AbOHNBYxFj7rf8MtE+g/A9iLxqjJ/G+5rKfVidhCmAQ7/WvO2A8Ii31
3X3UxWJPA3D8kZKlnpZXYwcH3joLp1mORe+T+fzogf6ENaXV0ePcDrvMSO0TpGQGaXT1UqK9orYa
NgZTmsAzO3rYhnQYCaFoN/0B/U3ZJvlD6xux7BjFVNKtt7wJBuopk33Cf0bj1OlN+mVWxXguonak
GpCgSrAcpAj4zy4Hz9ZWDqhNnYH9N8J2oYFocQkbZTA6ZIK2Zd5Ymtss52zwE+1hwgduVaEpY/QN
zWbIs0FFAAG7tN//d9f4/0jKTJNe6u/WyV/sOY9Iyn70/Y8ff9g3fv2p3/YNT/8FOBQO0t9K4d/2
DF/8QiVjYmNBakZjfJWZ/fTmOL8wnRYouwwGAZ9V8s9Nw7R+YZche4fNxvbW8vo/2jTcv/Rx8eZQ
O1uAikjdQe72x5Xmzh3Yu8mujprMe73ZSzdC+RRG2jSRm1gKT6esdY3paliN1GWPJFxfzdUwjNxD
W1op99gIzwHGGP26Xw3ZarVmO6tJO44dIsOnjoyG2FFfqXJa5LOmbX73V4u3sZq9R9+eQNtiAHcj
932sGizhJpQSm616C7q03eirdRxb9AiPRghgSYhasZKofmcnLdSXykN/lRGaYWGXABnVl8eRcgpU
h7Mbe6jCYmCwJLM0vtFXQ3s1p8UjImgE3LK30AGh8Ki/JvrY7g2pLSfimbkyA0F0XgkRwTGvPt3z
JQkTl7qbhy+sMu9K0ZK5H6fO2FaFe4fG1L+IDHWwV5L7C5QPEbuZk57ujhL1KROrKBPdHkINTawU
LCpzt7u6qTFXgNvaORr18zJK/aZy/VNc5Vu7VvktUdmACuEQBQx6vbAgZyUY2f8eOmFW4dRaYoPK
xrryM9Ufx37RDpG26CcrT7QT3cQGI0dLLgoUQrwbor4AsUF713oadIOJbrsOyjQ0sG5dxVFp7y2Y
SDujNW1+a7/cNdLoL26qRZjNjUdHAVKYEcWE/YTtIXLz/m7JyUqcIGDsHDjrW/wPKO1XMMMIoQGK
0TdRshPpjZkdRhmTFW740ZP00npH2eS8E0iTz/RajewSIxWj7bAyIZQCD+GVhdymiecdsK53O/Cs
yNUECkMSEjCGrpAJoBL+q9dV00c8zf5uERW0kDbCS8u6se4s2ifF1Zw1X9D5Zl88mqzfNYYmjCcW
W1wICJVnT0NhXJeCLzn14To0sQcUY8VjJCsoI1qRGeYKz4DT9wUaFc1QxlXtwRvr/E7VrXYiC1Te
GAh7z1abOgp5BiiaTaprpXsYNZLfdl2/WrCBQ0DyWFaoBzkeu+yT87GoNbt0hX8YnxyQdkWCgDVB
4bf4cELoQYpqUxjEIZoY1AzQlmCGelqQgTKW8lbTmEWh5wqSsWovnWN8r4vWja5aUDLJGZH9s5N2
7j3IsH2kebp27NPRiox9MZiQPgLpT5X/Bru5RZUSzQsltupv+9HwyjdmX9FyZVWMcr1h/GLjWbrt
vDHpxrDI3Ucr6mlGdSPYhKLyT1PtGmXgRz3AhSZxGsBDWpkB85xlfGgsrkBfjGKycrW1kToO0GAd
twYh3dter0GmzQzBXcXhcy8lEbCRkzFDC+s4EkRAttOwESBWrlsgJO4ztxOyiMPenvW7igto9M65
3MMDWfyAHY462tKYQ431A0+ujVXNxxSHbsXSc3DwK0VTDH726mrRrB28SgociHUxaUHtjWO+lZ/c
8kglo3WZ4nLlR4PUz3VGqUEtZj0+6skgZFC1UAeqwbXeZwu12R4NBcE6zIzcaiu1lDsH5pLIDys7
5yXRrndwjFbTrkmaF8C6vqD7KyaIV+x9OHCHnPygwPB7bPNkhmd4iFK/qm8gDhu1Q1xBm5jDGViN
LUilBHwVu8qFJJZUzg054Wpnr5QvIQoJuMTmM9448Jcei8kzztz2+477ZAfEYyn9CVWA6Vwq32qP
eeqz7pUdbW0MGVQ3o+nuQfcle4LovX2ddPltZRRXC243N+h0u75SiZ2cI6ISdvU0WEmAj8NlUUn8
K9uxGsnuyRzj5MFqsbUqW9cql1M9dtKwg2qi7cjxEw9uQRSqY6C+3EC+1/CgVxWKmbG+96RLI9Bp
5YudwSMM4CSe8WISqdt2CPmVFTNDAu4WLMtYiKDsl/mtndtXzqjumhYsobIY/zepTLllGqIVD/Gi
RzuY/94XG7T6nYUXiMOhKohGd/ubevAA3WqzOEkgt28LjS5mw/q2dxEDsXVGB8oz8TV39XQLddt7
kRiVasDpRnPI7Fad3cVdLsx1vAAcDaKtac6+JWjET3Zby2ug+btBqywUPgLp7mAmOjdcaVphNkfL
LZPSDPa9v++Jrv6yuPVwnB05YrSvlr1N1iIRZTry1qUncmqivXEDQY4ysVOGdwYD1SD2Nu1t0+He
ZEyi8H1bdmDo5LPGxCTfEns0ofhN8tDKfISj/AH4UhFLgcKxErbGxfpqQl/iLLT95rv0jOFCh0T/
IVE97eyBfKVcj/SD07fms6Z4PZKq420DSGwH1b8BWT4U17mY2qeRdXjBnN7dAs/yrxAfVMTJkoBJ
KjScCDOR13ltQ9BBl3IoFvmt9az0asbb8RzVo7iOIh18Y9Y7VAKkLmPGqsWmLk1x3SuCsTYpK//W
zly1R53ffWf2jH7dybcm6p87RAOqDKzSc46l3/uEra2yJzperxOsy6BRpQjzuRZHUmqfGRI4sB1x
sZEyCdxcm00UeXnncVsHiVxFIpyIFbgo0PtnU+vphXD6Q1HWzGZroQtjbqMPX8jHBAM29nEPmxFa
mI/HhtgG5dCAQomwgXCJF6qKDaaPJUMCBiC5o8f8NjF5i+mxqDs5bGvm1N8N5VFTgMuDMS4ydoKu
y30UYRIwjPtggvOBqEwIQRonj70zN+ndf+v7/199j+Lz39f36nv/x9r+8yd+9sfNX2zBEiMh0vkZ
KPuzJyCo4qG7utTItMIp8H9f30Mb5p9AqCD1QYHzv00Bw/4FtorNXYG2ALoAcm3/Ax0qDYB1Nvq7
qzQTTBt0jY/tmguFyWv9scAXAy7rtubJn1qje5aa5QYc02+eMorrBcJEmGh6T41b5/fu5F1ge8iv
jszah6bWHuDz9KeRHMag9dZdrh614xyZTrSXdZbcUnZo36E1k2Lp1KI9WF6EXo8KLe5vKyBRJptt
mlMaaFWhu8dF7zzjGgGhqL/0ALvIZaAlWpv7Jh8QyXsNSnQyZIF5KhVg2B9KK4iiPLOgIsXCJYMH
wmD7pfAgyjECBkKonxJfOQbav8gfQjcRVr9LCstoToPFQoNoVuU4diiXZqiQKUNW/eTWMybbOe4p
nBbUZ7jprEjhnjDc2T5ibLAFFS9SieyREkEb1/iJXLZbMj7q71kVee+xk1GHLUYPsyVcE3Il2lGA
ToIw6i5rtgNvod/nzGrP8H+XfjM6PkdmpgMZmAhi63dSZFyylhpN0tars0MZowlSVToAxa/M4ZBp
ygsn4dkvs0SzDzApOaR9+hAXBVhPNWaX1qjqQ2ZMT1mNET4DehDopR8fmEbAMmnLOHlOVUpJMJMA
StrApba6c4If/bmPy2qDA/nWLBV4g0r6ZIrHzhutg4lghOkFlBh6w9ZHFmgeY5U/KTlUwezr2cnz
rNc4rUkHjfLxYfFG2hqLVu6p4cEfVnUAB2XakzkC1cCo9tw97+WSPuEW+gC0PJyXvqYWy+NryjoX
9sDwUpf9qZR1dciHtMG+bG7VUhpBjw3g3DBzgOu33CZxSSa9kT+tWN/t2Gl1mJfyB95Ahyj7Jbqd
fIz/WEQ1Cu1VlWBG23we870lLViGCyU6nqKtlFABYjy/GwYwyVU0Ft3FGyYjpLEijmAd0l2lFjsA
1c6NE6TQKy5iuS9Jr3z1kladVDfPYdPaGvOg2YKgEP+IzKi+sbXhwR5S9UCAZUE/igK9Spv0UOVY
8seUNo5Zr2Ciyh53A0OqI/tCsus6w9/FpW1t7ETz99KZftQ2ULUhQQgdsXcEDObTahOp9LXm0ruR
dlWGIIuIWRFlTxlolgEjFfhmi0YEiJBFiB2HbpGhHnW7EkFX5E8gdI/LQtRM2TOxtwft2Z4xMJm5
yk5JixZcQzL8YWKL/jYuLpMKBA05tTonWeuswQUivyplPp4dMjHI/Om8FozHoqFmdhDISTjXdlC7
nogJ2pTLDHlUaQcjF+P9rEsCSAorp4cujLJCyYkEuEFruWOo7IURV/5+o5PowJnGCT9A9or3aVYb
iBPijpAuc+DVeLDw9KOFeBuLlpiJSMpbRJn6Rkoei9iX5IJ6Ss3vbcOmGsauNZ/GIYWdN0zzhOGa
R0utgfdCbQiW405A0MDwoYPfTYN4ipqdo8Yx+aCrDxzYmwiJCizRNtM14pD+paeyBriWWGTX67IU
56TySwTuBK8mrWbsCcjhL8uZj8+ZswcZyy6hkGLUIsY4akqiZptlBbm3ZojtnpSNmIQew1u+KlBX
T27aqOsi076zpJ6NJRXkDuU1oQbDadBa6zoTRr7tCrK1Ki19j3qv26ZGkz6VXYbz22ns9IKiQeLO
Gxdzu+glio0y+oKDP8eB6pv+VWMV9Un3ga64pryS+PXv6SNrD7nVu98NckEYhfokCpR+l6GKT1jG
wBaMMALBupvpv14cUnrDIRp6Ai2HgUDUpEbwm1Y7sjZmmhqsWsSPDlBFQJxRCyFWa4uERqS8hXGS
MgjqD5NOMmkQrZbY1ltA40VOdTeZ80s1IumwZOm/Ibe5cymCJsyIpjyY3vDVmVfjLRjW0DDl0Sp0
D/KJbpLmpDcDcj7CYDJt0M54xhIolFh9K0FCIPFUNGyJqMAxrLMfePN1igv7ZtGEvMypTzzyPJKK
UykjUD0JD9I1PmOy4j0Cd0WBZpDDlWVj0OjdnqQyFGnmcPFHdi1UbPShofpsBOzEI0mlduBMhDCT
0HY/egtsPq+Glr76pPnb/EOr1F6bW+irQkabGo9j4Dp++TavnmuhIU4bVx82ZTn2sE9zNl3u/hG+
jb81PfQ2jJD9bT+0R/yN8Gi05kO17hdCmOpwQTS5E30DMnv2SQCzGLwmlUp2I+r2k5a379DOLsUQ
jcA5CiIcJoBjheFWN0wRBCQGvthKzNluWv3my+o811YPettUeQDbJoXGSHuN1NeZzlPGDbXM2e9a
59uyetkrqnyuL8M3o87zs91EeOBmRt+ROc2I9jL9imeAeLLVFD/l+cfoFP5ONcu3uOG35p/2+Wy2
o0tUA7WDrcXWD+T4tWyAQQoij26j3Ig2yerAnyxPcrjjOyWm9QXz+Ufjtz+sIS12hU3BIJX1XHZj
sinznrgkj1+1dLBmmlENH91ooYnqsalYbKKkz4EDAFSf3flG3RzFJyggxx4ywQ8Yy0hs2Uxrdu1U
PnvAxjbWYD6kqQNAJmYMmCk8KKOTFq/GCicoV0zBaJXOLpPuvMFEXu3QH5VXKNmmcJgXayPN+bVP
ohnFmOMGk897mGC7hsJvvadeGMttbvY1HyiNH6Yr7qgqPrCGty/p6r+w7PPhsib/PLauzc+aginn
GB0dWPobdD7x3dgX0609RNmLmzkPtuNMTETia8uo+wMJa7GJ5D9r0F1HfNBJmlhffDufNsoGDYlT
LrSWyDG4Ubkx37SEyLysEIoUSLFOpJvxbleqsrcz33NgNHp9I/VlOAiskAdX2d63Ke/Fywj8Imui
4WYRppaFUibykDWDeWOXjgz1JVMVO2uDjMJOZiwWEgUEMiieCFHet55v3yM778WGXVOjxDAaY2Nb
ffHRd6bHDbrPYr5TAj1Wsmjn7JtGt1kyFYLfQ9f7y7gB+uFsyeV9wCYzbpjIX3nEvX3tSaV8reL2
VEwQO9F/J/Gmjc13sqLsh4pUzzd4LZCPcFDSuIEXp47NtMJR0jzBVqzsWb2JFaPSfAJVJtAqEZvn
BadnsYcyewt86hzV7uASTWPU6oDmKeNxdqT7HsUuIXVG75JfY6fPdtNZF31M7S3EoSK0EQAgxmyW
Ytu1bhnWg1nfd6bVpZuZj+Ja5QbMZRHVcICGZoR00HlDiWijB02zQmpivct2kQu8Zm1RhQ3vi/6I
o+0z2iflHuFk+sxulj9zxI1fi0mJB/rX0UFAFz0Ke6LijVrn1FaSnnCKDDsHWjoVT7GR4giQ2kxf
b0lgMkOyX62RUx42jNRP9OAkgz+l54GyqmYLH0qETM+7u4Gk62fhLeO7jQbx4PU1JtosG26sOOm+
1Kbd5ay/Ohu2JqbavLTxjFJdIRztBiK8uD70E+QfdtgN96TR3y5+YyI3LZpZhmnGejgzFSnpEa9g
pCnyFudrDFQd06inOFm90fJZiB1oJUCAyEis3HLoDOXJi3QnnO5Qfx+KpSKQAAqVdkEzk77Q/q52
TAfKNQhdFUcQSuSSeVnsBRYBCl7Qr3woEanojqYMKpWS7RWD38NUUhv3VTu+VitpSktcnELDEp+7
TxbVJ5ZqKGX5iKwP7bFwjf208quylWQ1l/RCCdUoNo22FH1gd429m1YCFnlrXbe1F7QxGbI+kjH0
8aqsljGwjKw6EN8Y3xqEBM73npt19Y2KiSjY+rESrZOTe08AYPpeNslKJ8c2ZRhN/065mXpjDOiw
nawHWL9ODlyduHF6dT2G6aT0CXSY5XIulKVtUMfQ3m1xTNDzyNlHcWsoSifHPAyJYz+D2MfRs0wx
qHt86Y3+6jtetBW0zOKrVMq0DXiEuwyXRDxtHWMk7ShHvsHuM3T1lRy05jBiXr5XLSTuUm+1/WI7
yVYOs3Zqp645djyT23Ew06sms9NNZIzuR0n895uocmQYXdoN2Z7pzGOf+1H6ouvWuCkJWADX7KwG
g2Wxt2jBvR8IVuKDM5aU4PqQaJuWtvgTLmURMppdrBBIQL7r6UZ+FxTW54mWb1BwP67dRuxrfu1p
MdrhrmnS5muirPJ+mnT7tDTptDFKq9naiY4FWU9KM4xztL54xqkO2rzfq1zqm44E+mvLamnj8x6/
9FSR4aCUv1kqPQtjzjqKcwBRyuiGcCzco9ZUcltzcb9HQuTvulwY321LWQdw6k0Q5exMBQIwkJh1
sk9jU267eg3LS0uHr7dPptfCh60GxOnGVIn/LiqINbwTNELC2DSGMR9aiNmUUmN8hTvMIyEN91HI
c9PuGl/ZYTvn3G94KAUU5BTDXVSSVFBwjEdKy78hbSO8w3fLg5ZGJnAZTpJqciqi0Yuh35AWMgOD
Mc1dHVl0sXxXuxnMZb5vpuQwqry4KCCuGzuuzI4KXCvCYk6SH03jWJcoSlM22jYGu6uxdns2/rHJ
NnORFJulIw6jQ4fHoTPNd3Ti/Wup4jzMKsDLuZPaIcBkNsy+xuEt9FvPK2XQ94Qsb8YVU+VWGRCr
GY1ro7fedU7EO9RMBpZ6EVlBBgfg5bPTbU5rtmiZJuWL1vQvwMaYstAQt2ylCxIg5Lsgt/ngYY49
zgTs8PlhVqeJOoxourGrz5AEAigSztZZiu8EdCeh5NsC466+EvZxTmIikJf2vcqKr32G6JAxj6jD
cSCSJlCmGUIaMQLsPNEJUyYTCMhyQRkLZ0PNrAMZr8isCtcQuzG2VHsFE6riaendvS5yd2N09FaL
OM5v6T8IsR0tNXqhbIS87gfqbbIzjG27tn+U1zdHv22LcCGp7xBnnvgxVVzRsiGTh9Iaxu2ktcZd
NqBCy5vubUjUcHLLlPGFlwOcr8dtkswNAiiHoDxsCyfDLSWzwSQmuaB95b5GKTZXaKutJSuP1djI
fBNjsXqWQ9ST2DJdTLi7T5RSj6nWthsXNP85cUwGw2qhcKyTYzQtLXTEUeu2lRy/+XqLq3g2A4jc
T5XGlpdJi2BUh0gOgnS950SBdaCvTdSo8CRjjch+XOqcCNAlN87VnFylWvUyNG5/mPvkoXP0D5Od
dDfNVEdV3FQPSW280KwvjqasrPce8tdWxJjHGq18UuCaP5qmREQYV54Dyw2q2kZTzZgEi1Pee/OA
8rOOM6J2Gy/6JsWYg8+WEl+mP0/3Ley0mnFnFNF2GqZpZ/fYVSj+S507jgLUNJr+fcWGhfvCtJn/
ZLDzxsDrkkFjJZShI/LuZCAtm5Y0Vlx1oi1fVeNechT1N9KxaBLowBKIgcxTPSB8oIBJ7yETD0eR
NNcGWJkj/8E/5ZX3YcTGvZXVbB7A8U9+I/LTbHO46ub0FuUNo/Fcy8E8OyOARxcOrF2o05K6hBMI
/anjSNoUOujE0Vh7gU0V43Ad3cDVnTWllZCICF3g6g6xSC0w2BIc1RFdm9XjwZXtt9hbTrjJ6Men
jTjmsXaJ/J5apwAEAojs1OggQwH6uqGbO8WpsWn/QYfqNxWlPrQtTEaR1V51sbwjSumdqTNPfDTb
aOOru9aC+ERjxj1WFhg9VxuSPXcXGohLqd0g4X1GxNmfh0hrtlPnYAUrzGqfiCYGKF/qZMNxOevs
sScKPhZ0LoaaRj7UeuxLd6MmaMNFILOSev6Wxzqds2E2d4w88fUP5mtkS/1h8ux86yiYfNgG6+mH
3bvygb0PvJVjdxtXtOOpa2lGCTTHeqSRIdR5Gn2WNIWpI/L84DvVxRqKfhMtpoWPNp38MXSx17lB
JpL81HI+6mQpEpIwN997va5fVt9eCTBjWd4QJzOQ1+dc+147ZXfjikI7ZBx4HdRHV0GszzqEqlyR
UJ1kyZYw7lNHlG1olvP8Sp3F0oqb8nua6d5NPZnRBU/J+KalzkfcAX8h51nrTy1t6LtFIRy2U3eq
Nk0qJubu9nhrGIm1XK8uPNK93LLe0wUtUUgMzFMADDq7lWDk/g97Z7bcNpJ161c5L4AKZGK+5SRS
pGjNtnyDkC0bM5BIzHj684Gq6t9213H9fa47OqK6ylUSSRDI3Ln3Wt8CLpyMGyWTkgk6UCFwjIiq
bTM0zgIPFDgeNoN9EvaPU+Q8USE4D3UYVbuonto9z8G0dXUjOFz5z4PvssLHpXyIiOJZk9HzwRdN
+FqM+MYJU/BBu0gkBTmHdOM4SIqaEwO4ZlW3fXykhmjHXeTqCjhB4nZkl7D+rNzWVOlVFGI/okmU
E6VAL4yapgAEU3K4obwbKkVAgVvpZ63s+ogi2gdWWHmBiU2NHt9EjtJ6Yl0gSnwMrPOQOOZjzy9w
N37dzR87zHMrHuOQphENaoZ45dTcWJ3qTt5CdGQQPoChq8sEGJxSRPPQ4Fm1xNlSMU14xYRsEZxp
4tfWBavMC4h/7zOgGZ9Hu0vbvfJJS6qNsaZo9W24bZGR9xhRrfHB6VRL88nMFKb2iahcfOzBc04y
/JsTw4bclFGIwJee2nQ/ZdjlSBgoku1MBgcxPA0H71GyRVOCFmrTW+o7XJxyy4jgbjIo62fwM9cq
c1HKqW64ItOmvhujXn5MF9X6xrEXDo92xG1TLzEOed37942j2U9Zy6rbHCDrRwOAxLUV1/Rllvy4
Gz0Z7Ueiyc2zWQzTlVS4yDi8NtYdygLvPmDGTygp8J+jYcTyC+zy7Lpt/B4izmJoGmXHU1qVLKur
wvEBzflNDGTWQRe+JsCTHatjmksyqMardabDT1I1KcRWjlVaTg40p8Hhmy7SbdjqKCXgrLmdo4b5
ICM6uQWWMz6asxddp2gg1micp++5KsRLKBoKtdllfEinQ+PLCxIyU9Ok/ti5TrUbDHbdqLLZzLil
Nhx2kq0ZNemVMgjLJau2OOpw9A79YLZbxRD0pATkMyp7YZ4q7GlPbUp+EKssKP7YGOy1q+2Q5aQ1
7lRWqzO2SH9fgEveNv2srmBF2GtLZdwlhsY05ePi/UT3llybalCPJvXdSVf1sOtaqn/amR5dGoOM
qhhIFqll5JIwy1hHqiluujb4avSCo4MoAKzGTrsxAPXcYAcl6j3FRJnU1oEwI/8W5gaJ5pPTY1nz
sC+CvwXLy6mjo2Jc02/W1w2RFjcwErOT7wZfSn8U2z7Emp7602s0FfFa2mDeQz+lrSjCgl6Znp5B
A4c7T4t4qyQDbIMb/SruVbPuMQkcyC6jZ1Nl5SSRk86b2BrFBmEQMm0HM55hzvolwSYLPD6e95NG
kMlG1nS3vlfRBxZEsm1KR/b5/ejAaZpiNpvUyaqMflafnQwPv4LD+IYeKz6JqYp3IsMqGBCh7mQz
f26Gd401Th8G4PRoSLPnoJGfrIjFGsHENsH8t6FT8hqUSEaCiIHHANOJDPXc3BC+Xe2kyOz9YJNj
G6X3s08qTGU7ULcwwgJXmj+AYkUtkdYfVVOntzDJUIXJPYVVe9XPdv/ZGBmDSAiNFsrlnTlTIY+Y
/K5Uz0Y9+t1rEaT13dDVd8Qt5tPKrHy2dqFKMpty4wOixAlemowPdWnKE2SENzSp3U0lS73SrP8A
I2ZseCTtfWoHB4dIMZ56pUbQKvXH/46t/1djaxv+4O/G1k/ta/zT1Pr9B/6lZA+Qq5sgikxg79Ky
EZP/NbUWi6sLKARRvHbgmzaj6b+k7JCTUL0LXCf/GldbHhR5E0011itnkbD/R9ikizv8h2E14b8w
InDevk+qwTr9PKxGtA1Ke/Knm4Cx4kwjY1DTtCvcAR1WYVuHbATvTA+W/C/GMs2bmKbkakR4dzvV
pd5rkMaYFiu8rqTdbC+pn/E0Obessg3KvwpeWugD8hjMjrNOUbh2OODcmchAWndBD1HqiUopKOhM
FJJVPBp6NmEzD40PQcGM4hqLDZ1G9Hqi8r9byiNrYT/AnRj7Q+RBfwsPIbjVFCyNX/cPquciPxgl
8ritsmNJulQ6aIQpFyW3T1zj2uRl2eYVM8KokEhVCKrA86ULmxTPIU/OYVHEtPFYyNZD6cIlK2T8
OLeVtedDwZQBA/VlwDWOfN2mQCAjMUWa6JzbkS7l7CSkFlVh9xom6lstiX+lp0lz0UWsug4q5Oce
JtvZk+V1GvWJ47EtZUx/IOyQ1XWU1MilWENVG89xlPXGYRyqJa0PWfr0YEyim2mVR1m6DFqUI70r
mSCdA5BqVm29Jxk8FIt6hvl5Nt6DgE30jRobttyMHVdi9T/8d0H4Xy0IjvV7oNpzoqPkF+wpSuvl
h/5cFDznD2m7/BGCkQv19H/sLb71B+oWDCzkCDs+zYofpCwBAcgUZ8si4LqSvIf/WRtIObagvZie
6/lSIpj+T6Qsnvg3qTovz3GEX8m7QB2zOGB+cLj4PWlqFdzDve8zY4JHVflrvST50cutTwlkCKRb
n6fSJ+6PgUf8ZNLyWdtLGiABSd3ZqtwEISgjSscLRbjVoE1u4yVLUC+pglVJRuAKFf+hDtvHkJC5
RaFVv5oURjrZ0G2MnmD1l8+yZb1RxYBKq5eGfnPCkjTUmGh2exqd19Ikz4FamKaNpShpVgz7g+fW
rYxv2eiNT5lVFeM39P2Bl14njT2cOSBsNUQAPxrTo4n9zb9y+7B8xPAOsowSvYMf07LmbGRcGY+G
7SBERlrXbxUdakxpdNSbYkFBedIaz0KP+WaoWRfcnNbzsWl7n8tSSbmHXxKRgCHoGmXusrJJq9qG
/kDcgqhN1DZN9sUu5vIYDQlISX+2Nw4Bwp90CgjBEaG9McgTIVDXGp6lTKdFW4wk1m4W/7cq1C0D
btO7GpcwaNZE46VtcgQb4GGeYrOJUcJDtF7Vc197z6pJ+pbD0khy1KxnpgBjGpIGFgYLJ8ab7VZ+
qBOLnC3DccWjRi742rGKchDLB/ViR7Z/cgMhHkcOpFzlTHAt4iUlNMgIr1pdEsIigu0At6plyNBa
udmv9BJb21gWnTOvbTjyWaqkoeJzTqf+j5nMrQ1dk0I6MLw9Cibvy8LL3+ZgMQHF0mNyV7AY+O+m
uOBnHAsY1UktcaUyIKpg7bQ0s1LbpzB1Otc/tb29kDRjdKibaCRImPEwYWYYl4Nn0Rk4ELTfE6+2
aJQfUePzMYquh03gVbg2SeMgkpVIlFc1kr14Zbc+hxY9NvMxYIbB5ywEm14k2BhTLJ5LnDQXhfkM
mVdtNhPUyvSWNzCgW43oGWAvXRd9SBz0sERhR2EPot3BB5JufIKB7A11rivPYb+EwzYt1MFDq3oS
gCJmNm9EvCGuJVABjcS4/FqEkgRD5Qx46jXMbRALK/eSFs3pkl8/usuH92doJSuilLiCehj5k7n2
rIPtEl87jjFfy9y06oVa1VjbhuJDhJ00b/2kd0+XV3S9jvim3iARmCw/7s26l1zfdCBKe6Ah7K+x
qSPKsgfZz1daC/vVJJuEeMporI6uqdULux9CfMQJeo++2rHvLuG6mYWX9ECEGkSK0O0IJ64l+LlV
ZOV8rKlAlkkOnPuRc8lkPF/epc+eG+3zyUabg8OHN+sol7sMi5o4Bzpncp5nDYLcBloNmeFwQOaH
FopYBspw+UolegauSboM+NopWOIImuo46Yp/DqYlZOo9CdqoCFjLqiW4GbpbcuUNOSuUl5LJZBem
mHZLHt53phzckalrLPeUWKZ0kWP4xVXFFLc6eqIYu3WssnE9elk7bNpAzkSeuMM9KtTxtk8n9QJw
DX+4WXXC5z4tC7EK7ECdWr9b09DwJ8KfjJo+usTU2xUls+RJg29yTS88psEUPPNlMrmxLE/cg7zD
9prrRr3QhWg4iKVyfOi5i69SJl+7GdsfGr9oiatsm6+pAcWPViiPRR7k44PvMof1pObGlnrQfBgu
wMk1bYNPh/bAQrPnkG7YDjq3Nk5Q0gDkklHNjYHjoTIJvK+1SknkFmXlW1sKPOIgZJPZhyhK7YNV
Ltd3An/3rD2PFaRDpc0LFsMHZjr2lvAaiSG6BSwEZ452QqFtdbBGRHZV7sfxGiJYdFdyGrrP+4ox
U5/labXyslg+ccTzdoDopm+2V1jXIWjMfdr74i13PFg9UTd6OwKA0lNNm/GbVY/DI+i86UD+GyEo
aY44JDGe4GHqZ2rFZlPCUqJNHJBlTRQFaEjy0E9iRMuV09jcmX4xbcvInL8RiJvxBJDycwRi7C0h
ZR76NJBW1guhJTQ3h9AjelN64tDNwDGpvZyNQ64aoYJjC+E2CWfv5EQ1ZABdfANnEtvb2dfoxMep
Jo28Hf0zJol7cnLlCDdY4ObP/L4Rp5xTb30321Z86E3EVosXARlQv0FfqW4g2qHcM7rwtuw1q8nk
oYwzVHdPv4Iz7wA+sA0aVF/IiayTyjhRPoXKqp6HONcPeEZuY6ev76clhG2IGnEfckJ5KD1OqoSC
tP6HGrASRPBc0SCJzU+RHMajHfqPcyTdjx1e96uK+BS8CENZBTwfKld7ZsPBNrOG/agCqmwlb5sm
QkvFvNTZMj4yyfyeGeGEdWveoXWqmMx5wAVSLeDKWHpkFNRiF8oHkykx4OThc4jCPF8zKXTSnVkg
vtkTUpV3a0PY+ba36mrtj2b7KJGjviSS1jVboQXNOrVpZZmGOvSuxV1NmPvnke39SORRd26l+Xnp
Md4oTA709oZRuWRDhe2pced009uBfJgCXKzTmIq7TLjt957YnM9TEFX1K4aDvL9LXB0SDqnn7BDl
GU3ZWn+S0xzexbFAJAmzCCma4IDewjLPsbVjv9DXXWMZH7RuMXtJsK7ILYpvEJjGUz0nNLuciXlQ
0vYvOLjCTVTE7m2gAufD2A2Ec2RlDIYGu7Q647LJbkgel+UGQLdxZ+MA2Hh2N2y5XDiQbHe8pmlU
fk66FhlkpZ7CTpnXmamfW7bELeMdZ7GuvQgZHdIhbU7G5NifhoFuCc/cpOmWNwK3Yhwfm8iGeOBX
3U3naSxadEMzTwIQMwWSUK9So30a4tbmE/piTUfayjdAMjsakpNxdm1uFTOJT8Xgg0XMxceQpt0q
yl06iLKyGW+2Sw+f5o/gWMdaiHUuRuvPThGgKYnsGtgcbTZwcWCAyGVmPH/nR7ZLDrluHyptM3rX
JWBHEushms8jIbktsSmaqRTKjifXrOkXafo9whrJli1pMAZtUTwgiASLllJ+7GSJCwXldgrodVG7
0o/DIcIEK74Fdkp+NLqgR1Pr/jg1lvkR9jYLFBlXN6xAPYnQ5NRs2iK4s7AwXamyi/lHaaujVcz1
fexgultPZTNsoWbjIImHSlx3dtrdIX0yNzp0D5h5yNHJounJbHJIV07RPcdd/AmtCW1/R5DyFY19
9NSjzaIpPCL1qRvr2lXFuB9N5Dt2EPu4BV2+hxZcBaaoAkQhioUOauKUxQ5PQtFmazU6BKyS3Ejh
BSlrhTgmv1JowJ6ZT4M6ImrpIUwrb9eMdZhu2Q6HvZ82yYbYE8BGEbBFJrhkNrr0RYklILMAyfcR
ti0RVmY8dcdR23RapRytHT8z3njIof21x3rzltad+93P4wHyruvM+zho86/K8+p9oINwmy+llSoa
vYJtCMWU1nW1zovU3TK+VMyie2Rznd/dDErITUgM8xp4CD5Qz5NHUhT789z4ynpif4ORWML47Nck
CxS3aZtY6yZzqnvUe5F7zxSfeBLHCBYZWEpZUA72lwyoZ7RjIMT0rzepBTGVZB8iNtmoz8cTI7Fm
i/Y5GNG7+bQaKQNuJBB6Vt7Jij4xm0WnMlu0tUM7eIlIj7ifw2Hx2Efxrs666eQ0jnOuy7gmrbSu
jQ0CTdruVd4eR1FPV36ZjLfCaZvHeCiYO9RH5c/jBud7/aEgxO6ry2p51be1voZpEV7pyH+mUBt2
XqM3BJ3Zdyl9h3zl9FlG0gKYzJw+7wwIOAlmkmIGWzPvr/KSqUEh3fm+s0z1ZcyKnKydQOb4AJD+
ryzMidgvsSlmKMKRUy7uRSPAx2jEoL3QVSRO94XW5aPqphK/o353PxYGi9shHKFKxpZ3X2GTVBfD
ZHkxT1ql+doOgboZIZCsQB7X3YFo33Ch1U7ZllFZzGQBpJf5MSn4Oz2QylCGtxXd1p1Ds0PDj0T5
9HFe0uNtS/uRdxtJVd+y+x3a96T5H1p7f0Nm+BWPB198sYITr+jawgbS9PPBOEIDOsHO0XtPa/sw
WJxEnSSWj/PkNW+BFv+US+zQ7/vRU2IHgM2FD0DS8kycbRd8ww8n8TwGG+OgsdiXOF9P6NXVS8PC
/JoZLfZFCOZfyRex7XPU+5110Joc6WndkOxVAHRIc1Y+HuytW5e2/lDoXpwLw53VtaY/9dzHLUnC
WUUBaM9lSNlWuIx0I9MKONDb7fwgXSOEUDxmep90HWUm6qDXyumH9qGB7d5A9xRiYDjs4of5PHOe
yBZqLwe2KHQsav2IswgZZuKx8Cz1MuRT88YtU3735758sAhPIpesXvQfYEDUi1kQr3WKOBsZy9pp
csASRng3E3zR7IKUg8OVH1V6P/Ef6g92pYR7pWMBDK0RfvVyOQsXbi3Ov//Sf+F98B14jmsvnHnM
CTRnfvnSMypkgvKYPjvTcl52Eqwpqw4+T/TeUvt/wjiWX/RDT/b9hUitoQxgDih/vbt8zQmuznkh
BDh8xcpHegfPiu+HZ89+bRKfs3VEVLGLNhMby+8/5r+/um9aPowCDFHMMuGF/dT0UfQYPYb1CDxT
JR/dAV5hQiou9WOu9xXpoCDWW49DgDEUHNt+/+LiVxJkAPXEliZcZuFZ2Ap/uchD6hjwqTQZkYA7
sMkMEbZgL6vlY5k2HJtt4fLhe3uCzI6kGZW/LrtFDxh5+R5djni8vKH/wnv+Cd6DWIHv5jfwntcm
hgjRVuVPU4/3H/tr6iHcP1gkkT7/SbNjtPHX1EPafyyNRe5xyWL318CDKYkpgemwvvKoAaT5V2/T
dv6ASyMsGPPSs1l1xX/S2/x5PQWIx+0NLoqxBx49yWP2800+VzPduqbDQNHnxbxmf+3uCJJtXfIS
6+bzDxfmb3aLn5+oy4vBUQU2awY2jN5fF+/IGZcEpta+iw2O/qVdyccJJtkzWNHlYVqWPMx29mvQ
p3r///HSsI6YPC0EwF8f5sTIxNiip7wD38FLBySfbvtpwDtL+Yc1nvEu1i9T03Jrwpkeye9f/ud9
cvnknrRpUfsBCwqdmV/WEmklUQnpzLrLSVSkRDOoUTBxdGw9SbW83Li0e37/mvLnJeTPF+VWsZmc
uawiiz/zh72yVGXYRSqQdw7kIKB/vnWQeNbqnYc77lm16DbtxOLFO9GxlcRt17659EavcsPlOtRu
xWSWrt24b4g+DLfzzKLr+pIlD22RKY69CpEyJ/MSak4wOxvwiIfQWv/+c/Bs/LALvH+MS+Od8QCQ
DPsXIpM/+Bbti1je0bHkXumAfoMxoifnN6xypElUxzFzmrffvyrDg39/VejIDBB4MPj/ny8ejUQv
HR0t7lLRk9Zu0A8DsBB/N9MRWYmYx3vHVuKMY4W28BTThf796//7g+lR6KD8gxzBffPrs9IHQZkx
uRLk+bnjfbI8MAjbiAvt/3E//2WvuVxh8rt5spYNj9HDL4tAOHltaZqduLOTYLw3UC9lO7IfaW2H
ltW8jZltv/bwqng6TbrMyht4WAz88LcpvJd/+Lr/7oMTX8NqySwSX9gvd62EghXUZmjedW3NQ2IT
Qlyd0BaZ/SpZYu9/f5n/7iFZ+Eg8l/zP+zcyuVCpmRhWL+90gyYGeSZ94kvntvPM6ojVjcZdT4+0
rhPu8iCfKRn7YERmmAqoeyKdq6Ph9uN9RH8XcKQpabtnfbAVLbOaOAbdyG9NecqQ+cBgCQAi5rvf
f4hLGMT/FEqXL9CTfH8mBnGLAe8vj0iaR2HnY5O9C2H91LuZanx/uW/GtlAvWhMakDPQfoE4HpwK
JGRbciAp3ZopqPcQzikfksyu86t5mFGbitBs3nxtjve/f59/swp6TPypp6gbOab88jYNVE89savi
zgE+Txzf0iAXiga5MEPxWOf6nyrVZQf96Sl26fVc4PMmEcxwrX55xaKNZGpmU3M30Nk7Mh5xXkNE
5vzForXdmdZ4qy0XL0KYhFT2BIPF0CwwtD0k3UJPscqpfbOqnjvdZAUwDR6CxGL8Yy/3xOUSNewa
LlFgII4bwGvHSVj+yYCOdpAIgc7zxADn95fxvcL+8ftms+bQwUhS2BJS8a/zyNnPAo9SNLqr+Kl1
oKZZb1LPSD/A30GRWOJ+Gtap1+N0kY6R02Ttye7eBTHjhxWMfMtcT3Qg1zKV/dYsWm/Xz5HR7mO3
ITK0FBH6ZhA2NJcwkdMCMePBeEJ+HLUb06sqWJfRRPIcU1PaOKY0eTLSZui2bAEumcqLPdT2VXnX
QYM5+k2RnmThV+c+pReM61xDTycjhqDWycs+iGrKv5pZIzb4tNHD0SOcFe+vj98m6M3udTvF5SZp
2b+vmbmS8lBbqbqtTTIccZYRqLyyq8bcOF7s17TYPEM9d2WeDhsr9LyHAKy8Ccw6ylzaaTRDGP9H
GlWUG9DEc1vpfwFXjXq7LJo2288wPXD1d50NYrMGqnoIOZ2cZNRRbqs+vDYhpD1MQ88k06Nlr+9I
SxAI+J22dDCxSZBhRRwpdetFRY7EP7DjcOOn6EiiuGPbzbhHPLok0Yo8oWBbg6uOtpQGwdaD2sm7
qxznFTswZULps9pQAi7jXsUu0CQTP8bROo83oYWelFAThpoj/TnvhCI+69iZBfo2xWC6Mz11bUVk
Dt24VlWfjDHwxS4CRRkjUE1G/wCnID73BDx99bGLM++QMUjDJNUboruis5a23mlCe9DGcFY1zfmT
aPzkWmJ22vjUAV+mtqo4/jEa9AIZ7hCKVJ9hoDifgO04q9pV8Rs3yvgt6sJ0GRtH5cbs+HrWcdgS
0BcpB0a316+5sQrTYiBQjiP2XKgoK0J/3uwaz8GIjkQ9Go6fZGB1faYp12UJxf7R60OSy7kBiNXy
NoVX+AvhdrK9RYALODqU/L+Qg4TzntmJISBtTVixC6jzIlCfjJjGN283S1GXMWko/J1hLsXPTOQh
XkOudLnkXpmRTzHECm6/1v7AdAe3o5poWYX502g0fGNTyFwXuTJTsN4LlpHZMj1LJu5KaJWCzdQu
a34HHCP1EkDlQgQjZr5U2qvG2jS1vxmCgdurjJjcg8hhyU5sfJUew8v1PLn2a8jEhOxek3qV8HpW
o2Ig9Cicg2faiM1bQ8fnQGuThcdmHfLsAgmSJryJ5mXMKLIoLH79VC8DXk4c1ZGyLnzuXFJlsqmo
jlmZyceaxBj+oyqnr9ICksKG7+Gqze2giDZCtPxJNGM9AQ9F4fM+SZy9ZbboO1wcLdmpV8RB81/Q
hEjP6G9ZYjhX+6eoLoJT4FXjvXRcNvXEYEW9rJHUcP4pdNhEL8PFsPKbtzpYLuVlJt1Aj+4oOHi3
jDYYn1nEQ91WlJ2SbNVkuq0vtUiWYzv4wJCOAWtEU4fwJlLbl7PxJAfxiGE02F5EA13CccPKUwkh
XrI9t6MaNtNSPcLJdF5FscyVeSR5pSzumzeQHCNzRf4OASfNGUbYyAuy3nm9BLwjKWveVM5uWwdR
/UI2OdXvmDTT/aVQmLO6nK5xy7jvlB3YvXy1NW8GhlL6xhiA0VjiWYhS60VJHPNIu1UIdgh8QnXi
NuK7o+VO8V7VbDwNvZ4m5B2ZqUkRXlV1gDQiUy/wJNjNpwxNyDaUAVU6Mb0hMhWyvw51o3nncD+o
oCokVIxSDE2L6VLg4A5hIDUzXn8//FjLnjylAUYLoKY29mOc3CkuE/wXN4MzMZMuHPs19qxlRj1r
3qCSEAlXvlEO6RaJcfiFnC5evLw8QiJ0UqbnKMIog9h52o0e7nx7aN7yoOE7UqFPccc/BtAx9La0
Hda2ajmqZCjLrsSEoIBlwDq4fNPnsrG8Ax+nOmLTde9x2mIOh1jNu2WKp/eMFcUZmgd1OdiXs4m1
Fq83KXd6iz96vLWZfHc3aiB/Hg0yOWlEbJTctSTVMbCl4cWbCR1uYEDhSytO+AEIksR7TDMfm1Jb
m8kVJEHukUtHKi6Qqq2AmPP5L4sAiT/EpSYlVyWHb3ZyJ7p+NblIR+UuL18MyAUuqoK8FeolxSxx
ZGKm95T79b4OLb7VRDb+BtrEch0GStCgTMJnolvH23GK3FdMuDyvhB0BvkyAb2wihyde64Z3crkT
bSZyGAkTlgBHUKNv34UkdlRHzW0whnI4+NXyBaU1KWw7WYX1vtC0PxPssyj6OY42pNG1FEXSh9iw
ksDoHkDhIipKU+QdTPiJx0g5htijL5AK0XaGZIloe8U6H+SQyINFUKF40Gsmh7eXT8hORI3cwK9B
B0P8xeXAOw+GepnpLj/2EUfUhKXbXA0caR+7mj/EvcDX0i5V2kw2cv5eMV62zWk2uaNUThCl5V9U
HI4iY0L6BnxzWWx013GSWa6aVv0YEE4r8nmjl7cTu3yKLAntV4XD0yI4kK41A0oeq3kC3+JZs7XD
044iwWkiliMS3JO1JDKLoLhGO1i/uOXBEyKivI+T0LW2Q8+AZkoA8W4dkimc+1EPWEmYmSCNMbTp
vP6pWEkQ3pQj/V8mtPYhqyt4MqBRhxwSjctP510s6wdBNA4Ve5hxoYlDFOckvax9o0yNqyoSLPKU
ItFyJMeZA2az4J6YlwvwvhYtB/c+lawLy8KqI48d53Lv4qJgWxtbpfejl0xfNNvQ3eX+tPGpXaU0
Aq76srazG6/zuUV8k2hE28n66ziagJS93xD4kf3vysPWuaaFrvdGWhK4uMAKI5deyuWucMdsaXXL
UDDfLHmQ61KcwZDz6GSNQYQzQyRB1J5zUTPNhLV4taQJQeAQ+p5k+UDvbVXsN0Rw2gP/bqIQ0hvO
nuIsbD4Ct5x4dGK3GjYij3iyvLBmh0GJhvtTcdN0acVqbyXig4OK9Y6TOje1aQgEWIg4NF5mni+y
FWinVqHHxcaJtWzfYANhs+IXphnEBgSBKLKmYY1KnUWhinQf7mqD2eq27JZ3m3akh2yteuJ1ofOM
98VkcyRQHNWAt6NRiRy09NidexwUg7RbY4NglmxzTS00P/TCT8Z92/Vl/EEssNRDyTJ61mbPu3D8
dtE/JVggNqYIZ/3YOh1FSGRkwbO5QBxLAJl8Xi8Ybm1McA+dPxYfIPN9jY3QWGe40vZOXgP+0Kzs
Qxal3yN4DytvyTK04Bhl676yeIBHNHVw9diRpgRLYUvLM6BCmdznLJ24zoniC60cCFlXRpdaO7P0
p34V1RVz7n4sDolS6Y1lN0Ks2TWLAyf7cb+oVcjCUqqEs2FV34Mxp15w5chiSJEZrnQjIUCMY9Oa
1/Wy+F/j4aYRGSASOBedTVimzAEmGpWkC0OXrVvXOcKahyiVfD26UPy1DgQXyXLm8ZYOIFm01qD3
kOtYl+qeGqdYSro69sf7LGqp8PAcrLtFsH05KGdMGI6DFfCoBnHNKMPUvD1UKTSbQHQMG4Q8vNPx
spmEQBRfZiepsm8VNSa7C/KDLaIf64BOJnwOiWsC0r2cnSOTpElyBVPFkteyplXuiGqJfhrjMtSC
pySImJmpQJwv2jxhtM2bnOFyQQxg+MTtRBa2K9k/8YJxtxYRq9UMM+Kx55XXl3UzSDMWR2Sz1vai
Q0c+wKKuwsA/FRqb/CZEMvA4jLZ6IYFiIGeedU8jSDu3OTdPEmKaNSpn5y5kMcCWsAHWnO3ivcRh
8s3uXbMBrtLxxLULsdbJ6uBkvFcYdXXsFlVcgY3TPnge8ssDB7ax3RM4xIAUYNNVRfzHLrclTBu/
QUhoZrN4hNtEy84JWJXo83BJvNRg24AOwkniMq9ymfI9xnSsQYEg1lNYn896jtiM3ktmxyy+u8yd
oQzBUtxFWeH5W3dq5Y5Xjh9hxY5PY+zOpxhz6xMSh2zT8ISwOnPamXcoKxeLqFtgSZ9sZdxqA1Mc
Bseg9LeWtsa9RMj2tVOW85YG3fwNO3MPRmxsKLcHZsHUVZLORWOeBEXZVU5z5dMCwdN4P0PseTWp
rfW2rsb62kHAdSaS2N9EqZt8LFQbPbjU+OO6K2DWZo2z0OGd6RxYKnyKDS/7WtUTvwmKVtJQKZdB
dDuXBidWBmwk9YEWAZakg959n3f9d8LzTxMeBgt0PH8z4fnWtP/nb1Xs7z/5l4rd+8NDae7S3784
Wxap+p9DHl/CYYfEyNTjMmuR9Kn+mvSYoBpNQQgDKdcWwwn6nX+mNOBwIa7UJaABSIwtaUj8J5Me
1/+5GYa03nKx0NgOQHjwXozsf25pR5ONijONYkJ/ve5Y+SWlTClVc7Qm4CMweCl8A+BB95aH1Rtt
xMoE5Lchd2XYZ7EGqxOGnbfTbaAf6CVgKLdyykaI2KCrMOxZF80Mord6112UNOMiqmGc4uldl3bh
oiex0d2Al8+dlZ05cPGCCeD4ItGpQw72fgbzUE8wr6LCj55E2QScYhwdrgM3/RQMw7O4aH+AQE9P
M9km4PRyxKi9YW7aRS0ULbohRnVIiMZFTcSGjrBoNsL63gE2jSB6FmoD7BENUmXcJaFKm008psNe
o5S7mYepXI2Lfok4nP6YLpqmUGGqRnQa34JIJlc4mJdPjtS22TJNSYidQR3leg56p3iYiocoBiuE
GF4hguFf47AWR/anpwoB2oIk7m98ewIYhjTHqM1qE6E2i1ZwqtqHDPXoLTwq6y68CLmqi6irmrqF
QeMb8wbmdECwcQ86nWV95aL0A4PCJbQaRGx2BbdVGnBlw9HC0JupPW1JugHoy0QXf8DrDvRVTqad
bzyyYNa2M4DayKPZPrUItqCVlRAFfHduV2HR7oF0t092MyH/UckstkZPFISdTgjgdFM6fB9Od5p9
uW+RySWLXq5blHNZ2D6HJVTjYNBPUzbZ64B0p88awMu1iBEDFRMZWISa4tNsnU2eRtF9Y5cW9Gqv
ym/8tCDq+SLkC/Ii9laqqNwPUde4gKqMcOHc9C+hDuXdRDjG1olcgqdm9a29yAXLaXa3YZ2wZqLZ
ux7ZV3TqWmuSgcdTvmgOc4FwsCvRUQir/QTXHhoIyTmH+CJXHC7SxfEiYwS733w2sTN8h/3DIKZQ
zpE4Oushc0mdNJyyQ6/U1O667Qsu2aAKfYN2/DO7bXc2lIQcN5jf7LL4TGZk1ayh99SHftFd5osC
EwOUaDaFnvwXLCPd42x01UJbyJGnhAg4Zzoexd68CDtDtypzmMHD8Bkxf2VuxMTRbNsYdQOvdFGH
AlOXW8cDYP9/uTu37jaRpQ3/lay5lxbnw8XstT7Lki07dsaeQ5K50VJsDSAQSByE4NfvpwFlhOx4
T6ZzwfrInaW06KKprn7rrbc4fu6Vh73gkYaCUbrdgSRPDmqFgBCE09JUP9eZ+1lJi4sUlJliFIWq
M9cKQGsMG+rVFQIZMBIFjdWEz+ottiuF40GFqAhk11TQXs2IuOoDYqOAVpCE6bBuafTj1dVHRqAu
RM98WjIEt47llvMDgsfEzQhPsul5WandZQ3x1lnQ3ntSpNvPm4aYmwqObqpks7Vg7e4FfzcVTN6q
4fQKdm8BzRcWnT8PG+qvViMYf10sVDpIOUW1voWEuA6nQUZdxcVBScy7zNQXU1tHxoMTrzrdbXNq
fW1UFdSt5Xw00k1lXuT1bazYo2svz/yr0GF7R45sNDMXhLeuUpWz2KAHi3eIwk8HKi4uN+tdeesE
NqgeoqkiBUqwgyzNRZiuzQdAaXSqLEQ3LGrjJs4+NCbr3WZ3sw6prk1gDV3taYA72asb767cmyUW
WNc12Q/FnJtUWNzB1h39UXrQViM6DYfe5SbKtoCFXkKgPNI3s/X21qoOn9B9ty4TAuj5oV7UU5Nv
3Uamktypkb4j3WSMDnRBo8cV0HhBpm0egvfhqdLdg04l+W+O6SDVbhGZ+CYSUZNqW1eo9SMmNnGj
MESMlR5rxsEubynCQi833f8Zhc6aaL/wD8ituukMNK8ROb2Paq/6CxQFyQEA+JlvekaERtC2oCAn
e0KgcXdp2T70SN+K1ctEU4o5JdMRENYifR9ExZ9sLMin59H+Oq53JW8pEjw1egRlaYFeBvmTFrPb
TG3Dzt4bG/rK7T31V4/UyLU+QhgTZHQ7SWNnfRXZo80FLLzrDK2bC5UNdhqju4vo9mh/raWxMlcq
W50s3NCfW6VxmIoE8K2VlwgQJKkzy7ZUFhe26t4eYjsAqIseFxbaonbm2VcE64haISX6VwH2JLTg
HLjuW3xvqe4jYHNtB9yjbjgTekgqKqJ1gZpMRgkqwBOTV/TO33qEgwoFXmFEc9Kqpq2mSROzmyrf
LWZlsbs9bDa7Kep22TPkcURjN9uS9EBETYQORF7TVWie1u4XB4Lu3DNT0FKvmBZh+YUy1WKqgJhN
0QP6PVFTf+6kmXdNLadOj1znfq8uHvMs1u/1jYZIVbE3H1Aa2MzSUXbvVevHQslGD6W//uWAXW8W
B9pdpEp0j4pcPTtYocvWGHimcmHtM2tm1lAqDRQTY9iURc4R/VD9boTgcWWBXR93ReBZNwCLAG5V
pnjJlBIl2vJRpYlgFZhO5aGwUSaVMkW8qVam/sLlMIx+ijv6VGbIQ14GVEnUQhNBVG2EMd3zDqEa
RfRrgWUndKS8X8MwsdeX9b4mlMloI0A6A7hrQmkYDbTXIG3oqlNVUCF9aV7QiW73QUu0kX+5Xaf1
Rx19xo+bRDnc2JT+3xa7OLvaVSOaPuw39gGddrQmSPeEJa4/irEBBMHraqPQynGDx3TCkbWsUGrj
bFGsbyhBKPQLClER4akLOlwLoVxdN6c2R/NZhRTZM7rTo6uMyvRfssrZzejup850lMTii02Mew3B
vGiWUEFtQCve+4MeiegSr4WqxhbQhEocHRGStDb2l0pNdXtJ1Ux5we5Wc64ztvptui3Qysq1lJpj
0miF63Be2iszM2Nvu3Aqn/4emY1YVB1y0K4ylUY3tZPtC/R4oCVHfjiaU6xvEfgt0A0iVWC4H1Rz
ZOWTJK93wSw0QZwTxyXd6OsFEnreTkGldu2rl4e1sn5w/HT3CHhcEkhaVYDiqGsiwbngBAvL4rpW
/QOs7PCwVy6UKrXhM9LV5mNEr7LLReaq7zdrZyP0qA7Vp1oPjBkiiVc6CqLIIdKFh6xQXJL9A7ub
ZAkyrV4wKmmdGGTIxRxGNLesxCGWCAhZuw3Nj+ZGYCgfFwtfCEQoC3/iFaiazhBQjikpCnNlEqR5
/gnnXU91jHRLCd8X9DIQIrQ5Yl7wRCHfRqGQ7KG9MVpkebGuLtLC1CY57b63E8PyNx/iXQat3wp9
dFxN/25rltuZizrf+7KwzbnlO1uUOXXHfMiitAjpHxJHV4ZoM+Ly0G6cIoOgHcVG9XxYOP6fLjH3
7/RJtG8XBi02RCcT+31Gt1HrcuGpnnu3UUx9olX2p3yjZx+rBSiR5ZkGnSRqb6IdTGWekkKl5SU9
Lj/rW4NUMJxvGKuQLdhLNPcuWlfVShstqIDZBeoSfxrcBOVIBUIwrE972jFVtAna2IvZaBf4zmWu
IC3r5Rto8nGuP8Lb1qemVcYXCfnbKck19woOeTE10ZkCU9mX91XmlY8ZUkTIoJfQwU3kjxKaKy6r
XXnYXWhJYszUAB1nxNC2MGq1fT7ZCOVcfZHvpiPLt2baXrGfIS4d3kNJqu+dXb39dVvCGZngz9do
QKsI1cZK9MlTlcijkmLt3lCju7ihJEe5UbYLeE6s11t6slkPep2Xk1LZJnMN4Hg6qoUen21sp1Vs
q8T+ijU1zQU1Z5T3hLjmTTwrra15tY5G8fygUFSxdaPyt4TKL7KE6TTf7tYfAo9s9VqQ6teCXo+T
2NMzmwqLxEbiLNvj+XRR8e4Lan4oSPpVw9cPBXU/EST+sKHzoxkyjTaI2HuC7O83vH+7KQEQxQD7
PCmf6V5JhcBWFAvsm7qBUpQQNIfa/zfn/24iog/atClMfyhWafW4ygqE/Y6dCsSnvyRBnP+GenAe
5NX3funtgd6tmkFbROEpgb8g7gD4tUf+hLh5hic0t9TcylsjREvuuHhe/fyT7o5NErG2IpiCURJT
LNz8feRCDIUWBphkiqb0VGqfPuS3Zv/2xFozvv2d3q0vn2lZeRlkeRo85afMV1z6OV/2G7M/G+Jk
9sYYmiRkNLWbJEhKzwi0ctZd1UQRADyXC6QD+OZkgXxrCbw9wR9nBPb0c0jpe41gqGPTNmnTp0OU
EhdWPTWCrcEbprVHQxse1uw1XenWZUv1/7osX74B31wDBsIPDscH9zh9NBl60xfmQUzWpRF3c4Gb
DcsKgqP1z9zAN42g84wt6h/ggLaTPDOCY40h06EYgGpOew3OCDR9kjWCMdY4OYkikHaOuLzTlaDS
ARcjQdE1wUq5WvczIG8gGtvDPOwhzN/rDnR9TDGAC4mcdSWu86Wg4DMNOI4caZuLjWNY7wOl25Cs
5Yxgj5GIAWKHrdxcZz6RuY9hulNMbnRWGJoRQEQ0Wa9giEdt2cQBry8F26aRk0PjJZu2quJqt6IB
vRBUYLTL89/vD7pDC2tabooiqVeXgiLqZFDDtVpzD2j2jiPKeeReBFEfRG0Aefz2EfNmnfpEFJUM
i8bflBC0nw8uQqIcStolsgRQiXNUnXC7N3uk4VRCA/Jp7ezbcHxASwAnLgobpNaA5oxN1zRVTT97
+GQbDRpfUjYpCp64BvcGUGhGy3m56RvWGPiJtnMcFJrrbC9wDZE9RdJPG15kiMv6hyfEt0JDyyD8
d0SxlrjOoiKE0wyDKmlCgtY8w1sE6L3JWsGwmSX5c3xAa4WzV4ENEkcooscuHmgjkAF5gk4JT8oT
QBTADVAxTADYXDzrnj90xhbRgGMc98rB7QaqYQvRPSkrGMYYf69QaNk96zPUANIDLAxXCAcMzyOQ
NJUGDJSxytzRRPw77DtdBY47ptCN2leqUdurMfiA3gVuz5HdFkDOOB2gYdgZQZw5elawxpwkyTa4
HawyuNhAU9i9Jd8FER2TaiI67M/etsacGzhOo6LWXIPbFTjkS8/eQC7YRlCU8vhX/aErWucqouS9
+3xwZ2WahYkqXSl/qHMAQiUAzUXeqdNXwMYROLQigavWmmdw01dRB5CevkMUbBAdcQxurvP40GG7
4AwNzN6+CsND0gnwpM9IhAb4AeR1z3ZDB81dB9MQPrXTH6AfNA3pmEAbAwcRBdvdUehsEdhAhwqZ
FsreB7cZupzfZF2AMoaICVJgMtKpC3BVICQVaWSn2yaH9/TB8mQxIiJCh0dPQfzrESHvAOtC6B13
nw/OESIa4kovAvYBMobsh60fPE8kubgIRUAFJK3aa2ivAsrDinRcSCoFnrf9Nfg9i4yIjskfEHtp
HZ44uLWgv9J54buzCO5Yxx0CCfy96Z36hSaXYneS6SL8GNDpgFUgDRoRF0OCJ21MQqa5zkIjF+is
0XlHp6m5BrcKcNnUAchFhiK1TI4ERfsuADy3gjtm1xDA0lDz64iiOdJWACUmuY4e1eunBBoKjEkr
qhpafUPziLquiBoS2fOBw/YCbNQ95bNVQHJZN3Tybcfkc+uCh+QRQHelrYBHFBJrIh/RXGcRoqpa
bAwcpEDaj58Pyy/S/EIIwEitBSIlCwSVphlH2KQfL7I7cojABu5gUwpUXcmiJiRWwZHRkNFf3x1s
rEQAoSlduOgOzi+g8y+dV9KNMSwDoS3U7Q5nZwfqGMcokmEopz2jD8ojAB3IvgvaGHwMhVloNc11
Nn9yq8SJMPOOfJThxQgGNydrBfgmQETgxR0+cBYvI/U8hn+nIs7Q/NKQFoEBAU12+uSNIBiSYezQ
o7NFQI4VdgVY+mATS5pgjslaAXhEc/D7XTQsmCSnxwXgE4TVAdNhXzVXe1Yd0FoQ1CvpxAoOETxW
FM62s2SfObUCm8WYFUcI0Rl8SPPHANIhkkoOVadV5ZF6xht/On84yUgRCKC1S0W3Bh+SFcAP2uj1
3xOOCJHQvdb4d+YKIOLSfsxCSLfLQQ8uu4qbeqFh/L3Igci04+xNUafeXOcvQbMfCMS6O1oPbluA
biCdYwU/gI6LEcihvWYFh2p+Qidioy6C/A6H+A/el69lDhM/iJ6bAodglb1W4vCtLxwJ8C8/79j9
8+effxL1C70vinqH9rf/rn/4T4+a0gBFJx8egaPmd7r/3k3w5U/3fus4q+Mfr4NVukyffBoKiXqO
7jbvlxvKJP4vWn5Zbpa98oOG7vT3nfz8U+8+TzbE/zFwFp6NK4SHpcdNUUOO+wM3DGn5gcNlnC2z
4y2Kx9hWYsiOPFlGwV9JetbAsSXzSo9N17F0+Zyc3nXLDZUfOY5XT3nwVOS9wZu6DNnBL1fRslym
q9ORW1Kn9MhdQc275K939BkpNl+C3mJpWZOyvzLD6sFzb+COkCg78tUqodlnf+SW7CY78jUWD4JT
i6s6gP3xD69qvHyFRN561efPS7+3ADsukuwNz5FcjJOg/0a2NB/poePnYHnmRVrqjPTISdl/eC0b
Q3bY25e+qc3wSw/MAMVTWB2XQeP22rS57NDvkyLIXpi5TcrKjn23DOKe94Cp+iO2l7tlWkXL+PnU
HB2dSP6Ws2z55BfZKs97a1pTmjS99PjBkx94y34dZZsDlh+avSBL8t7K7ijI8mNndC7LELfr+aYu
Y/kjRk+K9HxokQaTHjqJ8zMf0iVVZEe+X31JUSnuW7vNWskPvV/29y3O3SIFID9w+e56udlmftDf
1rtSxh8x/s0qzVY9TwVaKzDrHzH43eoQPPW2sQ4K/hGDf6YT4PE2m/MB2mHq8Q//fue9T9LcfzdZ
pgk7ZX+5tPQ36XtvfuByGZ6/+y3zXHb4D37Qt3iLO0oPG0ZEJP1TTccDkR46XXnnpeoNVCw78C+r
OM6qaL88OyZ05W6ywz/6yfPq3Tx7sbe1GKfs8L8mxTcWYle5+WN+4OVC7NBJ2eF/w/qrLFv1Qoou
RSw/9qF/qtRbRFF23N/zpX90IcKndOwW2WH/WKUbdrbeyC34Jz1ywMnmbHl3xRuyQ398s4XYieLE
v4EyPv4v9UrZ8YPsKYmzoBe5dTlpacPQjYLear2nadEr+viHb+09ryFNX7lML/Gno+7Da/+tD66J
bzxFq2X6n/8CAAD//w==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B3E7AC7F-6C37-4C49-87A6-74205E7C0EFD}">
          <cx:tx>
            <cx:txData>
              <cx:f>_xlchart.v1.12</cx:f>
              <cx:v>Profit</cx:v>
            </cx:txData>
          </cx:tx>
          <cx:spPr>
            <a:ln>
              <a:gradFill>
                <a:gsLst>
                  <a:gs pos="0">
                    <a:schemeClr val="bg2">
                      <a:lumMod val="95000"/>
                    </a:schemeClr>
                  </a:gs>
                  <a:gs pos="100000">
                    <a:schemeClr val="accent1">
                      <a:lumMod val="60000"/>
                      <a:lumOff val="40000"/>
                    </a:schemeClr>
                  </a:gs>
                </a:gsLst>
                <a:lin ang="7200000" scaled="0"/>
              </a:gradFill>
            </a:ln>
          </cx:spPr>
          <cx:data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tle/>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plotSurface>
          <cx:spPr>
            <a:noFill/>
            <a:ln>
              <a:noFill/>
            </a:ln>
          </cx:spPr>
        </cx:plotSurface>
        <cx:series layoutId="regionMap" uniqueId="{A9E84A67-56F1-4F18-99F7-2D8D0D52D7BE}">
          <cx:tx>
            <cx:txData>
              <cx:f>_xlchart.v5.20</cx:f>
              <cx:v>sales</cx:v>
            </cx:txData>
          </cx:tx>
          <cx:dataId val="0"/>
          <cx:layoutPr>
            <cx:geography cultureLanguage="en-US" cultureRegion="IN" attribution="Powered by Bing">
              <cx:geoCache provider="{E9337A44-BEBE-4D9F-B70C-5C5E7DAFC167}">
                <cx:binary>1H1pcxPJlvZfIfj8lruycp+YnoguyRtgQ4OhG75UCNvUvmetv36etGywC7Xxjfa8EdLcmA4jperk
ec5+Tqb++3L8r8vsetO8GPOsaP/rcvz9ZWRM9V+//dZeRtf5pj3I48umbMtv5uCyzH8rv32LL69/
u2o2Q1yEv3kuYb9dRpvGXI8v/+e/8W3hdfmmvNyYuCz+7K6b6f1122WmfeS9nW+92FzlcbGOW9PE
l4b8/nJVZmWzuSpfvrguTGymi6m6/v3lg0+9fPHb8rt+eu6LDKSZ7gprqTrQWnHuMs+9eZGXL7Ky
CG/fdojLDziTigp699DzTY6FTyHlhpDN1VVz3bbYy81/7698QDjeePvyxWXZFcYyLATvfn/5sYjN
9dWLD2ZjrtuXL+K2XG0/sCot9R8/3Gz3t4cs/5//XvwDGLD4l3uoLLn1q7d+AuX8+muzadPNHX/+
PSiMHHBPEiql2ILiPQRF6wNFXOkBue37/O7ZW2yeQtFubH6sXGBzfriX2JzFRXHdluY5wREHlGnC
6B3zFxqj2QHRirrUA2pbNd2i8iRadsNyb+kCl7PzvcTlNRjTXabTHYf+vc5QaXWGekyoh8qi+IGn
pHQZE/rmxe4euoXlKaTsRuXHygUorz/vJSh/ZJuvm/wZVYV6B1II5glXb+0UfMh956LEgWIupZ4L
U3bzegjNEwjajcz3hQtg/nizn8A06aZoN3CAz+b22YGy3oMSvmX8Qmm0dwADRzjnuz3MH0+g6B+g
+b5yic37vcTmbRQ/YzjG3AMGrsPByN0aA41yNeXKIzs15lfU7MZku2qBx9uTvcTjbNO2m8uoa6+N
eUaFYd4BkR6VTNItMAuvL8mBcDlsmZJ3Wnrr9Z9Kz25oFttZYHT2x15i9EcTz2XxnI6GHXgaAZci
bKsWAOG+oyEE8AjGteDbiBro3Q/NnkDQbni+L1wA88eXvQTmLG5b+7+qiu8Y9AyRGWyW5yqpbl2N
1g/BUfoAsHjIQG9TUHH37Lu4+UlE7QbowY4WIJ0he9zDfPMINYD46hm1x1MHXHNOPLpEBlGAkpR5
SGduXojf7qvNEyjZjcr3hQtEjvYzPlttsvhb2RTxM4KCfMbjTAhNbmNnmKyHJg1qA5ckCbsNBR5i
8zSadsNzf+0CodUfe6kzn+ImjJ8bH2iMdpVm33XjPj5SHQgtpWJ3hbVFjeYpFO1G58fKBTaf9hOb
03J4Rr1BoOZKJrhku3HR9IADMEHc2/cX3uZX1OzGZLtqgcfpfuJxfF1CWZ4REpQBBFOeUrZiaV+L
6EzRA8YYYmv3NtlcuJknELQble8LF8Ac7ycwqxLFzEsTX3bmztb/++jM1polJ5xSqxZ4kYd+RiJ6
owCPeAsD9kRqdiPzYPECndXFXrqY9XW2GTbN9fNBQ/WBi7hZePQucl5Aww9Q7RSMEtRy7GuB0FMo
2g3Pj5ULbNaH+4nNbQvtRfntBRpXXf71We0bemguemSEorT8IAaQBy4Rnhb0FqBF6fmus/dUsv4B
rJ2bWwK32kvgTq820XOW19gBoEDn7C5mXpQ9CWHIRTVFt2DRvPklIbuxuV22AON0vZdgvCm7uI03
z1q4cQ80Wpmu4vD591VHExSoiUJJx93atoXqPImW3ZjcW7rA5c1+xgWnWRYXZdw+n+dBGZpARxjm
ArbcX+gJSjaEKYE69A/PdL8w8BSKdoPzY+UCm9P9LA18KDsTvVhtmhIYPWdMTeFzqGYegfbY10J/
lAv9QUCNyucWwUWa83S6duO0XL9A68N+upt310XRTlm/edZSAbRJaSFdYi3dDqykPFBUKVQLfmjb
fW16KlW7kXq4eoHTuz21eMXVM/shfYBCm5b6FoGfatQCQwREuULfZkkLd3T6a4J2o/N94QKY0/2c
67i4Hp+1TU2Q4VDFYMa2mrNITjEIRTE+AM25rSzAT93XnF+SsxuU22ULSC7+3suo7fVzjw4oNAUY
GA5zdfNaYqIQY8PWuXdZ66Ih+mt6doNyt26ByusPe4nK2aaZsk1xdSev/76QYyc57QQUXzRxpMDI
ACrVCBa2kQAihfs68hRKdiPyY+UCk7P9zG/eRxgqfXHaPi8uKLAJT3ma39YA9CKWxuQAJwquBe3p
m9cCn6dStRujh6sXOL0/3UvdOb8eXry6btrr6U6S/7322IyHwvtzeutpFiO3EoUBdLAx6r0FSS8C
gKfRtBuj+2sXCJ2/2kuEzuLLKA43xTPig4E1DN9oVNm2ACy0CFOemMxBAGfDOPta5DtPoWg3Oj9W
LrA520/tOW7gdl5cYCY6+xU8/4dD82+b67B8TvlAPkwVquH0dsp34QWJ5x5gmJEQinDlvvv7NSG7
xeJu3UIo3u7nFKMdkym7Jr7jzb83qAhHqJAYH2W7DaqdMJUSx0ru/OJPCvtrinYj82MvC2zO9vN8
yV+bNsIxI/Os6iIxZ0oolwoW074WLdmtuqBrewffQmueRtNufO6vXSD01x/76e7KwjxrWZyhcYSG
LNHoid+8EBPer44TF8M/DPMnwrac7puzs1+TshuV7wsXkJxd7CUkNqb6XDbpHXf+vUHDYAlyKI/Z
4wq7MJEccb7rcnE3g7owaE+haDc0P1YusDn/vKfY9JvnnF9En5xywXAoa/dsNiECXT1O7YzjDXIL
Y3Z+/St6/gmX7bolKp/2FJXhxckmr+BsnnOIgdEDoaAUOLSwW23s/AlmHJB7bd9fNF6t8D+JrH/C
6MHyJVQnewnVR7OJns+wWfXByQbMXt0WIJaxgB2el2jFemJh0n5Fx25ItqsWSHzcTzezbYOtN+nz
HjFlOH0FPwLF2B2due6BR10YPLFw/0+lZzcyD1cvEPqw3ktdsfbj7HqML59xjIQCHw/Hswm7PZ/9
U3gmDoirUE9SP7map1CzG537O1lgc362n9iUzf9Ncxx3FlBM8WiyrOJhbgGjJkqIW+AWBu38yQT9
A0SL9UuYVnsJ09s0wxTWsx4MBkCK4kT2bUywHDrVOMwN/XHdOwOIas79LOcpFO1G6MfKBTZvX+8l
NheYWMDtGtfPOXbKcSob/VQXTYmb10KJcGqbMorDKf8QsT2JpN3o3Fu6gOdiP/vhn66bHBn5nfQ+
QxbKcLyBe/i/hc/BnLYQntACbufmtRgGfgIluzH5vnCByKf9jNi2Jv7ZIzbU0zCpAH9/y/1l+RkR
G+6fwBHVu/7RnUhszzg+lardED1cvcDpfD/jtr/i9rIs2vg5ewTo4QEeTnEfxfb1sKqGqUZcIIIq
gd593PFJJO1G6N7SBTx/ne6l33Hv5PefTNr/Ye/or+vWvPhxCm4bGPwTHQ+vhvrFVVi4qwQlcQxL
3LwWeTBGKgWCfkT1tx0NWOD7QcmTyfoHEXm4q6WY7EdR6fLR67vuI/Xgk//ppWUa4SGaFyi2PtRg
zINh8oii5fSjlHEfosV1Yv9Mz26IFssfbOH/011l/6xW30V7vTGbw5vr4e5dZfb4uzfbxaV1i6W3
4r1Ttba8O736/aU9SXkPQPsdD/QCl/Hcux3tx4rrTWt+f+lA2w609JTQOGru4kATOvsDdAFfjJgG
pzjR7EC8o3GMBk61sBnW7y8xNEMZEgQmGfI5HF+DILR21Pr3lxxvYWwd71J7pNBDh+Rue+/KbELX
+Tsvbv9+UXT5uzIuTIv78JCwV9uPWUotOcQjnBGBiTbMU1M8qLrcvEdDDp8m/0/JfsrzzmXXkTtX
ybcsnwPqrofBc2qzNibxpk9Jhuv0jtqJZvmqbSfOL8cgq4o3pORl7R1VDssDP62VU6Z+oQM3iHyV
pdH4sXFzJ5lWDavELPw4GMPeWfW0r1m/olk3zXQdJ13rvSVSVrLxQ7dyho+R6YLmMEu60Kg1m3Ts
1f7cuVwd0zaMa+6PccJ1s8qG0VHBUdEnbRWvpjYKCgcJ6vfrA3dwhwDoB9xB1ZZ6ROA6GsGREyy5
U7aClKad+XXVDr3O/DyUUZb6Dboo6ZkOucYjRxIX+bdaNPF0YecKQZoXdQ32U5AhHD8+TpL3E0nI
GQmO/+Jsgj13RRaAycQb87JtwiuSuTw9q1gcpq9m1tVtfBw5Ih5SP5dxRBI/jSrV+WkyVqn0E7cq
0005tlNd+7LjTvIqc/vWjQ7nIJy79ZyNgOLQmDmaP0WNCJzxUMxpLc7nOSX4WK5Zy2vfDdtOav/x
TbGHbJa4TA4yaC9sQk8QtXJkZPeFMIjSMXbSrLh2B2cSH3gRO+X7PAvK+d3jD4JG3ccTD0LbEZ0U
gZE0ME9Z5t6T9inLaz2LMbiyGSChh1UWpMz1PRcaPlKZsLdDW3Ia+ZPgmWNWFQll/z6NeZF8e5wS
pCtLSnDLEXUJCgUSaY1lyT1KCA0nV4+JuOpb1YhzXk2JMX6TO/DQr8JWzFz8p0xGYKjsSViJuxXB
hcXeHRI6sswkvcy6uimndT1VTp/6vZqDafjFs6wQ3rMq4DMMFw6hUQg8Eja5ANSLiyytYu5djSRs
Y3btTZmMotOg6iB3YVlbFmeT6Dp9+Dhbf5IkTGTgDhz8z8M0GwZmHrKVNlnb6CRtL0dXd2r2E5mp
/n3gOTG4+/ijyM8QoiOHm18E9yBRaO88fFZSliQdei+/ajPGc3kS66D4mHkGNmplZBiE1dtRz4Gb
vynjphDuIe+jdP6UtLKqqJ9nMIiB7yZBrv9MEoF7SlZRX3jZm7QPGzWddANjeYMOz2MW7SdgMCPE
NQ5zAh2c3VwaNKJT5Y2eW1wWk2lARePoNPnWk8nhf5dlLkq6DvK+NMGvmPUzMBqoeAKj05491bMw
WwFuYh2rhjtfZw6XOa+05HHXrqSqosZdEZp5bXYCNUnlZoqycCzXddM0ulrlzuj1F3E+D03hR2qc
zdewIIk+ooXwptc8n1ir1r/gklpiCwIlv1ETbQ+HL7Hl4VA1edeUXyMVe1DFRE1mfteKsYFQzZMb
Tv2xbqtWnDs0iKFNbcEYnEEhpgnGUqcsnC4hgHnyTbS2qw73x9J58HvCyuTb1gCzoIJ14WMXir/b
UOvArPpcppDUHrftAp2iMQJuuKCkByJRHlgT7bRRhAd605ipP4OoMuPnebIhhF+PcwBeeElCYeTd
ORZ1cuSxmkO/62iIx3eVYEl+LYaOxMSnJmjnd1B/zf8u4gKi2cxlAhpJleii80nRkb/TtqyS4rAT
YzZ/mg2V/UXf1KJ/3yb4l8GPigQWxI8iUQIzLxoHPDqnUZxOq4RWDhQ9UPgO6pdukkTh0RQVouB+
OyQePilIHOAjsZBtLo55P0bmTzPIHM5sqscEJrhtWBJOh0mo8WgnHjQ+PtPBPs0Jp0qcU53G9eda
xbw/CVhfx2cZK9R0PJB2LF5HtTN1r7qxGyFLowqs5Yv7mEyvVd9GcJZuYKzPrFXgQdsqVZvWW5Ws
qNL05HYDPDERtlrgfJNI1q4bOGAodwuIXzuG1ohluXSd/LBuA4H/xLKa8mTVVmnS3H1HXdVOc0jj
gMfRCiJXDqNPo5mDBx2NJzx6rCIYx4mW2FO45SpL0wGc46rq8IFhMFH6qsiazslWJNL2idSRiNqm
KhBgSzXJGtuDobfiUmoDr0XTsoDQJIFI8veF4aWURwnFvYnCr3jiQaf6QmtITeg1GTCjo4svxDVw
JJBHJjSpoq8cNsbTZZ2PPXhYjn2C52OUWJHgg8pcAZ7MslPZcBqIok/jVThj3EutEzJSvDcJRIvY
RKIrMZ7VNOiL8LB0Gou79HpYgcNmpj02U3qBld+G1gx/hYrWtH+l257hW8qpZFCFLkH3IwHyRsJ3
NV5pQNKE3eMfhy6xtDAdUSZWQkqo4KTqFJJCZ1yfdtKjuAjykjxWNm4LejeNz1umIP9xx/DHStNJ
gqyEacvjus/BwW4cOrBzVtLKXIYQkJ0kZmTgT+gKK6I2tO4vKlXg/9dEZVBgmRjYBoSOM6IMNsTQ
86mZZms8ohSBWFLTxqo00/ZLG4ypAQneIm4sfFMR2l/IOPXAhaiUVTud9KPbJvlZn9mxt8O6aRvQ
NyMWs1JN47gx6yrVM+Eno8r42KwT90JHPNb9muC0i7VMURYl85FwnSOe6rCiRyadQuauIdtZtA57
t5rf8WkaIf6qVZ5ghzofsqlAoDCU4hwTKH3a+JFrstpdiSCh8duSRHHQ+ojVLcJF3E8uOfKgy71z
GrduFk/+2NSmbFdj1rbO8DoNWgkaA6cFNjVTcclxvIcU2EwRJEhuPui8DlhxjsvK9ahWwo3ZkB3C
EMPcHBoaJlO9Cquu1NrvELePvR94wkQnAU06Hoa+SmFmxeU8cIdF1thO2LNOxnSOI7+JxigK36Rl
1BF5bkbdWuGJE2tSpBmmujpKp8DKpduNLWQooHGdhq/LuZzxXu31XUPOZ05hKtu6AJfWeQo8Cn90
HdLV5+0gPJjcpKg7oFQQ3J0UHZZTPuC7dO1aK9iB+ZBcN64C0x+5phrwSaQwNd4zTWDtUur2+fin
NomNCCPWhTBPFRsF+GciB9ahBxehC8QzLQSqrxs6ladAv574azWFkHSVtTMIj0anw6MZyUbQD3MJ
d9RPlYSXzwNeQfMUy6yTNaarIY6j4HHpwCk3E+zDpCKHvR3dqalCHyaKs5OqNgW2pMqmbPw592yI
5TpDOl3mqkY2cpuHwOpb5gxlTUt9nDawqvowjJKBOqddMs9N5StFw3UdDEVwyNwuqD8E9YjNxyWc
/3TYT4MExTIZHHCpzCMJxU66GeH0iYo7y8Fbsc7jwb43sZJCcOd4tIGzKB1r7ltHwWkRB1JJD6ls
dDP4iERDF/rphDE0l6mAS+IPEZHVuRfD7K5bnTbG8eVMJvHFKYas+eDmY3ahPU8nkKGmjutXoqj6
9EiUfVddVjl8zOsmzB12FoBSisthqrj+EsPmzkepLMrsiiXZ3LzPS5Hjzv2ZZMPbWTuZ6w9OZsrX
FeVDVfgqKTSvVjWjrO2OhoGr/rypo2AsfZG7OXlDM7jVw0CZnqxqYNTAyI+qnhN44b5h4yoc096G
9HMzTJnP5JR52q8aZzKftUc69kFkZmLhKqlZOjq+zrwpKP1KY/8B5DQIzamJ4MmylZyzYZ7XOs5m
tzkKvHkoX49Qjs4XJj0bcM1OddRrGdI1R4A2X4SJF5VwfMLIV+00dcqnzHhkNWGasJx8EZpWr53S
k8kKTVGvWYU8C09wI6lZ16U7zK8DXbjuMRlI5B0F1UgK4xuZzfEqCih33lVpmbOPXVs3SXnsVnKq
6kNduuN4MZqRmjOnNYXznjmsnT+ZAlLt80aI5uMs+7Ao/cwI2VTHauThPPpuLyux1uOcpcdBbJLx
aC6ZyktfpyX1opVs5rZWX0meqOIq8qqyH9epMFN9rRNOu27VyaqUvkdbbtxjExQ1V+sudXkmjoPc
ScW5JtJJ0+NeVAhro+tIFdRosipV2nnlmnAzzeJQUEOd8LzxsJnk3W307U5ZIMj7IczLsvWHMrYO
tcppXvGPw8Sriq2rYGiCHvGUGyJGmXrJEY0F7gCFacbJxpqF0ySIoBo69tataBgSKHetbPjYwIFD
HSImrIXLuWsjzNiZAhIcJVM2hJndWDWo13MdOghJeVT3cD08yhN4GVPw0JuPJynxnUcdL230J9rU
Zg4yITOonVifZ/q4q/NY/M2LFl2QY1I5MtXHoWNQa6i6msNM8rZFZK9SB1w6RuUaUfDgInZzVnoa
KtiyRMXWaQTOEAzw4XnL3cOeFGKmJ7g5IENIVHjI+J3TvMtdbBRxiUK9ifO8sQYxzzz46AH1VIQm
w6QNGFQV0npOVQ8jKG3CSOLZnZxlOX/oGa/xXhnoEV/mJmUAXWp52YD+VifWTqZMZviIlxANioqg
akmz0Y228aoOelgbz3SN+DoMdVEeCS+RxZuwTHq4RVNVNpYqKmlDlkgbyyMMxQtDvnVOO6V6PWSk
7zIf/hB1A19WwQjearfhYD9s+GRDpJtyj2hz66VuPRgjJfiYlq6tWAg9WOoJDRwwsgpZosvjKc6R
dGSdA8bCzCSWgq51IojPHSfmGirkdxWdEZHKIsI3lrkROVunpJhU5iMgsqIYu4gD3vN8DPjfWUNQ
e9rCCIdJyCekf525UHUwYsc0KQgw6tpekua8CNN+iN7NQ+IG+nOfSp6kJ1Elwnw4xZ3Ror+YJebB
I5/MlS0+NU3Xx9Fp5RY2qHBNEiMEH7zJJvJK1BCWHPU6Mq7iwW2kWbPUQ5QSeoGN5vuyahp+4lZh
26t3s4m8Mn4jAumCnmlmVg8obVxstU8RZF5kLbMqUue1LXgVSY0PBD2zgRrJkBrHNbECRoMurr3j
2pMZ4uxw612jvg/hNLtyQKC6orRCFChoY+NNI6w8BlmSILJ2wYHkWzDLAn/g3+2nEZU087shUxLu
kkSgy1tFkbShYSq60AbztLLUbtUjNRy4ZN1QAtSmheHL39CR9uGXXg1h3JxwIlMJra4hC9kqnhAT
JEesYVZ2s8LTxVk+kLA36zBrFele4QtyiqB2KCdg2zl9jmcVc4MtuFUf22IFsaG17kukfKHUcbPp
my6mud+mXWVgXKaB0TdsICYt/IB7kLPc9WwSmFQcGZtLRgtIyzTCSySewNlMfJ5e08FD/iSknsb+
ePRonW76iIxgSrCNfNrQ7RFrtKVqsNt41CkCg9uMWM2FRmAwhqGL7KsIa4q/QuQszeHkOM54Sfuu
nt+5Tu+6KxpVEdKRPmrC1jlRoqLdhZgz2jkrZyDgvxNpm3RLoWwU1ozEJvlSNzaQD6sS8hG0QQjU
TI6CbrkelTPrVdz0vECMonk5fwLXrcWdSY2c97SWVTG0Nn+AOAmOx6O0F8zWVFawyeKkknw00WEh
R4j+CS7WiJCqpApx1Fb1ij6zoVXm5LrI/akus7Zem75vrWAUg60fOQGdrEhKVw3FW5eNY1GDIbPN
uLl2DBg5EGlVHNlyWJ0JkTIEr9OQhMdBVIzdn2KUc3uqupFkJ6r1kFPAsTkM8QEdTQ/TKbK0xNdo
ZhrYqqQubCTqFR6s+GrYZo1jGqbQ0jrpCYwUAv5OrFpUrrzsUIe9zQK3iUUWzJboch6HKVxBy6a4
8o2akfGyXiUQdCRJLqR/iIoCkMaks6R3xQhPeDhGXWDMoTMWLD2TFYoj+OA8QaImL7UGywBGJ1qN
aRvHhS+cuJ3RGYhokW5oOdoMfdpaDj22NtDNSWql8vGq0Y6aEW4F0Oiuaw9XDi4LrGos1RDobPg6
BsbmmX3kZBFfO2yqM+23XYP9/uKRy6oaylS4WIUzW86zvwLiPSxBTlVRKNcI85WLwXZvtqKRKcdW
dh/f3c+Pkva+KpxCRMMIralFZdWLwmruUZ34GrPA2qcSF/f1CAphrGG7Hn/WTTXwfv0Yt/qgTE1x
3h+Dwj93pVqXtNmQpfTrSPMOiUwX5fhllBU3LIIaRk1O4AtnUcJodAXjLYoofVarbFUZD3k3qhC2
s6GR8lrbs7XMt72PogltilBI3sInSFEP+Otx8n9ilT1Dg8CWuGjV4qiZff9ebX9sgtyEg+T4lSoy
gg44KJsWwrkihXr8UT/JHA4h4pd6uEAnyMOVVQtUEEbFXoEAaqMjRbvpJJhUMnwis7QqIoJw+KXI
LVsodi4Y5xk8jmdyDM0vntjULVUh6vebikXWRpkRyvaui2HZ34eetj4r0Ij3EUxM+Ps686TbvIW1
yzlGRR6rZS/ZbKfEcOLFdlWhbhhIfsjmoTBjP+iQfkFNAqnjFEWoUqlC2nT+8SctuYxpNBe7pa7E
01AcWxSvUwSGipKEfOmKUqZnpspsah4nyNRO+sizUePjD8QoxoP+iYer/FF2RpOXo8OH8tHDrZlE
zTAmU/OlKdAnig4bGlgzB6M4AdegqbOR+DiiPkV6JVMewTM+TgD7ibnCXjxjpxBwhhJbX1oWFkYZ
qWTxpY7cKSwO0cua00NUPSKdHG/Dlr6JbGiMk0vWft8WxR1ubMkrF6aAXxi2zMkTbks8KP1P0OKS
aYpsYc5UAZfQpkOp2rWixlGDH5PUwFrLgVtn2U9d2ZfrKHCh+D6mz2z91cgOxSMyNOMQI3xDie5Q
IZj3zGmM1rKa12Xq2Niq7VsbdjmNJ5HFtHFt3bmoYsQ2sqXWxVdVU4EsuS3QtwjtYTXT1LNBU6LM
TcTnERssB0mewJK4bTiA/ypMGlQmvX7sbZGlSFGWfZz9PwmcZB5zccuz0h79WbQ7ZBaR487T5zKq
KWLWsDI2BdKzsRHAbcn68Udabblvcq2pxVAsejQKswDSThzcN1polE2mbtXwWYfC1hi7WIv0jOPS
49Q5d1sXFPgs0x2SqJEENih0stxS8zgZy51TKjB4S3ATFbaNxvuiqVaIuhiAZfQ5LVH+fBXnjck/
eungNW+81mCK9j+xIBih55KiUiTsJUyML4Qcl2iHcVS17Ze+rpL5E0+kFYskqWxk9fijvIVK49tx
1S0OHAuJzhvFBN5D/obD6GZZ0Xsfi9a4ah2gfGnCoxBlVGS6cTLAO/hoeOf4j0TBBnI54hDAJyRr
vFF+hbIuSjBIeWz/vhpohjiUzMwG6nGIDCWSMAKXUZlEtqw1OrYMoIwooYS9ErZMnObojlz0DqHY
nJNy+KIwdGyniPS5tddICNKxPnUc2NHsqCjdkOFcxn/Ab/BAI4Vzoaf4nZmfO6ach0bnohs/dnli
PXNQolWR+s5QInN+/FF0Ic8WUxgvgYEL3JoAO7qQ56GsUFMlLLhQrLx5VsdROk372ob6HUw9TNC2
955hSAdcKMbCVklv/2r6zlYInMEFczmTtp6JXLCCpfPyNkBFwUmTzpnftFBVgQ5WlafD8UQ7JEyH
aREgPY5nGLX+6Lbxh26RbSI5WeJBd2blznivL3ML+MwTPMW56Y7LbWmiJ6iAmrXDI4tkQhC1DL7s
YfjLNX5O0xaWb1to0EjIboKeB/xeEKDKQf2J5ANKII+zVD30CVJK/GwTfssMA0s4bYpfA1qIcI0d
9Mqtgsusp/LvpCm4d+ShPXoiUlUx1PgjcxSyUb+eVJwF64oFxUnupdmnPozd3i9UV6BpGlJfO5Nq
fRGZ+mOA/LV9l41tH60i1XsnsU7+zNFqu+wr1la+aJxoWqGXI972PChfR27cnsEjRTOy9ahP106b
0L9m9JH7V0EzJNyvMtxmvEbVMP3kzI5BcpCN0bBqdfOOwSulRyxz6Jmcmn5tqqk+RE88+xShh/8q
yzx0CZLKoJxXpgNaeIZkXzA1wV9PY+jEfjfXLlnTqpEXHvzzpopKwv2gERFKGGHbHntJUVwMknaf
YkojzEG5DivWDup2n9NOt1eZUzUfBMOBB9SmupNk7JIjtAmmaoXpLTGuxkHHjt+xvH+VFeWhGXSP
gk2UJH91OPSDqnnQpWszNOXFnHQoiTHiRKj2OWzlCvdPZib3qzeZ9guRM/sYdbxbRaPIX6eyjQ9Z
PMU4JPKYPj801hAItJVhzHC5Onr6CBQWAlGi/CNrHhZXwGt8p72gSA9FVpoEsLni4+MPe6jQ24fh
aIAdMsc9OHjkQwMazAyhXaOLK+HKHDNCo3tBCtRX/TxPz3pGO+R/YZn/iRahTH8Rj/0k+TfbxKwO
WjYw4suxiY63ukxZk1/VRYHElWZVOh7llGDw7fFN3nzTDzd8s0v8UJC95uzmNziXSeTo5anXY1bm
igwldIZ6cBd+iYQnXo9RJt8XXh68j9vAqXw347pa076Ks+M+5mI9ZgZjXxjWE28b0ehXhVPLj/C3
LeIk/H7vpzxH8OKZIq98zxD2p9snxbe8o+pNgfLsn703eX/pBHmqT0riVqswDd/SXEOOHZkLVG9S
9OLIoFFYa/R0lZShQSuha45IyN2NOxq6moHfL2KhxRAeWGLDAIRB4AuFj16GBMSR7cjUNF+xzjI/
iml0TMskOxnncVMQnX2mjh7XnRei6VE3jjhhxcSL9ePIcCvMD5CxP7mBrM7+Np114wuHQtIgR/sg
kldhh8YBymlN6o+KS71u0SUx657l44nMzdj5sVPl6PaU+UmJutVZX4ne+JkMnbczCdkJnScUzppA
f8lj1NNXTeqcxVMh30x0Oi5oTi9QA83elg5A8wUaY9NqNiPaLv/L3pks141rXfpdas4I9s2gakDy
tDo6lizJtjRhuAUBAiQaggD59P86mXnzpp3136yqcUV44rBkHZEgsPda39pkk+maQlbFe5SNy7R3
Kf2x5oxek0LSwwCl+EjJJN+JbOZzO3XGfll5b1/CLB4eg7HEAZH7yO2TeHa2TjQlz45XPWt6FeIX
6H1U1ctMYAEUTDEYITgTn9IsKC+0X9OPEVTtrobpkPl/WPa3a/frtcUrNFCD5uhmMb/852fbQhLG
fS+6b4qm2TVQCfsgabKu7aDG8Bo59BL/8BOjn8FXrCqM27pRt+CREiB46S/dYxTGXAscnd+ZZOkZ
slkg6s6uwR2ESraHETFjp8+I/iaTkH+gxM8XSqvwMViqZP+fl1b+96WFUhPbJ+boFSBxf4UBtROZ
KQmScMTDYEDfPnVvk976pVVizWoVxgMUDjF1vJ4zaIUt6/Ps2AOHbaGTVFUDw1P0rZ7y4hOd+XKT
fiGhj4Hp74ecmqNKEn/NbU9OJCtIWk9FFbvarFHcQ+EMha11VE5NKbZMHgJclj0b5uC+yqMFX+CK
4JKbfn1YvcNxxjIq98Th9G6miA4XAZsXFWUiFlJzxUcgJY7Bw4Xp+SFb0JqiFjFPc+zHUy94omtd
AJfBSoRd1ORQ/R6Sio6wXEHUeTia8JXmnHPSGLAP905WxtQTlTm42jKeohPgFKcPYU7ij7Oe6Cc7
uvlHSmMKqWdh3T8JX3/ff26D2QDNAV3LcX9+3ZKTGE7o4N3wvcQQ5KKuXMW+gPJY4RrilqGnKr5t
xnanfAy+rAtzI+jRRYr/hwVb3hBkHH0YfQ1t4OdnBKSUEWYr+PdO5Kttf7sh+WZ7fqE8n/fhtlTP
So92v+Z9t5NV51/7Ui8S62SLnv/ziv1FoPvt6SnxShu80SbD62//Ruxuwrpl8gP7Toowf1J5ZN7H
PAjaAsLuHc5Fe7VczWeZjuLEfRLdz2OBg6zgs3+gRV8CSB7dcqGBTX6AnFdZXSo6PP3Dp/xbyVDk
4F0zPOJgptFU/nLJFtGtolKp/Q7VW5EXVBaZaaAkrrU14XKN82WAp2S2vGxLnU0/+i0shnrrYukO
STGZD1nFySUs3PAS69TCIcEpsNdMc1xuwoomVbB7f7/RfyQbHn7f9n5n9L9O6CQp6edf/vq/4K3h
z29vdf/za36j/P/9N8ztA/Uy/Zj/41fhFUG3BJ759Ytun+bP/ws//Y9Pdws3/PSXvwUt/pU1+CVK
8f67wWH03/zj/2HOosqwR/9Zfv49Z/Hnm3X/ks347Xv+SFrcXrSYgvzFhLwUKkYV4pT5PWkR4KXl
2FarPI8hFd6m+uOA+SNqkeQI2+RQ7NPqFqZIChS5f0QtkgRxGwTqq/IWti9B5f3fRC2Ad/90yt0k
SvxB41REeAcuPukvpxzAkTiVsU1PGS/LBgw++I5xXg5b1/szJyo7bsEEw3Bybv2WTaa4ZEOqADVF
kXs/TTbEspXBZ17w8H4ATw+nskuec8YogbCVjy0xaXHt+WLer2yhzzDM+WGAjXoS0HTeJtmVyFUU
7Ay6azevRn2BRMaOiFFoCjUTxjFcCrl9DeUQNLQjOaRGP8RPUPmGczXy8a4rEn6wianhEI33UxYD
meOdaAMm+nO0GHcaqRAC0G6etHFAirNQVvK64/7dJEt+kLysLqshC4Pd5uNHWKjVFahbeB+tNLxH
ARQscG8TtcdOzA9wtsmnqKLVNQqGh8jn9r6Lo+ctXKF+5KBRRpVWQR2i5/2BcqGvnVjzpozAUTca
0tFDBQCljlgB/ifNvKk1p/aQ8VB+cw4/JNEJ0E+q+WG00/CiUpar2vOUHaTw7FiZeW5d6kQbFmuE
bjC2H6eSdu9m27vHeaLbVzjq66dR2+SRDIC2k5Xpa54w/wihjTaQQuhedZm9C32uvojE+hb4Y7GX
C18ORTTg1yDe1+kw8uMyurhWQ2q/BVVSU52BxqzkXTySU3pzxC0FMTSE09iarLsXgxSnoAxOfCiG
lqhp+5iCzD0otWQ/SMWm2rCZ3s156g4IjHanWPTiAc7AFu+rgA1nSMldsEvQSN5JYHIfyEqr10Ll
YsdoLs+dzN2TXJx6rrqU3m9oMO+dCUHcWZ3Qj92cmguzIX9Kp1QeBKq7qnZgeY6Z5wXCJzxJHre1
oPeEpNsevAjndSBLdDBURhADZlXi/UHJcslh/D1UGmsF/UTeNWxL+Vfrvbx2ec6Pq7fJXQ7J/SBk
Tl9tWdBPSvYRgAKZPQoQXkffr/4Krze5i102HbWdyLs5ncwz25Kq8cLwkwjsSY6d6+pqzMprrGT8
OkJ6v1ckHU4Uws6RMZ6KWgyGo67us3dcuru4dymWo9LHIJx3qJ8wuciW4Vqvfoh2seyKzypx3zPl
xYmscqkFMLnTBIRxD0WibNdijD8k6fB1dYkkTUDS+LUox+dpSYAQGrketnAMH6c+zwER9l1wzgI4
VzVcuPDaL+i+Gxfk6rPpNHsoyKBAdSVJ9ZV2ZX8YF3wT2Sh/KWkoEKwCYBxCEL9jBDfRJQk95Zbn
LWgo8VQkZv6CwmLR9TxEzwBPTiR2+Xly6gATEShCXoixppwNj1Ck+fus48d8dfM577bxlA5iao20
Q22xWb7OU0VPRSa6/UoT1eJo93U3evZeGkTJNq+mJhnQQGz9OtxAgOETqDL/UqDPfJSxmBrcUJSA
uh/iFsWDfAi03zueqzulYQc3VbXPZiYOnXHhPRxQflD8cem65VNw08GHPIkeWUiS4wj21iAKhtN8
DBf9NZlXfBJQrS70xWGKnN8tPLLBrsdb4D7NBRjPWoYbp7Ur1gmow0rebWYaDoGfN1qva1Y0evF5
1ZRQJWvSrTs7bihAt8nasq2q5YVsa8pqPqD35poobHPo/2q8lGu7A3ao7texC3dRFHxi8QDllpAt
2VFeFaArAc5WSII0PKAfh9KFJw5hfQcwXtUxG6YvPO9Bwk199ZiJMj8Zk3lRb7DbH+kcDG1RjA2Q
A/M5Z4U/METiHkKTC8SURBJel3IKm7ITGwCukuc7gB3VhwqnxnVL+/6jLlN6EdvyBhMhP+JE3JqV
meVqSEqxlBy7GJaPzbwG1UXYVD/MrFP3DFjZh6Cj/GoGIXdTZMg+qibSbnEvdzBek48QyuJjPuO3
1F057XvP4u9bQey9gzzxOU3U7XCxW/oJxT99ARS48DqnAwIcrCIHCx4a6CFxTRB1/UMUodNzVZrV
C1H+KbS49GOfbe26znJnfFzelWmVMWgdU/8OiS2HhRa5pgrg0eHOWqBpJLGHkfr5hsTKF267A0Wi
YQd6cXsYliTdyQWwc73O4cbAvIxpnRG/z9W0XKOFxOcKstabU/HQOuRZABHjuKV4xO8MCsMjXHIA
mYPS1euQ57QVows/8U53R+xMiDjNcbvGefawWRZ8lWkRnuVcBntg4+YdkoL8lKVBt89TYh756soX
WLTdPgpV+NQvNMSPK7qgWdcg3ycAga56VV9Gs61fw81i+4c4swG49ik5+MRF7Ybeto5NcJeNYQyR
YdTUo1WcHLDMW4AjpNjRaPgIQ/+WqWSMPNsMhUjNrOJrMybV/KiI4sepxyNde1kMKICNRhNTdKX6
UWk5nBbex3XqXXChsdit5SgelmUcjnNmXzOdkRp7rYLYaZ39Msz5KyIOn8PO/gC/+VpO/v0YbaIJ
NgeVM1HipMdi3QGjfY4VkWfZF8XzIof4w4DW6WtS5f4jWJnXchnzAEudIqg0nCUwk9CepTJqmQ88
92rL71FqjSSvtxjo5Y4iC5DubobHxSMF31rnbfmgZrUiXJN3Pyxdk/LIF4cbF6ygOvfBsi1NN4UH
u6LqOYheTvcUMY3pVWIDRe11g+d9N+wVQHlxLoNBtzfNvUWRN9xFZB3PGDlcvGZrpt4gXhD20EGj
uyv6LNLPtt/67sC3gW9j443bgHOSOWPfyt6b4CUDI5fton7pxnoK6DABGqJJOwbhegDvNO6X3Hw0
BXHgkQhvwxV3cibpRx/E7phTWTSrmO0VX+n3FS9QTvL+THV6sVVcEkDZU1YPBKdMUCzBEbXIy7j1
fNejwz3jBAme+oCSiy941CBOtV6Xnqirxt08b7Or5566z+lQrWdd5QHorcAeotGvNdgclFvJFtsa
gyj0HaUndESgn9Z2mboZ4DlibMgCg5jEcCQkM9JHsfWmZSogpy0FYGy7rjtrEdPzHJJLHnHehEUk
L32Xz+1KCvVmkxyEps/WA1UL3SNJUe0CEnY7Tfm0c10qoRL0yCLM4C8bxKfKow1lDJ0/Focs7MIf
qUWYoJGIIHpaV7Duv+XlmJcfTWjRhn61aaGG7KVT6U3BhDFMBf//TdzvXdfzKr//z//x02iAf42J
uAXK4xtI8N/3cL9MGPh3I/fb9/3Rx+U5AvPwgeF+Q+2A3vJnH3dLzGMqMEY3Ydxm9nuW/i+Jedhw
GLgNbuL2Ltc/ergIrw3BMCeMpYEIgIHD8GX/1aX+1IpjOsAff/8pLp/81ML9HpdHyitKYoR2b++N
/VmE4RFcr8gN2XeEn26gQizTG0LwOyyZZVYOn9NAZ2Y/qtWsaQvVK+t9E0xdiNiivsHNU+yH4oxw
DkScoQpGdXSV4OaeZ0IGaz0NPpNfsgFYOhJuqIBZ0hCImdH3wk+rfc97PLSfyzKDDwepGIAhyenN
84NFYPBRUplp8a6PwtmhIeSZHmR9Ow7EJUL1g49MhAAtE4sE2abALBO+5y+39H9zkX5xuuHrYoxw
hfYW/Tau+q/wShEJamGJlt9RqgGlPc4i5emRp4vRxXEzBHk7gK8S75znYUfj7h/U1NsQPPlvMRlj
iIoCIek4xdGHO4UP8/M92lhSGqgE9BuLhhuHN09wsFBTV5hpwIDIOwKOXffYTWFspMEmxwcwrDew
Jkq33CXnOe9HM9QTdE3kffDmE4V/+8/XCEv4r58RAekkAa5VgVAGJ4Zl+fNn9D0N4l4nwbc80EsY
twQVU6H2vEznJPwt95m/DdjL5n/wcH+5N7efm8J8h9AF0Q6y9y8/V9p1KqYgKb8hC8RNXqMQ4uZT
n3boMmvHqKXvxg64KoJH/YSJqfV//rX/rrrfktLoBW8TiG4p/Nt1+QsaN4Zz32EgQfU1ZIjVvqWJ
XoKnOAeNENQ6ESQ+Lg4nv2hCkQLcqQsEuiHJIYUSmWZORl+8MBfa4J+Uwt9X5b9XDd4ECX4SwxlA
7t3MgL+RdGEIYh8FnDnoDea62cWZv90YjMaI7fTDbGOBJmkyRDpT1aLb+iiHGE/mSNzh+cVuRJpp
QBg3ucSpH1n4gIQVIdNxVU5l07XzdIhg5HQxAnavRgE1JzvN4nRUO8HtFs9NOIUA+29KZEg5uO5o
SnIIGL8tjCEvlyB5140iUv5+IP1SYfewS05h2YQMq/aIiqigouUBk3psOV9uQzKKAN/W14OAKQ0l
n08lpmnkKw7st7jSvT0Nv11NB76SZaii/S1k4BagN8FxwivP+XWMLS53hI3GFtfE8Az/QYDsLpap
3LYQ9y2UZYTeaTCziLZ6RAB/pG0uC8QCodtjophukDG50QnI6+B2VwxzQJ6wQzlc302VSnf7Qi2J
OqFJHPJ4J8sJP1IMnoGyCh2QftJwtPGAzRBk44y/JJNFau+ar3OVyhNDqDFeEERYNB5UdKS3oHUF
0wGtaT9YUS3vHfNFApSagQSfuiaAROBCUSu8tzCLHypVycLtiIK+qJ6ztVq26TkMkcod2y4awji/
YgwIUpDPVOJFRwSdGPitat9rFUWsEVFp9I+1iMFPnbPcu/gtyvw6l9dUuE4+ApVmQ7xjowlCjiYl
zP3cYA5MqeLdCPIe8rPz8aZXlG0eaaNG3YJuJYI0a+cuA1Qos0G5Yo7C0q1Kjewq7UNzSGFSuS95
KIa1bzukyWG9iGIU+tOoMI7FQjgEX6+bTejbXVOjBNt1KQUtsA8iD5rHtoE2FeHOizTtcIPWcb6Z
hL8vDU5xBL+NBR/yEDUpNgdZL/D1RVRrQ6YCHyMGLVc78HbVs4YXUz7JEbm2vaAZyeqeEPeUrRTd
2kodurB0SY4UxeNJaL8crSbT+0JDZPRV1kMEnHmI8Nuinzss6mNKoIDWePr6L0xL/omEFIkbG4aI
GfQ6RRcaFY2LR0QeZfg2DXgcQT/nNzlJtgU6XtzdMNB7tMrpjk3UvtsYn8MdVu68K9cw4Vixufja
S/sUR6m802lA7gQQe7S1yNJZk5LjMtmq7StXPhayV81AJf1Gjepa3iMTuabj2GZdpc7lFov92o0d
hr7IDOkzaIFjk7IR+SP8l6cSHccX7Sd7AEMDlxPIyWEAd7/VKyJl+56F05OEqA3kn4TKwEybyIvz
W/mZBwjLV4kVz66M6S6M5/AMgK6n6BoCBC/mbNvr2WCIJiu6R8BKFFv3nFTfIkHSpUZlHb1fYtbT
vVzHYBcZMb83SzqfbltBa6CunROjodJkwpVNV1RdX36iS1ytJxzx9quJUxbtJmQ9kNmjol/rBa88
+V7OWQHZtwv0WSAAkbVpNLNHvyTDLX413WVmjlQDlWr6HDIj0Wik4Z3Jo9sKRQRe1ilZ3Nlr6+9h
uSwnpO+CMx2SPm5L7H6gHxw8xW1DMqKeUWK9Oqncd4VoRxPTaPtsDJviusIAhXO1bQYrt+fQmYNo
0siXbW7wZ+RnoJ0jqEiva1RgIxbSNwvIueQMq4/Ls/ZK72Np47uMC1+zJPuQOTTa6FCuAGtsvRg7
t6JQaL2IF0vRZuuENHcxj1fZp/p1lX7ZszC2MzG1HQY/DE1BSSZr2FrpZ0RQJgAcfDxM3qFLD8X8
iGDj8AgrdR4acGjkRfWr+qS9FFB+MaOg6SItGaZNhDypozLvBjx4vt9A9JUOgI3pEZTeFvaZCbnV
aIrEB7w5GcKHXKLHCiHGk4w1ekEddueUjulnU+b+wrZIL7WcUosf2s2wuQPVrMSi/cLQJlrzaKg+
6wDvQ2yRgFEMWX2jgHvkwx4bfY4ECN2K4xxN/YOchNolrtcvMVKuB0By0YHJJf8MQvnFsY29bEps
5UFBUq6ZEuT7igty6AHt2t2UhevTrKuswwQltd5FA5nrEPmpU14N8qDgwkY1dJLqpRrn6kviZfLM
dDd9QaO+fbdY4O1STPF9ivD5IcRJ0Sqv5icIXUGduXG5BNoMbxsU8kPCow7yBmSna7+GKc4yjx0p
ZLQMcGoP+RGvSO8aaUZ2GDKrX8waJ/j8S3yOwjHZszwxr1x26qEae32MVl49CaG3O2KY2nnkyCBr
joJexzScz9qm7mGERvusEdT4mgwLNodYrcs1XQUeHkjE76JktndeF+5EnU+merLleOhu+bpeIT5Z
O+x5pw1TES4dtrfHLS77lxL79qvayvkZBz5Bal4X91sUzA846umeV112ocgMJsglVbwtQZUkWO96
3EMynB6GoewfEFeSqqkkD/eA49SrnG1KkNPatouuUntHO2CYJBDTM7SCSmDPFh5R6aE8RpMnzSK3
9F25kOSAyQTBt6CLSx1e1izdaAUBwiOU0hZWirK8DFmyFPMuxEtLQK3wSnYXF0jyUNmIX5GBGT/w
WX/G95DaIBfxwQhUMMwW7Oorhko0kxE9V5OM32zQWdcgugE/aCnsC42XRR36+CYtVEhq36XdpMt9
FYqxOou+lC2iHSlocdG7tqw2AXN5myuI8UmHSQIQ1KO7FSgUrnUeullfFKg6vo+8juBXwcJ9l/g0
eCzGisoGE14QZO4rqd8zQhex04j69XcCCg1tAyCP6wEjAqLgUCzGbO8hhmnbH26lR9hWyk98GnDV
Jodg5JCVucakjgKVS5MJ2y33A7fMNImNAN4U2wSrL+T5ZZxdF7UOSbkBfk2Wzx+goG0lUvKBBowI
ujQkY0C6W6CwOGexD0f2vCVrFy8wIhQmHZ1jbHbhqUz7ZYVUvo667ReT2acqQOgQsUnCK3AXQUdA
LgVp5Z8omKm8jvuUP05rFGwHl8O7ghSj4vACwsGPTaxVWNwXHNspxm8ogPXjRs8MA46aHDnD8xxg
WAR7h1wqxOQEl38MvYA4BoQNUO8q40y8m+cUJD1mgLCcx1CPzITnoUS8Glb6CjExjaBbXTCpjOW1
GKXfbqSTQqxNrNtTXlhkREcgQdOOuMzdDxSKQcs89ceEpFHZIjrRF7XJmY5OA4FWWUubFWsdO78+
53M8X4Os8kUjWJeaukiHRENbJfkH5JH1t+UmJCdarvFhmjpwuwRhDhs3KOH6YGpmE1iTg7rt8/dr
kE4FCjNbrhQR4dTO+IIpDCAwfcXEpYiVu6QznzKiIl/tBoEMTb+TsZ+y7D4Klty+IEsuuiNTZfqZ
LMvbtvXkhfTyjVSYw4KInxNPzhUM8f4OcAvOjhB7RA5atCy2O77G/Arbze6RYqwaqeQmYaAmkLGF
yMSTHuHzaJ0DbCiRz6r1MouvM+m2PUZ+AYojvrvHNJoSk5YgRap2w1mTPlSmT56KDHOWMBKnxNi+
uMd6qT2h7ls0yeFRqtGUOwP69mKmcXqyysxkZzHH70a7QNKuA+GrE8LFsEFGxfcDvM6ncQijXTX3
E8Z9ZMF9PPj0LgYC10zEhA1mjxAMCoo7vKXcFvaw+TjmNYZCc7is1aLMTkb5BLuhdPNJ6ptjBxPI
NxjEwRqE1hdZV+AuoaOIYLQngyiw361TED1tnabfOgTu1YEFYKc0nkmHYU2DvuKQx9lP84Fj4iDK
C3yE7j0OHbrHMLu8saPsP8BFj94gWvo9vL3qMIWV2GMsIXsIWKibReT9p3AUL5zBnyPo2/ZF3LHX
ycXzVGfJNL0mYafPNk46OFDas7Kh3KbwUWP80pAv9yn1S4PR5Mk7hq7kvLiIfh36pHgbOoJBS1Hi
Lki3Y6KCVNMpWcn6YSo4XAhsaR7MKQvVfY7pJChbsTfe1mD6FbYc+rB1FLdD28fmy7SUAd3xnAKG
YgIdy2nENL2pMfAFEN7n24Q+oHAswgBGbCO3qCTL7rk08Ze+72fEOzk+Q80wrq1sBvy/mGiVY030
q8xOQPfjAvNiEHTXKLUGchZymj9KNG19M0iEHt5w7joNvrt0yzGYhxyINQuOmIgWv+Qs7ffRtgzg
I9dAvssyz77YpZQ4HdB47icLEaKeuiy5mKzUd3LFoIxaE1Q0Fw8u4csQI2vWGMSZl5ou3H+d5xXP
Cp5JtGlWZkn6DXkw/GPFlmWHCUrJGTlk0uFs9RtqecxJ+I4MzNLtRdHPd+mK9q0OUI3MLe9UkO0C
JRhpAFJlH2bD+WshF98MJjEtDwMVXq0roqdbSKbadzNKuDqfXc8PDjXVGZvf6HZe9T1DJVeh8sQQ
iWC6Jr2LEA7vbjmLVYSZ3GkJAqBWRmIRNWkvepYOCC8vuVSVGBo2oEZDjBldLNyJVdEYJXUydtun
0dhxeAcCzpkWTUU3YEer8mmTjY4s4eshCMGfp+9ym3RlPUSKJp85pm0EY7MEpWfdftLj4MGO9FM+
VQ2abZ9KQO29MLYpcN5ma9tHOLaQ9kdIO13bcVk7MYDn76DoINjrK3i1oP8hw9beEFvZvbZS0U+E
DBDTW4dHpQC1LJJk1PUCHxhkGkGpNp5sbwPxwyjjl2yHbC8V4y5TazQ8dWEMk+IgAwYattVrGoTs
gUFKxX1Ig8lQy2oLyA/ogcfEp+i7CKoixHU0bFzbSvYeCQ10uP2T8litb4HMIR/MvILKEMRR5+Ud
5iGHaIQzbONohPEcbsB40w5QxqEQwYbnTUWmAl0gXX8j6pG92wI0th1zOU4IbMfzB9tDTygvM+pJ
0AasCte0scRYNSAPB0JzaXDisYnBZbfjItqMz3Yd7xKLX2+r6TTGsWnyzCSie0rmTFJMAJkUaOZz
aK1ap65N6IwSB60DUXspS4b9OJjhdmNUyn3co2moO1lhx8RMVNRQZXqgcyHWVe77dEGAnjYjihHu
0h0ZfUr5TjqXThWkg3EqLxsqv3LXBTzH7BDEuyuJCW+pqtJdsW5JetCxFh8wMJS/BLCq5jqeIMPX
gN78tovyXnwLxwFFls3CXsOxzU3Vt4uOEWGHAafmR0inFmPaZiPPFSXLQxZiHluiLL1MYZc0Qwx2
h0XrKnYyEZgzs1ThIYF2/sQq74qTQgVX1Mko17T2oxvGg57DuJl9KeFFLuAavsktBNzZ6du42Rzn
qG1nkNTvDQ3g8hOM0tmhAEWD2AE4yA4YwDALDDMs/Zdg6/wq64g4Fb0vBzpkraPj+FXjhbtAntiC
zmDcMDStDjWL+h2qCW2Ots+G5RsJ/E1wQUEdj802YIAdFOulg6Fro7J6sbGqxqYL02napWtojhGg
1VcQuCn0yqKLydRAT6QZGtRiNVe4+qFt4zCz8yezOYR6ai0xNKgBxq4AxdgovktTaFtXgsZb1KlC
GX7vpU197ZKh2BVDzs8BMaB7NgtyXGJGkBQYihWvFiHKMaswvSOYe3AlACG2ArEVsFqlOirJFdxu
6GVfNrZorI2uerRBOOH33OQeDIZ/WHGzMT6tK6sd0iXue8BuRcHAJLkE2IbNG3pL1z8WTOhb0ZXE
9IgKJj9rQHf0C7ZI4OsJsN/3k0u6ey8C8o3oCFe+dJs/zl2H4SbDhhlNtaShe4HFZx+c5j1+BQj6
CkiGmLCbFqKv/ZBV7yOoh0ULlMmdImgWtHUJoR9dksJRyQaTHseUsUY5nT2pjkz7OR7DT7k2UV0V
fmt7zbenNIF5XmPK8nqFuxTTNrZmgbzNwVHUFV2q5URyPWGbHzfwYaTDXL7SVRwUgkYz3GBgzIqU
E2bqF/A9YbFgoEGCeDkqnw4iDDAWUGgJufnfZFzNfWKlvRBADmUbZkRi2N7M5bPzxRzt1xn+dy2G
vHhLdQ+XVqD+fqcAjYy1QUARo9+CdaV1PnQVxg0OivYtDnTmoAot7mETEADqLZcy3w3LxtY2CQXd
bcgHQKDIMnMiPhSyXRL5w5l+3MWd8Y2bs/W1wG6x3IHZ04BW1FK+N5meLX5clin0AxQi0H+xdyZb
lSNZFv2XmiuWTDJ1g5o8vZbWAQd3Z6IF3qjve319beMRlQ5EQEXWNGPlSiLcAT1JJpPZvefskxvl
uZkFxqkL4dh59DS0s6jCA+8UQ6CBjwAN4KRViLXzNvFF7BoPddH1xaZoYXj4sdUmlJtxJMy03lGW
rLLG7QI0U7GbMf82ZnaaCGO20HaPFpKSqJouKFylADdkmc+rrMrFt9jD77zKK3gxYHjQxjijNbMn
8IyGV2agW/kmF0n0GQdCM/q8N1nVsTxfR2ZTu+q62ZcjsoiFsksZXLhZbn6tZyg1K/wv38w2L782
XVliISkoPQJ08l0oFQz5rPkWYvULWVtNUEFYeZw3PaKFlrLLfRH22qFJeKjXTZw6iP+68qSzajQN
jYP8vaE4ogW6e0fBOHYYBqH9WBnoYSapt9dDMxsHKJqd4SdQWtRqTc8PkKOp8Dht6+5bMyrsNTww
Fk557E07bHVDdk3fMF431LbWDUNd+rVp9RuWL+K0mMtoix9ZfI2CefoKNlSsqrbXaSJZ6QZFXPCL
RqC+lpbsbl2W+ztskOKxDIf0q86PWCtt4sIZpva1Qbd3PtVavKuGjqfO7R/KvOw+Vb0+B/hHSx04
GoQUL9RSVjRC5jveB/hHe7c117iITymiaWdjbTRfEmoda3dio1IDI1+Qs4nyDgKbvEkAMua+pKh/
qKpCWOUqUXAH8/vcU/xvNmlFOah55AWV5sOatlUwO1/Z0JZ5dd3ItpTWZZdENbN8ixYMV2RT0wnG
7DjNSV7Takgqs7yU89x6YD+NaaKvYJb4kaKDDjkiWQ4ueoDuNoin0fpuFXB99knp5p30A9nonbZ2
B0viKeDB9ux7J8+17pB4Irb19dDVYmHZiOgPXlRqN/p06OeJIubKpre7lbIY3Xu7KFTPrK7SbMqY
x5Rrc806r8gpks52GG7qWoblcEAyr1N8n2a6wjw05N8idZoHpCc/9VqbnXZtU9V3wk1bjXOK82oB
7027sgoDQW+DMag432ESLnp9NZhuxxYmNie7ae4UfWSAgrlYLvs+fLjxlFwkWIYwCgImxPW90UHf
oPrt02UQ84rfUsWzP5aSJdlqqSJmBgiqbIqV+m1WZyLtUEd8F4XT4NRfei1cDAuSrZvydwT6IuE9
1bqW/fJpgpo0s32wyyDlP+jovrEZKgoItjsUJfToaMm8bBrG1gxvJYydH2lZqX5Gzm3i9uepl3HD
tZKu1Ad9ypdtUod/aByjCKcTqFgnT3SE39qU1Oaw/0dh8TM/HhF7XcVGy7SKppVsiCPZN3436Khx
/ChO6Al+cMqvKRtPTUg8Hjil0ZEjNnh5yqE1xJo+ReYPzcmc2vStEVrAA4oDRma5xE52EVPrFudm
Ws/9TQrBYIlWbRRnfMr3W7YvLz76NEs5HhHNU3iibfzadtlh0ElmDM3fA28prGZX1hW2io0W5Opp
m91GPW3vH/LtyYOcsKUNy9sDqPPacIOVHWTWrDc/pD0ih9jOwl5EurWakabMJnYD2lKIfA2W8q3N
rbwv9XlovM0Ql3o1ftAxF68kH1wA/MLICWh3mOhO3Fcm19BbEoSMnfZIsCybhT3TilIO5FMZtaXf
j4lcpB/nVJCr1YQvj09lxXrU3+SVjQqp0KjIgjWNVDORTnBjXOdDXLSP71+zl1YX6YBkYJjqhGZj
ykVW8Mpb0I8Bldl6mR4nGnEMAh0eIRdLp/NAi3aCV6HdVNjI+CvKjaX6Eldh/08vlqCjiIcP+Sj2
oLcWBzqaLcYCu3wsMksB6BJkHjRjAcOyoTw1AwuBDPtGrB7PTJCmyhsF9dQSRQKoI2QpSiLz5JUv
4iUbTuWU0nX4QH8hXo8xRRiyHVi0WO5w0L8G5yCepBtaLOYjok7FbFYbl6ynst7FVeGP9aygLpqT
P3GJ5zrH9++my6zdAN8KDpjJM0oF+cIy+xT+ZwEHo8CQAmiEDZKWXdu5F7J+MEyAU3huicEQxYm+
eArLllJ0pxrw/v1/paxA0gG1A22FDcvUsi0G68sZg5FZ1EMxVPcO7Tg6upVOZ7sGCNCrRAp0/0oH
wIv1SWZCYYq/65+mk0oEquc7jZ1p19t+hAD90QMt1cH/Ja5QH07BZGDZKLMlE8mr0UlnDGJhVFb3
VcNTRAeJ8p48N0RkAoJre8W0OOITc16Ls7Pqo2asIx8Bxmhfh/USaHuWKmAOGlWSvXBjWymppiNo
Mu0tdXvKltoOdecnHmbVJEB6l8xO6W8A3lDqnpirzw0qC0/xIKCnwbdz8wm/IRM764OAPZUegiyr
2KS3W6rP6t6llENRYtVPh/fcULG/EbUqHEyJhoFPHmuFElF1lZWTItHaBfZJdPZiYPNRLt1Z06T0
hTN4lQZLxhAb8R5Kwhh+K9wikHfsbRXNysEACp0XFQparvfHxuspnKuPMRFhMnEMtvUGX8RyqggF
PaD7ReQkh6wmrLbsfsYyKbOD2dcjE8X7R3z5/sQjbfLGkPjuLI836ZunK0LtAZOnMm6isgSJvHJC
YIk3zVharA41qSYoaJLqJT7ENZK6D14gajj9NtzU4VkvUKsFVCE4/qvhRle51MbWsW8mL2z57QmP
Ap8CTKudfYCQeTWPMM3p9EU5lqS+yMhW1/63lcLoInYNIoFNWudVfaHr4MZLv64CKS8dj1e3vvLs
SC0eerJutJuS8iVPZxjUC/Py+1f95X22dIjr/I9FEkwwExGc8fKzBIMJ/CFIwhu1rrHvY4v0knrL
HgP701ICo//oOr89IIopFqTQxwxbMateHjAlukFkuR5cHwtvYdp63cF5UhcFdI456fdP8JUVV50h
Q1gZ6HD6Ct7Krw44ZYkMiy6zr+E1aExrI20yBtFM78qytpNsXRryVbA0V8xjc7LOe6wtzyozrV3k
h5dcvBzpfCIyTmCvIaXzCJZhxfLyEswe+GtnNuvrzLWV0gnmtXrvTj170XobuwNiG+pz/cyk6pks
zrVVrUXqg7BpqfvFHwAoBFuLJralryYUNzNqqarm23k+AnERz5iCa388vtYrWC8Mn/cv6+u1A95H
qRvICRDbIkl8LcprG72Nxtwcv5nUlPjtY0/wSLE2UN7x4e2hRqlHy50yH53EvmvDc+coLHr/YyiV
7u+PLapNDJoOy0wL3sNbygYhAH1NVzK/y7ENd/DQy97SflIjVWDziAqNwGLilPEnuD0Kh1NFVhmS
E9AZQ7mCjjhmVDaNsD7NApdnnzAYdyZoQtjDNRYMPfZra5mAKLFBBPOCAEDpUKAtq1czG7bhuhwi
5pZDoMzvvKcHnvlLEHhONa/MtIHcuXv/jF+vQsjwwvRvqLOmcWkidX45elIbEudYt87t0Bc62lx6
cUBRjWFRbxmJdlTuIzFOvGQmRgNfwu5JsAvxT72AzD5BHXcTTPj/oRLXMUqvfVyxs2dBUy80vrd1
NlTsGBdrTnlHBiPefpQlM07/u8YRioX5/ikZL7kK0uUZQN6JeNPiDuJ3fbVZAwWQkyJSGLduF5m8
CbsqVB+g00yVonB86xpo6/hs2F7VC5mVjVoANFXNslCLBOpkgfqfP4LvSDBT5iWO3KN0UNfhGEbw
DIuPTHWKmDPsdptqTmNuKxzvZuvPrO443Q9O7eWzrk7NE6Y0BI+Kbr114IPgEE7Wl/OtSSmFy981
KghlgVJefu90N6V9NXdlvdw5MBlZiuRaKbghEHgU037JbQHxyzO1frxFfNtwOWj4mow+c4A5/IvU
K48hRuCBYq21PYucfYwVnUUI2Cy1Zom7QOe/kI4LLgUCL4jHXeco5JeFsoBHIvIMlUhxvD5q4ZI+
vH8RXj2jT1gtTNSG5aKm199sTMW4MEPZtfZ5yJ2S2eG4GTUI5hlSH8E8m+YPZifj1eJRHVJi4jd0
FpGoK1/ryRWIW9rV5Hxue8EIofPWMaBYqXN9ZFLJ0toEo4YGZGVnpkpSyTDVsMFg0uMqwQnMuk+O
3VIDom0niYPqeCCHa4QdfBdVah78bipYVj7ftrAeCy4l8TqKT8hTpG5HCAGCS0+PStVhvDlBVKpT
K+OTWDSzIADb6AU+ktJDPnw5J3LyasnGJCEELNE3QnE2by0yL9QM9H/sLFh1fWrCIxz1ILlALyib
eVNHjV25Kwgq/woo0LPenGBhvckmqEnOCb8jsdP3Y9BLe/13AQVyEDpF9I9DCfRGeGs6T/Dtk6nj
ZfZuKMGkWYlMti/iCPRJYB3bvZND0EQMxYrqmUogoHWa2C/SB0a7NOK7XmYhTTTZGa9yB4gQHNN3
EwdCGLaRvjmmDMxAS1Lt9m28AG8Mp/9hNbb9v8ECFSFgUXv1b2UJ9N04Ig3IxlYkdEf+zykCkzDd
Rp4vZjkwpNH2tVV0BUa3I2KsKGRVOYfeC2LAIIU1pcjME0DMwDZGKwjjeBsgSu6t66BgWXFQTfnQ
3TJWbJzw1bCoNilscHKWkIVJm2JrFDT0Gg4j8Owo3o1xztsGFQetRTxfVdwTHKb19DUPIxIdLfBH
GgTYJvqKPZK36nDdTfYlFFiHL93xD7U4BluzUmsrDke7UdaPS197xnCS2KSNGHsxaZqDxy2x0t7Z
oacXWLQsOaj3IprzmNMJTYuXysMUzNjb/cSKPCu8JDhgrJxPSaBRYt46qakZ1SHtZ88dLm0UnrG3
qj1PLYudprOi9I6ctkBbaLpB2A43GqhtkZ8za9eRdUq0V+NkZyKuMYh/SpKRftgGJfnYEmD0LGw3
DfWR5oGCu7HRw2iO6zX8hKRx10WHHLf4aoQ0SWsK9plHvzB069pvqFpxZQ0XnDy6GNqr6pfw+Vmy
rOraUztwGbWcvY/TvTDtLbhEdcXMrEv5UrZRp90UuaOmfAmxyXV8b+xKBsBCm9nedV6T833V8VQj
RMJcvjpRhU/eJa0K/MsiQUmooJHDfRHAfA3riwAryzcWkrQD2IO91nArtAIhofyJotxjRdvEMSst
f3TF7NR+7EYWGPUFMUrd33VJ0cfkgsZatJQoBhcppnM3cdRHjrnTFZIuRhZHMPmr+hGogRpgNiF0
3Hma8/xZ5iG4hUU1gMVFw9KRT8BnGMiQ4Byfz6dpTLN+xEcU8WcWinn7BhxG4Jm+HD18LavKwZ2h
b55HT7C0qmngJJo6OZQbTxejZ9RAFDqucT1rUW4Jgi8IsTH1uNFuni+1dvz2Py/y8fuo6xmAyA2E
j45PelE0PKYwE+JmFxfmzEnXxjJxrNCgYanfUC4LS29lHW9UudBToMDfzSjgDzR+Z3oJIkW5Z196
eV9ylQYjz/gWo/IEn4qiZDB4kB9mtegNcwt5vk+PQK/p0j1dQViXkjOsj+cUGTEVFb8iW2IUe3os
ijupH2/tcXigK864PjaNP75YDiC5xp/sOWKchkfUZCQjmz+c2c440e2ixUjecB9Eprq8x4G04Jvl
U3KS6reIuKGjTSXFMRldbRepj368oFh/F/6jzMxSOhvQpEWaHOgkOFO1C1X9Wd+MscpPODtaQwhb
5f7GA4aKR2GHBcMHRRAJgKuwGVjsXrZ4i9QvNAb1RQ6hy5es0NXjAMJKXaait8NovO2zkPTabRFi
n7mBpStgBqTt7Iju1DyOlThh0+rsni850qGGjzMdPST0kEoOnlQxYPndINDd6res3BJ3WFe1BuLY
BwkccHAriRDXILAi1umQUd5j73t0UTglXVl8RAQA8WcpgPzE3YL6N6b5xPRaeJ57WBU60JTMA9RA
oFWL4f+AvaHn+4FstXxh0UjlBJYK/0+cFCVvSx+F2ktiUcwuBiRDbIPHJuHoIqLRdGcXwcQuIJgX
NfaRRakswMmkUZet3CYiXmDzHFo3aQWtVjqSxN5M3/CmJMw3OIVK+PvPLjl62FEDwDwCSll9J3AR
CMW+SiIux858embqEhAHtx05cbDcEf9Ujt0tuudotPeoztSpP9diTESeKWeUglK2iJjVlf2kowfM
5RNTpUYN1WU1xI/dDhdAND8tekOdbxfDG8UqxgDn++uYMpQGtGJB9kMkTFp4MCXi2c7PTXrIfIeN
wIhBPVh9S/37WBJdhJWx5e4LjEfG4bkSQzCBKpQH7PSp8deWMj/v8P6w9c1z9k6QETLKiNYp7Xv1
PHXkFeAtDFO3Y6o07YA280VLB5LLzF5PXTxiMlRhz+jdFIthktHapl86Z5zlt5HlGbSPMWibJr7w
zES1FDA1Mf04KXRl9DQUnedgMwUJ3pEteH8ra9cUGql24epgg3svQ1OwJf8zE1GTC2eFLFO9NnIr
UNccUY9g8B2vZNKhJ7wwYx1O9gmViDxwrtKlHynMsZimaLGgQLPvmW8ZX9pYLVyBhCKfGkYVkPl6
y/ZS1ZSzmPUqK2svL8fq3vbmqBaPcsoortnULmakjgYSIu0XovZkCuh9emZG5GNGt0rz3Uw4zR2F
tTHtPuthnYQhLqTZjKbr0WFtU//whnioMckRHNngPMLmlnu+ZixterfI3pDlquftgBysE6KE+Qin
FJV5zyjPE8/wB/4QQdnKGTHcTuvnMzneS8XK5fLAt1VGN2plTAvPVjkPXTCjjtW/eniBranvQPHM
NXsuZj0XnVBmqm8MTKoT+Yadu7JsAryteJTDyeyCi6WbRbVBf6m61Hwq9TfPQ/bZAgd2nb86dq/U
dKqFPtlNDSITYTS6+6mPsP6Xq1Ev6HXJmYxO46Doi/xQqC2qeN9if+ULHAlmCwxjjO/nEiT3jc9F
aDE/Cv9aHchqPF5p9Pm52ccdWxEni6NMDGiLrtLjhIU6Xf3mmjIjo0HLatUyaEGJSrnOw7wuCSzE
Bqjd9Md2aDdiTh5OYiNUy7hIThzDGTL1sfqnB45EcN4j2A2ePGaVodzTa4R8akw6AdyGeGVFLU3y
TZRkygZ4vCB0bdSklx4rarIVWnIaGSaUg80/2cyiQFPFSygRdEwEoK/XXVae5LozJjBcUZuqc12e
ptaqtYr+atbcXp798+NZOhVM9Y9tP3EgfysWO0CNqGzq/cXzgzSFEcJdveRelXjq4vAfbdYtuAm0
r6lVMBSoUb+pg5vYCkQxxAkDWA10XruqDOmkpEAj26nVyHj/BF8W3qn4gNOkQkv5GZcvNZJXxR9U
k1PcoELZkzjZpJaPlMIx7+2GSvFHtee3h+LWIQewXYUeBq3+snSWE9c6E5wb7o+T22CR3cZLxqiV
IvrprP5D5DvCHB5+5HGxjtuuib93v8McMBBQi/l7mgMrtrJ5+FG+/ZlnkgPP8R9U6V0P5YZiJrgU
C5+JfEL3/qDvSssElYPHWo+h8oxykALsngEB2WaRQ3PhN5oDsD4FcvDocDBFO/ySf0JzeCqv/qtP
ZOnIDFwH7S9NYKJX8KW/HEM6yBfCfBftFKVaTaQ0FAl37r82gyeL5iTRcwdvXQoZMEp2MK7s2Doz
vSzHKZyj23C6lVXOsgpPlGYyNc8LzWCpP6/QX4Z6guwxa+J216dJNwW7lIDiOD6zwnFAK7jwpwDA
6QJxrFtqz2O9hKuwz/spOoPHj+oNT5jraERea7CRBgAm+QnOdRMPnzkStIQcjgDbb0bRqJ6mTZr3
fEPNV0U3uBJk6xWcmT7yLuO424zIPmHH5i6+bt/qC6yVWU9i0rxyZi1QpZGydqv/PDW/I1D+9qlB
vSup4v39Y3P+0LYP36O+/Umh8vdn5/kn/8SgeH+A6uHF9OdQZ4Z7fngcUzErQaAYJP/QdTJ5rv58
eIw/GNP0pPgxHY6BIpQAH+ii//4vniu674pHywL0yFX5ByiUl4VgpnaOgD7atAT/zoNovHx2PHO2
tbTSqj2s/19RGXo7DWf9Knbx3Px2dT4dn8ffoSt/dSQ6ApJMBirATCMvj5QVspDLJDgSMaSrXEdF
UAAKHoOo/6DU/FdH4hgeUhoHIs1TKvxv7+ew02gdgg3ad2OKNb7XL9shB2ZPSf8fnxI9aiJeSKjg
tIxXL68B7JIH4Lnaz236K83SX4EW/0r4+u8cxnKleIrbeH2P4JhgjaZAgnV09DZgdlk2RsCV0in+
Ny4dY5UplD6o4yIDenmTwgpgR4mSfD8EOX4d5EekexjuWUNj4/2TUr/pt0lbDTwXJRpKKtWqpCvz
8kjOkLta541wjUdaIpgOrudwUim/d9WA6vr9g6k3wJuDIT5UOiG4sq9VNRpiVV5DZbX3sP2sCakn
0J14S4XsetDdMPdjxAz005iD3z/wXwxFJHCmZUKzkTYb3pdniSS9N7KoqPa4azDeNTUJ6p5GpEXC
v71/KHXB3pyj5RjMCqxMeapfHgpQXT/HaG33Wg/oMu8rbByGHty8f5S/PKHfjsKU9btQAuEu1Vty
wvc0uaxTo5nuhnwsTp5eX/+/I726dGOaR+VQcCSqHPOaesbDotqj/4fHS397UuxTgcWwhKC88KYb
VgY5damyyvfVQK5vpQ/QoOcKxvUi83njBTp8V6+hC4tQZa8DgFgnmeltzFoWJ6qtTkZj6Uwbdwp7
vymL8bsTxbnvJIF5wOIkcCemv2aUdodwEcN55bRYO6sFt7ThYeQrK9X9jIJ8o6ej4fe8MfbOVOdX
c+MZX1LHKA9WkAT3Qz7M65H0gn3gsKwo58LbjQnjOaUmD2Z9xplFrOTkrgdwqIeuwzvQp1mx6Qyn
uOk0+Pi6t4zfMVl4O9HZfHZbcJRElqejC3PdjxxID5tZZvpjkkbAg1s+j4a49SEnvnqdDl21LQmd
vyQ7mPwaxDQ2vNIgSKjrZN60gsnh7eygIWRdDyZ617A28T5rPuISgv6IZV3lidP5oBdgEjtMLlEY
Fxvb5hWAA4l0XRTUnT/Qvz2RyCt3SbOUpzCwyrWb1/HO9XJizSnRf4GcY51OoUjuQ7fM7si0oJXY
mtW32s4NqLb8IgoHovpW5RKYJGYpFk6kBHudb5ps0KF4SpJg0DBld+3oQh/R2vxK0+LuPuDSnEZJ
XeHAS37pgnvaJ7bxJXfjX7hug5vOXsoDvB0+fduWp6Rzl+m2yXSk9cSBZNEnwLvTdTLFkjgZzjYY
cqqOIUYBlgFwMTOjL07ikN0evqwwvgjNyrtMKJD+sjVPXIgy4SL2GdEXhja6LsxShn0G4PME55R7
FtlcMjCKnGZP5sMio5mk2Cr8DL2EUwrBMAMHnXjF0iRcB1aUQBNCb7D45dLYGbVtQ6/ORT9U3hrE
/ID9oNJAoImhdf2CTSxB0HrRnIGUWL64cEs+T0Wa/zKcqDzhHAlv7Zg50fjUtG2Fd1fS+P9sFiXj
x2p0C3m9tOiakzdCtEU/5d4ZYAzCgsiVIfcAErXF9q4KS7gX8KmBHnl3bd3w2El90fyB2v8Ga5y7
68xq6FdWNmLq7fDNDzv03MmDNxra1it4jmyH5JpV7A3ZrqWefD023vB1aZZ0Z1V9B/5Xa8A2o8+x
ls2SoPBSvBsCM2wEAI+LV7U/jIVnC47nLMjOtdrbwemqb2EirVMy15lD6btbFCk188TWlSOGYqHm
Y5iVJ2T1pfc1LaGTKSBWr3mSGDbJL3gP3lkgbPOEDyK2IsxnnANtPa4jnMcXYeoBgMbFj7WZO9Sb
vPp6k9sL4t9d0/sKbqhcEw6ErSb6ibTV2hepDR7AjuzlDJf916qdh52Zlzn2XLo0m2V0ixMVINIG
bHIoZuPvFNkOEPNPmrjOOmqnm6I29l05PBI7GONwBc3Ug4U+5VXoXEU9D6Uo+FhowIbzAa7HJkx5
ziWbqZVROekXV1TLqe6RlENsgU/yetX5+YikY5Xiwl6ZXcagZlacPgFvwWyK7+3SZFG5rVGXb9I+
o8E4VIhGWuIkqCFb+3wEly7Ue7eSnLeRJw9A79xLd0ysB0Kk3Ctz6MQFcCfxOYFodDL1jKiUCfWe
liicvgxw+FBw+laLcowdUe1ddkU/fm+1BlNz2DLnRDJ1r4TdUFzTswd8VS7WeuYPunTOFe41TNJN
g5bGUWkoltm7V0GZNmdi7JnJnlZavQeIOyNWY53MCZMYBLG1TSAXCR0lAp3WRfQC0/17ZBVQqTMo
znidGMG0EGFcXppVB0d3NF1uQl5dtqrwFpdGeUoiI4MJZWwP1lUA2iQjHDuGN66xZovN06w7RvG3
LnXFT31kthrUGLH0RVykQRdfJNYUbocZj7IzspJYaVpnXSShtW0R1/oD4nTfMhdmxK7EWbXY5S04
We9ycYJiPekOvRatHf2eOwwBWW+afcjb4DO4k8B38cCcBEufX7U9c48WMnvQYdkU6QA6egBEDPDX
QsFEQerCDAz9kQ5HdzrQ2PDTsr90sbXv4fYNO1op3g79tHZOxeLSpFr9VUuS9nKeou48SJYvsW6O
X9x0JrVhLuOdpKC/X2DUbIoImAdkh+BTln5z6iZfkxX0qwyD0JddfMvzfAdtL9wbbgkRmoqm3+lm
hXOoBUEAhHjH5P6oWWW/MhxeeqAK5EGjkX5XF8y8TcGMo+eu+BzroiohZo94G58mWVu21XbhHoD9
NsdVSrSyz3sb4zU2mp4QNEs2O6IzV0ieK5oHxMmjFSLjBCsUm7yaIZJ4uS+wSh8QhOneyq2cGAtg
kzfreagX9MOVGec4DetOX1kIyHPEHcZtmxs5LnczPymdjsim0u3rEzNr+3UvcqARa5RApWOfztii
8oWXT9Yw/+XOiGbTGONxrYPp1nYS0kl0MsJUG6YVCVODSyxzX4LasnusmfTxvKaHtOs1zi/a0pG7
cgGN/6wsO1yJOHQOk+tUsMpnryFZvbb0jfJ5J1wDJ8U3RYuk+1TYDhayRGIa99HvJZuuguMFwbin
3sHc0967qZ5Sy5iymzExcRgBgghZIQCRjWnpzsNJAZ18DYLtUbo9/ackWWkzUeSoKSMMTzxfTBzD
lUWa3rnAR6CyQgE74fmedzynBvnTSQsiI3O7vVH3HXb94CHF5ovN0Eg3hl6S++bU4mtOVfgC9HQp
gGEAdimkQZfby8zlgsc1/B5mjuhx2LcaqU4T4gOiTw7xRMFp64Q585u0mb6JUO19dkuSjBEshhjC
OOF92o/0+lxEJh+JCdW69sU63uPd6bKEp9qm4rJerbDbZQll3+rZvuYFuraNcTjvwp7EGkgyzHIs
LS9mU8NTZiysK1KvKU954K3TDu5ivBLeRxu1l3K5p2IwoFbHFA4VCja7rzdqIYFcyKczpPviDkPh
aZMyp45O/FBk/TWdSbF9f+H/ZmdI9ZlyIUdCKEWd41U5r5WDlYdjRZJCzSKsCPqAFxSv46KARaLJ
DwMRxZvlvzogzSVq7J5pvrEGFQ0LHAlUhAmlHmnGEiJBnRUTxjpp8gcQMaBg2oj1oOWOn55eO2O5
CBuW0Si2kcg0n0a89VAu9bCbWt7r718P868+n6VKqehJdCpJ6oL9Vs+oprjUXNmn+yjP5Uk/tPkv
ojV4psZubMEfgkCYNrQ1eZCiRHQXAwI6JUWoLivBQjvmJFjKFOSFENYwI+hetbhj6FTPvXUqjdg7
KwjDOUuBAWy6oUZO2/WBtQ8DZmVzYuMKLE3RDtD0PWBZWkBz8H87VxPO1axarRhSpuxOj+Pk/umt
WBT4B4l2T8mlev9avJaOP7UmkBII1XjBHvPaRBjikEp4e0EttxPW2xoW+m7CwzOa8msdO9peY9m4
cpPI2NItQ6HfdB8E2b3ZZ3vwaF0DOxm3hGH6anh2sz2iERHx3mO/vbO0sCR4Y/xoGnhTseAoFCqU
50M1Rl7fc4K4h8AGCre3JYtnO2TiKiq782uDljsW6ZJ0UMhWFxF486/vX2NDVQpezkAsUVB4uBTu
VR/o1Xij1y6HJhujvWxHcFUZ9IkzLVA5dz1LY3LYrfnSg8h0V8j5jgZ7/UurrHHTzYMVguktMNQz
35I/WKNPAMfUVSwnZdrsWX97Z0lZtD/qAPDyQQtaNq5Pn/4/XZ4PujyqhsaN/Pt69Sll7/57Ov9e
qn7+oedStSsgdtOXUW4fJd//30I1kUyYNaQkXokmC6ViRsSfuUveH0IahHLpOvU13Bw4a54L1XR5
sBAxjukNodNSP/UPCtXizXNn6MKmUs4UTUuJHMGXsyDC+4hY5yA8GRg6Edt4Zp9RhMsWD2AHY97x
TgbqFlBEDlUteVvjDfeuh3Lo9hg+2TTVot7pXazrH9X4jJfuIV6RiFawKWECsA1Jt+zVlDC1ZAek
NAEOzmBV5aXnpfqlyzqSz6AFVkp1pLyJhdRwvaKr7ULTI0NnIMNs8vrgh1sU4qoVllvD85gJ1fuy
VFp4gRxjJAM6asW3HKaTTfADHL/tMtiau84sanuXJEO5rbYmD1dz90qys5Z6WnTRWoCPSac1Oq20
uY3mIdyXkwZrgHVMVl+7QcueTNKdz0mQhr7nNmw7cGsmm6khfc7Ft9dvwKWan3jN9UhoYXKOTY2q
ycuMLFzhliUFCQ7SNZuzMlkNEtylH0cYeFcuUAexHQIjyk46s8zSbczqOSOpwpRXRd2u0zEct9QL
79g5azvce80J7zKx63uz/Y7jtkE+Z01rO2kJZyhPkAW2nx2CQD4Jb5rp37HbgK04QLEYtHXsLDWL
ai+xL2ppzmdFGG1hYQFLj3pRXoOk+qabCZiPuC3LNSkO0VcjADeKsRYQHXO3dkUPz5vgJs0t8rVh
Ogud5UZnj37ZAFJZTYtXQEkZbRFu3VSTj01LKwFaUYvLB4AinB89tq+xDVTX+IFNPw/c/JMFmSga
fLMR6BCLrDVvk7DBnCm0+HJZahgzgUE1MRs/z7o+EY1iFofJrqwd9sJiWzldlPqisVlh04lEDOqI
/WQG1caBL4HqUgdeqVeULpZu9EUd2ldc9frUtVMFys30kxBcMwEotnsSCT0L10GhZ1+rTrSf4YYn
v+qRtpOf9lp1A4dguTALYzozBxIQQzAcW0n69AaVWozwaOhYJgCaMeKys0H2DnK71FhZVvRXooeU
Yb8yqQL7HSMNkX04XuvOMF6Alh9OrbHtN5mMvZ2sCa3otKVYsVvBxYbW5jrq8mbb64uBHBAJKCk8
uRNsR6As5KTW0v5KCrn0tSlDzuV6/cbyRvFghMQR5ck8/yR1JDgnO1oCq5iavazkMPpdktjfWmNe
0PUgHj2gLEyaNRybmRCjzinm3YDfnG2zhZ1uhcjAYafs1VkJFMab10plSPWLQK3PpIyx5JZa1h28
qRGn4P0wKExcx8PgLA1xxQLiYQgS65RYaq4eYRXwXYdkQxpPtIX0Bw6wwOP+PR/laCMsGpvPZKcU
Z9AOoPtUS52es8UJtmbpBb7hxurpgiUtwXvLYNipRVy2NmiRgLTUY2vnpGDg0q65xfe6PDrDMuGX
aOXBswkJi+3Zy9eVAFXGTDh+GyIs/avKtWcdg8lSiHUaN6nnh2MxEk4Awv++CBzQnVYN425VIqsZ
Lsy8kodJLCiWcvgP7NmgieRnsOY7IL0zgNcytIEEt0wiuZ8EbnZpYQyFEBaHxiXR2+OV3QwCuE0R
sQGdiza7lDwYu5GyGKvVEtPTFq5PheyyWewLLLYttmuPGKc+yPK7oCvq67g3u3IzZYZ5HqDhOtMo
YrRrx6z1y9hNys+QY7VsLfpYrvWSv7cZo96mEXN0MixWc/4/7J3JdtxImnRfpV8AOoBjXnYgRjI4
U6SoDQ5FSphHB+AOPP1/wczqklR/Z3btqxa5qEwyghGAw90+s2sKxNbtmhT4DImmfgzcgWqUeay2
VauKHcszi68ri+ItZ05IUxZ8Xarr7d67ldlcGl9aG99ppDG73QtbBdnON0noUK+KgWrvmFX4vV/s
7gJKinpJgOygDVjTvcW++QikdbsYVAHgAGjSIxi3ydwMXepcpuGU73019Q8gBpccf6KX3lmkWZ8b
xOF7HxKJdZRsj24dB+c/QfuhIAnmp/JrM4Mr3Dh0ZAPDmvNyx1m+eE27sLM2rqU5HAYVubnEUiud
yg4K4EzzkN7QhEXXlDtJXq5MhukH63t4Hxqp2nfEaL6iNfMSSWiiK7I27/PZzk89ftZdp9xux9qg
T3i+4y9TMVn8g4uOdZ6bHOIL0xHovODlFoYEAFxhaqEJ+WcKpMNkA2kpJa0tre4CJlgWnzBKj5cD
Wd+Pr+1oBIBYzR5A22jzR06Wv2Oc+ZbbptqqwGkpntH2U2YNIOFb378N7dTiVas30cmQC9Et7BsQ
RmeKrVhy3PLM+TR+07Jh2DJWG88FHpZYFTgYs253bevk17Pb+AenMVp+YNHipuZGdwAKBuraHQE7
CjGKLVRssRnh/KzTb+Mrybzurhe2vnTczikj4hn1C9my6W1Cmbks2EBv+6rRh3Vf8q00iuaNq9TF
vU5dHktH7k/BjrFOCnRzon+Xx2l/aQcdASd6LFBjLGpgnR1dxRSMqKqnj3juDejoehnNJy8fhnrX
eV3xzRmojNvNYW1rjnqJiLe5hG1EUc6ALBKkvnqF71kuh7bIJiCFk9m/ZJJQBFs4vq701XDy6cYw
neJ+NvHY69g95DlOwJ3t9P4S1fBDr2SmPArD2XjdxEXtUICVNl+h2Q37gbHStiEEgQMQhgi6vZ3X
X23ASfzObHoXsLB3MBOArftpX11Rs2GdJcsZd5GE+pQsE4Bb9l2ANZBsYi4QXxSvnP1fJDbYLSk4
cHmIVu0FwQwDepwKDGdjzzpOqUOKVb0zmq66V6k5XDd5Pt+RqMwedDmZNvW5lo0cVTITQOi5T0LF
w5rm0CsypekWbqsQtF15lruF4AC/F6Uc14xbOcmOSc20BSjkv5EF6b5BJOLgiJsmvPA596wbTFf0
uyrn9D9by+BsehBKpyBn7LBBBvXOQ2UuDgy0chQbbSw++fg8n86AhkCHK9aRPOrxfbo4wvP+WeSY
dGD9OJVzGHno33HX4oMwuQbiXdiU3sWU9zwJnCyjSwYCK55XjTki5tHqsP/Cdh88aG0526bzDcn1
NXuXQV+w0Kah3R6Cho6Zq56mPh2xtFfXeR3op16E3T1IUv9rFwf5ofE4DyPbF8abY2FcDtDJagZn
vV6RBpVpb1Jr4ZHR+el4yAB43Qp6bynNarPwJhn99kdYMwmJSjMxT6ANQf0z+KFZyiY7sNVjl9rD
pRfMovH+c6z7P9mQOFjZf3Wq++/y9dtr9frLoe7jR/5xpnM+BQy3Le4JXKT4ZDm6/Wk/CoJPDhF8
G3spdwD/5Njyj1Od+8lEEaMt1wSH4HHq++epzvyENIc44WKncNkWWf/Oqe73Qx2/ZWUBWALBQWAE
/e3klFutcKTtGMfQYJWivXZejmPoyMefPpPbP7SLv/IerS/jr+2/vJoJiOm3l1ks2c/Q540j8ADr
sQBUtwXoGdxUCjDM30hUqzrys3rCa62yCQljTB8emumv51S+C6IoTMWPs9WENyY7oivckwy0F1Pf
tl7FsOyv/zj7XwRM1Of1TOyamDAtICG/Sca6kG6HGz8+ZnPP+hp3zXCmQYGxBIXyjUv0SDHywIct
9pxsJtjEiIXzwYN6zN3vMuF2Jwavm1HXIOTyrD+GnBfp0Qx781uNF/jchTI8fBgH1NJnB6rLBauM
ri/IS1R3ZcFEszT64fOHrQBqCrV8MVz9eGZa5SQ5s2w7qdPD3AHNyxJJ2nVg3i4IO3ynkWR5Sgun
f/Lb5MpEVNspv6wjCofN4yLs4spxsA9HaW6Pd0KO1Y/FXpqbxVb5Z2Fm7LLNuNy7XVqDM6ymiHmH
OppNzBhh6cQhmExM2eTNaemDv1wOtrz0raG57tuAEQ4Au1dOSMax9Fagdm+oYzeTyto4OozpIDZE
8yYDare8pdJ0MyzpuDE7BfWRJs49MW6etYURqmKr096XPANmzrfyBWnPneUZ6w8bv9qHLqpirvPI
5JDcctqo6m+MZ9uXnCjhcx4W4j6E0ZZGypThex6QjUXK7316NsTcsEHNM73vpwC2IXCN9FuRloEb
UQ1R3pgl8OWIOpvm7JO/vZxh7D4F88I8Ls76LVhurr18odvCyXL3hjTLfaozk07ofL5nH+ntpMWO
gRz4tG+0OewDFAZm9I1XvfdVlR7SOn2b+7zdYllwL5MwoECGZ1xa7SQfTlrH5VVXVvQWE6K8s6E9
nc2FzMdGaquALz6ZBoePPDY3RkO4AfftiWZXh4aomiHTnBVnM0/G90R6w7fCWne4S7J4PPSHjDMs
nynRVe+tG8pIWaq/rksTgLBfvps2SrtXOJexQW1tUSSfQwkBsYvb8mC0AeZcqOagH1VNwsyhsjXO
vI3fDpe50TsYQIYERIcZ5K/QQGL+Y/+rHY/2Nm28mWoIr7uPVSnOXipvXa2UtWFm41yEE3ePhuwI
ss2hC8iavuvKN9CajeEKcsDybaDeLeKbdb+1FIncgMIEAbIMw31HzjWimOeeo0W2G93lizH29rVY
UrHjxCqvDX9Zdiqkr7muGa4lVjjt5wrRRFXPvo0N75hBU58cBCSOd2817avsV0N3Ih+FeEeibw5a
DreLzKdtkVQFuSwxzkU0lx3ugUCVsz6VoUlnWJQmnWky5QYF+FRIRfYOU8aI3MsH0XTbcaZS/NEh
IZcM5Yb0TzCpR59jxS60aLNkzwY9OMJznLkbtzO9TTigYh0Us2b/izYcssjwYwSs8YAJxTYrjTnY
y1xm6/G2GgimFWpJ7qfCXVPLbTYl115HA8MGX0OtbhNY5UwVWq+T6WUYGxPtJmTS3BfRUmBB1KKO
jXSneh2Kp5zkk7vvKB/y332O4tYmHYjVXhQzXLT+oago2wKdGcrixQBb9hCubpzerFmGm8p3j5M5
lE9+PBtrFEjE80ZhwLqgNawxN2qZ8IswlgwP7mDDIRdxd7Y0DixRGcgDBNkZ5FdLaD0KvLP5Rnbr
/+3HXvwwz9gRPFHD8K45vO0dzk2npqTyaTM6AK/xRTinVppYgTSWl6EaKRitcINzswequUTCpF7B
n3xcJJ5skEdWu8NqYKqlGTAOnVP2bKsqT9VFFXUcZh8WCU9g49bGCD52UtWdtp32u4NyfOaNZMm+
IHUFkT2sli3ByjLd9bNqTtTUhDelm3mvJS6rlHjyBNVD+hiiFK3kUUFos46AlfDvXGPACxRgm7JN
DHJlkXvQBZaqeUiqlMkR09aRcWtTeCP3bbn9eNT9R9z/O3GfHMJPm4Lt6/D6X39sH69fK4o8/xuZ
tKl/3QV+/Mifu0BkeRIcpksQn0HuajX/n10gQIpPAdvDP3BMIYPXf+4CfXaB/FQAFolI0C8JDusT
ORDmpb4Nqgpw0r+zCcT1++ueiWkgOxiLASwaP2/vdyBU1flS6sJThM5b+DAe7OahwlCDYa4xL5t2
CmCu5Z0/LOOhIFVdmc80nIFCLeq2ko+icga8FUwisd6UzDJblXPrQHALHjIPRDSDszGvM2uMWqXp
fHCYGVRw1sP5yMBAGZC7OSlW0wnweiUnFCyQyEN7VZdzXnMrZTzOwgDxDiOmvmBTNZknXH7z1ezE
8WMOIIdQtfeFaeR0UM3kUz+gwy0IVlSKisxxlWvuChe19BH7HjdTlrJsbUJsVAlzfQQsZXeYxMp+
YdPmUYx8v8DNfzVbwXpQD3K6QhmnT0CkAytSP4249EI7MctDrfG/aeZ1+MfChq74Kun86zAc8G1I
6oYPtG3BSvbaeThQwYylzljphWnlFMc27tU+XxABoI3X/GJI3LEGzBpPN8KN65dBzda9okdzOjRD
DkRCSp4UCVUrPFkTNAjqxPst2s/0hezv/BQvuFQi6tQRj3QDOw7Ou8sfCqN/FF/AgXbgK7CnScE4
w7GKaeclLUKWtPqzgsGxVr7R4EdoAv9mVij35LEOPYX5rM9iUKE8ZDkR+X1KorTEFcVpGCDRbN51
HsYPlsDqgB0tjlApNXJVPvgkQHO8Wy7mWRwUnoPR0GSKybNlqo44shAJkmkM9kIpRcAmbyLaK6dk
P4vB5INO2tZFqCnVDz/OzNcFFtu+cLkb9+vmakeuc36tyBuJPagG9zA2un2w6j69hCNTfqESHs3c
nGg2Z6IzQLQhUbQVvX9DGLnfjiKlDTnlDA4forS4aCxtTbskKbs9MxtN230f3mi3o1Qr7rGhAh++
wCOo/U1jV8UDCjFKg5uObIZyozlh5xKnoaLRjVLe+Ct3Qw+MPrfCb3E1WWzn5TAVh2ToxGNcZuNJ
objvaQrxaVWtY/kQONObqVxjO83BsoVECjqcOyA7NX5rV1SN6QkF2Qusc+WV+KpSN3hZDxWHCf0O
D50ktoTiKJKN5Plob2XcPdKi1193gbl8Q62Kt5AG5qcxw2odLzyYI8Mww3zTGmC2p9bAHNbo+rpz
gXSADctxF4opiyP02mBrpXHz2Uu6YaOMsD5R85Q8D2w8kcCGuLwvnFZEckFtpjTnMDTUfPZ+7PD4
dgrzzk27MZqp9Qz3DTYg2I8uE+jLdq1nGN2hvemrOCS3apbfa6uYT5x3mkivsc5Jz+Gmjoe33ERy
BoqgIpdynuPKAYkaR7xqNT+TRHejukhCvQ0n4ffFtrOpDS2Bm3VpO3q3SlLaxMsSRB/n/o8D4H+e
in/zVBQWj6W/eixeNfXw+utj8c+f+Z/novMJ5WEFH66ZCRxXPz0XPR6ZeLFsRtdApMU/n4sOD1Ps
WSbj3pWP6a2qxT/CWc4nHDAM0FEzXBQS3Fv/xszbWRNgP4sJpkvDsbWGLm340WQUVv3kZ+sPvEfm
lXN647dQRKLSqAwGKUBeIpclbz76TWHX+5FiOe6VzG6vEoEdqUS0eyd3vzQgOyvRRvRrdfqULl1F
NY/0vbcFYXBX1VngbJyqnc8g2vryOVuc7tyAT33P7USHzK0LzXEXWDG7XIOjzyEzMJP6w+CLk6R/
jSmsnfXqqm85sNE7pLFDinJmAuEVV0AgnMgaaSqECXPmYN8yUGyDJLLyeqH0b+6/TiMSq2BUfHIm
bc6AgnC8ojqN0NSpBtuHQDkFY67aTSPHS7OrcqJFYixHUP392J+mpiKgyc5Y302dcRA5Mn4jwmdV
a7ruGN5VLOcsKZt5XvJn7co2ske75XyjzylkeGJAgJdYtVSBqWA7NmWOPO/bvYsWXrOQiabsZbRw
0lmsDd88n7K5jBYDpsxdT9XyVrLX8C7Xgeobn8h8CTwzjxn1ee1y4pkoDefS7xNdrHUkG4xCHrSU
PmC93wkt1FWTO2XmlEe/nKHw1XtvYZyDBZPm08E+cupPm45nbdFOo3+5IND04cIDCUKv3in6p/KU
sWHSazGdrIrCq+kSwBBbk4FhM3Tn4pQEEJjaLaU2zstELu9eypl9ewdz5p3Rdpv/CHNL/pip71Gc
RmvpVtYDdi9r7w2ZT3cr1Rj+l1YBFdh0dPCe6cQrLrx6bPmgQOKmHC/H/AQYqLZp2SvugDnwYMww
qMdpoW7kDM5xtYZxWeqi2c5tkZApsayLIC8ohEtMPA30XB2KJr1h+6fhuo2UhMRGKbYZ5cZ1VHZD
chEE6OARG7fciwSDgqNZm9OwAxXHKVOb/X4JF/naiLZ8E0Nn2fuwkB7u/Q6i+hAwqwS6mPc2xcah
dSHtAeKSnZQXeZXl1tGpx68UODHshoHk3hp8gu6mIRP8NelpPCUSUO0J3hgH9Pt66/NyV6WH6G4t
lr6rm8E6pKoI8htEdZ/cRcBWqhBmcSksOBQbJeQEdpr2pEmZ7jX4v5yJwVA6FHfmywWlUOZmyc31
TJi+8h5Bj5gVqaGSU3EqSQOMjnc2fZ+Gb13EX9M+5SlW4cBrc9vZFV1RX4yW337O5XLt1r57t17Z
NzQNmFvftMnXdNbVwviBwgys+4HduvsAvGTPJ9CaPxprNm8at0i+0COwXFLKoM7NhBtSll67mTMv
YVrEviHOiC3F3RqbwPx/aL0+fEgclCIgweIcFP7TgiWltnNOrUbsnWkncM9t1hlHXN/q2e0aBa4T
/t4ZLI94IRut9Wacl4bG8tK077HWjDurlvYPgxhSFQ18GvtiyYcTYY43+AFh1GcxLn4Dagwcpclz
Hlpb6ZQ56dS8OcGcPAKlSyjcK3r321DhXqxDCVJyaY1TGZSCkU6LvXOcShzUXnNRELKKAvzHOxoX
9N4GL3SEoAbPsa2nYDOSOdvTDc5A2x+H7NIK0/FxWIWPks/nUerujsu6uQ/EfA4Vk1CXwpej4adQ
/AK787HVGIDKwAEF79qr09uwDDKClU397mdmSBsZ+Cns3yYWj7lxqBQxrVPs5fcYI4LTjId7W3B1
PzDUb6uNpWaB5dCGzDYsnwMzt7azdunu8/2OREA5sbKPpv21KROiP+loMD2ynBy/v+e+YFwNtzY5
jvtGh1nk+L16LkB2MInMmytRtjThTL5+M3Q97SZhDz8QaIwIU8mya0ra1DVq9xfkrepmsRgFTTpY
bufabfYWs+Vb0fctMpwyH3yL/E1EnqeAKUnN+k5CnnoN2rHfOnps7vFuEvCaVWqj544cDGBp/qDW
zTzWU+2/2GJYjO3CpQXFRnFKwVPIYRAEFMwcVv5A9cbGR6C8EgTtI+5Ie+8klvicUP19GTACv2gA
lN12FrO9oTMnPtkwnb+jiw8P8ADpTuoEe35pookx65IVMijHTcuaxGnp0Wwi0CnfqwqTiqWBfTED
bK50jrvJsLv+vNSNuit9g6ltEV51k3AzBN8sjU82Meqr1LS6LTCf/GspJ/GYy7K98ttgfoDyJJFs
vDS8p7VzOE7BoE+NjjOHpjxHRVOamTf91BbPFYnA54Q60tua2edTyzHjctQdQz4VLJ8tDlm71Gzy
w9xPM1iooduYHgPcrcNfy451EOZwqstlagmCjZ9hZ2LJyhxZb43Mrektc5pdByX3FlptYkMrj5uL
WhkOiZ5CzZfw0+muy3pL7ILGsfkcB/XF0T4q35R6B2wKU8o5PF4urMzy3rBwm2D+4zq7TQbKDL3c
DJ/nxZVH01l40AfQcMuNTGS2R6z0zn7Wto+xPwEvN+AvUlkbs5XeBvhnKFnu97J1xj+5o//ZHP/N
5tgla/hXe+Potcx+QOPKflGN/vipf+yOkYaAUDru6sanOsTlF/45O7SE8wlliKXJYW4EhYCN65+z
QwdYCBtzLwBVw8H3Y6z4D0eo+OTir3f8gITDqin9W7vj37oSPrg/QHypvPFtxpRilch+3hwPoDPb
bhz1da1I404My1sOxphWSFSp6Y4pxnyR62m1J5BIeRkaZ/pcOKzbGxnW3fNPn97/Z8T4LwjxDwoR
5wiC3hAbmKj++m7QdNuCJ8R0LbraIum3ECsb/YZOTT0NLCWTcsYXn1Muu+AqGLoIYj7qD1hD9jUE
MOr3cBjMG35HSrdcWVqfoYwH1mH23Pi7BVVR7//6HX/gCX6aVH5wk+DScvhBHDfR3n57x5mf8t3O
wzXc0CQhYr2Un6e1FWA/+HPj4kLSVo7FEgl78T3ayebCtA8VVVgWrazN8J7iqbCiDPf3ljLoBpdH
lTKd8Xt2E7ukydPbYgwvaJhJcXBxonqSaXcJKdXVhNwM7yrr06n6m/zMb3EV/ih/RUzwReBGRnz4
7cSEySKhsLqU15R5hE9NElhi4xBEaDdtPepbhcP1oY2t8stff5i/ZTRgNGHSh9gBz4CZOEP1Xz9L
19SJ08qkvq4DUnqEL8brWvaQNeP06a9faZ1V//ytra8UglFe4f+YZFYYz89XfYvkhOc1ba6DljwG
Gd++PMQDnosNjsyd2YEojGxzDpoIUKqq/u6i+S0csMKoGNa7WAAwBrA6/Pbyvm9nwKGZ7fpd4VL/
MrqvBXyh8uAuldwBPGhWc1ieHlTZKbHpisb/ToknXNlwds7as3szYhNPv3bu08Nr961g6Bbg6GwN
EjemsVTQQEMKFo7QiJbxb4blv8/K1/dPlwX8EWAMIK6cVYr+6URteqNbu25MtGyMq9esh4O/sYxi
qFfLEQ0bFyQvi29JELZnvXQg++jVyiJhTf6PgQFdE81p4tOClk/fs97233F8p/7fRUzcf/mSYWVz
EUEkYG1dx/u/vkuvDzKz5wR4hdzZxmGwHcJ0OegPAWuYRjADFIbfTdXsjhsaf/2ot2pU1b49lKsO
VmDQvG9LF3HML1XyrPKqOSH/DZsWNfEzTfUBkcI6Zli+imwUliK4xbmsr9WqwnWrHpcwgCSZ9yHT
iSmtjjSal/ciT26TebWicQjvrgEuPQ4fYp+36n5WNgvWBiL3y8ZUQX4uV40Q8de5SFfdcPmQEJWZ
UiTHNZ+djA+RUa16IwZGtn65fmtlNzyM9HDgmasGn0lUN56cWIjHLrUUBxHfQMxc0iL+BgIGiRPD
lPF1XHXPtpW09DV1e7JwV79nU8sRBu2yeMg+ZNNpVVD7VUudV1V1TTbcdCAVdtTGdXvrQ34tiUIk
0aRA/EbTqtBW0karJXuXxjC8t5xvhyOPGqEiUKXsTge//KIrM4WGEbYYPAd04DA3BHJitbwGHsdh
aep82U9FkOwNagteabdWP+SHuLx8CM31h+isV/3ZXpXo+UOU7ld9GsdCdazRoWkgWeVrhGuk7PxD
1vZj/G7+h9jtrLq3/SGBs7PakSFEFlerQp59iOX5h3DOuRcRXdu+Pnt0eJYxDRvdUFWc89a6+fcU
vUUsL1IZeu3vDHuW8uZNzFU+2P1mHMaxNa+HYqgKfRFm3XKYQvoAThU84XaTi7J5MGkoOmEmhXA1
8h3EdKKTHefrqgJYynHM8xDThep2dPokZtSXgxXfpMyQ/eZYzL5KOdaU4XD25GBzRam4sdasMs/C
vWekeXzDEdwmNQTpChOGZVNJtK/LrA83ZcfDC9QmBeEMRkPUvg2qRu1EjYzJaqYh2bG9Kv0S40LM
rmDv1km1RAEWUkyQonDGqEp7g7mCnBOEncyAaNgkWfDDGCdObPiNBUETQqvBtYucG1/Utj/4bh7V
WnbLfJTMLXr64pPUB0opp6VjKiDrbD+XBEmPpiQGHrmCDs7I1+5cEn7oAArwtYpno60WawuQr0C9
LyrTuKGhHJvfONT1c15VYXWy+3AodwVRkPtlZBy9R/MX1mWqUolPxE+ZDR1iDhH1Aw9j+4JyQVHs
x5Z3sGsGjO27wCLNwIF3btVVFWBNxVhZt/0WvOB40cOpKrdJbCfj1ifczfzFl+xP6oXKkO/YZEJv
G/AGKjRwcPQnCzn8mGQ02UaiKDp7mzVZvF3GGGQCHZhtCL1b5U5k0wy00AWaw2fDqOPsrTZOXN5u
6Lc7XNuwNNLMUsmuCJ0UvZz/DucLtgkun4TGFBzE9C4POjO+9lRmznBiuY/EtbXgNMkIMDuG/TiX
SozXXhsSHq4h5V5BR+ORlICF5gdCeqztPSh1q36hjLxOLzrw0novlbtwrB+S4dHJhfvq6phO4sDi
4gUrq6ErSm9h0FbBvYShYVNjEdHOuCP8172UeELEJk/y6UG6nvpGJZZ9nHwCczvCGKZYzf/8Hrds
kBbqfrKuASfYzp0cXOvRGij53igPXn00gODWHLqrPDui4wl1qv1EipvM8MOn2uzWizPPO3nwS4kZ
Rc/OEERmt04OU1Xzxho666xLnmDhE9lWru6KVbLfku7TzIRkGIvbHKZEcS+COsTg7+RqvBr0sG4+
U7RAtzA8vWtUxUs3zUK8U4tqWA5m4a9//PrWFesT7wtH/bXj1vwVYwd3dpMWTbFEYTFx67RlUmR3
NaR14DYju4KEf8eaKoY6veksZ6Zu1G45u55S1evxqjJSFMTMHDu9h0lg2jsC8mJdNLiZIv4iFhAd
Wus+eajJBuC2u6CGJ0NbIerNdQHn9VXVNm9D9ziZ7EGb8jJhm5szMIaR+RDwtDjI2rSuuzDpXsg8
epz5nTQTF02QhOMlVWbUxs69j0a30P5zaAUfa2T63fwGzcu91aOkWbmjlrB4VgxW5bGKaT8Hxryu
IVlXplvOAUQcM5ru5B5zX/hsgLrZV6pNsII5LHNzr9J7wjPyklr43N1iKhZQYkvX8TdTKsKnPjem
ZFeKmtsEodkOT07dWIgQLMjzRWBxSe3UumLvcpeO8z2t59OOh4zqLq1+FF4Uh+BdeNIS4GHrjfgA
ByV8NGa26RdLOPTW+yDpNCaxYvnTKVOCX0XeICWuoiBvnlq+FtiERejtF5zqw5Weffq8J8xsgS+P
TqUnwAwKL1FUmJjWD21ZNM1V7WnnDG8ERYHmvGq6TKD2p1Hgyip9ZCci382QckJ0pUxO2NClYoau
pqDjKTB3D2XSWdkXq1nsYNos7MDmz+1gA6JJO8mgO/Wpqr0w4lZ9Y2ZqTJDSpVecMlK5d5ph2nLo
R7JLu2xZR+GZGHL7Vhfl4l5XXkvcDDO36V05VootnWSDItyVtnxrKqgzvHuLX7F2SFki89i6304l
npbDEgBy3BSOTvztHM+mjGK8A92zwqP+mGNuj7kdsvCJa72StzUUGhZY0YYItlXq0TUyviRz7xqC
Eb5V3ruiZqav3GRwrgA3UlnSxTLsebhzRe/azObb5ODALCKzhwL7Xt+m9q3QZumd4C2F/F1aG8lV
0RstbBCJRL9haDoOV2WJu3LTEwXeyzQo0q3SpnmaO/IZ2xk/b8bEPfWvPg4e/1FS/kZJYY+0xtD/
92Ttwwpm/K/otW/K7Ndp458/+qee4gef6Bsyqcf6SMOKnwK29id7TZB6a9r6j+jtP53YTBIJfwqe
/c4fgNV/qikIDfh2GDSSFbIhM/wbs0bSc78eLLEGIamATOR3erYFavjXM8eYAV7v86w5akxnahem
hc0Wtya+l+KkAUmOQB/VSR7chVy600ZkdXbNPAssTJmyuetBgDzmcWY/ezKdb2kMrB8m6cUg3S2c
zxh226MPsPzY9uuqzZ3sXmZ4+7Z+AQgyUhiAqu1gaOKaKVZu+xyURnpdWA00thJL08W4dGW3wz1J
SA+tVllEGL1Ub5cpr3/IClvBxueQSYeUdG5SXIu3RRoTIWz0ZHAwBuPU06FYbfgK6hzjCDum06Ql
S1QzoygDnGmjQQBtG9kwgFanQyzEKVuTRuumF7PiTW27Kh6+8yoWWRGnZiQbj4ws4LysxjnfK8HF
za590nHt9REmkKbYZYZyj9nK2NgR3ax+ZHzhRzd29a1Xuyzu1pLF74vnAmIqLCWfW7yo/F7e2bND
h+Vzrczinkixvo1xD96oMa4fWxk0N4NEBL5EHE7cLUB12tC46XEqlVVpxZhJOiyMC9OIOxZGHNde
yweZW3Fc4T/OYk2ERK8kpKX9aiVBcBuXDck/esFNaxujstTbsFQNKJyKxNICHKaFYlRwsLp1qShO
zzkH16Pk89tPTReeSy/rDkuaqnM64ofRSDtwFd26ebCsLrgzHK4WqHIVrUsBCCjQWGRle+sR6pJz
yma+HYNJ6Emjmd0UfQfoelnpe56fWxcEclTUlcXIaQZjtTzi7R34mxnzYTjuvinYci9rl/Bza86O
HYVLB5rOTVz5Dvc+2PVYQldT2RzeabbnjIOd8EH0WYJDctFkgTTlJZE72V9FjKYF8tdw4e2nhnoN
liKICmmF57a1/WTPsQpSsMZNBoavG5bTOM5iPmTxaJwFVlUV8YAlWmXqoAa7bocMsNiwuLReqHa8
9zmWFOfU1uFtC0ADTgc9RJ9ra3auUmmYKons0jFMCBZ5s7iRxzzFPiR6NsMYE3iuWrjEfBD9cXaz
JnjpyLcDKg5VF6WtZ8d8P4aaNhRUjZ3aBYCT90lvLWI8xg0W5YvBa0fzVHbdnD2LlsqMC5f/9fRs
CPOLTyD7YVYMvEURX/kVz/RsGuRz2lXX1LIk53Kk2f6NbUg+iY2AQuYYF6SGfEaiojQ/u0Sh99ky
QwNbhmUX93OxN6kj2UDWL4HbJ+opG0S2NcK0uZJUwe9kO9zno5XiEG4F7uwcOZmtQqqePC9OvCO3
t/FYJ3Z8IMqGw290yahGtGe22ywXdMYXgLCMQcjkncGnKI8Y3nAsTKMYt7h9qDVnUHZiLuZuyc/d
N0twHnIZn3JSqlFI/+uFos5z5+us3DkDTJ2OPB/jEOPdJaXdlXEfMew46MBi4pIJa6VC+tcM0B8G
ss5b4P6HYMjdJ6vvZxLu47hZ5rG5UYF5j6VDbKZ+4WtD/9wmTpdsJtoFWCq8ZB/XMpLEIi6JKMrv
hNCuCULHL8zN1FGrrnyovSm4yaeGErzCWTYOA6VbFCt730EDJLmY/j/2zmQ5bqPb1u9y51AgkWgH
d1Konix2IiVSEwSpBn2f6PLpzwfa/q+sc499PHeEww6FRVYVCpnIvfda31oOtqsx+/oLLR9ThUnS
F0Rs54hvDX4KEdM6yOmwpOa+fqkjDN/4Gm51013A4kZhY2FQz2XdoS2rsI27hnnpumi6dfvCRzVX
v+GLbg+IJv1dGhEGUXeKSjdy+rBmxHXUdY0PbByNdYQuoCAuI+3u+EudWv02FklKE34BYRgMNaaL
uqMH1eLLKGP1lA2d4saYjAPChR/DCiWEZbbsVAfvbRRW9EXmDr6cOUrsNdoKw71BU/I0YFjJj7IE
QlJBqdmTiEwzHZQgppUht8+4B4twTZy6Hxok2ykpkdt3+SWkypK7wtXezdK3VbUZc51mO79N1UPQ
t9GngHJmJylpmFcOyY0O/PYNFCLGC0j4+XNDz2AvhhFJQ2r5+7IHc0n+D3TJKTI/w9oz4OYwuapJ
nKMBDOJtaSf4gbJcSXZDdend2biFlvXJi9vSDEXQDvu4xwLdWZFgCk4xJtCcZ/F1kJc+mV2V04aF
SgcvzC2J+r1FNQp+sFw2DjEz9KWEhL4WYXIgarmDJoFxx6sj/+BB7DsT+FRsCeAiZI30p0+qMfvP
3HFVu02HqbkyZffgRll9P2tl3sgsr7a+4koPBbeBPe3N2erDmaPz0bLgVYy9bZxI7My+y94uvw8l
QDaXBCFIcwpRPs9BdzlXNK1lmC2tg/gwFU81k5CHJMgZfftDvGuC1r9uI+uLEQw/cDjGz67lriL2
Cl6h7TxVwL8urKkcRlk+bkbBPqeXNnpCf0G7KvuC6/kr/CLngEBDbXSkoSuky/MyLgFxPTVxCF73
2pZFvhmlecoRSuAJt5rvMePGTU6nhJgumR1H2Jt1aOmFmBQ3EndFjxAVA0R+Xwn3puJgfl1q4Bcl
g9RlY8Vjqkin7aZm14tS38QE8+5QHH9Dd/NIr4GjFOeLVEuxmeSIikdkeutwTicIe91cGaCvh5mW
Kt+GGTDzlNthmElfaZk8GpZbbyWYuC+J5aXHmmis753oHoZR/IhKii/aQ2FgeC9VIcwt9pH0MOem
dyZpSl839FQRKrUvdaxh1gXDearyiL2zaXYIn/Otj8/rmM0LfaOxOTkkRmwyVzyl05JfE5JG0Hnq
Yi3o8HVZGTyVxswO3Vg051rNH21NOSt0AmB+dEIwo/qb4vwZKgnJJCKzBTSs5lpHpYSasCAaQKit
Vsd/uWfMX246w/+K4PEZOEX0YuKKvsUsV4Sl79y3Amyb5XwFeSdOlG/9rkGXcoXkor4aWuu7V04h
54JvPcTOZItYoyGbq5+OfoO3oYfzsEtbaAKj7yYHTizeA8zoeJsUU7Y3OT3eEtMW3XXMtTu+dORb
hzQxb6B72KGDjDXM4E5ul2S2tp3IxI1ssqc5b9yHaMby2kwpDXXPquqHIRmYoICG8xAROCR/gZGc
fXAEvbulLURKWnpYD5utqG4BJIAmnIIrq6l/OGl8bNGobxLDvIXQcKvhGxSJ6sOup2/blF+6Iqhw
6cyP8DHuGqFu6dpeOK2lIb94Yd2jwUaKkHMGHGI0cSxzx1/dyo5MHdodgNquq8z3r92yrcIEAIO1
eA6Qk7zUaDGq/Orfwq9SqVr+pvBjy2Iu8z/XfWTMV9+/qvTroH723/72Y3/UfOLD6p0QrofMVBKd
QdX1+wwd/D8BrMw9mYTbAm8qo6ifZugrVghBOkUFtgjex+9Vn21+AKoEao5+rEfMzD+boYOP+KXq
Y2bJvHINal6jBpgr/rnqox3tBm6djseadPmtlXASSnTFYVipZ1Scb745ItCutdoxPg1C/D7sY/OS
05nKOYop/9EffR45RBpe5qG4Hn0bvZThMgZHbVeYMDa8DN34MtgotYdKY74o2c7iBrO53wb7JjBS
euBDEDLUvW9Iw9hidag2GeiQnWg9oAeC12T0MrJ4K17TbM1tlvfPYxE8DhyDafbUFtqW7M01GnNb
kCNMJcUTAidGd2rG7ln4SRNqzvebjEHCjsisT6iVHjIp3kbOEPxs81zU6CVihTOw9mjQu9a9SCim
rIrP4zaz2pld++yKjDDM1ZcJXRgxIY3acC4rczsa3qlDthVXStH759KMzCJiVRI9m+U/rNyYN67L
paz9rt+aLb8UnBMEaHyLfAQug+mfyrTvt7Tw2d1M3sPY2PBNI4spQGLVxwzK0h55V7F1OQ6EY27f
Tz74y/UnoeRyaAsG3H+WC4h24RI0hVQ78Cf6Pq6L+wAd5q7oeUlGAc6VY7e8/UnCAm55Q7Jx862p
4yfkq9BvPcDdQV39WKqW/qdcebLRkqOSXRjJBKAzo8IQXIfgEZW02oE4asLezCCIl8y5aFD7m9oc
rbDLgv4x8qMcA7HLmdMo9L7Rpj5OPldP0tGjPeadfGE8vt8kaQsNdrGhRDUe9wGdeDAJPkhpM3ic
fDFSmPCv0nTux5Q3FWeUjtLoiHzJhn5bx+V89gJl4SVY7yLF38XBdJP2AkF+3Vs7b4SY7UacPDRd
UBCiVBOl49xwP/+Yg1xusI77m2JK32jU8N1r/pRRqXMgMartpPweW1HNz5RcJUA2sIu9Rl9MwCTs
7t3z+/ddIt/iqM9tRbKW3iPNDuhLYFusWyJjBtcvzlDFf7DIuasJhKGhzd3pe9wq9boWsDgsT0XC
H5GHvknBG2Hl+RvkYenNwOXCI/O4MALaTRzd0f9N0XnCondJPFZHgEzU4xgQuh7fsD9wM/msxveL
UTUsisngrzZ5+UbsG9pqut3nwiLDz464aYu8j86A5cVD2WdNaCFu3kx450O5Qvx0aYE2zmtzW3Y2
l3QV4E5x0l/5vTEfYgQZ17KNCGhX2trlkHpQ+snrdIKSC1OTu4yjDwOdKr/4FgtVmmwE/ogUOl/i
YmeyTjAzp/dj4ty8Ly+ZaX00xWDtZkSUyLPxPZKuB62p5Ou2OV6e48SsDrMp890o1mWYo3t4/26N
ko9vRNW1CxucLYRboGragPEq1+b9Ltdervd10wUH2OoAVsoi2GM8KraTwe38fgOsdzhL/D61dXWQ
C9tYMLK+bbTGx/evWQ0TAfcdt9GcW2o30l55bVLHODoJH1Uz4wirQRhHymd2Lyd9S9F1hpPIEVjy
/phfs68YrOZSqiC0KhGdzW6oUMqZ840zOweQ2G9GTE6QQQ7edZQDuCVALWUgahrH2GGd0iYQ1wvz
tL3ncpNVpayuKTl59Yrty8tK6DBsDszLaCfbhyAp+o2J0BNM+TSG0BdcePygVBj19pvW6rvT5KKy
ZQbob+e0NPHSO5IYuZhNMRZsbhNfneHlwSEarPtEgmrXArIW3XtrB4VrDPHik2098hamAfEsS6Q+
llRFx9IDTPq+N1nBbO3eFy3T2hH2iPHI707unI5bonPse2B0AAoiw6fgqdfHDkkESzs3DNVTvr+6
MLcMjSsEJTaMX/IVsENyaRZWwPu1dmmzbPOSXzkIvle7YiZuz6rfGr7DFgjSB2WEEd1ZQlPN1G1x
8KP2R7tCXMoBiFeEsypO2U9AgKUck7uvvmk4u8pAGwCA5RO9j3qXG8mdMQ03Hua4FVsTn5d0xgZs
FH0htjh9zJ2VT3ThqtnAD0vE/JfcWcNBXU4E7i7wV/Sw1l32ZmX1vBVNBrEUUM6jE+fFtvenJrsw
ih7OKUHh/kaaDJ03USwQSmcm3qSkTtVdEtv0SjYuSlxv3/3Ga84V4afvFGdtJxCd3bY1zk00vBqq
rr+Bp/hqpyZ87FjO+Q+/lYamO2ZoTVMCZNNRVV29Z1w1B5grjFaGTQY+uUQgb2xjHkVb2jTRJYCC
a+wLWU39DQIr38OTZfflkahdZTwvsT2GCbSJ4joCUKM2XVcIN2yXHLmyM7rWQuQsPu6HauD4kHju
409Hsf+PHu8XBQ0JNgiUJCZQF2auH8i12/2TzqcISJokjXQ4eumyHDqd/EhX1Lis/Mehg57qkAMG
bIc7/a9f91f8x/vr2mJlQfqm99+66JQEcLZUMxzF9L7ZsQZlmn9DZJtv5uYfRwOtnxI9E+J4EWCj
/eX0pqfYsPGTDsdi4QZZTwJBHhk7gtDN3z7Xv9OfvykCLJTtfzn9uU3SP0Xn/f4Dv5//ffODg4Jr
PVh7Dr3d1eH1+/nfX43XnhCAdv8I8vrP+X8lsQL/DXi60wjhx/5z/pf+B0plUxAXw2wZNds/sl7/
KoezAWwj6FtLCaR8FAFrefDTMokmgjUSBHEMQswm2lqZzh8S4o/Pjs36lQvzB2JtObWtnlcxzdHZ
L1TzQtDB/ORUfvNiA+r8jMuk/xwTkLz768X06yLm3VkmH583SPnkrsXTz+8uGPyOpxSihWy061eH
Ye4d6vXqunJWPE2LZukQNNQFfcMQYfPXr43ejt/+k9LS9lfXHdZ4THjomW25vrufr02CMcIl2/3E
tvsMmkGGwzSkwWVlrrtbcJ3etWX6lctlcr2r2Q7SJ6JR0y+zrvQ3b+hbOId6kWdgc/0OIEJxUAVC
jF3X1u492ttmCZl2gENB5nYtGMPDF2zsDf2naJPNJcMle+zL28RaiATwBLYwQldaCBUoRLfDoOkG
gmo12o1UnGhHQmogEkIzrOmt01/w6yuvt/WOseXwkND+2xNzWK3jAiiBexwT4GaCiAOxTG3zs9F1
BsoV73FgAlSENnxKSG1uU910zMN3BrMQRl61HI/E0kZhjkSQYkoN9Ok8shCR8qPsApEHntOal2f6
EyVCIMxW186URaTDL+oz4hkOs6lZTObGBMcz4q/w3aMv82U/JYV7AOiRhoD+J44ortU+BIOR3Zt9
moptBrHkpahNd1tXnom8JZlxzQ+yS/ejnH1cDiylhznyY+qXtnWLDY8+9Qh6N9lVypuGE2U1KNTK
qtTDnBKnHsJFw9JEG8zclyJn/8Tmm0sc1W4jjJ0da3lVzZ3J5CYGKElvLRg2JBLZfK2ZYR+d0bJI
DrDpv0yO8+xli79LHLe6Y4yKuChurXVgkdC8p3NOTWbOYk+N1O07NTl3C8y6g7b8+FubWOM+Z3SC
Z58eDxOik8sI6UFbCwWr4sB7Jr4m2/qO8l4TTzVHDXkOfl2jjkva1XqvLMVIlOnJwgN25JgTjm3V
r6MJgS3HR6rni+iTzBgD+WR5Q0HynOS7PZnjrajF7KCg9MrvlmfnNTUP59LWSZmTBrjXEH2D1aQU
8To3ozCvPiaxkcmbIU8HjkhZVMKrEV2Zzg3UOGBwUFSiNg4JjK5g5jSKR1/GWdjnlJwdLJCd33Ki
RAQt+AQzCaJsSrULzskufR3TgrivoBptaKJ9F531oOUJb1g2PrtzCjt8wY7zqg2piPULhrljVRB5
85WMgIyGdwBrM2Tkaqc7NXSVsaMhvlzgc1YL1amnxG4YDZ1+XGS9LMff5EZUCMyi66or4y0Amrj5
YgcT4eo5wUcV0FOnIkt6yiFRtXHCo4AGcZdMaUPxI+vXvvbkSXQLsdjGjLRpIRXngT7LuhkmfH7G
DNVtpgfvhuwYig+ytHg1KkWKrCRyPnaRZtLeOn1Em3i0+88qZd6BoXXk3aNC0SAKZn1M66khR9up
X6bRCpDROBS422RiISMtHWZjM5jz8GYi8zIv4Lsc8yaIJgRUDQ3J164vAlIr1tr7fSuH5Mp1Avpp
7VTms4/mhhpv5tTSnyAVQ6AM80lqLH5zRGQT/WyCGpZXZxg6s1klWCb/weoe2NxHi4jBttUwY8fn
Kp6LlJLWcKrXYVEIVJZO94RTMOeACck7ZlgJAXbCTJeB1kWs3PpWcbu802LpQdHo6Jna3w8rTtZ+
J8umK2S2e+fNVu/sWX/F0NKhUdaG6hM6bWl0kGqnd2qttQJsK7GybO125dpq6UTDFiG+98UYV/It
FwcKLh0QiLggAkAdDu+k3KQFmluv+NzknaTrr1DdiO7+KbaoVPKJeVgv1JOcJ/c0BkHmHMSK5h1g
MBRbI1+JvT7tLBsIyUrytVaor73ifcVgYgyTY7TG9CzVNY3q7tHKh5lxZzI4X8E3ufR7pEj2TLeI
7KsNHRbCma/tIqvRqI3J9fBOHFatX5xmdK8OSXMgickEAk6MXNfbcAMZj/k7vVivIGP7nWks3vnG
7jvreHjnHi/vDGTaPvCQxTsbmX08Xgfl9n6O2PD7Uva/GWP+PTj+3cFRoPL86cjx36A9F7p56z9N
k/7cPoYlv/7cH+dH/4PASGXDaSTfHMw8/+v382MgPvyWGrsKif4jF/p/B0XzA01lnhb4HAKy1vEY
/AN5EK6qX05DZBtyVkTN6NIwxvvFG/n5NJQSouzkTZ+fQKLqC0havTesHlGgLumDOSoxj6qFj0I4
kqIGFlR6Nsoaq7qmVF6edDQgcKnppsQYdF222EAsNRqZyJrvupR2Etad5kU3eQcSvM/SQV9FqbcM
u6pvrJ0USl8CD6Mo73JVlXMWzG84uo7fvcxnq2tTDqhocNkeMwTiD62x4IoAZ0MLZSLJcW32NJKx
uTfa0RnJPBufW9EG4W2y08MYaF5lQHsa6BGtogEV+zIsmdi4iW0Q4Fn8xhMTZGPBTX0HjS2G6WMA
iWXs7qfAM6xP5hjF6a4cYiSpnBcM5yUx0SSnCB8DlVzVSuZwzSbi+qa71vIAnnmxP8UMnI3E39c5
2+kDqnh3bxZ5yWaSoq6ATdOPipZLYkrnRIoAf5P5egBorcub6uCu/LXYWFFsaC1wJ0cCbyd2Ch9p
JToAyPUpodEunT6XbJv4rdRLfDvi8NrV5jqb6r2lhegXt/4zgAFl7CrO+bupar3DANxL8ae1m9t9
dbJ2vPH8DF1kbsbyiAVeoB+iHzARYv3c0WTmiHVgPmxeBETig09buxv9LBwLt73qStDT2Fnu2iS3
uGEaDzr2wOPGWILofnSX+SlvnPzZTJac5gwnSekwg1Np7nw3qjl78HtAf20woyANjGDPAzY9KUr/
lwxADFSMhNger6sQiVbqjODyaAlUmAlpU/fjjI6esQTWHYK5DoaY3HNfA90PlkcPdTYj9CDo35xa
RA9lnnjbWcr0lMcuoZyTKq88s+hRq2BbSXRaPNUjTfbWEAnSnDr46tLMKzb4SrK70XDb13gUjgjn
ZuE5jLUFAUwmjHOVuPwUOG/zvuub5TC1rf4kreIxMxrrxYWEFIeWnX9decWfXOwNDPylvY+KiKdQ
vnaN2rk8dXL6HmGDf9XEGO6CpmZODVZIvfKs3WUapIVIJnuTN9PVaCfOLR3dYi9HTdaDS6LPsaPX
eaoD4V6i2hMvs4WbQXjVRNjfxOMky4sTDrMgHOy6f+yHOr6Vk4M1Q5byakIufoOTfm1+Ns49QVji
Zhib7LmtkuyFbxQS1TzIq6HWxXGoquYm13bxtYkVzf+oi70zlil9xyh7vC55nG3LtEFIFzW+97Bk
EL94REq2FTmnF3/p5H2gTR6OE0viWMxdZGwaP03PlRvL28Ef+uuxk+nnmVqUSmKZTNraY3ohPKF9
HAjo+pimbnOWOQGNxpwGL7W9ZJ+60VVXyqHTvqP4ys6m9rS1F2VCagMiq1NDdOZBaTPemlng7xGi
OT+ckSBAlJvL5zmz8m0cGKcqb8qTcqJLAQl9SxIntMAAX6Oo4pOFF31xwJnQiSQnwR6+geQkJyGv
iqMZQz2owNDjI+pHHCAVCKbERMQ4u+1bEznDFdr+dF/YBK65FUj9rHZaYn785Ug3S95Hy7Q8D2Rz
foVgNN5zQaJbwPPDZxTsIoTiWm5ZJ2pbl3N2nAo7OzR2hvC9HGqQ+CmuCL52Vosx4U7x8uabNFx1
0H45M9eLkOHP6LohfXTqjpKT+ChMZm6Y4QBDL+1YP7SVkEEB73vgVkYCEVjiEdLleCHA9q4ZVXBj
1Vb8zBylOGiyFfazXAwIIEtqXjCBm5dA5cGNUZfW/TKPDKxEvwTXsL8IrSzm26KF+7oRLNTzMMTk
ytkBMsJowi+f5iI+NzVAttind8fFqC4DOChgPGw15C9eGcwAz1Zri4/uUjoW00kjAkbgLl+TbEIm
M2E3I2sA69SxRwj0lrseQRpZjp4vD3Zgc60v2TCmp4KEg0MLiftRdBlUcVw+N5Za0KsMrQZ7Tw/z
qa+G4GZ2PH0Z+8Z4bRCZ8UQT00OR1ki9WD3edTVNy7fFqLMlzOOWLE/0nmc42+Mh6sV4M6pOni2U
/3s/bdtPFJHYO5wlYgI26oOE/XLPk615cdFQvfmq8n5AS4XH6a6exSCIv035nO3o/wWbiMTOidTA
q2Xuna0nEIQZ9cr+DIzeYL5G/3xj9sX42hB8SGaBNYHed7WRnYvEbj8hYlU7KF+wIJ1yBW65zGIq
W7R7esXtZz+uXHdnM197k3HsH6p2ji6DiPyr0a8ogekYnJLAB0+Rk8C4WDzfqItVcaNsk2hbBKQX
yK5qN/h9fUbApi6RMtxtZucMegoEOhzOh88Y0UlEbgKCcVAczT7iyWm4b+Lev4bKvnw3JeCfNfV0
Lcy4xpBulPGYUHK/kFHG1pMbNTyF3siqddNuCDrUUbRTJlJZJMbyJjWjim2JFOXcp3JZJ3sIptCm
rfcEuSShFRhkOIoEkELt+a+5ibTGTOWrPfQ1YTGV89GP434jzFleTyqw2QYX625ptRnGUXVZv8Bz
W0hxoC8SjkuVboOstS4EbWbUETSdodnUd3VsySfPVyOYWaPYt23tHAw3qxoMfnJHiIu1LfKUSUUt
m9Oizf7ec2L7K+SRAiqRamB3TmPwUUAX3JOgAdM5QUYLmTCxw9Jo7Ls8apGMWOMc3Bdx5R1wtNaA
hRFUw/vjay9t89Ka4qJsl9aAsvydSI32O3GklkKSNQVHAmC8o2cwAewL4lgwbPQIuIvmDqpqe8wS
yyKPBp6EdvCvTRPjsEMkOu8zZwHrcUbzSjyjI70ffmkML2XtO3uGi89OW3g7IwvupdX1CLBrU3Hu
IHr6aLHlxZtMZaRXNp0BNdjqGTfRWol4aLf6a9p0KKL6NJrO1jBvnZrH24KdklvT7vdlhlkHq0a+
FykP6wEqcLZnxOxlW9lqzh8zm/ANzrZ2C5oEU1VX3o6QdJkVadM+8Lyr9niYcryWxkJ+kPCOgJ/8
W6zY2KMYxb9wQHP70MgYQLZLdByaLApjstesDcQTMMdOEYtwlWbeTdAqk5CeWYbJjRnLrsJOyKQo
nx7cjgygCR38yTWX6lbl7dqKkW7HzRF43zj4Jjty0qwDKi998T3oQYgRHPBVqNGmjyOc6ieT0deT
zbQF7gkwc+bybXvb5Cq40rnLaSV2opPpNeRgxGYmzU1e8wTDJRedSJTrNLRDmZ0ztUbQpDABB46Y
AYO51or775Jw7j4gaFctwm82yNauo5Ex2qz87uwUSQtSoZfguLvlJmg7sQ3ylMC3uJ3PSTXpXczB
/1m7/lVmu4+xSyzpYKU3VeoIPqV9LnNPfEk920K8XxQIa11kUF7pPiPVsE6LgahiBAyzbQcDTZjU
r4QZvBHpd+83KGCDZHS3hRZoqlvo1bWqpoMpDdJzSZ5FhG5dpYUod0WGhgF/Pjpt3w4R4Q1bWXC4
YYp3OxL+cOnhYIneRkY1KgZgOYO2PPe7sCkLLkw54SMtF1S6sII2NSJ4Jsyt3DOk2mN7x4+VjrcJ
M55PsquKPPTnugwhsHR74VkWA99ZEwYJRlrXi4IgVR48H0w1alP5shjWfAB2jnyAmWkQOd7t7BL0
BDstv1Tcfq9G7+0sz4keS9W7x4Zg6rNj9eYlKYt0O8aTHWq/4zGH/P6UNp6/x9Ktw4bOULjYA+bJ
WsU3lQE+Msiz5dYx+XCZX2CSAonotk2nQrehA/tT1fq/mLQBvLfAejA7kMAkqA//XBhiscDROvjp
Ca0tZR3O4ejcaZ9d2hly96NtVu1XJpt+xSPbzP9m3PYLdwGLAfMRkzQ42ONw8oJfXpz+WucuuklP
4Hq6rzrrKphTRUIOcZA//PXnXEchP48DeCkp4FmCrYOJ6zm/vBRe3cydk5KXwidYEQriL8WmWuL6
+1+/zvtU49cXwoaDLYbxgXDdX+YOOd1Ju8u9+DQ00bJP/G7V5tKFKirGvUjE8+B6DBIz5UsvXxuP
gFZ2FbqTBuZtiusIO94/nMNAILACiUiNeRM1rfdL7T8g80oUVcapnSvkLmW3HPDUUUHbBVaYrRkn
3dd5GPmeBa3N98vxb//ob/pHrCRmhf+z+nD7vXidXjturt9I0Kdv//f//PYzf0gPCfHgJpImwB30
h+/6wj+khw6qRGxO7+geJimsqj8aSMEHVjCyRL5utIlyvTn/8JuRF2IzrjTJ/UAszZL7Jw0lEfw6
XgugW9JPspll0hcw3V9m13mGGEvooD0u9C2ewQtXDUM1znx4kEqOYF5Xqn3TLnfIu4nkQgCL9M8L
OI2YzT4jbG/t72rxHKUDqIKqwomOPXT6PiuX7KdV6YUDG+tYTGi1bxi4kosvdJ3RAOAU21eEtR8W
aca7bg5cJmk2GuwIMdjHTKG0mWelb4rMgRPoE1J39HCl2mGUld2ZeRFIvhpVkeEV1PYJcci44zuc
WHR93FKue6CTHWii4xAnWaw5eVi8TrXRqYeKMPJz16dfMq81ntOiRPjSVu7GZmWBjbCQyq/KyMbv
m1s9o06gLrsfmRI5Rs6HjPikIrHuERnk+B9wfi6ONLChE4FpxvkPrHUpJ/1A4YPHhLNzQPrtrZbq
gPBx9ZCM1r0rZ3OTeuqiaiY9g4W6SfiPSI0vIuKBnMzVx6nV4npGfbIpcgaGFqkD/Ku8rpfy2vab
5wh5fKiFmqHsx19Q9p3cFh9SIeU9tpMvrYPozKvrj3Nm6Je8QJdF5y3h1N0MJP6hJsMBgBo74KgY
7TAWuJs8cte30G5ch18dtOA7Pe2ZtzI3jD3UYvDyfVB8qlGRfsKxixhrlRwiLpd7V3AoQ3WJtxtz
Xa+bO6BV+hjhTVL20r7Wtuge4eaP4A9xkYeyKXABW80dHKIjjFQM5Y5qb5cx6Z7t3H90+7Q+1DMp
J1Sm8bUb5d5Oe4E4Bq3r7+BsPxUABduNLacnkpcxg5XUemij1kCTIBq+GmbbVaHHgOheWYW8KdGr
Qxi1EkqaOoGoVzBFk/CcdpwhOizktXzoCwV+2I/ISZEJlm5WDrOKMUXXjvd5LOc2OHStbOB5NkKg
TCKHK8M1CtpydOsbS8zDVRwbathDyHOecJ6nV3bpmkyz1LjtiWEJAV3ivXK4llD7mKt3G4mt7GrC
sqFOdWbCeHMytfxg8KWNgw/IJ/qxBN50KaxOJlhS0MgVXgoGBKURx6VMfPx3o//fyMyttbv/Vzv9
JUVn3tfq9eet/vef+mNMEHxY5QoeOGI0I3+KeQq8D5Zc91ffpUH82wThD5l58AEaG0F1NvKK4E/m
YlsS3htI0P48P8jc9Zx/tNkzrvjz6ckMYMKZFk8dDhLCtMQvu72kWCqVXZlXlWmwCoYQ4QWMSlGR
WqTE3Oxym+BHsL9j0+1nA4PyzkVS+H2ecf5vSg56m2ZYeuAEkR0g+UaU8hlgmc1+EBQSHXEvoDZZ
8VNJWy9MY9f5PNq2otBl/9dTYET7tM4czkeJ4V1iqj87HF0UbgcjS/LjOqK/8jKGrXBe74tOyTdj
sqPlyuxb1q3tWup6zAK7epJ5NHjXvV6r/oHUIEotu5TDt0wD9qZuncOI0IJNQHWul34idLYnbaoz
IV56cniZMmdKkB6PpXHJ8XPoTQuGvdnnfLcfY2IwkZPgP8l3TRGhJ0kWpBUJvjLgp9nonlCr9N+8
rm4/uvYAhJmo2IM1Z98A+i47ZjR4SEwOqpsRccKBBf+45DK/czMvyo78FXlZPGb2WwW3GZmfVB32
LeSdShivFMko9E1qoBNOFQP9aCB3LfC4ORx93Cc68Vpnp0lffyBU1rmM7/1ONXjiNFBP1ldKB9En
Xfrex2YtYjq1WD7GMagOJBY2TnFV9PaaadJF2fM4QcoxpIXBjdR7rkEzbtqBQCk3qIsrZgOrJ7Wc
AMATx0oZi937Sg0q9tGKgjnzUlc/MMxAxniI4rI75gKcpCLOZGOp6bhkk8aUyrCYQXfUwmdYouho
03R8xocO1l73hn4MYAGtaToTT348t37xKe1wKDzFnIA9czcAip+N3bTSy/qDNWQAIU5J7KCMKDPi
UsQrFXhHHoBXrNkOBUBtTEZW29g32okmOosR7N2gwuU06gefFCM89QRJ5nlNPEXqdGuXEAJt4gao
IwdFIm2BtoGBjGNNu0JHI5Qv6vDK8B7z2dnS0TwRaXNxFqD1ekLwkdbMuXUbDk5+sOcyOtPm2qN0
7Z8MI8HaLLxNx8vsYz2rTTkuL8Kc9N7z0mgfjVBJi6w/gZJL8MK12XVLps2pAZe/h+plnQOjIiqw
F8w94C5tSntOz/ZQ1DRW6vTKKBZ9MluWpuUW1lOwWF/INrLDVsSYnBKijmyVEShVeQqPsSRbtE+n
tw5Q3JlhX3zVuh6CWIQsu45RSI37GmvXsLepjvPcwKhYGhVKeINecyPI/I2T5Due3GcPJOEmiOqG
aYhJV4BCCRqO7U/bYOBpjTCsok20IC3I9EeVQlASdYrahDiLkDwjcce7z64yiOSYOWcFKAxS1fem
aBYURcwePBbbsUWrkHscw6pYq2Pdtqdqcj62kpQBP73WIjoElLI0xfUjpO1DbfbBGS/wA6rrE4xc
a/tf7J3Jct1Ilm1/Je3NEeZw9Gav3uD2DdvLRqImMJIi0fdwdF//FhSRmSKlIivTalJmNQsFJeIC
1+HNOXuv7QrUrTFPP0AUBaLorqmqrTsO57HUBuQbatjUZYpeHPojyinz3jZgGZFJ0qz0LH3B0Iun
K+8pkaahuomwh7mVri+9FstA1VpMgpF7bpYwtuNsGBYClxAbNGleCxXm62yY9x8eAUCYwhsdKw3s
VtlkFLCQMO3cOn2mWYB+TgrvYDNdHgiioiDiG/FF6LXxThExtuKt0K8pflx3cbPGf0vKT5FfDK4Z
P6bzbJYo36FOgkXuWJbSPEWysg9FOVsJUcFtyqH0Hpwq/Co08C+pHF7DlpDbwGlItQadg2DZHZdw
tLwDkW+glpjWr1uDilgw2d4+iZ2Tb9fXPa3PDdOEeyxirXcgodvtF+YVEJmd43eL0mjjC4RNHaaD
hD0wX9RGFJW6QNMQnoxh8M7rQZwmzO8rM84emoAyTeypS1i2VE8xZED3dUgsbk6NnTO7YAL3lYg3
sZEYfLzCfAzN6CIxQlaHyqeSqOMsjtvblPPGRmaTf9Mn/TkbwhrLbBvfUTW9swIPy5/WPTaT99UO
5F4qStulrspNlqawfGW/afp6X9jx1pMxzKm4MtnEBdWWquVzTpz82qKftxOtvC19B1M32zbOAmFK
qnbV42fUjZPySpyc4T0F42kh02ktChOFS1OuyfadZUzNkjPeMpnn0lJzr9zG2DZRPJwGvrpsUYJD
XjKNut8SJOVfUw6LIDwcXjWN6hhM7XNnBAZdJQfHle3G6ip5RAPmLqoOqje9rSJcJmPqbtNBTfsQ
KF5bxgfiOhJkjhQn6JLBEOu0DYtZupwgSgBgoJtDVUyZzya5zkzYheZeUOI2r8mjQQrv1NV5qqgp
j31XrMvYCp9KFP4gFRTU8Io1oU/vdLPb5X5x7nUTC2vseWtZtzfd2FxUkZM9d0O+89zxKxzYdE22
ydIGO58gxnGiYzfOci3Y6mbou/iHLGuih2NCqKeOSizAFOpHK7KIf9GMcdGowHjwC1WeDKEn+YLz
G4HCLtIwduRGfhVoHX3nombD3rKulVGf7+CmxrT2dA6YqlRnMgCyGEmJrE2JaOEb2h1Cynl57oNV
YXsY22mBCEfeazSwLkVQQv2mnmYGqKemWJ3yWEPT3STTYeiMOxOR7pNWd1rAUTVXIOyc3kBgnuo9
NHdkFt2OdRb/U+s9E9hwpYfYyFqzb0+NlV/1uaYtq0S7zsZQXSZD9KWpDTLYB1jo1WR/cRszvcXv
fpAaPg+d21vJPK2+Mb2au14f/cc5LWHdW369NwaN+LuiC7ekFYFScssEhLTJzTbdg0eXZJ0LVzsP
uj655/DVL2jruK+2soKVskpJao2RPhauM944vcb5T7kPmP4pjbqZc+9wXl7BkCeY2QljABC5WAy9
aLZ4iLOFYeDrH8z5JeILw3gxGMmmApjJe83HC+oGBFr8vayTpxGK5MlDUfjFaLq18PD2pyIBBtGx
ZDtxqcN/j2qTcPiyJspX1OmxgfG5A+WADrfJg3MdqESb+ITd4R5eK+XBe8/Inme6DdU13gh3Nzkg
orTJ2xW0CG87zESbGWCHqXFKojNOpt+rxMW8btLroUizUrWv7kgdONq54W1Lrx5XZCRFa7+0WSAi
OHutxCQUWlKQulbE8iJHjECIoVWdEdUwgVNoxrMMv/GuR725csLqGSCVvlTo7/Srsuz0GybIhvMl
Adsu7UK0tVsTr+KG8OGExavR8oeKCtAxsEdrk7IXvBd9bYzLwk1dyhrmaNxkoaE/5allP5GQDhhj
agPajCEqNoLv15PimUtQxQRw45Ezs+7gKMh9kRKr3CBDmoPKnOqco2UmsihdZew8liHV8wCBsK9n
fXisVe9s0DUENx6Kzpp+VOots7y7J+ICBWz/vfBte9vo1ZOHnm2RteWwVlBB9n5eSMAMFqV6U2z5
5g5w/+kDg/tcpUURLwZTfetaoOZyKgm1Kv058bRAeOlXrIFJsQtNum2jX8JDpR26M1ppLsI67g65
6OGWGBcxaaN3Ef2nLRJw9xiFWXHEJZ8BtfBuxincpF1Vn2o0m1uhP6k0ZNMU+8U6zvw7PagzYJSS
CAuThGoc+asGxIrbxdTF7TFfO1W6Q4AI/6am6Q6eWV8WSIyWEcpil/gzphTEPOB/O3odNG+mJPyG
fujMZpO/ES6POfPKu6HIi7UjsOhYUXbsbZII8bZnK44r1G1azSTxwilZF9MCrJ958nqSp1FOPKe5
uivK0brU7OmamATBltkaN/jyzGVdtqvSBNlilFZ9rtVDt6knhE2IFhvCUrPsDg9VtpQyZrkbiemO
dYj8RpEu45AK1QIfU3GGDf2OFvCwoRfrLaPCj+ht6St9cCbkQoz0IbURD5goUgbXv3P09KwKlYnQ
nHRDVcFyspCCQozDIQZwN9TIuRzM7nIIm3AzAaG5qwliWaWmChAU5R5NMzY8snIBfmpxep4ETDBj
n2QbSpDVhe36T6KpA9pVg70NaZpfVyOZnV5j6zMThZ2PXpLUW8YX+TCqC0TKy6yo+uXU1AnAQDFe
yNg7aJTGl5NdGEun64BcUxo5cwEAF5w5Ul17kO70GJT21tEbhbqFpVjGCbzRae+7BJ1NmrZNw1fN
rdQCP7M40zFY7ojduaqiWWcO+9ILAUWgPxCbsuSI21F32Rptt5UFHTQjjo9z+C97BXEQiXtnOSEW
2mh6HBz17KvgqSgSxk9hXAOIgwWCSGlqcY7mwTdNk+Timum+jSYC2Q3nbPLcry4ilNrzim3CAgnr
wi0vfF/iXgOZeGaa5XXcs0PTmlgsWzU16ITdQFwkfoEgftKulF0RkpFkw8SyEBOcKVkNKqyFZbgZ
XbfZ14zgb2MdvhgJEXCGj/w2NPAXLnoTYOEitDL0/ICJ18j7swuWLbp8Q2GkbPKK2sGKXufXPdL2
XacN1RLUbkL3TAto1clahMsiwYcie312lHZQSKyyuusVEtmuC7s9O+tk7zlhvjW93NyU4xQce6Hs
TZ2rW3TJAagf75Is2/gqjzQdakOjjlMY2YfScOsdIUbJgRrvuLF6s741IY+u3Fo+co6Pz5McqKAf
iMtpCijONUVwZgwO7hBdWuc61cd1NQ3D1igGdxV3nJg6x6SK6Tkw0mhz+wZRqR0UzVUwkOaUVagl
o6YNVtQ3tEVuiMvAVC6duthYE43kX9p6a88BQU9upjwCgZ1HJ0h5Ymxsz0mJyHfwL/dW3UFF67sL
PSvYWjQwobPE+4YzKVpVmNYg4YQILUq69iZ7S7zc/PrGA63LuxPYA1s+Tv4bU6KvaQe5LAbSTwgr
TvfsHfdOlsfLFOvihunKWjOjE/KUWfkapcI2DstLDlTuSWGL2HIcpupiDPFDl2AxWRD2CxnAJLAY
mK9TQuDxjphRcKslsbmSgIkWKiEJjsjsxUwWOjpjI9CqpdGuSUx9WdfUoZO2EUca5i2qPeO1mtT5
6KX1Yj5fyCm60Jnd18SIZDPp9Eholr2IvQSHaZpCtuzxqiMvb1dJ5WrH3oyJb8rApRfZeWA794VL
J4A9NkzROT63GeC16mIb9NQ80pbkqdIKxw2GB36Vq+QiitqXqSivIZ6cj+UY084GfEuaBpUGzlrS
IMdVI2irb6nt+kRb2UZD7vPArGwJfxfCJFmTU2fN9ddDz5u6VGj8FkK1zJGWXq/YBD51Tkzv29q7
ZnU1tAXqJyivK46RR6boeygJhFiqYc1xi5GsI3Vtu4akIT0SF5OuiL0eekopEwuv2Rr7utQR2CEE
AnY1dXayrMCWYEeA9PClMjVKJ33fIzRN9VvmzpMcg5E7wt1NJienL7dfBtSAgfMBlJtK1DI6B1U/
6g8hprKFZeZPOS7d6zjQ+CJda1v1oFts2Gp3+KuuHCikq6HU5cpoxKZtLAdLTE2OE5tlbWWnzrjg
kBPfZn744urVRTPJY+LajzSnNmX62OrZVrXuK7A7krPdaESgOhFumUHjiwn9Jp1lNVXda9nO0Txa
8i2sSAeuTKTJKLMAKIGkTyeXeskUexiAQFoR/YIqk1nrW1zEVzUITTxkgKgGMDgm6Yyqk0CUQuDh
Q5AC6u04mHcElvGXWMnLLsEcI8oKaTKBXKuwdRZ9ZR/B4x5rAbQN8xabsSRVGyo5wYEly8IKojsV
K/RYqTOtmOqt2cgUMABM732UVv6Vy6yGZKDRaytje1yF7mJgV97eaqadoXHBYz9uanQk9RKzAOU2
m3PCyPQhVbSJTU+v5AIl62jBGKsDpY0C34BrPjXJ4CQtbm/EEPVfOP3/7ubs9qWYg2qb/zv/4mc2
F8xzYfv/3v6x+fPPwUsxS+Xf/AGHFriWa/VSj6eXRqX8U37RX3/zv/rDv/qkn7Rd54L3R8V4cOlt
HT23fyte/wajXmVPbxNU/vz3f2/B2n/gyiVnjaWO14T5/x/qfcf5A94u0EdhvHd/YvHEPePRFEVv
QN/RRmnwzx4s+nND8kPbQlHCj/7+KP5SavAU/3w0v1Fu/Ko0EALipwE9lCIvuv53RXmcUQkV5kHs
kmEOPn1NA+2SAvseuNAq5zSbReLQCH9NW+urntBnNJpP9Bveu7yO2RrLpeeEQ+5ZeiQJv7EVFIQo
li4bC9StyKUVgb0cnhaTAsspK9GvYo2kVzP1z8syiLeONPN1Lx9M4CJTuMpL8LhiPncULgssaVoO
tOc5jNS0ugV++hVsZXCE5TPlUf4S+A3OMkwRMTCQ+T9HkwDEaLxrpmIbwblstPVoeVSKsZIhDrLP
YFzkWBwFNjzO/41hrERCeoCR349uAoFXN3aD7S4yg2Ku5EDFmWYRxdO12XIDnKYWEadgGmu491uj
WTfJmamp6wmC9boraPospOa117b3oBvaugmcx6nhM9Bcm8WAS9NmFSfsTFCjJZxw1TGx4CA9DRqp
w1U/o8syDvvlNzrHYhul6grk+THW86cpUMs2ZqK3+3RrT/Pi2yIdZevxnA2cmpIYy+Qo+ufcDFaB
jZYaxpYFr6dEj9RwsWkTJcZlkMXB8n/bfP+VNp9uYCT+aGbZIeeI3liB/vonf00muoVhXDBfOL9Y
gXRb/CFN0kYBD/wp2/iHoENK2n+Izzx0iiZtqjkx9a/JRGeeEZ5FW84Q/zpK6l1myZwL5NJ9/KHH
YtYyXea6nw1C+LjTiQabvGmakmN3SR4M1gSdXuRySjP4qWZQX8OXqp9hFBKEHSbaSXrViP5SG0HP
RK61TBuS8hbkBPQrjdNZSw1xbQ0d7kch+D22NoudYAZHbPSGMpn3s8a+gPa3USZsGirP3pnUQOWG
Xt7DCE3oLSCVOM0hBjuP4jMrv6Ze8kmDJhqavXmJMyC8HEiQANjWtP2jF5Tjo2OEYwTqgse2DIMO
oVONOnPjpKI6sNMtn5QM40c6R+MV4HKwWYQqPHCqqJdeGSQOhvCpfSHmjKp8mc4eQjGX0u1rvdWi
aFGkjbxTxjB9Job7AbX4p3Lsx1eAXMzhWxXAIPT34TzZZJqx5jf2zVTDkbcMZa1LOdQ2eumB07mB
EoTpSWbeVeGUEn265NYocBRgRxLRge8Fw+k4VrH3JtWdT74V4lw1i+96lGhfcoyqp3DUhrUVxfG5
slrUmAjD0nt45O4WEVi5UY1RXLpufdcSTr2zyv6Mxoi8laHcgqj5Hle4HH56SX6ziL1bQbhpU8DZ
mEkIQpgm2LS34650bTdAEpTf0N/zH/T52w/wE3wFdzBcaXjF9yo2amxrPeSeMGfnn2nttGnoIEMs
G8RTCTQXi5bVD5ezyuHQF4Z144/8V2VI+YKHVj8GmuwvQ2VDOELvemW5/n1gDnLrRVF6n+SQdOwk
FbuIVXMbarW2TTrDXmFwa9eTyBjTRiu6o5iM77mtzvpa6rtW+dZuBAfWQmsnPwMI1XqwYDKJ0gs3
VvSQll58oKrbP0ch4nGCYPrnsoZP7YxpTcd6ts6EqKLKTm3aqB9OvJTJhdNpvExNEuHZ+S5QfdQL
26/tZpXAPju6JtxlXLWDWkVRUyFxjb2tmIBpSTScUH9y+gM539KizaP4nCpgdTaSnfllpPb94qYY
QyjC141NxxPp1jA5+iYPm2bnDWV0TEkwO/8RKuHmenfOKsfNSXT72boKp3hHNSD2lpMZyJMWtcNl
0+o8UBkFYINdqGDW/G5qyQT1q4d+HeLR8IIkoBpRe8vZOnPx8dh5N2fBu3Olh17LQE7Argppwtux
A+DT94PO0U5hKyiGeSrHG9ak9+PQc1h3gNKht2Ds4LJ/7qnwLBvW9RHW4xh+j8tiuCht6R+qVlRf
nMqk/BimAldz+XXwZkCWsjMqYfyWpMPEvIg7lEsp3/1ZMbNbBa79dWMFA+ypQp4GUeOYdEZudWT7
fk6PIloyXY1o0y05T6hFcqDMgY/daqm+R0LRRiPgbriAyTVd/xi2ZYzNHN/TeF5XcKH0EhUPUnbx
1dUyUB7Uj7/kpEjARIsQq2VlmIVIjvLoKRfJlgxGDnDAxjAmGkrZW6LGUD8lOJsvXVEV4/rjx/8D
LvjP+Wp+/JzhXIcIQSSHaGrfpab1ld5owVT7J1mXqEFaeCeYxivtJp487kCPpYBd1Gi38RhhQLLo
KZbndDdDXJ2CE/HC4B1UNL8quCRJVz4mnQ2J2UNYj0QJLeoDgZncjOBku68ipW3+9RtgW8fHspFD
QnN8N35yxB21HgbOKbVR2w2xPlxUZUBZ0vYpTzQ584xfYT+1pM0Uk1MjXUN8Kx+FL6wjJkT/lXeP
Mp4ci0dqSPqZ3Q/QkGSp/E2Vuv5t6kCcX4R5wA7u48/+Yz1+9/BRGQOgkRKyIgeAt2O/J8oCmEVv
nQplIdbum8Z/ZTT77q5Gx30Pln46Jw4bT5bT5ds2m1EBMs/tvVtG3aHIoJD1nqz3qTW3MpEz3rZ2
5m293kRtVlcqv5zcJjpzJPffZx7n6Lbpm1d0dsB9vYiTqQ+VQ0yTC4iaitmVMvskx5/rUOKLEcYM
EmVlq5T/RULz32mu5h5oHQOtQ9u6gVUQUB4Ih4fazokD6WePAwbY9ZQ7NHJbKYcXHVEenXR6izMj
RurrySi9jVEkTzqakSY0cqSbSVnuU7PzH3KHV509wXD149XzPS34jukw7Miq4n8qALuHaajlCV7e
qOBh0aXxZBV+F2UzbWKolQ+MvO7FBMDPDDI/GnQ3BxWhmTY5pSCXzpj5MOGR9Suz5FaUkkKkCc3x
q5PFz0ZBShuYiWGf9BJcbE3VljK+PAuHvgEMkg4XCGZZSz4eCGwS+abfjATEvuwZdNLsf2wH55//
BLphroanl3QVXlm9dZZYVEPwhvPcnPZDtR19eBEO6WfRIpzCYMNWrHxEEEU1X2dOWhOGsgdD4yBW
jNMDVB4qUWMmomTZaXGEEyXINy3hSbyuuiOeMGqmd0z/7ZPsze5FYQnRVhBPM2dFmMmc2sx27LzL
W2udOWJkHJg5mlpAC366IdlgFldNGTqGQBtWaP9JJjDpS9ALozQfNmMKZgM2b2Vr1wYvVr9qlFDf
Ma8zRSZ5uEI8VewGfWq2Jm8thdVo3nLO3yv43/ZLMyQ7Whm4xAYZgVkxxi96WSLMLLBu83nCDHc6
LwRCXgZrLNH84Ipwng3HzFZ11yWHQo/hhVAi1cjGnghFqCTAezmgcFgCKg/vWQeie3xq5NQQc2wg
C42y+EvjmkS+pEllBzs0amIACshssGjCMvyu4fQ/kS4wb3DqoTgIF72w1mT07KcOcIMRwoNssScI
bpfk7EVaNDwoVAb8t98qXoMxlJO/dO3GNGcjTX4bBG2z94XJqjPpsfEUGn40LgPdLpOj1rbz9scb
rwOSPbX1BH7nKUsL5tW2yoB0MrOLpZYjFA6sPjmQ4524RBwUxZH2IQ46ixP/HO8TuYwnNV3HOUWE
hY7E7lSzt9zBPPbgTdBufZV24u5d2odryi2Ubl3I3MFC1FO/BidIYhnMP9r4IMgXqFsZhVHFLpPS
XE0sIulVC6v0xYpMkvQVGOapheYXLS22rSR5Jw758bSCLhzy7K5k5vRLFgOPJ+ON0/WPF+m/uxh2
Hj3XPPzX9m3560fd5p+1sf9BJTOdDdSHAtYNAaDR9zfy1b/+zd/lq+IPfgU5N+wEfoTcMAP9nZLm
/EHpzJ7ZE4hGfwhR/+FV0P8QAjfOLCg10JYaOHb+OtpK84+ZGAY6WYDHmwlq/0qdbD5B/DQ/mpRa
5na1blno+NF6cLM/z49BP4iJbpnaSamCFkjq7EnGhOedmWoGTjgWtiMAXxGRKSHYzI/n5/nc/NPV
LSFnErTO85lNR3JmQf989aoKJqQuQ7vtlezWzpjZ+DVluhqdKNv9G5fyXDZm1Ap4dO8uVUNa0vXM
ardo5qNtKvUeSG9YrmHHVf/GXfEoPcPm5GZD5Hh7V5MOdZ3qW4t8aABszzy5qplzli3tzP3Hd0WF
45cHaHBPpjAYFOgR3l5qNvolqcUD9CKfHOZRElOn7NcBQyHynHjpFFgoKh+RB9X/4s9y139aY2UM
/ubi0GLnUQwA8N19MiX7vlG27RYpGUHz8QCOTDers49v8dcxghpERwYHNxS1t/PuKk3gInCpfLWt
PUQLjM2cg5c1VE63hjifZ5/c1LuiLUPSkvN5m62vZJj8gIr/tGGwqk4aod6qLTDXlhjA+sUx5Ksb
QP7X0+xIuET5ySbl18doSc5nkuM9+5dfzEJ+iIPdNQq1xahgYQHyUr4sr/jkQDI/prevGlehCu1x
JgEYa8yP+af7MpVPRbxKFOb7jt2Kpp1B0rwc2UEvBwHP7uMv7XdP8eervfvSUPEHVWClaut2vb7w
wcQEXYYkJU6wnnqzKDhJnj6+pJy3cu/v0HVoHhh4vxiQ76ayMUxst2eHvtVD2wSyZab3gVAYeMjG
2UH7wNlUnZxudNGNmM13G/f8gRrbTgV1se2U161xIvY0mp3yeRgMbT/apreQGMapOY2A5cIA5kw1
fTIx6b/5/g1ab4D0OSbKX0ac2wS2LFpeo6hXZgI9jJUdDr3VrUGG4GdCJrQs3aJHEJiUa5kO5jfI
HmzadWQNDlHxS/Aq3iV4o7/q2f/pC2799qMxP89vOBbR94njsZcSpWulLfHM4Vr6obWK6nBYVq7d
rpsqaO6GyIiXoqc+Sh7FlB+GPK7PyKTtEtxdKCE6kRM62MRYyxG6GQSkrvzchRosg5GOgqwvJKiG
/QRKeFV1sD16B6Vc1dbevSId9b7tXH/pEbSK7VxzNmx6I4BitUsVfzi0CcodiNa0A3wUU0NqHUMz
uVPY7i8ShF44LqZkU+OJW/Vae1l4M3QuciZaI8CaBzrTZwB5Zj5k1W3jPNEwJ42vyWicWhcFJ0im
ZNfaYXvJb843H4/WX18QTiRsDHjrWYMd591gHZrAUhZ9i23UhBcau1ry1MVej4ZbNfmzGg+O4L9x
RaI3yeKb22veuyt6CJ5cZHvttvb9PTbxdaoHzwhIzmoDdRQRmV8/vt6v87aLz82F0gWni63PuwZc
E3iQ/lLVbuMxpeEFvmUfFD0UCIkq8ONL/TpMXVIEqVPYnjf3HOef/zS3BQpXHqpaVkG3s46FVun7
olfOJw/wt1cxbZdtigE+9f1XlgkCUtueB6jZNSJ2VIbajiBf9+rjm9F/nce4Gxf7KK4luhvvaWQJ
ocCcU+Ys60En5gUx1cYeYDjaTU5Si984bCkY+FSOCfx2v9Qy2BYmNdFPPsZcI3k7nc7mKBunnW4Z
um6++/5gd5hT1DkcJbEpweP30g2px+0GyS0HH8OczL2eAyqtRfHyI6wmaeN+G1iiO8+myTiQru1/
8g28d1qxOPOZHAfPl2t47FnfLSuBqWk4wY1mmwcq34vaWnsCOMCUt9WF35QKHxJQmZSD0zKFknap
Sk59NtjxFR590hhzDAj60F0kLlSiqf+GqkeCV2vLmzFXtAvaiMI+NolDPqYXmmg/21z8/gZg5eBn
Q6COB/ntSIUk4mWj2/NQw/EU1JijVG8GdyGz2LKsgHr4DWfPzLFbVqw6A6VJzHrk3DY1xgE886j0
3bpbhwJJSjE5xa1rTi9YcvKD4YLJpzY4zvInjbWiTTd1VJWfbI9+mNl+GRY/3cG7aaRvUz5wMWIw
1uLg4E9efmhxpszN7FU7l38MheU4jsUeFOlcmkIL+fHINH47MgGCC4uXEfTtu9cd6xNFaks121gL
wayo1LWe2FZdOWZDqpMnvhdpN3yBMRI+NzUCvw5mayEx6RohHA60wlI06ANtk0N3pPekZkpVouAV
You5OYYfGugvI7BNpkrnxiGAwRIx6fSa96V0YyhknSXONAt1LUlxj6R5wGTiQoGpgyUlhN765Jn/
unXD3yh0HOozr5nT0ttBg2PdSXziRjD+pF9ynzIiSFhtIhSTgATjk33ib6ZtoBOz19J0ftSv316s
SROQH0w62zLIX73I9Vm18Tybw+R9cqX5bPJuJHElRHUezVsHRN/bK1V+oEqH0L3tWAe3iW4EX2Kc
YfD8Rk4T1phQQhI2dVHfphf38RD6zeprCxNyJGwPzubv+2ptQKnVj1HdK2d88Fv3anCqkzD919Rp
nzjy2quPr/dj7/nLvVqSxqXkwA1k4O29ep3WDFHEkOUYnp+Uwb5npDE282GXEOxeSNa+LaJ0WAVj
yebGpACN2r5eQcv55NZ/O5gs+umkNjkEg7+b1iPVdlaIo2SLW6xdiRJyIiVhlCNRAS01jF8/vvPf
LJq2YOeITYuzN4f8tzduQ90LMjXwJY81OSol6a0TgOpPzoi/fb46lQxGEo8X08bby8SNHhS6WTZb
zsj10u2GcNXl9ONs39X2fWPwdnamWmljhUMeV+WSakC6HjrtOE32Z3Pkr4dyF3w9u2XBOwS75d2X
3Y/KImQOyrCBw2tNC4Uo63o6J9AvWGJm0MDaZLRSnVaCC1Xik9fqPfd+XiSZF20e9gytoX/29lm0
NP4Qaop6O+omJiMH1zzFxaC9bCId/V1vF7a9LBS/ACIWqTykR1apBROwRIyeVQ7cnh5U1nkXGmRy
yLZV+p95sx+PjN9MNOQAzT19AXuFNtPbjxlqyB2t3K62CHRx6phEv5vAstfs5aNPHslvLuUxfyIe
AA/n8nTeXgpDSlNWtVMBP/SzV9MYyQbOQ+rGmi2a7//ybbEHtUxhzyW1X2Y1oN9TWyJt3Voyqq89
S7dh0zv+Ma5nE/w/mChXf84ef8MJfFVEedv8x//5zSTGlSiLsEV0KGq9G/NUvIO4UFwpAvWx8mli
32QBLSRWt4mif4b8qwjHT6aP3z5KztcmwRy6ab2HEgWByFsvtOicyDmuyoIAFcXYQmuBr+Hj+/N+
tOnezZrsNITn4Tig6P5+x+0mZqGCSWeImLWoNvY4tvUyQtsCuTvzc3hvdSNXNntymFtG12sbTo5I
hyck69l15lq8XJFBjXHv0zu5lyVp3itCBLFYluns7cINHD4W9Obxq7tWQ6BVimK9gb4KkIRbouti
FwgGvc7q9U1vCGM8WjhNt9FYO9O6MGn6o6UL9VtbyUnHtzFYchPr2WCvDa8M5VcP3XL2YscUS4JF
yQkmPA4hllTk8kkd3jVpoY/7NKe6tg3xCphrTZT6IUNkr23pdnTNhYUbDkcscQT+td3oKTZo5Wr9
JkOqkOC2Nz1CTvOkMwO4arlFfIJlFPFGgaS76TQIJgd48cVOr5MctnBQg+73wug+a0hsXwy0EuI9
OpaAmC6FzWIzJtEYrLNyzOuzuOM4CavTK1HaNU0PPXjorHFYFd3oi2Om4V+n7pCVclVm1ry5igj8
e3Qa8pEXjt8Oy8klqOamhKXnbIu2iccrhPLdTR6ZqEdGrfKck6DdGqzV2AVqzyZ2wO82eBGxRgEa
ZbMMsHU0DUqOvGaJWqeEvbY4MSSKyKqx3DuyloGkpRnmlcYMO9giZWmRyaSuqfNuVGeVX/xSpl9T
8pJPbW73JHvGw04b43RtVN6lSscZNbgZiBg7+Q5FVDMM1slE6izE2n4FbCvbBKo7GN3YL2XZPMaJ
bcL/kv5KxYOxyQzju2loPdmk44x3rJ2t3fRi7ZkRKgNvQqHdY/+gSRQcMYIPT05b9SsTAPMid7rH
qbKtXYdiatENROAiuRHCxuZqV1eWl9VrXeTRFXH10xKXpX50szQ8N3q+D04L+Okj/36YDGtrafp1
FIXlAs2rv/eRaCyHOFFsKgC4pKwSq6bBo5Skw75qcZSRZU02wpTMqee4TMz6kAwEh04C9ebQwjoj
2YDetZPgv0IeD6+FFHXXPGVaCAm2d3ErTfW0HOGyrHw5SoCotjj5QVp+I5tLnOUhlpCxrezVINr6
1daI84TFX65cCtbk+RbWvk7pCTq5P+wJ14b3MDowaIbuAPFlE1mlvkms8WuGEuRrHvk7xzJvIjV+
tUhfWPfCo1CniC5BNlfzBmbuvlMOqEOtwrBgQYz3XP/Q+Ea0It/UXYsYD24K/IdkeG9ahZwbTlGN
jbQKavfUKCS0uE3P2pFGHMxPHKoa3BK0FjvXaKNd1GTZLs/c7tVsWuiwUU9ncgWRtyXUVBVVPtG0
Y6dZB/66iLz2Fksz6RiSwfMlQ16Bk7HiHMFiyiQRo6R9AF6UXFQ9oyweSbpzE30vVDCutaIt4P5M
mMLJs1oPvBBrnxCZsTlzxz7omwd0AE5T0WX30RSspkbWDxph8SIOXPSD4CbLLbzu4hlLWlLujCQl
MDwDGNktxgLV9pkGFBfXieMCaSDZ2tIOlGdFQ5G2inY1JiC4EeB8V3Bzu1vECcOVTGN5iyk3ifZ9
TKiw5UXVhY5maEO4JrCGoaIYF0aNeLKFz36S+m65diaRHtHg1M/QHwKb/LKA0NneigwAVMj4zC7x
Xz2K+2rJLiDj8O0TbDiN7nBHnyl7/f/sncly49aard+l5nCgbwY1IcFWFClRvSYIZSoT7cZGD2w8
/f0g2/emXRWuOnd8Jo4TPk4pSYLAv9e/1reaCu8Du/bWeC/hZYUc0ZxLUJrVGwxsFt9sw3cdE8uj
r2zyOC0/R2nFtJGdWR9ncJXrdCrtg2lD/UeFW0hSbUKfyNBzJcBSr1+T2K+/g7TIt/mk1a9ebab7
DKZHcbCmLt+mMDFeHFkrzodyHEM3ckRHjhoDCZl/jfQ562X8xa6zzhi4Dj1r+NBDQqZQpguabc65
SexFBRdi1aXx8FxHI6YoH7qGvwripUJL6jaWJsFq8FCVCfnfkfvIMQ6y5EEnEI+DrelNOLVdpT1T
QMZL9Ko8SG5igkF7QmPD82BO/Xgb4/S6pD7UaanT2SgpqTzZic1Ptap0Z+up+zB0JrYTJpH66FZJ
csnGtnpHujM3CGfOJW74qm5KKebtTLwD4C7Gg53nefGF4pLBW4JCzoUvUc2Xik8XEb4+5iKwLx4N
j9+aIW7u7bkxHtuU9/vLnDormvP8hDdVw6l0Q1Cvvid5WX1zlhPmunTnBUVR0zXMO5vunUks6f5+
ujMauz5+2V1n+MPfOlU1rwOtxqCqvPq7JINaY6IHGQvyHTBIjBqx64Ou/QQL4Fxo99FG4PxBfJlS
J62Yd4VQn7hkbfK/lTlapEet0YjUyeCxXIVjgA8c8nwNjQbWN4Xh2HJgUUjdeKwMsqSpQ+KwcpP4
7Dq9fHdjqj27HrsIBvc5gl/gM0Q6PRWBcefXR9XoURhr/XDTCF68HXjTkw9v9r2Mo3RvLW2kla7F
lx4bx7xKfIcJnEA5GwurLg5NHmGK6gJEnDDNqb9MBMbaVTTQkhnHY9GF2Vxh2J/5niNj0U2lFKK1
7w2wc2KYCFGkCkAA3XKV98liVs5M5yElIfeM9R9+ECxlajEBaF79rqEYAILGgxbM+O2qckwuyhW0
u7R22bwWi3MJU0X/rIPBvqbLx01run9y6IK81vbAL8rx8KHY6QR0YB9d7JZ3zc8SdafHmsIBhudF
m5YWAkR7vHAU7R2+aq5ca+Qnyjm/MrJPT4HORoamFchmc4MkvtFEon569LyXawjkkVyht5CvLF1t
LPFKS4iqdjYLbZ1qbnS1qRuZV1Xf1uoghsFNeO1cSTPoCm69rs2Vxj0rgRifSQMM8izvNCtDxB1U
wWettz65ShcbTAlXtfspYeo57C5Etq7FWP8kqW4823E1hng3jR903fZAkM2pvuduMf+UZlZh4DZL
oNRN5vQ/iKjPDp8Z8B2tqnhbXJ7k7U4fcwPHKiPv42wW2jXodO5mnjv8mCq/vu8iEAx9bVbnjjjY
25RFNa5qP75Ebp3uMHD6BHh868B9LGg2MGCtQ6nF3Qv1EAt3X/Nb7vGS6OJBKsmbR4L3ljNxtMVx
R2wbL4GHbtpZPQthy3+nRas7R6KKd0NRDHuSWHw0PDZPFgWo/crx4vTOtdtqW1ET/ATEiJA5VYNd
LPlX2OCrMBoq65sTxM7WrgpgrTZJUtOa4N9hEN4ZvF8rNpp2mJM6qladJdQVb9p0xxAyrko7i57N
IrbJtckHiNO3QE8IvC6hzqhrmnDsg+xco/8AfhnA18LOAoPsXvRRGOfEE9w3IMtQkJpqtxPtyJeS
fNiDG5k4vCnBirnpinlFFrAjRejoByftjoNSRZjy3bzV47E5lbG3QHBJwTDqMwIGrP+QUD8CMmoH
7DXTNZeD9TkUNtYvHfa18vmH1ZKOcw16UTv7hiip/cK8je1Nn+S3YFz2TLLbJijLh5oeArZlCQPp
kEn1QnIxvuJAG7feVO1dWdRhAB4hxvUjqa+aP9D/xFsu4APyzOFNMjU75kbPCWftQU5N1lmet4dc
063VENHBngub2tC+d25EBDsaQ5245394iPK05vQ1+AlrDOJr3/JLeify7nodECLCNAkZL7I/gDm4
z27bFfs09Z6nTCePSKyIOZBRbiUWFp9Mx+Q2pWVrTYT1EEF+/Jbo0bgdfE3fdZSMhn4KFXiE+oXa
m3QYk5AKY6XcG4YL+yWznR3sIrnl68QNWGacTmMX6F9QBMHPIe/Nl6myjXMgghnXgrAfKwKl64kZ
dutw7+Kl4VqmatC7pzSshdbSTvXWYy5cNV0Tb7BOVz9mVk3mmjaG9FxnXAZpSakrrMoS4n5VEfq3
RdYSgiXbzwIBkx0oxt5zGejtOPvIFM7UmFAYMdwiWzm2Bg+StqZZN18ALYktX8UtJiyqztjqMZB5
/VnYTvRU5JIxw6bjjFsgXeJ+l1593F1hLiz/plWwICM9oTqtAD1tNc5FVI4k9j8CNZpL8vNKyeHW
deC6M6Np0MxstzxW8ZRdisxKYMFlM/nZpik5lhY4DkEIyXG4DaIuexXEZnYUM5Y8cibJE2teqEkg
Zqa7IFq87YjZS/nykOarvqEKIBhT/ep4QDozb9pHA11qfpvfFnzKN21Juqu1JYx7Fjz44Ft6+wZg
526b7Y1JC15B0a0453w0suzXInHmdV3Rb5t5JXHOYeiM10kR+JSm9w0n548IL+I7E2vxXrR4PzOy
X09e4Whba+jjTef14l65TCyFAjK+Ao9Aen+KEjAp+rQfTDGkR82Sox0Ont5CbM8x+3LTcOVFG/HN
r0rlyQvyzcJ48LNYsgYouAlJ2PHvQmTlPdAEcQ86Ii9WqeIGmlEq9kk8Rf9WUiL4WUcg8Nemxg+s
cQEcnSaTD8omEPzaMPHwuaUcckTiYnam+YSytsrniUIW4I2nJdrZXBjEcGmoJaUTpeYj8zEn01wk
9jHOp/ZT5LL7bPsWEQFLrfiZ2yWqQjt30bveZsa3PGmWejZbTXdw+KJ3M284hNtRCliimqP2U3Mq
TVBaNwRQOnOnfChqMgl4JvGDAvPqBrm1gxFFo58SLo+EuhPabMpCPiRunzvMmDJ6dwyHPxNUU9GE
5CEAxAAq5DIqLdXlIR2MOWQPuLiEInFpkV6GCyfgc9ple5POTse5US8HI1mPOEhjohsGP3nWgINj
J0Z+DBM7UNqORiJGgI4NaQSXgURUluh2GboN+MB18UUNpJ7Oc9cQlaL3oRnAq8QUTlJoGDvip9n3
/Na+tggcjbYVvP/+ZjrQgHqKFC1ICHOr40zzjHmSK84TcmcFTry2areFzvMlCliGXT44+McIIqQZ
cg/OgpQDJgyIfWWgAl3M2qGosHMIi6imkw/OiKOCj5B963qMal4fqEL0kKbS8+ymxcUw7AQYjQQg
Uzf8HFy00VVvOlVy69KQ85irwdyVtMG8CCPw7gGogNGqKl9/HJOqVcQnbSO6QJab8NcNOpcHUzl/
67SM+PBoBSo19n8SyjufyWJjrfxEhegyvIuD1vHfz1AXP1NOL+mKvywtge3Q/kizNqNSpG9qFhgB
MZidnqfmtC50vj8rKIxAfUv0v+OYtsTauQ6Z6GgYrbKD7jaIKA27FUrgakB9fNVtDtw8hHl+rUWv
R/mqhBQICGWGQXlJBktf18sIWXglHQoF3kCqQKlDBb6iH9lJN/tR9Na9iP2JOuQ8fZ7nZHwaTTpW
v/TAf3tQH1X14z//4+NTYKL8I4L9Kw7VsBHNfpFO/0vb2qH8TD9K1OP/R8v+48/86UG1f/Nwv3/t
eyxQ9oi6f1pQ/d8g6OHPYCG9gFSXFPefBFXjN49lO35JzwFY+rVT+cOCanm/8TxDl3WpQMe45v1L
/Wu2/TclG98baXB+Ggqw+eWv+Ks+35tQ/+dk0pbpYgo5BhUf9AvS/N2zukfSokQB9aJVKIE9RnEa
Z8gZudw/b2c3AlhiYG3bcMMePr3eEJc5mkroIBnDSxzkzAH8KRFOMuq2opzLd+EQNNMxkF2adMTk
lw2NdTsbBRmoPBOxgB1CYWvq+g8e35RrA/79og8fQjYEK9skf+4GvXmTOQS49TwUJDRyDkgfgI7F
hF1Lw9evWTH64BSU1kQ8DiPRpnLr/Bu8H9LUFo2cGQJOg1hkKrq4phpYUlQE/W2MekfBgx7Ndug0
po9LB5KYtSbzSG468zNrVwfL0RPvZXKyMm/wN6wzUlY5JZ1la8o45PdlOn+TpL7OfasguVpFexMH
7fgdRad8I8LCDQfutrpJx7y+V1UWfxBihP5BQyMLoH479KJao2jr6yn1R5Cfk7xzLCWD1ehDAkeV
GT3MrWl+9i0x3eOmooBOdaFq5QGbOrM3RsM1xTecdmzawMzUuzPqlkqRzBLfJxrkAYQI/851jOrA
KNM9UHHV8t1o2w2rfWsfzZVBAYGWl0eni70wU3N/w/QManzGDnccZrBUKz3m8LFKndo7+bowKWHQ
UPktUfUPGOkASPYG6hQiuvGaskF/7bRqOlSjw/hOy9ppnEGiEAV0WaMrgF5TNJ/m2OhfiqUKZr2o
r6cxauqbxEf4C5pgRutXnZaHbWEnVG6UxaaqgzKDJxCAR4GJMNwW2tQsAXcqL+pFYo4ZVp1dnAr8
oyaiy3tGNKJYnjZ1tcprKwbgDkd1z1okvSZVbr2YsUhpB3P4bURDmwcqGVDz68S+Mcxs0DnZymQP
VSxuEfSq0OyGej8qY7jGdGmsXYbsN62Mm6Oli+DHiJux2bq6iKnvtEY/3Yx1HVyDzAU7D5hHaq9Z
bLl3gCBpV8Zsp1FA1M75d7uSVrDqE5MMjD6LMHA6WmAE0Qo+x/xpNNrkzpuy9rY1VHL0GnMINoYc
61MSlTYBZxUL+jkyDCpWDfWHpy2tP7BTToaM7VuafHu5SaSozlnpoVFTHMi3/HUqjYzS1eL3CtZ8
wqFbHYPfe1llacRdt5qCQWXutZXBpBenUtcnWK5mS+x1L0a8QNHA2eUKZNFSx4R99r4e3TvDz1Bd
bG9eg5uLGXGb4GEiwTRs2qkv3qIoULh7o6FAwLMDOgArU65BljoPnK16eGqp0a0X5Po6KcHQ2JWY
Tp3jJjub08aqle2CvmVtEkRDvkHS5FLk+3KN2omRKh2G4mmitFac3L7TszsvbeciCO1q7vUHe26J
qxUcz0sHTmat7ce+ebaLZLzXcn/ZuDS06ljNcByoqrqVVdXsRLcUKU3FvKMNR93X0jcJAhf1ijqi
+OCrtriHeddcizGb1naepdvICoqNR249JFmw4kSVrow6OYuM74folrxmCgP6yIzHT7K0GmNEVG+C
lPI+XJ8rJ9OOWWYyoTFuk81u+THauJ7q1n5GZ7TZrzVybfC2bLEEtpdUt9+CvopDKoGCDScW7Ra+
YrSHBzuRANVfSgPjDt3jfAfUZ9MOAJZ5D6NOv8loalJrI8j1rd4mT9Pi2WFYefY95R2EX313+MQ2
VPpedeKkSAW4fK3m4o5ZdtfV5asdOdPKVDce+u1W6PJhSOkHFJPX0ROFlosI88V+HJjkkF32XmLk
a+WWdJ8Nbc1Yn7i3dWq0x8ZqbwDfAczEVbgDW2iHRks9GiOyp4ceBQXHJvYoZKbBeH5Lpra9DVik
bN2RaDyX0Y3Lp33SWbixrurLq45MvqNAWFuip1xNSs5nBS864voh7uyz8rivlQqu1txQfhCnXXGf
a9OIeNR8ejLRj1QSGTezCOqN1o6+QJOdcBwNZc3s7HP5PXosIEImfry07CE3M2sLBOpYnVlpsPsb
jOZpzqFnaI7dns0gvXcaWsEsK6fVaWDVKBpoVY0oxMNQRNG9w4phZXN0XDlUMUI4Gm6CCG5JjkP+
o5iijwQg971ZeeOdOQXTTdq01tVFnn9gqBXrzqKIEroWTfBcOvjDXpwWihr7U/oMKNFeE4xDMMq9
7+M0tFefHBjekEltQQwEzMVe8RNAdnkmK9X2M8nyziYr1/StfeYeo52yLvXMVZ2I+kqDUxHS0Z3f
WCQeaI4yq10wtcl3uyj4bgWybdde3l+5CItzAPnrDpGAUtGSljw4sRCfjC/7mB12ZkYmerasuwIL
Yqj1CgDYaLw7Q+NuakPLHwT0rZXTeUgD0qZFbjRz4FaMBcj8g+4Cf2cPpVITeCB0mJ1RNemNNrjB
0WlHtS/9dDq4HY/IKZ/dg1awZg//PSf/rygkJjmYf5qTyZ018V+RRsbvf+bPOVn/DeICsSsOq0zQ
toVR5M9B2fnNJTfBERgv/JLr4f/6Y1BeohR/Dsb6b0vlAIMsVn6cs+a/FM3S/2YkYjXATMwPYxa1
cXm4ixnjF19zYMrSjwCX7i0/fhtzkqtdy3kdM91rqbkPzaDty2U/6gvjVY04FHpPbVtWqN2yS0X9
Ng/WKNSBlvR5RfWtc6DGsNhBI6pCb9nIdkPQ/FQRaSGZsK+Vy+ZWW3a4WC/1q/a11102vPSMoe9S
ULplQJg2PalwWmr8uxGYbe7TS1eOIOTYrS2rlboGq26aoVq2yix/1/UgLqo1Hfy1bJ4zVtBA+Od7
mr2dUHqQrw019o9mGuTrZf49JMse22ahzdPD2TGlvLi2IKC9bL29Zf/dLZvwbNmJ68t23HBblpLL
xpwj0MZOi2fuIqt+2amrZbsuWLPLHrj6gEckbJYdfLps4/NlL28tG/qqqJHSlq19s+zvx2WTD8px
2tD78tktW34aCSIWMmz+Ef8+zAEvAOvsI4qK2NKCAsxpcQzMXckQgIlgXNwEAltBh72AbeQlWobB
XqunfWWxu548aVyDxZfQLQ4F/OtbQec6xTPimuMOP6WFD9Esw/lJ63Ff3DaVFY8b0x84jZd1/tqz
WbnH0GofLGYf7uElcnEVD81DbWnRg2kbzo2dK7QfTTjNnpramtN5lZ4bWYyvUYCsQKAreJ4E3a0r
KXsWnJLtcDIEnH/GnF0Avtp7bxzRAyihYFdsDs6+s/zqzUszlBymp+K5zEvnhrsvoA04BGe7/FLG
YBbm21ivmhNLVT+sUsvgzQvMHjrdUpXdmlVJU1AUAfuXenmstRk1t/ZLj+q+YkFqGlKkZ8hU8mZJ
427N0cvePRMdLpwiOm/xVkXPmYnU5VuR2EwilQ9GLo2z5U7yxl6UEmTh7L2qlmQ3/R0LhgNMHXWK
IF46FvJ3yhnSc9/RoLvqY3vatGAjdjOjGMjcEReqQ0wqbGrf/qh1i8w748S3pvesg2ZZfbaOQant
CQ7x3yTDdMcbqK0xcKRw+7HyPrJTJQzT8SPxFhOo18tY3Zm0VT87faRIYbcDL74GRniFvMPfEVYt
2wa3R4mFG5avLcXnUPkFP9AgaFdvCvp0N2oQZLc7Ub0lfP84omJAIyrEZiiaUsAl3kKsqYwyPaua
hVpaz8PO6K3qhzOxd4l6WV2+/mYZKTafY57Bjy9gKNzHc8IqzWkcKjqixL+3p2WFrHXiZ7EImqUD
WrTN7HEtXYV7MF1e+NdCB69j9+RNgv+wiDLz4AzcRELibGqjB7QAZzAp37+utMwB0bqaiYWQlVbo
+uk0BhuC4fIyQoVhZRdneAFYRD4ja5ovY7n4fTphe/eNE9sHmUfT1UD7DJsG9d6Me8/eVwMfat/T
ZajBqy9Ia43VthhF99l5CQWNunQv9NCpmzoyzGukZ/51ZFzaJFyR+WoOnOg9WFAMoyMS1rAIB0dt
8PmNnirzbREn2oMEwLibXdThOmZrIakz2nx9WmIU8iGNVeuD7o/Kbm2QVlpLAHMnRS3NiRMvtHnX
p90LEwo/vh8xgII64Kqf+QdeqTcK8NTarCXdJtl8bsvkPNTqrtfax6FG0x4c+V6mbH6Fq9aBf2t2
Pfuv+C4ZdNq/umQvsuanMwY3AZziVYdyXJredWotVPZk17nzcwzPJnT0yT/Rws2NLnIAq2mwm5Rc
+5SxXDueY2BGLPKHRmq4V1TCp9bIjLNLzUqYG34cul5lrSnSttepUOd0CsJxysI2kker9KI7o9Om
izFxSvVljKtp9DkYuTLPVn4w2BtVgZT08F/uOQdV687PAWhqjfFZxrSv1OaPuhzkTZ2k1U0298DV
TWEciKN9b4yOccm55zHJ8WroLfTbOHqDk/Xaav531XOkptxAAKymPVaoksCcsEBFc7rCasORdF25
rnzoraUPJ8nmTzE4yJocKBZ/7rbqpocy6zlgejmdf7Q7wMznA05dYzvVfbTKRpWTfTaeXIW4jbiL
UqPEAfCOtadDPg91v682E+yMFfx11jZ06mpSvtU6iPWplPpJ5boH16ZbXD6uHjqQOHRD1GuNxtfe
UD8tVcHM8L0fqbkUtYy1/u6x3A6NPH/sCP58KGj9G77r7Sq1ICjrfYlQhCHkaAeRXa+GmZ6AyRqK
fZzNFiKvr1OkyVAdRA+1aD8T1UUbvfTVGdPhSNg5xrK0LjuTZvVybhZiqlmepOGeAVvk91xWzYb+
a+POQhHZUE1Qwk7stWyfUwoe2i1t161hVj9aB12ANpADdB/YW1X10dNkB4y3DeCADq/oVzTaSZ72
QESWCuD+OxHmtzqxdrqqI+QDOCmcOygnsNhtShsHZmM7TxEpQarB6Z/L0jJ+BT3WrsvWCjtsvafR
Z3HEkOB/2p4zXD12EU85FV/MEADfcd65MGe7CNTfYEKBwvGdPWVez3KptQF4gmH9wV65OAaUElF/
0kbYGDVWd649bvOWPxsLa8PRTD/TKCTvEVKx4yc1k5W1OKirxj9XQzW+l7oq3kfTsM5uR6baYcJa
NW46hwXfIu7kXYrLIikdiiTwpQUrd8ri04ClyDi2ZmTQkdHOLscvhDY/rgUIaj9+7txJu7hG469z
C2MBH6LUl155bTPkWX8ik2BzxZRoorJ2KnNlzyOPwamXZ+kb3tHGD0vLtyM2UVtHzwGZpit72DTb
zG1d0rIblNqZiiHnwKSQ7wx6RDbpVERrmuKkvUma6Sf0MPNiiLh7GpFF91Xi1S9uTW8VEFt6yeeA
HZCHSqfZVboml3DIBVMYbgvtqEtuYEBw670kz7GuaJzCE6Ui/GGGz1+rwC5sF9+8FtJP20TjJXc1
/baJ6JYtLNnsgIgA8R7zaM3McDvhXiXotYvNmH2RP79lTYPQlZUDRs+RMpLZoDUkTdpiK2zawCVs
qd0sIZ6lido1WL9WZo+K6hTtcDfnzHj5IFueXIN/USOu2DprR3x9ufZm0elulFX7g0YYBhBXddug
cuNtX6BMaBZdCE2TptQacHwmeGguXp8rT1B5Kb0Ja03QU6Whj86zVU27aZzisLXmB+Va3hmFwlhh
xMp2JIl2LquYdUGFgxxk/KOeKBnteOQNtaTIIwVdPOnTdKS2uF33WRsdxjo6pXF9Rc2g8zzyM9qy
3ekmykh5YQHSktzYYH+4Bjl3V+PG6zU3XfLwUG6qXS7GLL633Kymmq9vR+qnW3A0FKtrIKme47jW
2QoFeqxYqI2Fmg4T8+98chhV8nUWi9zZKEAwIRVNSKRsB2zB0yVwBrbUbsrxt42HhOb53Mexs3Kt
SJqIb+KFndO9pgcDMnuwrEb78SHy5nljqLk9x5kj6bZ07FsWcK/1bKWbuXKvaSC1dTZ3NDji7guL
wMkutVc539pJKnqIyvmb0Rrd7Sjg2qfG8KOJFaY1xxxu/WGwQmrZ7KM9cfphxdXesRA1Tywm62vM
qLIxI6wJ9C+/g4SIVrXos4+xixWuocamAymKjkJDAI4zXQfU1NJ+MqQA0NnD8aisKF7v7HTHBuUx
0Lpp5eT2zWwxaLM++/RMqiNtoHFnFwWpkPb3BHgSglQaHBVFP+UmM74UYFaN33SW6p9e7mSncSxb
5vjW3ltuigk2Cx50wuf6qmaW0fCUdvmBcne/ZUiw1cnGpXpfFWJ+oZmouG0T8Z0DKDsKadYIk2O3
7DKpjAlpsvheC8FTX6vFpze4yz0r6rptX6Y0HRhsLBhf3I2JQ+faRQGVFZZxtdLMuUALREw2KHQ8
6tRRhJ6a+ab15fjs9mN/U1dWeZqLwSeYrbrikpe15+DstpJvGKd1qO9ZOm2Xbnkk+aBZuq5TmqhW
YxH4n+BvuXEMsWNc8eT4Lx2Zx7fZEmBcIbBX2FgsW+OW7wXlutfH8hHattw4iwE2WqywLTfGjW/M
8K+wyVaLYVYu1tk0xkRrLHZa98tZ65QJZK4sG8HO8ssvNQSlS/blwi0XQy7L7cWcC0Dny6vL9LxY
d6ffjbzWYuplmzr8TBajr7dYfhsMdvsJF3C+2IHbxRiM++SUNz39QjGmYVfowx0oaCp0FktxvpiL
58Vm7CyGY1iGaUgzdHTkL/bEwS9CMkzkVsuwKhdfruV/qz7/G9XHIu/0j9vR5x+NkGX363b0jz/z
h+rjGb/ZBAFZZoIZWXaQhHL/UH08qiLJcJHiIXupGyBq/q/qYzu/8S9Mqse8L6loWar+oQLZ5m8e
uGfonchABvFC71+RgZYYzy8hGOi2DgF6b4kqssC1F4nrVxHIN4Z+hgHt7CmeYMxNcNtkMfW2vyhh
/02Y6G9hTCDeBhQgd+GssgamGPOvvyXqmcQtGUf7PitxCwwwWFf+FHH86DjeCpKUh2Km0iOUxJve
/vl3L5/Xry/x65cjKIH/5m1DYPvbS8RjQ1EPy459zGkw33oN3ZLDZPB7F5tqZpjyIw5EFZDMSa2w
nVX6Y9K6kgrCxrXCojEQenqMxJy/CiwhmJT7HNdl62clz5aCDvlONRUM6ni+7VsvugoXCu//x4vw
Fsy3Q/UKF9Lf3kEdXckS9ETucc2am8kGM01Xgn1IvVE91ZaOpcjIPYszCrFoPK/V27hYOh3OTPz9
sMLcuaWJktD6/kofcDbSMDHjssuLAzuvfLuQVB4F+c2tKmcc/PQwpLt/fg2LnvjLpfb1OQDYIapJ
qgw/6N+yoa1t9b3yKF9KLbyujT4Xq2mgEN2T/1Ms9G8p1N9/k7/k5GAdOLCs/nq5OQw6ojL4TYMF
H52cCB+eiy+ZctL6XncIaP7zK/vbl+jr96GFkJXjEoeFulyBvyipptGWpdAKfl9MKo87Co/XPg7+
hxjqf/P+IR8vrbO+xSHw78iEoOF2UYyav2/MMd3xGPqJ2AestvUf//nlfIGx/vZJgSnCm/EVYf4v
NwUC6iYaievvTTYah9mD+Z4EXDNK8cEpYbH0gILTIux1+ZWQh3+qQLlQE4hxO+nL+UY4Tn3fKBfp
yR2cdlVRrwGuxYAljf4bHWWBe59IsHoaMMmqtTXrPNribAQu/eWExrNJCYmPw7013fZldIkk/POL
tPzlevvLqyRybxDr9aA/gfZwFt/IL59aRMUIPvtm2o8Zh1uB9ZGoWtQesHXnW5m3JrOn/Im1TQud
HJ8eF2+2L0SGg8Goum1eNc25otyEoF9phbVb6i+GmadnJ1D2uzcK8eKQemiIsjwYgcAB34wFrSwA
Th9NPQ+2CdW8YUf24CmJmU1Luql3ebw1siF+53aW793OITuBI2w/pGiVPF2QZKrI5KDt4v0uA3rH
qLDaJOixO8B+/mMTOdkhYwoISxawWJPj6HvCg2ct2jw+sBIeLhWVd8vR3rNPwq+L3RC5sK4HExij
DeLC7TEOrzsCz/u8kZhRmFqLmv1lKZR2cYJKfSqlKN8qkm4T5521cyI7a1eZm1AskFduqHmzfe8k
lv6IY1680AtKuzrj27TK9UAhNDUJUcFR4jKW4DJfPb8k2SLMZg/KrjhkWGNPM7PkxS1yP+x8xPSV
JdLx0ndl/a2kQPZDrynWnIJsnUT5Dy3X/Fv8KVpI91+80bzmKOBGrwvXqDe5GRzIYZdnGVWkjacS
92ncsDzTvHJHcdVpeT+BC2FlxYyksSwdmVWF9eYkZPnsKdEPxL8ob48q9aQVOaFqQ2B9MXoNPZCW
XKDTPF/WNABZ1E0F/qGfbeujidz2LuN9Kg+dDsW49lrrMbcBPldcEQMCEm5E60PWjdzmiQlQo5p8
Ch7NsnliO9DT0TSNfDToeBxUYhwY/TZJrHszEv2Ge9tw6AqJyVqbOn/VJOan1fCZN65R3aumuE3B
j9PeQ4hsiIs+7CPsKiQ9+nWj60cOXTAiY5sKsmCK0ajiW7rh3hM6zfcJGOprZMxqkzUu5Or8wxRl
GY5Nm621DEG/cyJ/azWNceKECsjEyYMVdVl4+3SsR31Wa8uaMkLO0hJuUf24NpYCJDuT043mx8Eu
p/iFKJWP0lYlir/MFG2xgdjrJLeomyGIixrFw8gLeQwRk4p9F/rHuByTY9fcNS2tqQ7yxanTkDCa
yVEf+F70+54koo9tl60ZdvusuiD98wlxuKtvFFH1Q1JOxd6wUn3vUWy/czUlUTmD2pzzfmNSMr9K
6ANczV0CBUXPyu8NmdfXLDL6T9dr1as1NONR4NU55AOm/yGuYBvR2bWjjjNiJ6wPh97g+6UpIGTE
PlVsrfTMa40DJwQPSJ9Ru2Ij9FisJm2enmzgVVvgjMlBp3ZtY3PEW2cKXTCAKLUz3Lo8pYvvutQh
mxEUK08ZvZVVmLpTfQywkLJR6RXiF2c5zkn5NsoG9XPomlGedRUXYVQxFMyD0leNNPGnmMBH05gn
h8H5b2XqiIv6ADSdV9wcPbfj2NuonPYwXd0gU7UvczCSyOGLelapXvdhHoGrohJEDj/oqaU3uMAJ
qrKs+Z54U7x1JR7/JO1KuoQ941HTmS/AniaXPAfy/hUxknJcCqoCACMRdX2LSonVc9Ld/EpUo37N
MvrIc32mgED7P+ydWXfjxrm1/9AHL8wF3BKcSVESpdZ0g6WWujEVhsIM/PrzQGkntvOd5OQ+F7aT
ZatFUWDVO+z9bOpCJMrTTsLuOAy2yrZgyLonbL4SIDVZ3rMW63uZ2pw9rBxpcCm/XOKsjrNv87om
q7pY8Uy0cwORkSkbiQTQHbJ1WmKE8euenzwjwcDX82H95a9S7WxuwORHt7Oo8O0w2+FrTF82z18+
vK62eCUZ3fQOQTo/EkEL+EAsMYN2zVIHTzYuNoODgQRwdjNVa8570tdk4AvCHKlVnKAKEchQR9ZH
5L4eoil8SNTA/VPS15zrtN3HdGLijCzZNhmk5WoXFppzahk8XSe+AcNtyc07h4KtoDPFztsQOngt
Q0hiVx1L0ypEg3GtdRMsJOqTF91zTk1mkADDOGjXEL08kAGvWydnxGChOBSMurMuvaUIe4vVeMgz
0w16mcbbkmXNBj3+oxECMhraFplwNjhkiOt3jNf8nqjBqN9h3pniHW+/yD5q21PxmSBRhXZ/ctpV
OxZMsdq81te1hSbx7Ie5w/51nBpU9mR7xpdxMMd8Pnxd7/+V8/5bOa8wIBr9nfTwz3Lez/e4/GO7
imJk+Ypf7SoJu7/pdKW0a7alu3Smf29XURiSiGIZPHm+6y0d6e9aXh+c7JKcQUmI4wpo8z+aVYNE
JjgOOJwcENlksPwnzSptwp9rNn35E3Cow6dFb2/8rab7Q82WGaHqHBG6FwTn2iEKi1GdCsxL2GI9
3JQC4Qt8cIvtKOlS8mFOKsf/Dv7zRwzM6MEWmeUERmk9kqs0PmdCS06OJch4l5TWIRZFl1vYnxu/
XGssKdorvp8IPVE0DOqbXqiQmME+kVZ+yvyk4RiQaXoR8GzZ8UGd3+ItLA55OEF2SDsV5JNBbFou
0XbBr9mCYCBqhQzt+4xkXxSk+hCeJfuNc9OZ7W5ye3U0/Xr4pOp+s/OWVYTf6K9yKAW1SlK91Xmm
Bwzj3YNrNe/c+Zw/eLjZigmzjk/zFI97zmd7yy9Ku5CAHOJPFP021j2jDoPaJ7ahDkSFjLnfOiiK
Wc0lQ3pLdrf53E/jQuWt1mACq6BJYv1K/cIKj2DRNaiZZ+kk/rfRGSdSX0ZrV5n+8zh67qbXpyC0
+vzeTjW1R9FlXuo8rw8d23PSJ5PknPfU1ggakxtfk+9+q9gJgjLZONhVT4q0xZ0stZ7ANREeptCx
tllhyB+5TOrNnHrGjwWmqqBZ1+XeN5MfXWfWG+xG44tjeEOxihIqGlV5UaBy6b2ZZgdTS6TImL3y
OU/yZ2LtkptCVYBL4qEHyaRxWFukwAK2E4FTISNbiaGg8iCo0UE+nPj5g5hHSFEYrKrD8kR+ozBx
txjVsNkgmcj2rN4VXHchIPGWPfWKxsB4p2NOnOB/jEO3cjMjutqZkd1RCc634RDrQTyDsI0tU2Pn
po8O38Uq0XQIe2enEq5FrlnJw+A28uxAyTjHTPtvoC0C6YvD4W6oVb0tmmb8aD1bIgrWLYJfM636
6UOx6MCIU9rkIh3O7BSS/egUzbkNyZ9fje4Qfcb4QgNZYRiEQVugVO0qcTJYj5erpBX6BWUK9zNS
ZHqVwiREWbm9v4o8PLpELiJ/xUJjYj3PFMNNXSRrM4r7LUUwdnUtJ5KzzE3/1Oc5dWtb2QhVuXPq
rT+M50TxooRyqyMDluZbxCA3X/WZGf8sEZtsPI/uWaCAOdeO9unODqS3OE6ZQ1CbrqxaG0iyJaYy
sDCdb0Wq+88oKNAU1+JUhah0qMzIFoYP+L13Dbk1WTZ/ZCqcj/OY9zDQ+9jdwUAn7tRohxe/tC0C
iEIBAssLtx0ZjFFQZMN0KgeN+GMPYdTRc7OhWufkGGwm+Ct3MCLKDZ0JDmEXJF07WmAl8FVdJT7U
Ha1594SNvQSUUQDGSUP46sKPkOdV+CGd3EdT6fn8SG7JuoDoDZTAUNUpOet+2lA6puwDwmmTDN78
rUe0v+oHZWxjR8cG5U/8Slo7vIm9or5zXcrJ0KsfCRdyrxSM+7qw5tuBETfxo+LodHyskUKZpF+G
OduowS3v4OhoGwNp9bjyKm96yBpZ3eRNT8aQqdI3HKgKZTXb5g5ZNzLfJA4Phe6LhzFVZoDIMbDG
Sr9hUcLOtxzuKdjq80SGZMDhqV+ajl83upQYZXNicSgofx1Zg36YlfGJOMy9VLYqDnB9zEPedO4K
FWweYKE0CaMKo10NAHYdJtWjJqoJOalptQ9sBacfuV5VwayJiVqTDZCYFGotskP6NSuzODASJ9sJ
xLbrJOQg1825JXW6G78VUre3qioiUgZ69wYlt8bAgoPIB8G4DvEiv1qlHu+ZaRB8MEpYk3Y7aSz4
HfeVS3DekzSoUerS04xDbCHjtbufaaiVF9tJymujyNmq4A8y9dffozmPUHBKuSbNtwdM3GiEcQAA
eiWpoj0je0VUXnZEetOa0kBVJ9zJ7d1csLYaRm++043Ev23iGgkw+Ubzxo7I0M5tVp+sVLx1k3n9
uhOx/SNapAiDGD8Iz4ahwpkpqfkGRLY4Pc+xxuK+rJzhuYJzE9hGNV8BF/voaUr3FTYanw3LraCY
ePjrk2y8KeJO48CKMCc7if2WyR4fqlDJxQiJ25310ngfEPgjDJq/se8KA3OYzL3TuxVyZy3E/Z+Q
pV4Bej+QVXKddeNA9UDURG0Z7ibTJ37Bhen4a5H090OVRc/a6IBI60gNRBkd36WymYqVpqLhSY9c
mhtLiWPkxRUJ7Fno7zk38f62+rkRmnWd5+6uQ768UhIECKCGLHB49gi6MfOFNbLiI0EShm8UZ3eO
4gNd/TVD7sRyty4JE7TCKLCLyNsno9ttI6+VG+geeaB74Rm/XrYr3aYj3CGlm5xxiw8VU1Y+UPG2
y8ENRG2XMkeQcGy8MCfCoeb4HsLhPU70aqch0T3NfSM+DCHl97qptIvT1PeNlTsP0Iq+6RPa6MwP
FZs6SxzqVpt3Xie6jXJE/63J4+6ISXvJhW4PcQraTWXJgo9G1NXNUrj0jlFzTFg8okSM7GsTFeXd
vLBBcN84PWTMe5zx5iscg4FSG50OgMWwfzaSRNvLuXcYeCTp0UwcqvuUcGgTm7drP43aYK908D+b
pCBOWES9fPS9qNqRH6tucR4bwdhUcGBU+MND1RYgOaLBb3yWhKzK9w185nNs28OpcrLopfexAIim
L9fVjA3ddp35J8Sox5hpQmBmqXjIQl5Ca2SIC4FlrNzUuuk5VTdVbLyFDcPAvMQFQ1IUSSpEOo3u
eJ5Cw/4mFa4dBW5jY2t1vwMY7W+TMQvf6m4agckm9RtrNXaufoc1AGfXQQxM7OiZ3gaDc4V2z9hG
7FazZc3JAPBd6xxkdhMsbOGl89HHrCGySJ7G9iRKyMNwzvL+Qn8eLRBP7NW6kN9SzS0eKKqyU6E8
rnrHYIOH4clLbxmKGjtfRNWFnnabu1a180a9vgENAklrdLRdnNr5Vo/N6CzgNm1qM+3wLqQJ0hII
OHcoMMZDbEt0Ql5Xr+mwHeSiw1tDLGcAtMWpdsNgzLcVssUgc2rjSCpusXW8YXzvvNCTq0bh4Qqz
xiU9V0aYh1wEe+wC5vGjyOLqzWVHoFPmvueRH655IT/zLlfblMV6GUyFVh+mRveCPM20fYRfwA2E
yvJ0ZdhZcVONJgLCzHZhu+Tk2wAR+ASpYGL9nQeuNBfXJ0sM9IZZekvdy/ZBl1vGyfNWDytu0CE0
jjPnAMIcqs3Y8/R9aGn6Tw/a4aql+111LTq80m2jDXizekXpUW9Ah947QIesVaNPaBXCZtGqmphO
+VW/gRSN9sySwo0ouqrBSdUQ+YU/OkBk16zVIBFNKRGKFxXrtb81OrEAqvR7UXEhrZDOpRdjaI2P
sRLyFj4aB0Jvsu4JM3MbFjMMtQcWVl0KYbz34vIj6fIeuW5eSD9/FGOcZfYxdLwkO7Wj55ePw9Tz
ruHRHjWN0KaCSpk5BeglxmTSEH1Q4KRdwzrKxHpi/rvW2jBdxkrT+KOCofM5+LxCagTnha8p3zSQ
PtvJ7HG0TeFYr4weyDBkkeTY9Z66URX/ddm45avFJ8/KpnrLdwQ857Nxh/xk7hLhVDgWq7Egmkk3
bspk9A4ugAU+wWweL6JzH2doOyuFTPPTllUTrmYxVyfg58MG6Vp9rXMWg6mb18ghq/xeH5hGMCKf
UA3FQ7cnnJ6wVMhJa6o+hqo2JYw5NEuMUcIwu5b2Bou+edKLBkiATrhi4ugQu0miWjsua4WV0Ph+
elaVkN97+7nBDU6cUlKhqGoMDTeGLrNA5527kv1D8qJsp9fBCW+jFDr9Spf++IDqM1r3aZSEQdvN
OjnjkRmkbdMwfmDktALq5nZ4gyqC2biFUW0jxoMfALRl1VRFfhzzNH2MPNm+tpSe9ExNf2ElFj3k
ztywJuPNDvM43ZE+S/flmDmA9bAfaobZI3lXXaUfprRRD2GY6+2a5Nx016EEPWRNXVzbyIcnpgz1
VMc1QYuAWV6KMnoKc6GfbRODFJpDXdtbZgVbp/CRMHS9fhKsJx9YFDTFOgyrQtzgybfvi1i9i7lm
mFzNI2G9zMPmwANelgTJHNngUbDG32Zyks8po+5vXjqEO2L9jAiTlGHuaIXabygOhs8exFdQAavA
lR5Va15RsU1r1A7Yw4oZ+VnrIEJTYF5YpSlzjWlr+D5T9VHxa6x36nKc7pTwMBYVvkyudcSEVFcz
0ldgNuam8TRjYwpIiUi/k0M8z+kZTGxyyC1fXMA20MCOLg+Trn2XXjmzEEGatHINVgArVIzlRney
6TnjqGD+3g96MKdiZtRaIouDW71rzV5eccN6a+xNLiQZtIGG0iFIs5AJKipfov38cl8wz4VywnaD
/nMpZA2nPjsWxXVS6Au8YEZgP6lBgFIAPKleyhYr1K2RpY0FY8ylGVMGtwAEKBK3go4lmD5A9HDn
Tw1x4XBn+MgZXayH/IG9Nj23xViNj/OgoVReaS0Nb3vX6Q2JeJuuYzFVMe6tx+HEW1J7EM8iFaOR
bowSYeH/y+2+iW30r5c5GnehJtSjlPn49Ifxz/9nN/8VFP2HPRiLcSJe2JOiZdKZ7vwVolupcUil
ZQwXIjucteYzCjdwRCO7PmjQKcPozcytXZ+aRytztppdb53Y2HiCZOmOGMay3fCj7vCvwtv6D3fG
f3ttrIqxiLM5Jmzvzzu63OhVoYfmcKmq+iIqasVwn/T/LszyL0Ol5Q1AZQZNFwGSLv76BjhpO9L0
9sMlMQnE4C9Xk1uMo9v/jiT/LxoaBCyL4ONfjCSlTApsuH+eSn590a+ppCd+Q4dtkpbkIOFg+sif
90tE4xu/OQuqfaH2f8ECGFj+Ppc0+VeYFDykJ4IXsUwTf4loLPLlXUHqDw4o6NGgCf6TuSQBM39+
hGAMkKKFlQoT1wJG/ora/cNcMnETxjfY9I6jwg6CnLdcbK1AiiolGPVMo2Gv7Q41XpUpNsELhZjZ
WO85iIAbGsh9beTg971SuseZ3Wy4kX3JpL7FgXyPxDy3d0YqJu0+89P6WUGqcQL4WFEaTKGEZNqb
TU+lzEZ3hSClw0vLlhI3ESDmM3ZsweU21POB2MHWXhVp6W/oJqx600NgjANrYG1CimWF5NDTiI5N
J/Hx5SxoPR8G0qxbxSquZNsEk+eYztpg0GSefbON142fuzeDjVMk77trA7twy9KL65hCTre42I3k
oUrT6Z5danupIzO/LjaZYiPGUgM55Y2RsyocPaLbS6urdCpMJdGgmIiU0z4i/OVoLiZHjt0dqldW
t3GZlFunYKsN2WHxRX55JEcHipK9GCflYqFMECk8GCakXD+23yKQZ7dOOflsFS3rrltsmH052evY
MO/ixaIJJVJstAm15lhp8s4SmrxYxXB1dGpa58vnWY0i/oAAVu3sxQbKBCs7GXkO8ssd1RXKA37R
Lk6iG8pO+zLES/YiNUh31oeNMsvyElZ1/jPFrLntCZDZNg5JFwzCmiub/Q8nRGZphICw3MXC6i5m
VjBIzz5WtVW9GF0r6Rz7xfoqFhNsuthhrcUYa1VYZJPFLFtl8fd0sc86pTusuTROjKYmtluYbN3F
blu7lXbfl2P+IBczbpFJnLqLQXcxpgahn93XMm0v2ghgIeET+w15YriyG3NkB4jdt1qMv4bDK8U6
HK31PoweZ0/gEJaegleUFiWddsFOkCzmyjhZsdKPEyGSgAsGpAy2vCcSFagQRjz/KhZTMiugnhHY
4lRmhTRfbOADQVpxo2Qgz3bzl7nZ5IkWi+GZTbF9mkhErWrL3lK6NzclEWivzAHhepO9GB/tNDZw
42cY1q3FVq3YP+4o3KOtproTzJHmqOPCxpG8+LEXazYO9zTw0pG6q5A4txueQcCy2Lm7EPebO7dP
GjcCwvorVHF9G4qT3QMXQvuOfL9L72Is4hreKGPCM+5L+0rtITcFdvKmEvjKMZhPX05zs3nLRS23
AHWwoeeJeXJspk94VU5y+tQWx3q5eNex7j/bnY+DZfLDfbU43AcQJ5twcb2nuv3KYdjcmosjXlu8
8TKLnMOEI+jJ/nLOs3dmcFnrqMxRsWCvF4vPHo7UKxg8telEXu8IyDUpfI8z5vx2cemz/1xNmLuK
xb+PC3WFijknaCnNN8NQJdvsl98fM3VoyftqoQGQFQEslq7sAIBlvM8XakCx8AMqLuzdnI3ujQ1c
YFooA/Vkh9maAeRwP9jtEw4Vba+pybkwtI4LNEVlYw86ggSiW/21MuiL76YvsAEQI9zj3nfyR52N
687+Y0pVuCWsLQNxmYR3k+Ultwi03wu7YlqjMMDMifHuVj0ryLjW27em5kcGe1qt60qap0gWtOCm
wyOtR/BKcltS38XybuLYXcUj5x3RjMDURDG9zZ0Pxj7kfO47nsFkGqc3fxpBPeQsxh9UjdNHJ/g7
8or8tsTRxorXpy69i5wQs1FFT8S2xKbYkw6IjWZOy0OV9WAnk6Il2qoq/Gubip9Vyfw2MoFIDbEn
GSp4Br4BgLreqnKLvAwDO8m7kca5cxj2V4mrbY2ZNbtntvl2YnnLR7xgnDl2T7GcGsPeT6TBHvNC
jzvuFk19ZFqKbiS2U9jlY0xTfpvVyDRW6DO8fdYxADmPdu3ej1zYD1Yd8hHJBh49JlW989IYSX2M
5xz9D8FgzveWpz8JDGKKmMNqobBXg1uJq4KGTZOAKPxYmsSgqSnUtq2fFtE+VO1hApp+G8tOPgAu
tcSq7sF3x1kI8sGfh/i18uxmgyAp3xtJFL+jJtSBSnjIrzHwtvY5smqD6ZJdMQ6bByLY+opOd7D6
vl/hykXQztH+s8hsSnMCOoabtm+aO2KFFWAFsFj1igxXFuWwNOHnED3SPesQ7d5VrSev3Ml4NmFO
3eC1yG/D3vF/6mPcQXWWoUWQbNY/a5mcL7kuDoIG5UeeW+6nU/gO8aqxpTpIiD1kFgDdB6fsDzmn
bdBQP0xrwueX9WLIu8igLvaeun5yzoym5KeW6ilugW6RDrpVMtyHynafuEf8TcXeY9ux4tQY/iBM
ICXOiKNDnYzjR0ZXY3MYRZhysqK/GwVND2a1WLtLUrchGMvK61cY0NnFksRr8xS3tkDTwL7d71T2
abcqu6J7f4Bw6rGd4rE8srDK8YihrVpXZatuZ2UBHmuGxptWJkjwfDOZvn5DgvTw6gzT8CP0YvXm
2YAKE4v95Sr0mSutRjVpR5LI+zv0IExxrKbWPmx9am4ngIMEv4AU3XcC/u5eaEP15kcj6dPTHHaH
ymgtPM9JqhidEPD8rLwEvZJXWu01tdm+wV60FAapSh74zIEogyZEuvxk0+Hzyv2NJWr9NfTb0N6A
VMnGtdFrzq6TdnINEc/sWGSJoGBlgU3Ws3HRWDEDX8fo2TBlpjhPQ6uORty6a7ey9fXUdw0GLB44
Ias5ICXJ3igdDxaM33YDm94HgNNU90bXtOuGTfhZaj1SfoHLYD2KtDo0wq6LVS6L+jWr05ZhYdQ1
RkB2SfmSTTiWNy2oOwVPV80/APFbN7AwqrVlut/tKPa/ibjI38uoKbdWjD5kPRKQnSNAy/C3DH7G
ichiVkcOrIsbf7bFW+/UEptVhSnUjJwZ2LU1Wd/FwJ64DQ3rycchlKy83BoZjNWsPovSLPdg1vif
2dxl3h5E5HT1shApx0iO+Hvv90AwC6d6oztv7x0f21eQjqb+2s0UkJB8ho5nSW+6FV5r4xNtlUo3
Ye5G2hG1aviCU6L4hgXObbYWyr9T1yBg6lNNgwhaN6zLgZgf0ii70+cueVGFuERTDzsg7wFKaRsc
eiyXpta/t1tfv3QYVdYIt1lDIks0kQtSG3pGJHYK60u1chBwfUd5ZRJBQ/ryU2FPgrVcPjBcNjTL
AAPTJDqc0Ci6NEh1NgOZFwczlfhxbaddz5UlYWXp3dlgA+h2df4jTs2OiIjOFWQuMHpe9Xhq15nb
1t8iVAnfXZKTtz3KxmzFb3NevGp2dxObY3aIKLMwV4YOI52kjlIbrLydflb4mYoVzSfuEy2WHC3W
cFOyNnqW4SgfGZDFOz1xNPqDsDvX7HSYwpJEecrq3A8inRoxH6KjB6u42Ra1Itw78RXxEmaUvTSe
MBD+hQNbgDhxMGtWlelu2IrOp0wzquOA/OPMTyjPpp0kH+GcwDBL2haVqeq3kW8VByUjC4rK/FxN
rLQDwzTq94gFzZ2lFMsxPan/K9z5Gzjv3wp3SDP8l11yOfwFwvf1Bb86ZF//zQBS+3ezyO/dsfsb
KwoGZfhIaKAh/P6jO7aW7tjAwEbr7MIjYbbyqzu2AY24C9NPp9NGqs9XfYVsRz/KXwOl5i///49J
MhA0/9wdQ5hHrma5aNZ9nT75K3LtD93xlLdtX4gE2LLK0YGmDVz0zMyuI3q8z7zo5wNeMu4lxsPc
UdnXdfV1cX3dYaFotDs+19xsHGf9nW214VM208+c1HIJxi36j0P5dUuFBXypAJIpV6YRUjCTLviE
Dm2472BcMKmccgn1PPXkZ79cvr3qvKd4LFOKgq/buf26qYvl0uYOOsTLNc5iTW7Sr7vd/brni+XK
x/gvfxRUARFk2Ata2h6ar7KvFDJUC11fhT/bpYSItP4mY9HECVwk6eu8lBp2GPXPI/bcwJya+CfQ
B+oRUNdIIutR3EG+9UEKThYiYicab2aBipyFqg13O9e0+7IgkHIl+jy69JpJBu1XLRRRZTB6KC37
bMZpRnIqQCLu4YEl10ze2l66YbPBJR6/GpOFPd7ycm/XLPOMFU28fJgM0P0QyahbCLTdJ4OMdjhz
vaNDj7bTy7Gy1jPa6oc8jnADEHIkxWqaON/oWsyOuhndDoInu/Q/p8WDwrSgFlQVsqfx8us2MMMM
90yYpRsm7vDp6Yox4arRP9VEXnxNTApcfpV3gfZNTAuQ8+7ai1ztoylGka7pDZTD0GsDP8llGdjE
az0oObRHQ3jUR+bIm+NLDPtaVchbg4WPDs91Tm8TdyoxjbJlfZEd/nS3s1uPoULJqDeep3FBxQof
rJ0btmCih3QjgY/eshznwB8TChG25mwyhxGxjJ407bFNcyteufEY3Xlt9ZP4h6nb6+2skrUGoeIn
HGFpA6yZ5bBK7Ln9KGrL1fYhC7onKNrpobcKtZn9KV3yGdz+vcLzdecONVcet+zW16xagDRU1tYo
fQYqI2mCt3PbROmT0sFV9PczKVdYfI2ZxncnjD65DpOI7xDhTIb85LdrDgir8zrhvR3tgk3YWZ/r
qQR+4oo8vEQNIo3cKBmq223PKmVwEX4Y5rfI43vg9V6TmfdgN2O0GQpGx0FrGH2xDwtjQRFQf9Dp
oxX1TXGkMM+28H5zPt7koU0l6ocoG1ai4AqyfZQzjV7lgWqNcJvG2YQAH8UxtAeskZGVr5H5nszW
Zy+lG0BHSvvKrHYvB905z5UdBpNe07HoxbRn2ML73sHlRkBkT+G68GqeQLtQ+kVjxuOum6az0FiE
bIbTuT2aeZ1vEkZaB8Ylw7mD674eUJ3tkKF1LZqlWZ3cRnVH9rD5dTIKu1glpevs3LRAAeg393PM
BzPDcIMt9ZuhoeySXvbp1aW9Bp9OUGKSNo9aZ8qLHEYRNAU3cDI6xgOse04tjy0h3EPaQt0FmcdK
MYb+EHlA/tlT9F12x2r4ybdrGUSkFKy00tqnbXR1UUcAAzHSIMRlH6R4aJwVfEscQLOLoCFzl3e7
HB4xj8cMYyb/gLZ9JsTZRYFipubVxYKx5njKNpNdOwcUTDnhGj5btchuuhsHDt5GjRguJrZbz5a0
7ReRO+k6zmjHR5I8jqJrxaMQTneqBleOHFINZwrzLzqZxAm1Dx1kMhDVLJpvdaI3aGmj9G7uORuR
tXv7crbtfaf5WJMNzR8hVkbjNjRnUpVRtgdkapBal2TqkncgZ0SdL6WN+a67rOGRefTbMYSz7/iq
3aBVQrFv8abcw6UGyTozrkGIIHm3TSvlgwrkzf9ISJjiPbd6eudkbEdMIhpaeqYDt2njsezSHbAH
RTbvckgVG92rMBjYotvWjZe/MAvy7uI2opuI+PW/pOg2TadDxpGNxS1uyYQ2LtIf0eTJn81kt6/C
iOwHocbiXimynSZmP1uJ+O2mn1vvwLCmAaYCOXWDNUFy6MZJ95DYFvqyuLHerYZH2rLUcKY/LW48
o2rwBTvGbdM4hCy1YByafJgeIiN3PdSBRkJ+gw/5DxjkuXFYh+ixkwZ92mRsXD2OTBndGj5Y9QQ4
ERq3Dpl51nuC3tmKluBWUKxhG89HXVbxNgdJy9pDht9itvfxCoJ88wZeDqj7rPXJ2eyzBgtWqJCc
G+N3PCRZMFvV/Gj1Fs1AmIoau3rSRiuhmm9IeMzzTMF5piGACCBdPeV5U/HVcTvjAfWpCa4qrYB3
KeZfABHi50pVDUAQd7yLmxIABQeT2nOjj+8xuPxHK7ZFs+qQ6zKEstj+mvYMHKprj9Cl79sOkgD8
T8to2xdducvkdwKRmOkvE6SxYo8ark6ebViDEHTa0u24iTIdlcZcxuz9C5Q/m85ATjdZ/QgSSR/n
T6/t3U2YTWA264QjOEYr3YNqGMJVFE/dbtDzx2EcScbLBqLFWDUf+FXKNaRueW8tpFqnEMcu0ipM
YXXyN6/hf4Xt/64+hpjMaud/3yKd3ovm/c87pL99ye8Vsv2b46GkRS+5pKKbBlXqryrZ0M3fMFKb
lLtscmx7iQr8fYfEpucPOyOWSQZLZsulukMa/5cq+F9VxWww/6kq9i3kpajgHPycrvsXP6wiGVam
0eiecrPyMJq4wgCTZjBRUUHXaFWrkHUzDhlW5D2U4aUsJq7g2tE1psxzy1P5IJEeajmrG5ct8gZb
UW2Hey/kiQ46azFeCiVnknxiRPtim9fMOYdLC88d2N9kCqoDqDvobLa4anL33Nuq+cii4R4uhWDQ
ZGoisGNXbCVSSBYWKsJGNE8PmjfPxhnjUAK0AaUdbeiiUZ53dIdLOttoSGKrGp2GHLd10uyl8jp1
hx49e6hV6L82crYQLHLpYois+7Q6EdoUA6ye/BeNBPaSbzG582b0pYmRBlw4ET9TkeOQSbzbTBXu
qxJiYFldDm9IRbhxnFZsMUShCkFasVC3TdSgpRVrHgJNbFrZnGMuRDP55jaOejEbCxy1QZzaB669
DzlOF6I1yLzrM5CG/C286TvXIp4JxxgGemPTppYfjHCP+W8I+LrHyh4PgT5NJFMPkI9WFOE+Hj6S
teHYh8RUD4bT7wttzu86BkNPY5wzX6inYceGb7r3G3M6cjEqiNfw9TWGA1qyj2WafPI8OPdphp58
05emdotsjuWX49bo7EYDbHRbPMazoAQnVfGOK1YEPQoQ6mGvNW9spzeftVI2wFOw3d+WdtSt/Ypy
ORdsI/rEmE8SRUe/Tjq72xhm0REqtqig8AtsrQGTrrTTESVYqOY3bcqrrZdIbYf0Yz7YsTl/gMMW
hxg92sOsT+EF/kR5LglTyHf2TC762M1ubyBf6+3WdCk9f/2TvYDdxzeas6hbgkRndAMWp/dJgzqm
VRMNxRF28CCJUic6M/W3bPsAt6LxR3AxwJCaN3rMWPnjv3v5/8te3sTlhYnnfz9RLz/6988/zRx+
fcmvE9Uw7N908GYwHdijG4TS/uNEXdz9vx+hHK66sCAvmLZjkMXLwfv7kQrmYlne6+zoca87xPT+
J0eqyTn9R0s34wyeYNc0GTiw1/8nJUfc2mNf0OjfiLCh7x9stmKWodUg2SRTXGC+aj1W5dE1fGXQ
tKp+o0On2Qxw9JghN+qMkbMzX5wYCEwpJMNSNfaWHZioZJx1Rwf+xE6xf2mzvF6D+qHnrSbCMfze
o96pgM2vETIV/Q4an3HtrKZ8Lfqwv51rPxypT4uhY7pKuispWfWwTXIbIwne3aCrYdCtBNXDzv0f
9s5kO24k27JfhFyG1mA19N6d7qRIkZTICRYpiegBQ998fW0wMteTqChF5fwNMxV0uKMx2L33nH1I
gUGfBMQYYmlYOgnB0iAlnWmS3i4a/SE8KMecu82YJuKVJa2ZiFpM0+9IDaqbOHR7ov6GfLxhotxg
jAkDfjuCPewSCVR9eSyn2iGJz0Q0v28mi3+1GXlapw5q/6cqcok5C42CMoBou5HeLV8Q7GUwM+Yt
gQBhQ/Z1easIsr+bWaVuKMDpW0vS44aItNV10JQLmrGWBwThRbVOoFXQTmAv/qkmoBOto1OPrb7Q
aX9otW5RGW6GQDBrOASmG3f7PLBCW+59t8APzwZOzIKGd16Db0sLf7zGckmMHNiN3jg6f4ml9Lty
KqHPVZDWEPsZaY1fGp05TMl7+HIrim9Tr8hHDPrxOgURr4Lt4jBShEaFdb7TmCJwMOOM80gqN6Ik
uAmYUO4Y0zGxRGPe2mTsVl0v23MjjB6GdkUVXR5EQ9zfFf6rLNiAxeyXG0fOBxiM7rwzxgTEaZp7
QwY3t+2QB16bU560dr3Cy0y+Zc6ADZWk+TUMSEmYn8Y4Ixz3e8sOOc/xW85ENN3+74L3/7Pgmcry
WTH+3wveucQm/lvYyV9/9R8lkv8vtn6WUnRN3zujsD7+02tlNVw0ZAjpPJNM+iVG/t9LoG3/S8Dy
wXPosyyBCPkfJZLFByrESXRnmZoJW/1Xu0r7A4oE+yYjTbZ+7hKrImnMsUL+1GolOXro4OLVR7cI
YC4niWHeiaiawZnFeldWiY86W0vx2hgyuJdk/UFZLIKTUcdIgGqoljKT5rkUXrHHAN2vLaLsAcD7
qXHv67zZSPLmoNKLVq1NlqgbszC6H0ltmWdyorJHx6JS17kfI7xmD0UGKepesKE9tFv6QmYo6mHf
5sZ8YCnxPndFN/6Dmu/Dtpoz4DjLm4bTsEjGPqr5EnqOfdlrfRxrGD+0PNU+nGAwWG27/C6+90+3
yN/oJz9gWd6Px0ae9yDlA3GSSNN+PuOWQaczTFN9HIzaXo1h9ro0cdZxwDn485E+mF+XI0nbopOJ
WVSZFCG/HmmmCp4bcEZ0y6tmYyGqWqkJPwE+y/gzanVnP7Fs3f35oH/z8yTaO0GVYnGbiuXff7qh
EmGRIFFguu+8iDeIsWiJGrr8vA1HF8Pif380F7kekj0fyedHck+o/CEu8gRrkhjc9FLURMYizqTx
2WXq/s/HMj+I9pbziYieg0gb3R6jk19/2ojLI8JRGx+raMzoGEZEAW6qKi83/gJ9irDT3nR1x4a7
SfsDgjmiaeEg/1MS/e9nGN2gj8VToBuULCq/fg1kg3Ii4yo5Vh35bpuxmRqIvkFwrzwUIf9wgn+/
h9C6vpPF4HyDff9QdNYVQXtt7SXM2Of5tvTrZtMaPMFMitMI20fMa18WYFD/4bh/9yOlZ5L563lK
eh85Yylsnzj0yAgrhqpHr8jVHOxuIKkzxlD15wv74VgOwGeawwqAEZfXFMtg6+db1omNwewjFR9j
k4oVHKZEIi/q6SoEA/Hw52N9WG/fj+ViP3Yc1NNsbz9cvCRvPaM2uIfmaR7MTRnI/JTFdm9u/nyc
DyO0v45D20F5LDLcrtavv6nzsqb2yjHGmQbOfYNkmx/lTAXNvN52P0dxDCZkJAgHBwG2Bri8eRhd
/vwdPtw7y3dgBMFCh5zWwtL/4d7pJzONK3DDx6Bv6ASYQN1W4WzAj7Gn/FSGPnF+nj39w3r+fgp/
0qcvh7VYghDXL9wrKoVff3ofemiyAolvAN3ZlxoDysmznelaU4Dva1sDLQYGM6LamcZQroOhm/rj
4BXjdyZ0Vf1NM0w7gdAODuHSLAlQsJyCOTH+2lV9G//P/4w9fx5z/t33dBfGHAR+xaDzYz8nde1g
mKVhHIQtvddp6pwa/3OmuESZN3h0AhLNvCwxJErTckgvOIxwHthwQo8Q5ZwrBBXBkUws+1oZXiN3
mJbLBP2Dkv3+z1fy97vWF5xNmlkUX95vrSeh4GA22YABQwmgrCmyjxQUctNu/3yc359EVNdcMikx
g/CAfFhhY8PipBhNfCyHcr5V8RKZWKSle0Vzwv3852N9XM65T3yBpNvi7QjzTb3zvn56U01+4zbO
mLCcw+zdhH7Qb+hxExDJo8LIQYdrPeLwpuyRT+Dtwv1Yuu0/nFhTuMuT+Ovt6tv09QSoRy60/w5X
++lrZLU2LJ6M4CA7gDpHmVkspq0abX0MOz3f0t8Sr25EGnGMiWyJZYyICI9jhHgrqJ/QWsI+OClY
eZ/o9FvdqqkSAqAraA14gdN8vmRRwwwbI87dnNnBW09k0aM/ZfOFETb4WFXV3jKQSJl8AX/pa8GC
yxDBunO71PvsRVocWmKWzhGSGMIDdGxguh7m2ykM7G6VFVF/A6+lfckCUgmo+oIL3UhKXTUWwRtB
sq4+FXnFWKZgyH2Y0Rk2u0SSB75CdrXsEUq0d6uispyXCLXbt6LL7YeBGXe1GoP3IF+Eim9Z3zrD
JsdGH2EQSqILSWE5qGmWFrPu49cuYvGmgHXfwhI9IbZyto3rIhBUmEOswg4LpefsB0ewGQKY3Hz3
JV6jIqnkk18NtX/H5Iz7jac/THdpqTg8olQDxXHD2olMST7N2Iwoo1V4kcvfNm7J15hc3KVVPDRM
L+l73avSni68Z7LHqpqGm/fTG3hDu7WKSNxqu4pSHJgyi46BGXr2yUJmeklRJuHqnaNEb+X7aoXe
9apuZ1Yo3xyN56JMuSPJZTDFOsvM+dDFmnM34SFsFk5XdI+Z1fnS1QJmgxWK4tMiTFtGVXzOQIjJ
BfkbROhKxq+1UGAwgrqeQnw4KptXtLjdz2Sv2Q9+AVloZVic29y24tcszK2dyejyJXErYNY8NLDt
gjifb90BnhgoI8IcRF+NN/FEu24jHTN+zryWpQkuCRpngVbWXu7DfLEN+B2jzPUUEU68mUeTDYyZ
A6cEp829JEFWXsKBGHSYGTF9irbp59vcNQAiLzLSTRc1TNoSfkCzysH/oTPkBtuKJtIv0QC8EV0q
dy9oZHoHAUKNQ4e3/5poJ+PeY4y8xPQ50yU0suSU+tlWzQTo0QUfbwB1VztUtSYeAgATFXEwcMfK
+jakbX0Ufl1cDSENcHQE8cazGnEx7WI+dRT1B1u6wX3Yym3pLEl7XpFeJo62Rr4lb/JZ7tOYdN8K
kjzirMR+8gkPXIECQCMxIT1IoUILY5zXFjXf2qS1vVMjun0UgPgXOavWo4p7OjXFdEpMQIARM35U
GiXWd5tZqtERXJYPCqI0PwsKXg0dLc1QIS7AliX2oXWdJ4wD9oU0vxt6KUtEMjz5ntj2NS8c6ORV
/OAFAMemRltXGZGMgtDetW6LYZ8qqPDElSzCB+HRGYZhHqvorommV4R0L5qAiG1C2MEG4kGxRARb
R0P4X6slL4vet87W0whmDTG69ZzbzmnGt4MDJb6OvJj8Lse77/vgqixk+LVlXrCNnGk8RVnOAuws
e6Tcmq692LYv7dwQQh9nzcnosbDPs3dOZTX58KFyJOwKcEBlhc0P5A76MJklomeybQMU56GdnMzS
Kc1VYITy3LkZX6jMQBqt+smaH9zZsXfjkOGTb3uYJAgXqhs2Sk60GTzWi1SK7KFGHPmAcnT4PJUu
+4eyWVpAgLKnSwqXZZEuyp2TwuFJcnRuY+bhy65UzkHZRV/qUNz57jDcyWGatvbcgebj/cOIvtQg
R2Jd5Z8amluwgPC+Hx2DodTKSpFx1xN7kdQfeRcWXrP2QKmwFBUDU/mAN4IMlTzohNKH/ny6ydnm
7QiFdmgq9o5e19rKbxrRPkqYuRtzwA/nVDMWhpA0z2TTeggLl2xzxAFE2u+KJHU/CYSmO0924Zc2
CYcrmzj3Ng6GUwIzhIBDABHPdjJi+XWJBI6xFtXGsVB1dGIyjc7dGtDqzn3OjZmwd6BEyIxbsrXl
Np9qHKwMycHU9U9EpfhvNGHRd3iFCVkkd+WXcZjVvBdubOA7HRDalB37MchNBz3P6no0Kg/bSQMF
tCz12mgreaCCVgc1mkQCa7Orf2jL97d6SKZT1dLcBcxPSDk4zbWjzLPjokOFSSD3nczUbRZUZLAH
dmBT/CeRQ5uiBkcHk31ttpk6cVGJZ3TRaPESRikEt8f5Ns6iuZVEeB7HqiBhpsTl6nvcAmhACGgk
Rno/YAnaeQyHEaLGDtkQTfkpbBubvEMzOQZJZV04g/HGRq5a9YG5712XG1sVF4/2wTrIlfUprDL3
4FbSPqsQKHqtgVIFbmUSzz6Ue3h6xMvMjf/SLdJaFppq3TdDbK/9tqwhW2Aw30d9YUHjHExM7k2A
rFWM9nUn/PJGzNjf0eKV3ko3ZL5vp9QoHXJX+wyKXiGfXIIR7vlp4RUKA7/ES+xkx8lQ04+WcvyM
3q1j8mfgVLe16ps1Aam804nLqddF2bvXVOwL/p8ZUtCb5Skzp5ani0bukOQZojW3vfGbcTzYVROp
daz8Qz7O9XHwIa/08GquShwKl6RjmOWEff66oN4hhGhVfXHQvu08L0nflJtjjdNSl0esP/SSwCI9
ykY/53z0tq5KB56eO+PNb4gBeRHaSYjlNBpoYHoJGACZ3a6rqMDNS+DLFXAJ8iTKZMsVj7dpbn0b
DAUrBtcwejNlkwgThtNFqq58lWbRwwtKjI2veAeSJzLvJxeFkeOn7SdT9M1rUqes2VXGW4NFoE5D
Uu4d4AjuA5zPQjbfUGP6kDScYozeIoNIzzZuMtLInbagTGqNt4rxwGWk3X4dD273gOenf3Xq2H8K
O4VCfMmORd0NTcXltYdaUeYEeufFwfCc6WRZCX683Othc6IEEWkOs8fvSbxNKiK3AVCYa3ZR4fVk
TXLTZhVdDasKEPSBwOZbtePBKRJxcYY4Q3I18M4gI5ighqzrCF5icYqIT0rIETODRVRXk3a7aR2r
ZDmb8MD7dmKBfiLK4eiqkdeISXeI+zKDxRo2s3EfZ0rsFJngW81LYW8L3Z70HHffNLURFQZBigWk
qLeq9uPnwFpuZTpK4hJJbcHgsqDxesIOHifXsl8MSxtvFikB58Anf9It5gR4Gx87OqN6IIeqJ4rD
rZ8D7cRsJwWc1SZ+YGMMiT/wyLJNqzvPJpFiUb/PLK9BFnBT5Y/CLcRKAIaR/chQRBZEvUl/x/AS
73iBMgXZFphONifg0wjSMAsIiz41NoIRMlnUGL+mmRUVa4M6Gc9fW/KqXPgThrXrvOEH5hi1p5Z3
1lVtqR0xR3LNDOBkNTn4OXI4Vrm7xLMAnUIUZBDBwe0sktG8mtwcXICJXpMPjsrO31tTla4YxGR7
opXHz5UH88hiUnMhseTN0FB0K4YhYJZ76xTT2N02dLNOcT1lByVoD1hjj3ZR191eR614TVvkW9T4
vHXYCJ0IynUIpI6rXT60qAPbMTmn5rhP4buswD+Oa4pqjwH3eDOAsMc5NHoHtwb7IfKeuJVKY8An
zgJMaPBpNBuxamHp7vy2+dHWRrnVRjkDM42X5Gf1XE9Gvqsn7V21mt7BHIoj8Fb8rcZL7Dm7Mogm
9inqmmxckjOqpyGfb7o0OCHcedB1cGHJpWGE3OjKq+e3pAofYdvfSavYa3bT+A6By4mY+ToWi5Vs
If+5olnP9TL/Nkz3oVyIcqK0XkdlsrEi62njRxaBCXW7UZbYJZ2+GiM5oDzzvuU9cBsrp6u9cg0q
gnDoui+zPX8bARd4SWftKpmRSzipKfwiGF8DSqj99OTU2GhhJKMhjG1gq9u+ir+O/YjZpY3ObvUg
/L67r/xKbaMm/iztMDpARU/XddV3Xw2r9rcjZIZDTw1z7roa7T8ELh7zSZxcO5ZfvcYp9nFeeVCh
oqE+xpVHe3RIlnKCFIhxXyK126LMTx1EWySvYN0y6l2Uj3eu5anvTK1w5hg6o6FDUEvji73VW4N9
1fo5FDkyT/vxU2bVy+dZVUpMFE3ngcaFGbTHENGc2skh1fVqmerCLBE4n3fwVxDGpuyHCLjoJHFA
CAfjTWOUCRY2RdPUY052juAmrmvSDp/8MA3emsDjAeSojBggC1OIWD6F1MbyS8qikNu+25DMht8z
XGYaSHiDJ3I+jG1gVNQYJTlvSTyP1xXvuEe/CqaLAZtrTSK4sW1JZxTXiUHU3rZVE2VHJ1mWhiax
1+AFqU4AHfY/ktkabhJvwghhpvPODOv0FKVD8BTmBk3uEHrmndm4LTq2mkoknHvxCkXMcy9t1C8l
r2pJkolc3WDL7tk6ZIYn9tq06yN7ez4aUpBBGDUF+sYluWUnTUl9NXjts5fl1iau2f6tnEh/cmsS
4tHXHjGnJeuZV/7RShtepI0dnOzIpSmAbuYCLooewTKpeT9erx1jO5VefQw8m5kN/K69kE7+9f0/
ATpn3QmPsr+UidpL150POFH0S5NjLV+PtUWXwLeHmwFk7cag2GTWMxfeZ5VyMpHSuCAT22r33iiG
asgYZSz9TZfSN87yWMNLiIlnNBRfMY+G9IRZtth7udt8KeOWHxAnfCLryHzb0Hj55MaZ+TXvBFe9
SAXfeRjrY+0W46cUBuzunekLkJm0JT1NLZBBfpeDM/5eu5R9VR9pIrGmpNqzVaO277pM1ps+DRiy
xjNdEZqXLAbQTQA3opIqnd4lVy0Qec79L2bjrMpQv9D8i/ciTego+vOVqusGBXSmWloyqLJwz4Rz
uWsxPjrnrCKxy4Vfd1UmwISb2aV5Fczp6f2+M+KCEAViWdj+4/8lDXi+jdoGGWwP94fvF+ECMBhZ
0xShzLrNuuWcZB1TNpP/ybUamRb3nDaalOsF1naxCrPYl0srroGkf5E4YG+QkBOfSjLNznO4A1pn
yXRU/fKBWeJ9Di1lYHPvycLMCEJvpfY3YyHF11zwJ2nh1EdZLP9atpwtkxBLvE+2nC49H0QmWa1c
CEmG+BqBvYPi0QLkBKdt3kUG22sTSBVP5FLww+AJ3mbToamUcDfZMx+Kbbp8oZUIAp/Xef/Q4l89
K3MITn0UlC9BJEZcvBGPjhHxCBMCwWySILVToM3yJZVNe1TVaNirqekzgc4yC8w7igN+YWF5tL+C
MEzZAQdDsVdFbJ2pW+ovLWFThKHBAzp1Jaepb0qLSDKCK94fWKtJo+/5nOsXnIMceuya/gQtKDi2
tFzxdftG8zJjjQsFHbm24u9UDbuJxfe1c5t+HZkQ5nSrvxXEM2E2CDBK9HVwEi1Xp20DHvaRJzDo
JkXHolD7tu7h4RMKdbFpgV90ThhfPbjo0WZvNq+y0DJvCtsLTm5m881bKh93U7Ac7oXt0vxgLEpa
x3IXDIgBz652aSmgY4Tw50NPXg1k6548OYvXUCQafbRvYE6ONM90WbuEzVGd4lZjfVQOZ4pcbuOe
oKfgTRI0hem0Xe7BWgD+ggMVnGI4DAH7gGk+GJKcENgwlH2+F/U/fI86GTyVOX5tgEQ9j73PFKph
Q17TStXhNmJbwZsRp+LZbPriOhra7j4Wg/9d907wFpejOvUuBmRwpLyZnHiodpMrwUQpzADHXlXB
U+K5bkFaGyr9jSxpcG8yHZPq+d4S/l+t7D9oZS3BNOqn7vlvEOjLC/u/l+L7z8SVf//Rv3UOEmWW
g66S2YCzqBJ+0nZJBYxFuOBOXHbFpkXT/z8yB0U0EaU4O1s0rYReobb4j9JL/muZs5qYyaQjaY//
VyDoDzN+Ds8NzvYC6DRQIO/jhK8QXVLnUTofZGi6MyMwpyCSlziR3Bx7RFOQ1n86PX8z5P9tYPKu
YEPbYfHNqXM/DDLoG0SgGr3pQO4vCS+gfoHAwtL/81F+G/LxkxbNAgpk1MXWxwFb6zb0XV0gzu+R
NWDRq9u0rNESYHbfCmNY8gwA7ztVYtw1IEAf/nx4RAQfZxeM+YW1zPjAbnBuP04Zu4nlcpLtAQ5N
NtJAWxj+Es5+7xDyggu4PuEWqZs9gWW0wTRdlqWLERskzLKOfaYRBBStpFy7NPSo2S6ZTsaGYkh3
YED5b0mtyLFYZ8bc4y9JeFG6QbMkFPnT9IYnICXuzKcTCBH1ECFkXQcSImjuodgNMGHtl/FBDCgE
DRVaNDyocE0QW4lqNO89qGnXNSXwPTXP+Km1ge5DUtYvfg6nYY0obSKBbUk9gvLxmHVE0DTJWJwD
08jWdRCjwR5I4DhHSNGeo3jST6hV+MNhjNW5Yb3fMtsO7lRPV3vTN1qUR05Vka9DRCHmOmBGTAYI
wxtW8yUyR86xdT+VE6vrSF6UW82EoToKZw1vg2ylJVlBZUZE0aqXA8yTFqdG40WMcewxPrBnGTYI
O+pT2lnVLfs1kg06Oe49KLPH96wC0277x4RC7LFKZu8zV4dMA7QZW3Cr2brDKPVtKpGihFjD1vFQ
TA9RG5RPnQCLvoKMKw7eoHiGBl5sdluos2eiQMbFMr0NHXknouZPJlE3XzxcMedgDMntDlvzvqNJ
9SVph+I8lqU657nPGUHJ7CQ0bgdkgh7oPdCTGalYmjgE0NrWlpZaeqe9SK06xiRkL5b1Nyfgf4Yp
oibcNoByDzSfcKI7XfVtbHicfaOd9l7cZcfS5+JOkvyhsUuoEBq7qAuyVxCm6CXTiqRCUmRoXu0N
spfvQjwgNOui6hrVhUtPPOx/pAK6ddGSKpJnQrBomOVzPFb9Y6CI91RVz0dhed/rnHwMc+QXq8HQ
1wE6bJg8lXtjhCRqOLjgt56TKGZ6Ub7u05RbsY8KQjHSeNoj5XZuQocr8Z544RR62sD0BqTCKJLz
iinqhS6lC442SGjWjmwhGfEGwZ0nguob4Mz5UgzR9GANORjbkochqwm/oBfXfidMwryPeaFukFpR
qyxRExBgxQERKKd6uUUzKIQ/pppfP4MVQLA4cyUcr5z2mFimN1Sm+ikLZXDKmvRpMBqIxHGNSdV/
o/Bm+xUbOYa2JiB9N2rcZ0H74asVBN1jaHFvriwjjfeWoARwHBj1gezpHUrNLN7lply2RGPEhfKk
0e5AWOgbzYDgRrWDe9PBb70v4kY/da4H0JK20naWlFyQn8tnO3enq4Qo3M+jvwwAjIR9l18MZLOx
NSnWsT0Z7NFUunn/cX7EQ9CUjXE3TrpAdIvTD0TO1Hyh9ZneTTBYmYmgfKXnawanMUNi6w0iPrQl
Tun1SKD53gUW+43gKuFz1+KTWoZY1VeYyOqciIksNQzN1XXrWaFvffFThe/+qS9JEPoW153zFJtF
noaH3p4L5xC3s1FsbQEC4QI/MHBPQ2h3zh0kzmlVkXbxYPrUMxiQ8AGb5KWjM5q9HfchpPMWZSDT
BwDLu74rrruSOUHLHXZyjPRTKxo8rSK7M9zu2sl1vvMj6d7OFE0rV9L7Jb6cHnJwTcOEsRNhJIeQ
FOpjbqUPDVKrLWmz3bZzptfYZyLp9N13EodA+xUhIddOBI3RI4nD7PQZzu2wBVEz0loN2+9m3FTb
MG4g4VbBLhsAzY5zqjZQjuQ6ky70BR3G1w5Bohd6qv20Bjp/8hL/ZKRYZWNio+aVhnV8RCIAF9sY
6YcJaF95TGQuLIzsLdR45Mg6WXr3jUM2lFPcTTjFt1ZuqKskCvWl8ZJh50U8sFVCFi1BneO2A02M
4GZJZzF7cRS08A+5pKrRre1vQbhjTVsMin1B7kkkpF5bRi6u4FurQxean+0cb6iHsexsFsrOthbn
HlTTMHhrt1LGvMISuri9srY/WDpGiWESzFwG9GMaOnWg8btjOCiTDqvC3+AGi4EsaL7Z5dDtQ+Lk
AX9VsQ8Zn9cc9uh2mxRedYdW0VyZbdrsQjoHI/1JwJfKH599JD0r3G3jVTGGPdlaafqkjKCUa2/0
pj3DQvpM0qOsQwMRrWXv2OwQ7eqW3Rltyw4H91GzviJxZxGB5JRqODKa5+riZI2+Yq46E+kqrKM1
6mYDWZ+nqtlSWFVgP7gD6Sa7J+3V48M82AlJp8ww/KY4DNnG7o2SRrA3v2hgYkdryud7DZc5BJ+h
DuPsqmPeBdOnOLXnTR901SnNNWFiVpZzu5PBnWGEZjBmg25vnJTNwWQSVFAP0MO1v6uMPt8ay8h6
gMO5cZSdfJVeCJlETMPOCSZowKo3dlWUlbTl8tvMNHiXU24c49imqe30/SY0QvWY+aG5z2LueJi0
0dHvx2ALmdu5lND+GZ4Mxh1iA//arObptIhEM6bkwOG2mPTyH05YXUfBLM9qxLOydoaBli+0Wpfx
W5RedDObRx3lTGTiyKuvMmz8Tx1EPmclXTjMNECz5iqamOqtEzMRP3S+kOEcWXhgehPCoeaqUpBI
jXrf4Y56AkhMphUJRMnZacPmW24nHiPoxulnSLY+cUJPxIrMhyFKoXGJsqAxBzWP+MrI7V/LxCzX
bTYs+wJd3Y4jGCmv6km08Ps8vjLGDHBqQF4d7kUItcfa7uuzqhoypuqRbhuUADc+wNsJGmzFpXsz
WcRFkF2vXy1NbcyMcUqXa0Pht2yR3oOZ3lUKidsUgP8YpvuFbr8D3xr0GtsnwZqCyDzGp6zCb0WW
0W6YjOBOM0nlGUB+cZaB0MEmdJdyM4rxgqMkvpkBk98ZpdZPqo9tIOtpTOpbiIdvnbPJi2CHj/p1
hDSqt5HLRXpPr5o6doV/bb6q2DLvE3NqvmNBSPyNhdGXfXJOrx9wNMEwbEO9zyNZEORksWEstlbv
kAJFFsYRnVZxzuoZ1D8q/k1eYjRq6yRM8MEyNtlEbsPLXeVkLxVQph9jC3JVmLPTgD6or4lhXr6F
qr7axhJ1GFTVsigjbHhrE/Yk5H6xPVFVZX5iGSy+29or+42Bno23NhofD+N7sMoxiW8Y00/7CGv5
Ixx5rp1ZGX5Bj72e9mHuTVcCj9w26vphgyNk2pdstp5oOUOWmpbtrwL8LNsxOzKOITkjdMx7Px+n
N3/S8R6EX4ksJlY0PAc0GBMeF4bl4G2OKTnx/ySD+7saYhEILo4fBHuLCv5n9SUDj7QMQ6M9hIZV
nQLFYsh2WBImgtXtlhE123u78jc9F+a5mWp/Uwwk62y61v2nguYj2pYS5q9vgmCDhhbg0F+/S1fa
ZU6foj04MTt/SH6deyOXqLOwpUE1OWwII8WZbUO6VDIsc7gUrn2g9/pMthA3ZmFXp8bup6ti0NXX
rnOcmz62xoeBHffuz9XXErr0q3CML+tjHEDlSWISvLxfvyz481T2ht0cjHiRMTR0YSfNgybMJLqB
Ug+OK5bcYFAPzfu0bfyN4D21TNLLl0Szb5ZMPP9B8vlecv6iZqNskwi/ly8lEdZ/KHxDIGGWisPm
gO+HaaKi0btpMHPi8DaI/qq7aMPSPG8nPOxM3Tt2UIkGAywjNtHohwjYHZzqZGceCqfALb/rOJO3
vkfkHTlA8yEw6hITYOsamz+fTpxlv51P1PI+zQuKanA2H8WHmPaRqkxDfQAYASdVxjrZVjk+1hL5
CueyIMIusuUbKsz+gOoSQKRpvfiJ/jIUob2NXbZLhgvmstN5eelry3nqtS4u8WynV0Lk9rPlpNF4
0aEu+qs6inxa8Ga6EQ5dVzKUpn3OUnIIVezeCDPS23rM2a9muTqzgWR8MdrTlROxm6+rbtiUywpj
OZ1x14cI+Aw6ZojtQuGurMKBWYWXjJLGQf7fDCVyfHATRzqs7NkplqlL4EkZK6yg3CE1Gi9EG8te
fSzm6rbIqmVNUcu2PWVDr+jPrxwRe58dZgFbuPl4hG0kAEnHWKVHfrcO+6h/XMS90Uq5VvZc22gH
T202y/5cBUPISYoRhhhj045bN0yJNuq0HWQwNEEx4PRwrdZonA0/qLAey8AxGRbaOj1Kb87CY8qW
ZgPAgf8jYEMfbESD7WYdxJ7p92Sc+9aVgpzwXWaEzvA2Zk9fiyhZ+OcRvzgkqGA7sghHq2xkKy9R
0a0M8mHW74m/VN8ssWAEv4iEUpOWurtuXMRf61zRYh9rCjc/cvTrlHTpro7beN/17K5EOnBHMsFo
N1HhdY9tnD3LeomjH0395A8Zqev1tOhtlnOnUoQg0HoXk4wbGXc16NWjyYvjNgU+sQ/SiEXPd9vs
2KK2eBlRn704gFnY72cW7IGR62m3fv2JStQ/T5XIVt1A0e9lRfOFuNWGeC2yD8XIatQutV0RqQyc
S9sPgG+ykSkjmUM7k1ikIwGdVC2FtIlXjOVtbtfdozCRNNKTL1/cJQIR9fp0pU2q5w1Qd94ALca2
L1ZCQwkksb5mXCd5gh1WkzYoIKn7LZVR4DitJNdn5hlpkDiYq9HkH1sxV98g3nNWctKiGqrDFekx
86GIeCdWuqIrZ6HSXI1qeYVGOculO0FyYORVfYVS45/NgTZLoyN1Dk1dn+JJFmcPH/W+5gW6L4Bz
rku/6B99UsVX7TARebx0gIBi6es8pT8kY8pk8r/mN6aO4Yzpb9ZPMFE+9aPUr8wfKbeFCw2jICMy
HwCrmw4fWhjLxnn51qOzaLlA6HBjlNlyDewB58nyqI7L+i4gxxJgwmvKrcZuN9Z54q0SQWYmrBI6
I0vxGo+CAj4anepWFDVXpkzYiry/i4keIuiWXs90ldq01pdNL30dm1kojVV+XSZJ2gwZGYw93bX3
25DhCRuJEJbNYezIPXkPQ7abqbp97/gA4cn4KRLsiUnnpMqpgommiDFss6HKfM8/dwFo6Pf2gAGB
4rV1KipbGo6c+qWRN8f+RHQxDSHSG95qH63bzONWrMcpZDMyjPTC/JDuldBjeldpZ8wZTqaKOoUt
WVcyu8QDSXOuaLnE4SDID5/5RQBbLJo4M49gqQZacARS0v5LBaLDDiEA2GraGTTuhm2R88SEY+7e
WKm3WBeEqGl89Q3atJqO4Oyk1dfZBoezAtxVfQvx8m/Ru00PBV6rVWDV2fH/sncmy3EjWZd+lbbe
Iw3uABzAojcxM4KTKIqSuIFRSQnz6Jifvj+EKqtEKn+ys9dlZVaWZZUSAoDD/d5zz2D0LArofGxr
dPRMRhekZhmRrzxKDfhKc8zflEvAnppU4q0luPwZvzkfkmMKdluUkQ2x0fhuEkVOuewavL4sp1iq
lzzVn0sTSs2usoGGipJwa1NkxWW1xKnWZI9fQnOov5SCMp3xN5hat9TKA7ZQN71Np8V0qWVzN6R+
LjO/fBxDip3GrP3LwWWfLQf8nVeRg0TBLCxeSJp2Yqtpn7YktwBVMGO7XNZz3SzbsEbNC28+A5H0
Y5eaN2344xyi0ylGEHgfLag3dclyCtCgPQqPJWHPnX7uagZxkQjCGxcCOuTfZf0QxHCg1QGMVNxO
sKBf5/LWW3LhQxSzdzkBwruFlrhRLly+89kglrBY2CfRjcuWD+4EiIqzpn3jhobDUTH43mXtU4bU
Uyrv4b/3a58Yg7VCboB3AC8+Uom4r8gvXMUdLxJZORy0zCwuZ6srLh2ilS7y5R3gTll91biWV7tm
LinOB8FuBm8MWTdlcpWCz5llJu/PSfUB+9iXUnvVV/RxjGmX6I4zJNi3gJaeZOQVYtfAtJLyU7Ob
VGvanJT8p5EVUo4UJy3NztmEqLUsUNAy46OYzL58xNIcgBoB74MVB7QKLYWzpYhflYDLxDAti+e8
zY4uTwPkCJ43nguf6eonuIMyX/oJPYJCNci4G0CbTzhaMHjDJGeC4NfzME22t6jnO0qhpH02VV/R
41msNcMM7kbi2x7xDsrji8J26uNQZYCIy1ZpmTyUhkC+m9kjZivD+BLUC/quVeNHt4qATPgmG9Dp
omXe6/pC3GPe2H13F+5yy0+HYZvy4WIjS3lJXO83nTeUHLWeccso+MjiipBciOePfe/w1BC4WBfS
i/hU+pRn0GYkERf9UH+hKsHVshsZ9q4ys/SpWzonvmauzCY7QCp5KMuACnLqCYjpeOGTl85XhM0G
d+f/ef4wkUZzxBhwPv90iP26Q2tqX5AEPd6O0ph2BK/E0FtKPuiYqjJ0HTaZ3mFl25U7O6vZieer
Ss10ZIM77Uad/ujsuVQwbUgWPgPFC5XQlnSmOKHmEJlrWjJIyt0eIIE7JgM+S4ZD59lf4Q1hTAqQ
s8ckt9p2DuNWXMA679gGbbk6l6v/HVW+M6q0FFrPXyr730aVn2NNIaHj4tdZ5b/+1F+abPWHZyrp
IGt06JJ+nVX6krHjC732v4eVtvuH6Vm0NoKBnnQRYfx7WGlLJpzWIuGBrkn3wC/8B7YUL4eVNr7s
iLEtjKkwrpFCvZbtSmFGaUee/MkPy+bQMKK8dWAUHuZpSud122jn6ZcHdPuzO/tVifZ3F1wEer4N
vw0t+jLM/EWBlHLXFd7wzslypLchLwejGB/yDa51i5GiFu8o9F6qvH7eoItal1msb3lI9F5ej3wJ
EnOR8JGXFqmnxOcCVsIurx22qLdvbWk3/9OOni/Fq+ZdE1PDEPn14LeJhijsUmGf0Ec4T7GbNAen
XcZZoPTiemFVPLhpIq6bwBnv3r7039wlKwkLKfzG8VI9y/9+eapDnfYT1kv2ScuEPcmrIBkZDrVw
3ocMAd++2Kvm9XyjrEAcC8CEKdteix5H7HtyFwHQaShxucIYBBXXakjMDHJ+65J3W1hJFR3zcdSY
ZjdRr7/YomQwNmbw7E3JNO/tX/T77Sum09ABPGb4Lizmly85ERG+2yGeq95gc7t+zr5oLh3m/+e1
MIpxLMESZuG8WlBhYplZNE32yYIzeN3ZxlJRQ1/sEll9ffu2lm/h5YKCtor5reO4JvrBs5rvl7ca
tygdVNnZJ2xRf2ip/W3H7OGdt/l3z45NCDIqF2OXevVBAt7ZLqWWfZpTXZ4SDxrbylOVsRZzSrn/
9h290kEuSweKNFMsiQqWR/haQ49IVvSzIaxTgo1fDoDPNUlw12qVNUzfPNjqTzaEx2sr9se7KWqt
C9BI6+Kdn/ESfvn5M9DbSHP5VG1oIS8XTCAFc0PKzNOIKRXRUYUwML2hPqwg66+pgvN8m6ayUXCz
u4lZyvLxQqOM9+wgzeHtX/N3b2AxKsJplDftmq9WVMqcZszTio+3D8Y7kzndaig6XG2qxt/+80st
WmVnMWqw5OsVNVb4gjZubZ1iKPJ3vh/yyWJGw1bvKd7E2xd7udWzfeM6QWSVj5Kfy/22fKF0l1ld
V8YRqWYyrwyjqb6SO1N9nQdvvO2Lid3h7Su+xlS5JLAuLBh0/LzX3/w1qnS2MZzGK9cM6Knw21lE
hI0e7xTywbuY0TE2bc6Mn6OXyHugQ3+bA2GcXINoio0Xq/ow1xx/5x2ktdOKeKRZxrB4ImMWm1iU
7z0k53zE/ucrd/BUcNlNWYg+VqiKo/HlWoSAmdDIIlXTmUnux5KZUS7pGaHQabcqTXyOQlSYSYM4
C3/KSRFy46gPTWNkSOgSwhBXAROFeB04DEZnKyfXkeRntaJZ4ruSCCmjDfZx+ETCFU3DlSD/4amO
vPEuU3VzAIZqnxtTWRcuPJhmoxeoaJCA+G3vlicvtK0jwvbBWE1pMt2GyE4bxljSf2jnyEjWyGhr
QZNJtipMvAjIJvcjla4zXFusVdjFltrjtMQ1PJ60Qsl3W9dAo0zHbMxmkZaKa42YnHksJNOvU+m2
894IZl/RTFjlSbchflYAcUV0TLOofU7JdfnqVhD9jrmIpzvkwuOtAaRHVg/RnfGjmFBzr1DJqTRd
Dd4QPNR0D1/JflFPpNuw2u1EOk8TVqTPWhBevygUnCdMqOSf1RxI6O1ufUeyYL5nflaTaRSSA8T+
i8Xt4DucMGKiWQGr4SNduBhkxxhrwgp4oij4HxBRArFZln5udOttjBJMvJ0lz4eZn3unoeM/SBwQ
nyt8ddUKAyb/QcBcek7zEPBNWS0RWDqAeOJNjf8A3YV/ywgm64JJDX9Lnkzifm55bnZnkk1wPuUK
TupdpVUGWzWPGrBdm8nbaiKWA1YWamTy24tpdo/RUpgYCWBJCOJ8aSZyvEuxJh63mWkYCoPQTFzj
p8eqSS3TeXIVilIY9kmFngiqOMHpJsynY7Xsl0aPt+qeyWCd7eUo+TFA9mm+bQBYn1UZ8f2VZjih
C5o9cR0ZecardPLWWwclQugNQ0rOmzYNCIoWhcVaJnPBf9CMivXeaxnHQb8dbyvhcRa1rZuOuynj
XF61BSocJukhlCS0hkx849x56svaeVJRB0kBh2x/YbWL5mNozfIwz0PoEgqv7Mei74t7b46nqwxo
YVPrEa1mYoCy7URMMEyckY0SZphNrzQQLhShuUSLjiCAjMOZ9HIIgLh2uYSoYczomSfGsPgM5wSa
rmNHW4iQDJus2nm6TyErbrsyqqpjSh9NZaTSaDWbuvjQ0vIVRLF3+ffSadofHs3gBRy/7tpXDnnl
05hgy4YlWTWs54yNazDJGlu1xlR9IXuy0TvtTAp1oCtADQr4W5hahjsogohE/K6KNyIpi32P6eO1
n/RiAHjS0WMIjwWPZJRxyIbVvi6m4IRYzq33nh7U1wqvjt1UVPOjCocSznoeTti02/MjQD0+wY6c
11r0vEYvcJaI76F4TJhutjTaSJLgzaNAphhl4jPWWm6aJje2NTXgqqd42WH73S4bU8BsH/SgS9HG
FWldXSRNpGHidtP3ICyHbYQm8sPkl/kX+BjohqcCynMRI4iql/TmtHlyW5vvA9eGTcAUed31jdjl
CPOSxjOubQLd2P6toET30ViEbinQ+rJdp7XvWs6qwd4nLJc3Xw2XVLoewgMxQXqO+2FlBwEXIucJ
cV1HSrdXVnpNvhwNdzkZ0D/K7lOVqrpa94XeMfua1ojt/8xc4lJIGCXfzRfjThuBtcHSkxSPoM0/
cCrN+BazvV8qu0aRHZq8UTeUySXCmOLWbLvqNtMtixo1nds+TUErrg2Z8EmQfueM27IiCO2kxoAC
W1rwXtbstu1z2JhsSOXsi/vJnFmyJs4MD41LFtPWwwbJ3C6OqgVQZG32q5xEdrTfzBu+kliNlAYy
+9ol/OfQap/z2OucIF5l0i5PZZMtf5sYK42mvGULYjemMKtKdtuRPgo9DiWc6mdxj9CDT78DLzzY
I/6cB0ek1dcKdjc/zSWQFMJdkX2V6Dup5yJsY4VFpAvfPBr7/NEhcKj6MUHRXmk87AgYdFvEj4k9
fEd8WqNESw3ns68Csp4iH8tWcn1RQoxhjCUEE8hvum8ZMzrW1iF5HJM/3EH1l2w2OuMjangsyz0Z
edc9HqprlcXpNhqG+oD6Zd5NUAU+zX5IjK/v2sOn3mnyOyaAP2Q2fxmlLW7SVrYH9lWASek3sJS6
Sj6jTwuf4QcMH8MO4PKWL54BXo+zwsoO8auAdRcjNK4z7R7BSzVptUOGx7xW7OPrtMNQ9IDvhnmy
63K6qnVr3al5jI1VA9tLrBRvIVlT7PgPRtETSDgiD2Y21NiQEubsphZ2d5fHXr1uGJT8afdGti1R
9n0rfdWfWlXNEuaPJDFQe1a8TiPyYIYO4TJSt4ztwsdaIsk9+zgN/begMoaPQxumH0TXmVcNLo2P
6aAIwW4ytLI2qFe8qnHovvbtKb5qRsdCOjz4iAD7UD/JeKhOxOP4pBlhxQ6J1yCWrwWr2wu2vB1x
7x2RdVCKA7IGAnfcRVlh3au0qg59Yc0fAfGCS3PqEDtEZol2JBy+dllbd1tTazs+jgRpQOkoTRSQ
SC289FqN5lDt/ahjHu0UxiWBu+UnRGXSRxfcoTjEHNgklZ7Fc419YfVD9LW+6iriG0cOwlORaAgw
lY+p1gro3LqI2NywlCP9alH3FgYjRrf/EMp+sMgRCJC7IgAhHWlsrRXsdedyjAFeV5Y5+Qh6qx4c
WuZNF6wzdF9XwJngfZNfC48EaddmQxTD9xK1aEByAug63DT7wrZruT3PnnH7iO90LupPHVyRBy+b
7G0PnY0k4RFykEuWt21GEeMtooU3FtnqBJsFc/SMrp1zqF2UEwGO6HB6eFS3/UyfUjANZdBZBvGN
NEF1zWYwrpy4hdEbMyzfeYaFfXixhDnU2nWYDcnY1/uOtfsjIPX6c+VZ7Z8EWLvPyMFUvDMrRWK5
zgT03YTxEL4cS5LEfA6VaM4BE3iQ/YAhHt7qZImfmJckCuscSlGWRc0gihnZynabZp0u+RVGRpKF
PIda+CE1e3iOujDPsRdOt0RgpEsahmG7/ZfoHJHhLmkZ5jk4g6jp7IZA50Ukj7b1Q2SQrcKZvQTL
5T9j5sboHDp3bjH+i4W+g4VK7NFo8P5nf8qr+E/yQ59eQKH/+kN/QaEgl0LiQIUsA5s1nLP+Y09p
/mED3viODayJ27lCffCXQ6/3hwA2lbBOMB+yzi5m/9Jt2OIP5RPD7uLIB3/Gc51/AoUKVCi/wC30
q5awLBte1RLHa9NEvmzEEHpxqGZanAqGahyvPQYm46FZgEIG+4WC1R9NeXlJRrcxfIrHwr6ASBFV
DAj9ijo5xv1AwHJMrH4kLkbNUwNdHLvqU7g0YYTrLcU7Fg5oFH550u+CqkunzQ/2eLSmB/oISefl
L/d0h5tIMzcnC67QHYGVxtoZGNBNvWsy5CCG9x0cx/J4Vy8fFk8IGAzEwsZfmWf28pJGnFmVQRLP
iVb8Eu0ejWDWC6H2iQ1dEYJ9bdQH0Zhw54barylk7d61D77q+mDnhJEoL7BNo6ife5enUqigw6K9
VeOtV8Twm0vMN8kuZXaYSUFDaAcF6JQWQQPtt4C2J9KAkqRu8HpaO2MH+xCPbp61oXrasBkSlxSz
89QWFdVHUi/9A/t9H24bN0jyDTsb1c2gDIoexRsh4a3VXbcLNJPtSaGOaJAw1OvBypynxoLvPtmG
32zPbRexlES3u2FMYwORgKQFsfxyM7KpiwnakPeCUTnONa7m3nRDL21EEw0XXXS8GmXsjcAQsvrK
AUM3qpAyRzdYsPOLMM20LiYMcMZPDXKbmZPXoH2UBMfqkyxtV17PKXYfGKZMqvoiGUxGx3bB6d0Q
Be7akK7T381NwfDRyuSyjwscnSzZ8uRija8khNpyLC+aCunJum/Ii1wHCnbRKquoX1ZVh/nLViY9
VeU4LzWjYRIIuRBBQBPKplh4j/CBY7LqC+cpGch37CblP/TYRC8dLsYMmzpWHyKFFGNNf8pDwleI
t6DsttVfIhQX1cGe0b1ueY5Wt3biRXYYY4qEgsKBefVxmkm+WfcAWOJEylMWHefllbjLw/HrBTk8
QwN+bQDOxVlLFsDc98NVhJ/SB8MzITBzdOL2AdvQg0ISCySrKPyZKEOVD5f6f3A3ZS+zLRVJuMnw
OVl4suN0DwOPkGHgMXedJwHsjNnpIPonrXM1TaF6oOMV10NfkcNspeETKUbxAT8n21vHsnCfijDt
P1cWhgmQX1iy0QB7r0cz762jZOCJk/GFTYccFSW9Q+n/YOD5034AZFp6795l2fSNy+Md4lw1N7ge
OBadHqbX2Trvagvzz8n2otnaJKxILENySivOdOyLfkzJ1FVf+cc8+YGfHIhXbjKMV6SgrMlndJ60
LEhCjsqlWZDLmyf8pV6whYF3C8EIRGl2gUp4MnxciGv5KNOqHIKdNjHs+bI0InfIxPgQDDz+x0PM
NEftU2aqJzpDWvlgBB8N+wT+UBJInMEteoKO8mC8tIqOR++WHVdBWg/gI/ja/C2yNZ4LIBkcDywz
yhPSU9nc4y5tGA9G5871ZYvbfkNMKvjJLpsstt+Z4Bn/U2ybeXoX9CAa8Neaeo3hpHUxoz4GC5py
nmWDpiZGqz2A8vzEOyuYq4cg89CQ2ewq0bGqkb2tzws5HQ1eXAnnu6GxWT6KtmGITgMMfYzNvAQ0
7ICv19jgRurLmHmdvEnI8qwhpoi0/NO1GApEyqNH8xYNOoZbIe2QG4RN8tiIBnLayukA3KzAa9PP
DTuEiJB8zE5DOm9RkKMzhgbhcG4WArPJVPA3wSJMjroG0GKk3YjrhEp//Ox1QZ1+d9xCynplT1ip
b3Ozl/Im5/yZSb3o4JddBIVEZr8iy8w0LyJpzfjNn1tRIw5NJEYzXIc49K4LfD2/OD0lbDmLj24f
jsMas7TuEyIxYwujM0ILSx9sLR2xtfTG1rlNzpeOWZyb54h4poMBiDAgJUtqI/4cRnand3blKLJM
y2rCoiujRa8qz3zQ2Mysrdx8pMEB1cB9bEWsTUtO7UDcr0hl+C3Tgft9DC3AAtEUN22mLruhqadt
mjXjB1W64aNj9cU255DaMKe17rBZKB6FHeU7WZhhsHbnHJMAlOW3foj/jkvCvYVpWJpdxVWYfZKJ
pu0zdbubjXZcGT1gD3Yq2GLkQ3XTZ3N+6SBK2Xawmj6wrVePid9FH3s7ux1cc0z2Ta3tXT3VI0YT
C9aCrcbHkF7x05DbOtw1CyxDTIjAz6aeMfXw0x36Rnz/6gFn0Mx12fZ6q7zn0Km+FE5eRZtk1gWZ
Fmb5OVJqebQ5TDXvjAjhkTVeVwphAeFT+SYkfPBH3CCbz+D+HuSchLsB9t61E5LouolwkgG6ITiv
2Cx+C6da5+Xey+qJAh4w5MKNRrkLHfEhCcpqvwQJbxru8QvknWrglOrVBeCQ6LdTDihVt3bw0a+A
jAw9pzsH34y1kRizt5smpa6NqK1PbNjTwSyK6WIwhH8xY1OAyRv1fgvVcl13UwI3S6v7Pu7nZ9PM
khNemfOpOUN1b5dEvxVzCIQt/sM0lMEvc9GX9Uld5pYHNg6xhSnaIS1QW5mDxSFkGxCdED2UJ4zS
3hvlvJzYLYWYC5KPL84ikXXxTHt5VXIIIjcaHP94BpxRw7ExANu8O+h4OTL6eZ3F55ZyWSJlfu1Y
jPcqzZgfBkc7XSoM12zYsxfGo3OGh95+lH93MaZSkNQpkJFPv3qUQA3aCCkCj142+NtyYaYtTt9r
I+7em0/9PjJCNg1pklrcxHjotT96jblcZYymOlrLDBDcACXcALFUL6MD7cIRfvvW/uZ6uMwynhIQ
M5AJv5q9CKJ/yyLLneM8RsHDzyMILI8Twyk01YiOJx7v29dcHtcv8x7WCDcHLMyhYvPyXhfrUx4S
Edy09hE+IdWVC8sPxM0POIGLcXE+sBmugALmPf9sGgnHx9s/4PdF6jnK4TnjSCsl/t4vF2lZ2LU5
ZjCmuy5uDsMAaWoUw3uDrb+9iitQCyimyr8x3LNADkWAI/kRqKw5THEBE9qbhnce5t9dhYbSW8Zn
aP5ff+aqtWTtGNwLAiJvo+IFpGPK+c+XiUOogsnglJfHLPPlE0trCAVYQDhHuYwVcZ5hUfQTIvft
GaVtq7Gf32npft+/2NPZTbgtuDlc9uUlAaKDaciUfSTLUn0R0BqPs9lTinRZCdIGm5RBkZ5ZIm8v
jt8/dg+baAtVs2lB8Hh9qz7EaJz+HImym687KNknW4WVypzA3337Un9ziywOFybAEvQLB/flLbqo
NrlULuEeLmw3sj5Ps26RANssmHTp4MZl1bx90b+7P1hdJKmR7YMRxKuL9jCirchX4niefRa5bV1k
phftaXTe/dLPtJuXnzozXdexbdv1Xe/3Ly3yGs9kPznOjYaumIjcwTgFe887jDyb6xKxONa4E2Xy
OFDXDdRa+rqvUQfu4JXYNBel8wRJWz+Dk1tUnXORRbdeqqrsncfy+0aIZMFySUKzpAKgWb6zX6gm
ILdDjCSOFZ4TkUxABATXxT1nmcfZLLX/B9rDmer1+ukQ8Izro4+rg/c6WyDMwEsCzrij4cEN2I6e
tYwC0QuSXio4MvEnWtZ7EjOO7Bj5MqNlBn8mhjBZYuBYh928ODPCIWvRLkT/+Kv3kfKBBvEx8O7k
q6/exClyxl/GOZ5nl4npJI8iNCzm9FZBlnFtvgfj/LY2FclQfA1AOSxR2H0vX0KNGyNF/zQfsaqx
nzSD+WQ1LXQETna68X/4IXAxcCMLxprPVvP6FPBmEl/C2p+OYwhmnBQoy9G50OU4ZkW7+PbFftum
l4tBFBNQHDjxXvNO8pREdx2Y01EFDo1lGGPxziw0okt8+0LyJbOHykixXS7Fg8PNKXCxl88ws6J4
VJU7UEEwUbw16eG6teHpNv0U4PenT1XSg4TYIRR5CHv5SEfiWg2TmuUYLOvxjsENOIEx0Cwx6US2
AZAOS8JQQFmgXtbOzBb0A84dzfEgiaVqC2S8+T/diBUhOT7xDZxrWLa/LoXiAqcBF/e5o5xx6TgT
gtCJxPuQmcP27Yf228fPpVgDNsw5ID3r9Z6PwFC2/Qh5vllYIITzcv91iQeggaHaCbvQd/HDVzUQ
nBf2QwLb+G9ooL+9pWLOLVE3jn1U9Wh/h1PZH0mHhGK1ACLK1aA69ZxhijiO8p2dTr5eIkzNYJ/B
guLKEorQEqj5615nZ0EbYzKKSTN+CvmMBNpTKbYxKDDJjR3GwPuGVC61N8wthb4+M2MLqwnjg2wn
VDMYnU53ZpeDIs7pgtfUjbs0Fl3DP5856E2udIKWWsS3bjsZBX/TEDsH3wjTBOCSuckHJ9HzA0ku
HHcGh8F+ahtRHXsMKPUK7j403GEEGtNBCu6XAhwxPKt7GAwegub0yoHe2GxwBcw/kA+XXENWMbAe
jdVtOQlj3pcugyFQbFwOTBfx/SWwtFkwMXY6H6PMprpsU9wDCVSqZuR9Uz3TQM/xEdWYWCMpcToE
XwJD6WLV1bHTgn2bPYYX1pyQP78MXQGPukpk4nnAWBJQ3IA2hPtotYChSM2j234a+Wdi36A1qBKI
cu8TNBcdVJ/SFRX1zP87Yzf8s/jEJw/kxc+Wuqau+NYYyTnY7sC+HnAeDBsa96kZ/fQCi8Xxrhrn
PLq18jIrL9Ow7tsP2mLqtJGVy9ddirxK70qm7WLTdK2od8JUsFxM6V2GSpXpnVsJ/Txqk7vAVMCZ
vxPd3NlXTS0WKGrIeM2Ip/iD3Lrz5CACZk4JI9TfpjBsL/tFNg+igbvBLsaTbtypCoXfBhwE5Ape
FEC4l0+YNPcWnDP8bsiG/IZ/QXFBpDVT6bGMuXSdzpxavlmQTLWKMkvLm2LonfZOxMZCpmC5RLf0
q2jAxOQiZsdYzr7o+4aQgA2iEGM9VwtxTUm2cGcOWUEFPo+Qvtwhdi9tnJ6HiwjZFK7sIxHs1z9n
+h7J2/N+PPNomPqBMoadOTb3onCaDCWbwwIrIk/JayNuOBvOdQCYPasPSRhQQ6RKcDOhXESiAUCI
V4O2leMPv52DWwSfIyHbCwTnZB0/xopGcW8vjKs4iAhS1Z0eqsPPz0pJ9hZz0W0MLu5KTwUmjA3g
PAQnMYooPoD2gs3L1mYbb5TDKqq9Rd8SZQ7PVTI1lSsr0d23KcZOaDfG4PA/RzOEOD0FjrUUEqFN
beeVrv2Ui2RBYhvgeWIBaX8QZ4LAn48/V3WAjBHYlXvpuMwjVqkZjwn+kqmpTzk2PcRyVwaTBga0
PFgbay9rl/gyjD8Qq84PESbYya7KpL4rZlGPj93oWtDSMCRJ0zuv9EdyzccMO6gkKWxyFYN4+u4Z
TDK2iVdL+8MkKlDgaKI2tvj+BjfnPGYMgH1pBFzBWrGZ5qR8wa3lfqYwT0m3hjyEYH6VYSaIZ0cQ
zDnYvJE5uMg2GrR+ygAlUVYVs/c1thMbN0zTHIHaQMhbD4Bs7vpk+Hni/3dO+t6cFAonNcf/PCfl
G2uj/7V5wmca6cT3czbgxfP/+d+URcsf/Nes1Fd/cDIxCkWTgbYdeva/Z6XCtLG/w6EZlelfipK/
ZqX+H9CDIZLaOKXhzuNy7v41K3X+oKujG+GPobEwrX8U5Uf/wiH5n+IdBjWVO62bdKWg0oJL/OoQ
9b1Kq9ElUp1xbjjjyRlOLVaPEqHapK9wUPK3Ve4ynu89B5tdz7bmr4bMFL44sTho1uolWZzddqrx
XQ6nGsdIyrOrMiwOEYLuI+xAdwMJS53KrjA+chBU67IIjVOLGRpUUQL6eq8aPyWe33JIlYmxF1WN
dY9OaiZ6eEnw94mdZPhTwCkJrH1S+8Ga3425jRMeYEVdKStvjtK3ybWogw/DXN+MMHWAwSCn5pU4
1JrvCl4lyHGmjsIONkGHyVAU1s8dXNpNl4CI59CK1o1VTFdBEzIPbMkD7c0/I0Mxu8s0fsDoTXZw
s+a9A/8JA1e5J8G0+IzaLMGDLMVqJbO32djcNCnMD4qE9qmRrbXDX91bVw74pZUrrp8vvvpTbW/a
wvMPk+7iOxdn400uiGipUtgviPbQycJzOYRtctNMvonteDpvwS/EqmPGDpGksnDJdKxNGMNgGfJu
XPUIOo5p7F5Fwg8WxPnOx+ANn3J37+fdgckSCtQMD3QIec3aZsi8kYG5N+JErJ1oenBa/JX6drmJ
Km03bYcPQzZ18IccQ22ZkXzLtb+xxjE/VnCJTtAYCVSQUNpmd8ckudo5sK4x7lXGKoYhv6oddfAD
/9hOpbn2Ulmt4jkwHiYLr27L7JytLisktt047lBd+gD35GJjBJ/cu0k1X2h0+hvXxdpTj8LZSdD1
jR5Ne1PAPlg5HulKHZyaGk3UFrPtx2qEfI+pyQXVHWeKY9WbTjfDysrCfYRhNKlFeEZlGXOQpL4v
tXrwxvkykYO7Cnu8wY0iNrcCat/erfKnmT4RWw97n2DKtB6SASs4PzGOtfS/27OBr1qPveqiQcr0
uFLQ21ZeE37wgSJ3XQiZUC7WYGf3fk9AVYYWjjGTc1HLRDxO9izWcD9JSUi/zZM9bkeoc9skTqaD
U+C5Ms+FtzIy1kJM2tDGDSuO65kobZsB9BrIvd6kovli6DYnaGQMNqrAUlZTAe6Fxxss0SnsFHm2
u8BKPjVShVeFyTzF8r6FvjbpFiFEOxVhDZQPuV4qG5vEjTi+y3v8hUD3zVWSLk51sd/cmwVuFnA3
0rsZEsdG6/lKt0228xImAzKIFE5wXb5xpOluSWYPsR8wzNsYB3Wyj6ERAwNA7XRSuUEJwgjJTdSF
kE2wZmTVH6QMsS/o5UkbZrcxZFR9oiDjKSIzwdwhwaIq9IeNM+T1ynRKfCCdxPw0BTZOOgaODnkP
F6uNKnft42u/aua0+Jga1nQbVJ15FK0enBUIVkSzZ6TRVlUe8+k2J78+I8fXmtDo8lO7S9QDFv+i
cVlQ1e3LlGmInX6LexVRWHjZBXRy0nu9HjN9/Myuqlk7BzfKEqa25o8xiAC6AHqOtAEALar9aHrx
RVf06ugxY13ZjXNHWEgN/9dCeuyPFFsgg5jcESIva//Prs3uYtgFgehucY5cTM9jgdmf8T2352mH
h9Cpad3LeODfR4C+HxS+b4VdFDuE0dhOILzBIazXq4jecCXs+KkuQ/JevPmjLiXDywUZy1LXgEvf
tWsMJaetjEu4vUXNkgpVczVJd9fl8snHRgPTAlzM+1wTHyKjkGB3dEsY5Jl8arQo9feedDfY+YSz
O01i7c1MiCP+6gyMM9lv06UDmtqU2GU/9w6RZd6gpH5USl8moZ1caGd88Abmdm6sWojBlrroAPXu
fb//DAkGU4TK/a4geK77IG7XQ5jdS9GdXLttriuPHIKywc+9LLOrzAVxN5vbLArw7rAiOOl1/QPb
GHOD5Ji4mbkr97bdYQaCrfe2HtrsEleLZm+PxKERHucfsgSjYCt69CfPv5/s6VDieHCaceDf9bgT
7lovg/roccVinu8Jdo5vdaouE8EhNJJoz8zd53sWYbZrOodRZe58rJagTYW09zTV+oLGBxVxbxmr
sO3gaEQcLxH++l+zdPwyBF13cCf3uewkimoiQ3edbAeMVUb0IwX+PC5JAQxO+1szxECjtu3lhw9X
FZFT69aR1ToP7pBelNsBit9IsNiKDQ2ficj43PkVfvvG+GzFFTU2KRz4ls1UqjFBBRPyqQP7b3yM
envYh5A8t4OHFr1r8LbzMmntsaJxdnBhrZ3MKjjxdiX2oZt8HvrYuZgN735q9UmndbOqjPCHZVTu
EY5wsDOg86/sSokdaIC3FXZuHr2KthCnNAwY2FV3jWrKDV5es1V8y5Qu2k9M2gKdsmYNWtbDCM2G
MCLoXF45PLQYs7p8ijVNOcAGqy/3bsCh/KFauRFyED6yMsF2xjrUsox7uuKKvuST1Q0LXZ+8hEZ7
4dbRJbt3imtlNcAPB7t07qDHu6qBLoGVTXHEyUy7PuxI3IYdeKOoHSNYA1UzN81P76P/ltfvldcC
ROyt8voq1lSNTfyitP75h/6iIVIk+4xzGJ8y+gOD/Ssi2/nDXeKvzzzCf7MPzT8UWbyU0wjLlqqZ
i/+rorYUxTYg7ZIci1j7HwqxHesVJgYWRi3NVIIhFpNWxNEvK+pGqKTu6hCqk2Oyx2cZXmz/l70z
W46bubrsE+EPzENf1lzFsUiK0w2CpCgAiRnIxPT0vSC73VKRTcbn676wIxwhCwIKyMxzzt5ry4WN
imZcVK7dPemI1FEmOeVNUo3FJWpuTIs+Cp9lESixNrxEvxUyncZ1Yw7pVexL3lZXQ3oReM12CBLr
IAvE5Tlp2/XK8Wm4QzwMbMA6KMo2Y+zEZ13Wl+d6FBjeojSz8ypu0muvtPxtrgfxNkR6u7XTzJbk
X2jAtjiybackbvYpXdkL1ZJHNGEywQylaGhBg4GVNGam+5Aos1SsRqZYDohhlha8uK3AtIUEvGQJ
YmXqUYD1A4v5a5pO5YuXZv7FlBKVtWgGX675AxyuO3fYpOHgXvXhwDdpuEGmL2fS1N5gX9+ljam9
9WVT//I4f1xZbL/7Msyb92gwwxo+UWVcJ3GltnA0mhu7tUkZS/ET/ra2wX4W5rvQOXMKZ7ajsWyR
D4Lo6zLSi+isrSbtrXCjRi4MOCuXGofW/ZjUjx17MiixWQgV+92PuJLyNggkdBpY0s3rrDB7bLQ0
DTjKYMNy3YiwuKkIGG74BeMnmogLE/n6PnaC1FvS0Wxearpnamna/QOWQZMnXWSvhMvIXTAlcsMm
nbxNusrO8StdaVPkHNJGVocmnKYzqMbdsnC8duNBLGabdpMxXiCwNxt+1Ch9DJIAHhpPSfG35VrL
CdnKzkbDI/2tzF1udAgI0jZCdW4kjrYTjh5vhzrM7pgdxw+pTMgb7IvKMhcjkGUynxxhrJge6RRS
JHggKeIF3NeNrS6UHUycEkvdYiE10H7G0zzujnAILfuW8IZssjj3obfrfyXCVM2yGubxSpHRoqpE
XHAadIaFXY/eedSUBKNNI0GD7DIXldTEuanRcyPAqActU9rwTdjbq+g+9CYTB6SK7Nca9xJsDERI
Wy9r+FMIwHZTRdjlqvNsYjz9wrhEJxQco3CMl+xia2CawGDGbuU2ziWxUd0b9Kp0r88y0V5oWrzq
WjVu7SIezqZJukSMUoT+4AgfPsIojrC81mYt1kHhGT/rXm/VItZ7ddNBVQnX3ZgaTzLIwmIJTEnh
uijq54bG5zKoeuMFvxKMs26U48xRz/wdHLQekrkflMjtxhbmI1bDBVkgMSEeuATvrU6Pz2rUp6+g
J3UgfDSJoqXXTNmuigr/WcC8v0idYdT3NFCDu6lLS/LuhBfO/KQMC1wVtSXs3iJ/oc0X/GgS+1XT
+2rlVo11YSh3fKcKHWveCaMs1qEfFo8iUq2ByRM0OD9W0TxJjwxJ/Iai2vthKSFLdypfSMcJzmfM
7KqSzZHzfEDhlfA9N7pTL0Gd2lgkqmmZm5zGpk61Kw4KCYbFQK2nXoIQLA3v4OgtCk8rFj7PwRbb
UimWtcYavSV0X33bwZi6MTvN2ZaJng4rLZChvba9Rn8y0xg3pc2K2pk6eZ5BkSdii1Uh20cjDGVc
H/S6yVGVN+R+2TxYLxcPsE/xKtSGtHpWtFDtwwgiKVyevnruvJGS3GaotKt1RDhMzMb2ym4b7a10
PPIwWkN012NNkFFIjFawEJhlmwU+6W6jgf1+dvuxf8df2T+NdmFcWC2pz2vZtz5hWM5IdROEVn0V
j0GYrsAD5StDIyJEeZJy3tCr2yjlxA70uT/jIJSgKE1ryjjvYFcj8PeiyI4BnNFVFyXhnkIroh9u
19tBz++iwlFbSluGCcwhO6TJ6MfQKGLqDGTnrhGGTFiIuyFfdwbg4NJSOaFUccfJU/fF1aAbWafO
7Kx2C7m0m75KHuDwZcVu9GxCcx79MXVTc0EHx5ASJuXYiqtwCLWFCYnjyhDoNwlqbW5cMOc3eOKi
a5bFAWVIOu3x/dw7lCU3NbPEG2W0IfazRIT3PUoZMKaNT8SmV/SHGWV77xeuySLV81n5SYWBTg35
NQp5iv6IJDOZpDajGyrUkrJqLZwmYtlmy1sO+Zhc0gtRm9r3arGy2jy/FIHOP9dNtY1BJB4PhqkM
n3pg2gujad1z5MHu1TRI84JskBBZ6STDW9tv3L1I0v4uUppPBx9Ow7s1aeNVoUUqJweoLhm8UOgE
QGRvJ97xfcSNv1VJPe37sXG2HFGBt4X19Eww5lAup1qbdpGRjRthj+YC2xdBvRJIdiod1iOVGNOZ
KSdvT8huucx7cV1nCklnbVpXIW0cm0U2hR80hfvSFSZmrTIqMX7aEMR9RSgkh93t/DzvmnLOwhFT
s2O58GiONdpVCk7eWptm7xyzAH9RKBE3J4OG97upB4wOji7hE0/eeMQp3m+DMQj2naHa+yYsYdsZ
Trfje3IpL1XZLKzKC3J+ImhQzAdGfSVJ6+mXygrqY2/peQLA14KkDtAEfm4CsqvObELVCHWevGDY
t2yMtOnN/hLY05teJsGb0VpmuXBap36EvB8/632YwlrXqi3TZA0iVMdSw+sXs0nbGVkxYM+9TdKJ
9BqSfv8M3IoUWGm4eBET/8ocC768eF40kZnh2p763pnWTWOa5W0xBo9outHVdrEfV+gna2Us9QIv
IeVtHzwlWpjeMlpt62u3aZN2R/e1hnDmusTZ5sKo9XPTBWS1rQKj0EmGJd0XSlVBeOh5aU7jbUOK
9AC2ZtxYMXGuVeB6yxgRcLgkCPU4GWYpzmiXtPlOSS1+dCrLSV5Ml098iXwbZ3HTA4JCuU2cwuRe
GMYwdHJbRmmiqwOvrElemNcVmBxe6nB64uw7PKSpVryJbiDnVyrvzqij6kCP9K4uvHGdW3W+x9Fd
LT3VMQgrhxs3m55YAH9BqX0R0n3yVK9eEVJygqAzgbvBUU9eoImd6/nZNfkP697OtXN+HJO+FgzN
gnHfL2tyOjyoVT078mvLR/eqkmzXkEl8tJyerpeC904IdkP46J3vqgbHuElgFfGsqIPL3sm1fw3Y
/38J9U0Jxah/htb8vycUFy9J8f5n/fTv/8e/6yfXZZKAIo3mv+P6BEAxtfh3CeUZYKsIcEO2gKRy
9mP9p47y/gd5pUdC3v+ZP/ynjrKt/9Fp6jKtAF1EQRV4/8TFxSX+mEugk6OGQ1egA95ETGOc+pLG
wLItRu7TjoMWQglnvGDb+uNpXP9ryPEnwurjJWbWkoNdje2E0vJEYhL2ak5nBKzIUGGRTrRbx4Ip
AY/0P8/8v7jK/K/4Q5HVhAGu13iOQCmeW+25HN7ld8FB393IrAv54xJeUtpk53IJNR09/TgmiC5e
v74LJkwn6hIbxhmj1llqypthfJCWzTupiDpAI45WNG+l5+r9GkQ+GTRzwIsTptkNewHxZRmZOFar
sx+21rB2iRzdjkPXb5Oqae5NHC/Gkhw9saKZeTSdvHNWhEH25wH1DfGcjb6y5NBtqDHC20Q3iT/0
ciXuRuxMOFk8cQbGk3z7snrO/WoFA71dZ6XR7YhrWjoUREB6A8NdpZoXX2RVNWJhU+XCTTCk0OQl
j0/PvDPdn9wnLfcAAcbOGF/oteYSoJaNy0kHbRhrDvbraB6q4BXOVpNK1bkK8ukHpVu2iqvYXAqv
fnPN3DuQa2+taVh1qxafwtY223M7NeWPoRjtI609Y4v5BV+31QhyBnUQisqwN23KScMbKuPCJ2J3
LSybViKhQjcWGCqKc1+ee5MYma34NA46DLEXYWjxPQgSXaNSxcdQdP1bIPPx2MG1JGw1xOvkdYLr
JdN7z/bzSIncCDgu2fTDJU7SWvWT8d40M4DVaW35S6shLCwHkcn7ADdbvBlcaR+7Tucvmh+wYxsX
5ejAeshlXi3d0XFXeRXK88wNLTwedpSvQ5I1qiX/vpTMZOnRVBfaJS3ed9lq9qIfpfoppuGHPZnv
AYObp8F0oiUI6uQRvYXY60CJSY2La2Nb9Pb7HEmJsqUH2y04xS7Q/vMjOACT75XO35cP/DvE4KWH
PHDa+0SjdAB+4J3lvoovqrwPceQ1BlEffXzERSH2EdzTVdBUzaaH5L0tTXwjCzSlEcfzMVz7lFMk
YZLscHBGG76I4XIBc3KXdS3klh5jSuEsutu0nNStrEL+cBMw8UkRWBwpgMuFjhXsgDISe7fGJLRD
CnzlBzxORlNgp/OmMleMeb1L2QdC7IXp5ogLQLMs6NQa4awfMG5sFUbHMZp7P/irBjIOQHqbCHS2
cRTpW8NuwtcQnBm4Y1MLL80+gCME/tlTC9soFACS0L4a48ZcjdHoYvmL7AP1TX1ea55xY8DD3btB
5V6HGKy3bRVb156RR+e97dyHeY1n34vbHuJJp2Pzql2Tsh/sjFJDNiyZsYavcpjrq6ov5cICyLAt
ibL5ZYvU/0W+tFy2OIbOGgT6rzHE/DVQd3DcFAD6WmtlQCB7MD+PUE/dlTENPzM612LZdkO2JoFF
hztkjLscTfN5FkX2HeGd0zocfWobOCfG1ge4i4XA7h99M+yeaYnHRz2HYNwlzKLhewzkauLcJSnd
Nvw3I8WyXucqv1TW0L80llVcFCoKrgZjsu5I4RzTRdvSIRhqwzn7Lf6zOkjLUdX418hJihe6aP2x
GRnHDCKWl0Nbu+fGAN+0rQPnLK2IQTVqwCmUau5tNVrgqqdx2hFx6XdLBGtcACUJi1dmhvLYTLpH
z1sPU4ps5MwrUPDlpgt7nfMYfCJEQ2V8Wzed+OlMbrszOhahVMvbLa+GsxqwT28qBipbTlBRvmqr
hPraIVdE6XZ9lvXuJEhyruO7CeNBxDQz4+90mMutREA3CLTqdOBfGzFCKafDmI71mTOnbGfwKeol
EWm6WDi5CPY+J4ZNKYRLzlUU7J02IKSUMM91pUfaFsF8wgjEtXgniOkmZ5Zya62PTbPXGp0IyLjm
DBzGobZGd4MaxtSzgPmN5DkM5TSAsIUYVhA29drXkuZj2aWkNdgkzgt9XEpWgeckCciR6TxvByal
e/d00k9JR3LOfoeW9kzm/IWvEU/Z0lF4lV6BQiAjPPNXG6jsfmyH/ipAC3T4/cfNwnVuc3Rye+Bb
2Ocmx+uJoRXDFUW6XHco3sY17/DE04XwZBsgqnDhcElwI0QbE4PcLdVoEp5pZXOyNQa6B2+Q7Yrw
Sf6o3VjaOknc8eJ3nq4Jo/xm1lk+CUhC912SUzwGqtgSiRuukwk9ggBVi+aUHHF9mNM2S/VCsoDc
I6v2mXso4az8MKWEgtTM4tl0lwGp70BSYkdbN0aQXLjp0JGSKmlIjEY5YFoNqDBBRVr7xrS6Odml
yw9YrAnj9EpXqjmkftphoOYfrA9kJAQJWb0GqrlH2XbTMWE0nS+q3MctU/nF1sNNTaFXKS5LUYz1
aiL4wWhUBwOm1u6qxO17qPz89L41UQKhu90rFLs/gzmSNZ3jYnM0XmehUQakhLbtyqyjbv76NX/L
abTZ4zlP73v6l9uiqN3boHa1tWM31JCSaN/od4DzvNm1AVKJ34yrnrivNdDBAPR3a6GiQh9mNaP9
YkBCWcO/mNAk2ylN9xBHt27LdW7rxbtgD9+brd7eMa+D1hX50bUba9GVFCq4LeYMItduiaJtqmLr
N5b7KDmQSmhmZniekdEwLn9Hr5qhRtofTfnjpOnde1eE2o/cq8LlJCU9U19z//07pXIIf40o4daD
bfUbnWnZJVo47S7CLnyN1Xg8MB6dQx+G5KlQrY9goBs2DL6dB5rt9kPXaPaDcKrxkp3K3cR1rK3G
JNFWhPsS4h2StzQx7r0p45yYGWzcay21hsvfT106jBzL1qcgTvUNBr6Sja8VZ5hxDZTAdBowAoMI
4UXcDE6pn3l1XKyLQMh9PkprXQF7J69Zt/mIPSTliiDbq9A3or2Rx/guf7/LE2qGY6DZQEmpUM4m
PxkuSU/DtZp54Lts2dULmivplV6LfO8S7f4YhGG3laFuOwyV2Qz1yebnn2rQzAzjLoyaBGqyrqx8
qY+E6mIPmHOBk1d0NMMliwKikCosruiETivsOwrve1uN9/pQMmstJvAjEx2qjWcgfs+CUSxU6okr
K421DVJg4tIVoFrRwws0vB4hT1MNVzXq5JK5YSG3Xl1qFlCWHDUmPXvAST7ke9AtWbcPsJH2JBS0
1QVz44IZjVeUd6ocio1iweEMVHjtGdB/eVWT271sFMk7EWklF2OPjLMO3X5jmYZGEzIttLtW15He
+Dl0e8eGT551xHDrUcunKR3mtCBfHLHyO1SyM45mK40iu9cVr1MO0e5gBYnxqkc20P68bvHv9/rr
GPgkGA9JaYFYIZ46BmO/TvByYYbDRd+kHuii3h7XvhybvT+aZBVbY1fVixzI0LCQXclKh+t2OiKu
5ZuHNwAzPOR/3NkaWYwAL+LunM6FAPaW2tfCMhAll1Md7uiQ2ttEt6a98EN328Nrne/oarakLkkf
jolSSkzmBkl+yygBRa8vivVUxdpWOmiJ5z6p+Tyikce1X9S3VmeN2SJNtLMo7K5VNTK+smua+UJ7
92vpMTChg6gyY5GJMTznNogu1BF2EufRNhvfb/p1idFmi6e5Q6EVyjObCbFaZjXKFE6IuMQnJ19K
4IWErpUAbNz8zSu0N0K3r+DeMeQeSA3j3FbvycADijsld30ZT0twZNGO1WrLg+ho39oFxl3kNUHq
P6IbwRsrLChlqFzDld9H0SK1GrnSfQkYzamQVHk0zhkikyeAggvZkk/My1CFF1WBuCKF77t2AdYx
wrY6tZ0mAeJNdc4uHQzm6KMaOpw1U3lb2a45MXjRawInzPgsFm51XRRp9YjgDA4d4WlPrVapt6rz
3FvPaOxhlfn0b1SHIwWZcLq1s1jttJhJAoEwtX1N/3O6xmTe3JK1l647QuzH5TDAf3Dpga0Hj1Z2
SPbMlmai2HR1SkkOJPgQCYMZjiHr14A8jTMj0Ig1SjMnQPlbRlZfbQCXpelZW7xyvDeeBrfwL4xA
SX3ZmE557GrBHIeBYn8dojveyzEOGCYCkJO+4lPMcwZRaaDFgB4afsXVEDqvdgx2bUnq3XhlG1Ic
C0eiFErG5sltOF/Rao3NS2Qc8gnIpHcggqB4IKVMDyG2KOten3dIF105mfN+TDxZoc7ixLcv4ryV
D4W0nB293P6QOVF3BnIlfSMlEdo8oJNyUSoZXneIw37mracvO9fA3tOKEtxHiOwBs7t9jmrUYVpL
gb0Yu8Km1m1RbY0IKX9YhQeONoSpRn+ziy9LbXxPO89/NJH5Iy6bfGKFydx02kwsBVq4BWe8KVli
q4vVQmkDCnGazWdCZGInKsLlKtfT+XnZbQ8jVQUhnxYhd6AyIoacuF7zOy1LHtEI14uIVX5B44Yo
rADdUGpUD40lrFXqEqy+0G2vViuHkzG5X25+V6YAcuSUmfumCTlKraN8DCNrCUrVV+TvtCSw7iiX
XO19lJmqFn3j7Bkw+fc0y4sFdae/pYrpIXgl4Q/iyCUNdC+75qgoXkicKX+ImgSOSlWDt600dOKL
JAQIAubQCZ0FgacmxZQsjrZl9Pgd5pBwWKioY1TTi0NnqvcIIiicCd84HwK/OLM42b4Vle4uyQ1u
V66WXk5lR6Bfa2nZVqbI3Xp+qnPCSXtCJOpKXgKgji7p+xO4YmeiXZM+Ul/Qhw2XoF7MG77/nxLR
3AKGVUeirEf6gRXK6RCUrbpOdZoMNlKde4ifFhsXzW/SOsMjWtPyFRnMsy3a/tkeh9tJmeAFPDcm
mI3Mc3r0Eyt7pc3qKpXd0jcnmjeO6+bG0WkSg3FpN8Av9Q0sFEVAe2zvNL+0tzHN5XMzdUcWl0Yx
O8gDalMBYYEMeHxYrISogrRo40eDd0epw34SBflzmHs6o8HgAaZff6ZXhrnlbzFX9VDLWzuxSUDy
m6uulONrNIXdpkt7GrutNYqLIJj6LRwTnhhqGJx6Ymjor/BQrNB78LrYvku6stkIlfDBNgF4uoIz
1Ri7AWgBh/l8bF5Tg9zPkImroZpcmtRuu5C9dNcV9oyXMkC3nzW9vyNbVICECyfy7TSqGJPRxm5g
RADFrS9Q4rcRJ1ztSOqh3BPmnB/DRHOvPfI+V67A5WDEnfXLiOiql6InCksl0QEwiLoqnCE+z5zU
ubUrERTRckSGqp5EoQEExjKUs9yuu8qqVpMc9CNRtO4u6yu1LGVabsfOym4lK+5CDQWRYkGnb5tM
MSwCfzl4s8s9Ii9P9s1zzKR4J6KYHYuD4IGFVNvlVtCdc5TzDjTUo8s2qlPOv2XxS0lBQFUmq1er
FuSQ+JIgtEVUx+lrCapHPzMqFZ6BvRUruiXAX6PWvFOmNowMS0FzMdGG84CYuoZbYTVlBQKuGCZK
s7gJLouxye6KHONP7ozBNkbYvapoYd25ZvuOOVMt9ImjSlNbzUGf+jdwQ/nByUxAj45DkVR342Iy
UrGHW2EQWWfsNAxTB75/59HL3fs84mxsh2UE/1BlK9odb62ZqFXJnGypAxg2x75HWuZC+GTlFtO5
0+hHzlDEMnu0iTTlG292kPVndgnw0a0tGikpOLkoNHZdoIW/YiT11xikzGM7BL8wmGn3EZ/eD9P0
mniFjKsGBdUgfSXWi+Fn4ZRbHWcGmkZEyK6cQ04LOgBfN0I/dkHxU+LiA5+AXZ1h9t+9VndAP91p
Pn57m/5dp9GMS6qSd7LeUo/n35jcPnR2gYHpXoCJG2uniyXn76t5gzNwTvLw3ZcRqsKW/0pA9q+z
qMpWX9/YZ5cyTCZbPgkXzgf2vt66Fe1HgxuL/egOljVbBrTZCzCk6b8mNm/D/4rey09a4h7/6v/r
OaC3z12B1YCbYMP0gPj2910ZKYP2zOJSxGur8zST6c5tBEdOXt5FTWrTtux4uf75/ZnGjIbzbQcz
5slFnQROmFYy3IMEQWyMzX+5aBAW1KT2N/f3t6fiX/fHB80Iw5u9q6d5himL/1RVWrPLxxjoTRYy
VdNqXxCFSUczo/1xXY0GHcRsii8UZOJvrj+/FafP17Qs5jeEOqB2O3lrxsiuYF+Qp+jnGg34ght0
6/7H18/zROb2+0fEA4yzmsgGnbHA3z/iYLBdyMAEOCtp3Xp9zCki8qzwMjP1aTeNJn4EFeANaDgk
f33pz94f7O2oyQOGN2jt/r409EEk5qbVzE2Scc0wFfOUmBvBMDiymmhSTmBEDoTrry87vyGnj9XC
JI+TnNt1jRO/qdWSgOolXBa1QYaLo/vhBrT8Ipe3NvB4f7++3GcfpMUaMyMB5wCZkweMYFg3SBvj
cq107tAhbSn+h3WNUe+bVcaYH9iHOwNBg4HX+cRDHqB9+tdviXW2f8O1y7s5hurngIt/ocEKvaCl
rG9df9JfCDCmmdTTiv/6dj97aRFfwpGwLQJzPnw0niVxkup4ZLzIPsJqo5sfscR+fZXPHio/4Ty+
wgONV+vvV8ceQlvZOUvP71WgE0gY7WAckFqJ6pvf77MbAoZJD8SiKx/MQ9Q/p3IpLMNuRGYOmaUm
mbwvn12/fP76dr67xsntYOg1XTZqtB+mvJhcJO1+fvz6Ep++HL/ZCYBmbKAWp19bIPy+MWWzqzi7
XuAwNQ9mWTAoI/PnMdZYYeqi068iVNMrOO46qjHruxXt46eHvsNhhML3F3wMN7GdSllaGZAsZJDY
J0vpLnsjrc8zTdT7tAqK1dc3/fG5znoSUk44R0EVOv32asoqf0Q1usuLgQOKOx692PC+OUp8fBdJ
LiHCw6G1a1r+aYhxEMHDBNtY7xIZ4RCvMLaUVXfuQTz85lX85ErcxByuC8PHwrX/96sYtEmCbscv
dyxtBYeW9gzF3V3ViPuvH9snPxMoUVM3+K1Yuex54f5jEO1WeWoFmOhJgNTXTfai+SDK0mKZ1OHh
6yuZH/dY669Lnais6VG5Ye5yKUVK48oubOIUek9ihg0AvRFTPv0YHc5jEGxDWJ423X29qcMnVLja
Wk6mXAumv1uzpY2WNxYNcEw26cEhmvcgrUHbR308XYQZdaBdYwtSWBLW1FVynZlSSOQ42XDZl4oO
NkHh2ZI2mwBDmkzf3Kh9AsJgn2UHZ66HIZR8aed0syOoQLMCZFg79NjyIcgL/dLo/BtYbclLPinv
oOYc9iYLnxqgoBsP3w0za3fvujnxwkxmjbpKl6b6kYcURhIvU1HmN1WPKBuE/CIv05o8SGzKdWJ5
ixAnj0nkZtktms70DpDh1HKwS3vHbJskPumbpLunYkULzztPbbQMIsWOObBer4KIhAMvGlY2u0/A
0zI16sap1V+9sC++2bQ+eddwdCLpd9izOPKfvGshpi9OHyPPRWjteWcE1p5ffdhFohHlYgitfvf1
K/fxwGNhkyXFFKwZTKXTA09dEt7Xk9K8C3wJMTghyLtGQ37uWpXchn4kz2Nar3d2EkTfBPB88vly
mgPwYqLF+VhzNNHYabFyix1trvGxc3vjuWbec4fpWLz/45tE4MFqRK+D/5weHZmLUm+OqtjhhmUq
0s2cXiZB7UoTRbN32zTxly0D9nHRmzTtv774J/fJuQr/NFZjHvIpNwd+MJrBsih2xJAmW9CKdxE2
xaUvADD/0ytBPeZ7Ik6O8gro2N8LFT2gNiphX+xM338Yxxn77g+Kr8iy/vFrynEDwRTCKKoP/TQV
qGrLUkWdytAVKCTILo1XS1yhTnQBTrg///ltwczhfGMbn0CxiPSpAFXX3JaTWzsNd0nJDJGZDqgj
1PxfX+zjB2jrFkcbZEEOA+3T7atGGxK7KufONPsutrSHevJ/isG6i3r3mzPI/C3/fT7lUpSlLrfG
9vIBOwQMaCw0hBiEra8teqVB6WQLL+vgtBTdgTbld6fRz68Isg0Z2/zRnW4vduX55XzF2ugOaVC9
gGO5s5q0XiiQiYtYmd9A1D6++1iG5hz5+dTBFU/eSKel7sCone40pQ5j1u1sO71KXP2by3w82MyX
oTSE08Xp47Sh0Pn6kCT81btOM7U7zYN9Xg3siF+/Gh+XSq4CigWkgAnG4BRENMAbKjBGp7vGoqNF
p2eZCfXLK9wjhmoG6v60tMbvQIUfeEBwqX4vHB7kTjCQp59amE8yoOxLd4Ez0gXPAtpwBVFiF0hz
tTV+ahJYRtTBC6200ximbFAx9tK9rRyIM8mYI296jkXT6NQ3gUrTVVRVHA7mY0Fdms4Zsjj3R2D2
Lqb81vlmjf/0h/GDufgBk2+f/jBIEuKMyQZOj56RrBgDcdAG+pxf/zCfvmXoKmkpEZb54ciZ2zXb
SFRmO6J6SXQqu52eGne+J787tXzywUKM5GzLOkS45EnN4BDSU1R1wUI0gClItTDeD64+bL6+m89W
IACttOEgQdHsmJ/pH8fNSejmgGI/RTzUikXnzaYTR0EIb7PXTtj//BRNzYhMlC2DZAH9tEL1ZQKn
JeYTHdPw5/zsGujoeRM+fH1Xn308Pl873kH6Nx9y5MgTLoyp5OPJEse/TkeDEVvo/GTYUm6ayPHf
CKARe7qF32HrPlvzUMTanKuDT4oeWqd6bNlduosi80oW2ssMIq7EfSWmW5br7de3+dkLT9lj8rLP
nsvTp5lxj55btSnWpirdYj3zjoTVaauvr3KKbuT4TA3OwzTZjixkzifraqDMQTm03He+6vX7hGAa
vDuI6EJhdRmzOa//IcDH4myT3VU9Fumlk3nWNvbRdE5jBWYiEtXKqLFuZL2PHkMRwP7NTnqaWPGv
f6RnWPOXaWFmPflcmrDVgRvk7DaDzZhA1i+GDMolqrJ2n3j+gxroTnhVzBCjsJL7tO/aPTaIZ3hC
y8mt5KGCU72nixQs3FEDkB5zH18/yE++NWbaHEHBMQOXPN0QM5DVIhk4bhOi9rOaDLnR8WuVIR6l
cgSQ85Vk+pMX0fitMSYDgwbxafVtGiOGXUjBuyk0fuo0HFa5o7+0I/YkIrbEmla5/OaE8clHh/sX
fzBX07nJk9eka7JxaKKS2xPOI/ko2tJEtcMco5kWFgSAH3XT1yvUGN3un98rxmRC0TnZGB+YfWRR
IDf0WyyB6ENrt2/oSmdHuvHRAjrt/ehjzfj6ip/9khzZaAOA/AH/Mz+KP1ZNvpVetsRV7TS4kUu8
nKgSCksee9JSd7lLIf319T7Zc7hBzlAWGxuHxZNHm4eNHSclj3YARr/OMJutdKiEKzIJvf/mUgEg
Uh9iJH3+kw2h8sAH5AUlmhGUxbWT1Ri8POmeJSD8vlm+PntHLT6o2Ycwd/rNv59ihyQON1ZNrZKr
OxWX745TA4Lh90ui+uiD7/jHxRELGKYLIshNxienH6AxMGsz26nYYadB4+f1N41qVhV9gG8u9MnC
TEsdcpBF5xkbx/x7/vF+VFOPAiykBMwi5wGm6Naf6rtvXgmLv+PkQP/XNU7eCWxGKfkyXANBv7HA
BF0dWsxgN6ZyQxBF2GRJNQCx2zfVqnVF9KPs8TdaDrNa5TeYlg2FGrJImPSSubrGO2yArRizXWLJ
5jDZdnw0g4gQgLELn8JKL7Z5iziL6nZcIoMNcWj7DCn0GbdnNGh1BeP7mynIEVsVBjyYMm+brd6R
JUwBNURXItM5HZbY2Io0aa7iwYu3GArHfeYg0eysOL/otKbb4ea8S8q0XfKE001Or6hZxAgFd4gT
YS/2U7UOiddDLJzO6QpkugGwVJuvH+9n7ya7uGfwnljMKU7eTXJIajm6vJvIhF/qQb7geruyLW0D
Z3Edan35X3x2nLk57NG+ZyB0cj3QUUVtRWOxk3U895wuIVvue1l8c3j92PIja56pIY0/egQfONP2
kMZWM4AFQUR+rKqkQTPov9UAYcvoAkEKrnzzOWqKb0om6/Pr0qXliVJcn9YVQZXXJJE59ETKcXqM
B0yG2J21I0YXPVujmaHGqZ08XMu0Ay9VIBLUVMFCXpvd3kHl7/xv9s5sN25k27a/snHeabBvgHPv
Q/apJtVasvxCyGWbwT4Y7IL8+jsol+vasmFhvxewsYGqskwlk4xYsdacY2ajcXTMHlNq51brGGEo
D5zcM+9kgh1lnzxr4KCukQLmwZxsInyN9F6CeZNY8Z2duy3EaK9Z5V3mEhM3y2Sb8fsQIiK/4Pmw
rrOwwJyoAWXh6OLfl7O3Fm2XbQMjsB8ax3vrq/jdmu7jLIazgWuECPWf14jUbL2yyofqYBJwybh3
NY3mPre64Y0n63dr0Q/XeV0YDXIowaSP1SH04ENU9BvWpRDbP78uv9sQfSB4zBWYt0Fs/vnDmI0t
4Vao6sDQiZx7DxSQaT/WuUBT305vmM5+ezH6lZxZItxtr8teX7EYVcSgor8jiAyS8X5w5Q4FKFrq
7q2Y9t8tBD5tf3YLLHu/FL/FNDl+horqoDJ1Y7eBv7bi6bEu1JcuRbMg/DfupPW752KZeXOARUIQ
2K9u5dzKgvtLnZbpQuDysi3YV2o82vTiN7VjiIMrm26tZeTcpiYQ2SnB1JDUaXUZJmG+i0A/vA+w
BGHPiBN3fuNx+u2vx4JIG4n+bfR6YQQJ3AIAo8wZG/nFiZIHYQ93hYOO5M9P1G+vAwgNowuijV+K
g3YwiJNDj3fgJCrp5nTP1WSA5+3VGxvp78pWmlOINsihiPjfz4+ug9nZIzCuJPX1AFoeietY3SgY
ZFloXRV1c18W0RuNit89wD9c8vXRPpvdAo0e6A0gL/ukr79EboG43T9T9fDGmcP53fPLiZQhGeUj
Z+FX56JuDF0566BkmbGnjxDevo5gbtcDCc9r2rfJ2pAG3ARW5G3aLF4Dw1qUmQrRXzS0jzjxxWPc
wHfobRwLuNrwGYmOIOk5qjdhVZDEFbfhTgdj+BB6rJorKHoIpoxWg4ReWpu1/dUcbewsRJZoaX7M
6v6EFEdiNq+/pOEwQsl00m1fTjb5p5bHZm97bzxNv7sL0eLUpcXBc/t6AFuQDE/MpqTyg4lITqdF
Uqj76EnvnJ7pY5e+Gcbxu694cWYhlAlotr6+7TKzoFNSDB3SJjLQxfVK7mZOvxsHomEMFgNN+p9f
mBftxKuCEMUMxnWb14Vj5qtvOjEmKG4kbR38co7WYuz9O1dY4G+cyTsXdVE8SLsk78dFOfliFwhF
VzyU/dxtOyR9ewN+hPjv7zvFxmKBJseG48Srg1LkT2HZ2U5xyKPE3Qo1+QtNeT5MWd0+ZjC/D+gi
P71xI34d9xEmQ3XD4Ycz0y9n30R7s4wH3uh2jpGyEny3Q5BKcly8gLchua54UlBOesU2SpRYT8xk
cF641ubPv4jzmzVs8YUjxyDHgEGb/fPSYiKN8MsuLfEtZw6jkcXXkDrFfIO2uvLOuTPBsctQI2Ox
Amda0ES2iIUvV8SqDNejM5q7aYrNDwKANNzn2fxAWVztBbSrxTGVw/SMvD2S/C8TYmyW7GHr+pnY
ohV2N8qoOujUTQAWs19Y6UQm5s5d7lT6itcWE9rEi/Aowj46K8zgyeyn/I2D+e8+PxMwPOjBMqF/
3Tii3ZYR4+3w+SH03QlkaQft6/QxtQyx+/O9/t2lEF6jNcCNzrbxatdk6NQ05bItQa8RG9mEi5tP
y/wsEkXy+OdrvXxvr9+0pftLRCpdxl9SoCrDL/qxTDkcDF4crjoGxpi9Ztfax7IeNlVQWOcWme7X
nQbYYdtGcmN3BvHRTiH3Es7i8eUX+hff8Aa+gRJwScf9py+2ee6e/8ZIn57LL//nf05fPilMjPTO
foBLf/uh73Bp751jcUZnIv1P2u7fBAd6dQuNYelS00Z2fiQ4gGkwUT5xVHsJs1n6MX+T8NAW/N//
/UnF2b765x9xCpSwLAk/PFrLfsHYh3ZuAD2A7eqX57g3EP/iFXJYxAcB9Q3+CuBFx22yqbogE9Od
ZHkkEkl8ES+knXyB7ngLfqddQDxFGcLkqfj1L9UC6rEXZI9+ofd0C8jHfmH6oPwzdoQc9B/cBfmj
Xug/wwICirowPdkaOFD+wglaSKxbSWG0RiDvnDD0e2vkc83OHMISYpFZXXdsHLfRC4OIFNj8QaFa
Pluy5bBULbgisxnJRTWFQZxBWEe3BZ3hW+RQD9g1IRQTyroPFvyR33jzLVQldbsEHe6cBZM0x53e
GqPToZqO5jXhk/niGdEwfN2AFkfeFPd9munnIChRAbU1ond3xtjYNLK9RiknHhti5Ke1WdODdpLB
3kUisO4CrxG3nvbRrJsudhYDPO+FIk/iImza9yV4uWRFvzHAnzqQhGE6cr6vuj5fm5b+lGPswc06
5C1ZKEN6AVYbvCC+pPYjebxYIxq+w/dFnpWncBzEzujEfKZwVUODYjvaFEMYLJz9kByk2Eiv8cai
bi2SqzHPsh3ipXwzCw9rN4lYB3OsxwstUPlWhpWehFUSjNkR+Xk3dQCTcjBmSFJy+ypUGmWu3VSX
yPnHC7etpgOVofOcuU59lkVWd0d9iO2YCJp8W9myW5gBdngsJXC62WrMXWMFxoZ8wOrG6Eznrpvc
7olWdvF1wv95bw/wX7HOVlcAbY2TkwZEJprdB+4VMLFGV9F104blB0elsCfwZm2qzja3Y5UTDmPi
vTXoPXxuxra9sjpJTgbayHXkDBzvMx4cAnONKPrLcTLId42yoOoYUE2LNeegnI2tEjfwmQEd+FHT
QV0tUd6Y9bALySZasf0+D/YQnr8E5SEnlCdXWcm6r/AKG/ZM0mub6J22DPS0SM6zC0mLi/6cDA/m
4BdfsirJrk1kcDxTyXyVe5mUq8yLjb9CmI/lKk5aK1o1o1/oFbSX/rxK/YD1CztcmiOoI7E12yxR
Ax9SqzQflc70hR/l5la4bX+ZBhJyXy2b4UYZyfzUFJIa1yikPpdemtxHbu5dhY27UqFM9sMQwPoz
2w6Om7C3uQfGZdUPlNM8k1UA1q8hkUF02tv4LbsPXKnKgBkZ+vHRybL4SFNLHQH1tsUqbCzOgLFu
0Gb4Ki4fWEbk9VQV86FKGnMLmM7bpoY0L5HnVeO+HyRzErB0WyWm5qpMyuRKCdfe+I3vfCwgABKm
Yij92MYClLMO++nOwHKID3E00/dYK6yDh67srJ9hM3EOCMZ4PRg453eVnEwSYmk0rg3MreXJyMPk
IbAqsL6BX8dy7TZNzEqSYryay/pzYaGbXvV+qS+dOcDLleYeHpkMLc9DMrRttM1oz8drGDSaMCwr
Y5STVY290zCgsGPDt7+xC9N6VG1c9etE2ko2u8Ln7KUvGbyHOuWLWxAl9k4NMikXC+3kA9PUZt+a
d3E72ZP/PglK2d1iw+mHQ73k31Vns4SkPq+7MCu13LiDnY93KtNJ+Jeb5LGo1iIozNF7X5ImQQUW
SoL5dsgSuuzzFEhp5XvEf0p9G/r8Wwe8VQcsFeaf64DxP4fnUrYiVV9+Kga+/eTfxUBgLoTbZX7L
/IoK8zvKyX7n0TTlAEMti7bEZLv/njJB+bBoNNAmL2WER5TEP5WA/Q6kBH8c3dmLiMP5byqDZd//
oS74xnJiSrJMzTlWvu55uYavkyYMZuJbPbF2Znr88OjfOEL+UkQvwCj046i5+Jy/dIe7ejAk+XRA
kHJCeHTQzhsRAAoC49Btf7j/199+8x8rnaWr8vrz0IpmpXRpGXiv20h1yYqUJeAJ9JBiAC/S/BxJ
HYkLtQQVSyjaAYU5MU6z50JAmeo3Lv/L7US3gcmEc8kyxiP39OeTmV3MoTf6dnPIqvEeANFjCA3k
z59w+St++oTLJTwkIhGV3K8aBKWMqTdjqzl41nivPecBEAMzclQDuMaaL3++GNKjXy+HrCv0XJpl
L12znz+RkzSur6O2Pbij05wleWmRERIZ5VnusRgXg/vejccGyGnSdCYWRyjfRHJEZGCXOfaSDZVT
ugrshE0OtChW5zGIyvUAE6thAy4S+kFtBOLdbixJx0ZEK0VRebSz0vlkZ2DPh7b7Wrkh2AvVmTYU
kYiMpiki0gDKnnMSTU/uhcidTW9O+mHKYnWR+smYMBtevGguo9N73+Owlk5BDdhVOTdxUntXXlfl
t75HnM/gAo8nMDw59QPQKZZrQlbCnuEA/NTd0M/zkQ3lss+MgTFN+dUNits6df/y5/Cmg+a7xm9G
7IapPyaA2rlE5sOQ4O8s4bBscjk3+7zx8ApXFta4bPyiRNQcg0xcMSI0AOHXhOXZZb+lIvNPWlOK
RoYfn9mJ8xAYVnyWCSj7TRuQ0TEMxGgZ0b0mtGszWVl2mqMmue8gyqPdooyMhoQUcYipeowHxN5F
vM3Inb6sWsDxgrTbmITYcy8x/Xw7KqOblq0piTBtZr3epYTD3TcBYaQCdfzaDom4ki+Gx0pasbWr
tFL+e7cKjEeRD+qqqi3+npAIuXtkMcN5odL+gF6QClopODckx4pzGEbqsi5gKcIRYPI2Qqxku4Or
WQMzILzD2g6Qk3dDWpgPbp2Hm2kg9cAQqd0/9anZUG+Zk3VhIGC+T0Uzb6sUaEbslyRw41gFxpIu
UdiGii/iWKgbOVfqmsyFizianCe0j9292ztIOAxhXVra8fEO8CzAc0x3fVfpfVU6TyJXHt7rtE92
WeDog9umEdSFJNsbjlQL2KO+7otpY7f9dJloai5YwoW5w/PcPNW+R52Z+pLqXnvpXkVuf57GS6jL
LPxrIuh3EMIIMIw7hqqRlXzM+lzAD/UeGb2fuWXc0MMcb+SUo3lpOTcMmbF3ywrUWcsxLRUDMaF9
Mt4YMS5l24HkCaa2OEwlgmdPts35RGOAnK/Eq6/KCfEfTzQ+uBVuXfPGiZvpuTVqc13w0lyAgSDj
J/HtvaMjghAKyqZNxtQI7ncTbBqz4WpJvjATIgMrNAkV8S6WYjrTRhg/hXnHpCxMaOrG8XiusywD
SdaPax8ewJ5SOubdhyWJz4dDU9xzMvDyiOZYMZ7NtlhM4U64izM/ekB7kHFuSDGFBuIZEPljZAFX
T7rOvEXSYh7swfkI4+ACu0IC5suEFRtwpx3E/J0L7nyIc7WasaNv4hHgRAMdZA1x6dJoG4miMS42
xMp9JsqkDeFD59MqjJPhGMOOpSVm3uip33XwWw9o6ck+AaG1n3P+WprmzXtlGQFsVcaXNH4UJAO7
dp7bAUl/LaS/bfWukYlz73kyWldWrqpjFQztdW9IB4KoGR7TciR7wxIcNZZ6W4h+yf6kb36Ki7wj
8CGW0/uaTJgLFqT5aOloBMXqPamaKbsdhUsaSFyviViHTm6KiwQCkGADAC9vwq1PEhILi9KqTm0Z
HovBfk+shbmyYwvqdajOXLgYkJWByMe5EV5CuWEkGcFIa9pt0NvuM4Qq+SnrneFKclyPyJLj3WNJ
8K/SiWMG7Mfi6Jf4CIGJ5hsm5OOHmpPyimpoyc2OsglMlc8LhMNXZ19J4CkerbEx70GDuzfkGPob
pyB8wyrKrF2hC3bAg4tu6xOgx3vi689lOYHERY3Iba4I3QmyB08wzp2itC44rBU91BrtrgnI9Ug5
IpC2nwP3onDSETOhnAeOjKFxQOW4MOGCvxByAUUZIr73JvayY5iFwZIBBMDOS8utst0JDN9EzGTu
2lvLjwTC/bo+r1GiHTxA2ld+irwPClHyMfS2ZZJO+2IS3P5B6PcWKxehN1HIyXsq7p0wIZzJtCRR
pl1u37mNv/XRij0i1Xc/arJpTr7y58e2cjZ1nmLCzMAsnnpLdru8RFrQQfI+wPpXq8LnIWPz/Frl
rb2KG5Xv/CRuj+yP43GA6gIVQSPKO+8sxhlY1oq2/1ZX/Fvkv1nkM0X4oSr6TbNv/M/ZF9V+mX6u
8F9+7HuF77xD/+MHDFcZS3xr6n2v8j2qfBa0AKuQSbgFxfH3It96hwQkwDaylHMBlut/inwnfMf4
nh4h/8Uk0pdO4Kt235/af5wMXlVxEcryYMGpMvCHEPp6Mmg3wKic3lOHaDBSZ10ph05HUqv8XMSD
d65N1Qx3iQeiqDZT0R+HtOpuhCT0a59DksnXSg3MD8RC/wIf56xi4JUrW2p4l0nspjfM9Mx9kOPG
SqKGJQag9SnJLeFsCI2I77VdeR947Z8LkgRA4JX36He8OxAO802ronvyBLJ1gSLcXdV+Ebcr/CHw
+KmfLnswiKg6mJretj4gpU525ocopwe5IqrTvq2qMT9r1dBt6wWT5kt+8IVIxgRNn0pdt7DdgVbF
M7PCsjWiry30CnMlawcGylDO6pgMhHGtELHIZ2ewOqD4+GdmF+Hyy43Kl5z0ZZ7E95+SD9ry0yPa
vKOXqzncU68jCM2Amc0op9YBvE+g6d5ILIRNayJb+WVURo9DNjfJuipCE0ZDN1/6EmAaIsv5UEKE
x7bbquNgIJGerZCJaIVretemXYQKCUQ8XZlIeYscC9LJCBAK3UBIDWzLxHjqe8e7I4qkLFd+71gX
iBYjcz96FtC9vAhCMPW99UGVSxGda5O/rSiFvgplYXydmfqstYMLMBdafDZYLE+SFsb+5fdrl9+K
JxtTUcb/H+2i48uoIFau0eRUQNQUCL2+n+DPhRI0X81NfuH3VfPA1C/oUpttC/oMqJYuR1hF6o8Q
h7iw8vlAk0k5O+EFebp35qXcyOLZWFVGDSzOrY+DctklQXGwVKaJ/UEasBh2lpxghfKocJ7sSp4F
CEpnWQ/Kjquna84qXrp1cSLc1eVcPCj8iHdCqulDI0V7EVZOdJ/NQ7gTjq38DYWocwayPzmPG4I3
0P4Q8xkx2eTImq5DPwNBAxg+5cjCh8xm2o3ebDMt80xiFnKv6UYah52/QgcMxbsap324UOsK8pm+
jj6kJfhMZVmvLGfWYpPYQG12UWZ2Ai5czd8FoUPu/Nq3R5tBDvFV6WpQpLBtOzIIbuMymi7TeczX
DlvIZu7M+LL0y1SvQfmHe7TI1k4VwnkoqP73ZUiO7Cr3RVSQopaWIcIfs73raveDBwroAq3uI5jH
KVtTYdNPzvrZmLdDXlyWCRjXdYtmYpeGc7xGoSrXPdCPsyQOXRuUOBiaeS7q69afy5vWcHwcGVN5
7aWuddYnVbSyIAluyWpyD3Pgd1vmW/MZtokcaJg9Ouux8Jz3GpkvNMsJXnCsfF5UElhWbpvzYthV
ykMFa35XdYPe2nUHjcuMMzKQx9bYN9JpL3t691fMEPJz+pLedeclNuB4YhERXbZmz9GtiDMQlBEl
Aqm2/WbUZvBhIA7lMras5K9JZRkTnfqoJr76WUb5BmKmj+TLItlwNWVEFAN/NIPnuYl46Y1M6eqQ
1GVz10SmzLbjYIltD8smJdEBH6v2JnM7Z41AZyhRN5qyfjB8b9rbTWDa5NcZIFkVEFVjW02zRcxY
0bkbW1Tt1ukrz+JV9kZiI4vR3Ay+P52PTPpuhJ7bx4jP7xCAOwPixdq4cJPmRJ31cSY4//o0akEB
5dB/lzzfldn0/XoWQU2yFmlYa1XY4t4PEpPZRoEq01Zldj6QVkSKpEqJqoF0m1KSE66pokHvhZlU
a/xozyQ6N1vCI21CfZrgVE+9cZ/nBYt/Dx96F42a5LmgAo2zntEPXZNMDQC/4sRYjyzmkPNZlVq/
j59eVpYm7+KvkS7zs6JeYJMWfMNvb5EEIXOnSap4UIB8gUIRCrQa7BoYZTCxw6jar/Y6YXmWFSYy
XofRviX9gAt1QulNZZNssC5Aw16O5gg4T4xGVJ3oAk+nVgEP3dQ1EgRSfeZLFYKSfakB/i2X3i6X
lqban2aj438uv+j0r/pVubT82N/lEoQ1Jp0u+kRsFciwls7nP9NRssM8x6fqoSwK8Av8Uy85wTIe
XTA4NLNe1UuUUgwfmKhaTDjxWIb/Tb3kvWrjmYv8jyYi9mVMUjBLXkleGphjAC+q7ELZ+Hqf3dql
o1G5QeduTREZLHbOyLl/QtNct6VxrMnF9BSM7aA6EEMPjsNop8/KSXqGRKb0wHhPw3yuKz/4wqEm
2DDjIYCzweuV+HAOwc2Mk3tnMHEKIWgOvW3L9nMBWJk3e0rodm7zBTsYXZmpAZp9qPvBggnqd0pO
d06lgDz749CZT+RQFyl0KNdYwrxFbVblWRoa0KNDwiXtAeAUiO1k9nKwW6RcNDK8E3Yw1yOsSxQX
HIpKt6N7l8Gkbe9bhIvWNmTSV5iPaRN0c7+v5BCCompN/O7nqZXmpAiZDWG8UB6DRk7Xnl1URAlN
Y8aPYnqZP6JNCNJ/4/m+iQneegFdvLZ/egGviFqrq59evm8/8v3ls/x3LhNeC5klam1sXv//5bNd
MrFfHOacYnlBaa9/P6z4715EYEsgw/dzzHdtgvUOGgfisMXbgULMjP6blw9a0M+HFYyiGK3wZONc
djyEMK/evrztUeD3UXoNvsDJojUCJN2wi+b+FSxH171x/QbFFR3FigjdGEUNIctD6q/zeKhHfWp4
Zpn85YtSlYyizrkVYWEU+tEjHzY31z6N6RUEV9x0c2WO1x0E0s/wLNlGVtBysdErS4Q0UnqrTghx
I78yHGAvupQ3osnOyqyyvjpJRWI8uTThJ8PO07VmvHcW5KC56jph08XEeeth2N8nM4lqTlSYRP+k
9SKb8/t+1bAh56u5kBT1s+Ma7wPT+BRqX+CnoiVNkRqcgBKmx5T3/kKDyjwGg9d/HLPe3rrMk/2V
qnxxq4h1EjTZ9XRNozqONkT5lGrrSD7xKkSDF25bhsIbsIDkl1FcERSUrNlL/U8pC8b7li5FdvJs
bYCklMFVqkxa2FOqRUprZyLkKRCC9MIIdgfaaxSNSBwAQW/4JqYP8VRXSBzAepBSFyd3eJtxZZB0
HOeo38RwTP1YnONa0R+oay1v77vafKH+byPWPWotKyutXQD6IlnBb5KPk9J4B5ImQ1cfQL0z2gpy
ouGFEP/KeA6vQnIUe4jfS9pYBsA2I6hBMFDKvLZVtDKD6anrp4aeq+LJWtv5UOpNVAi9Sc3e2bam
8hkeZ+JroIhiFkBVD23q9rsxcfyNt9SMfS2Cm2Z2NTni+Lw29tTVN7lPjPlUE1kL2t66Mbxo3FZD
6Z/FbkDwLgxU//NIBtFG89KcsHfNFCRTXQoWWyjAFvg/Q164CfS9S7PqzUCe0YIaQ8mmUbUhGaxZ
SZxqOQim6G7eiPo4V6nlrkwHCQPUzjD11aovW/eCEpmE75WokJbnK4nox92UZE45N30L3hAy4BDc
lbICSxgYOpIPhRoChhl1a26guDLhU6ZgakFY+FJU2uTSnS052tEF7WvxuWzIXltnRQAPv4DkaFwM
KAlaGr66PrVGmF4MVSfO/bgan2106iBN2hGKqqwICNcJcH6QoDYeC6PwTVTkWWHD5TBdwMCdNXXW
eqSV3h1MVQa7KknTa/q8ZHCLZqACr1ES8GbHYRDT3pvSbgMxhM6yjOUwXMwIi5qNbbi0pAXf5gYP
AlGyZmVgBczYlpNrcPkpJS3xAsEl1OjxVLQeSMg86ImUxwjDE+fCCM4CGW4KI0hPBjHFYDXjuBA0
HUxfbcoiHD/YSH7gw+M+P3PN9nbWXTbfRL3xlzFHFe+U4dfAHL1s8k5d7bRkXDei7HZJP9UfNFmZ
MISnHub/HNoEHMdSVXv+ZbZoUaquO7ASTfQLI10fUXp2zTrlvOjvC1PYI5Oh2Dk6tVRfQXm993o/
vHBSr53vhhxA9GHMAd4eVTzpTSgN69xpWxNgTGbfuNXI+xi7UUZoyYtJq8cQQ6JAtp+1E55lMMuI
uxsNrS+0NdbngYNTbsOV0A2EMWEtVhIb65TvqiZvYc429uw6N8AqTCZfvSg2fpTZ5xTm0dYJMyPa
GqkEa+4Kbd2je0k3plPYfM+5m2SfVBNkzxx0jfeOKoan1tSD2qradXnXXA1vNZudbWn5RndU5Eqs
C6cH9Oqjp1Hn/AEXbzUachrmti/BqkI4K8WZ2xoexcfE+V5C7J8Kl/Bnugvoz3ymDZ6vEmdVYU6B
6qfI8o5RNNERrr2ydy/rCvYt5ElSNq2J4dowzo8ujzCD4hZAzyqqTPvgh2Nw43uptUm6eNp0tmBW
BzvU3FZzZ2+ZlQAmow2ub6u4dU9FaffDqlRBaV2OqoYA35FNvQ+b2vnQdPoDLj0AtR30IWtjpXER
rolw6VpkN5nuL0tZEow5We1tmdWE5NTsX8mNpYdYkVPuFtNM8gapMwGqLZdRTnzWEKgantwwt3b/
HmiqLu2mt+opx/pzPXX6Mv7niVboTxXVtx/63v213jENBSUTLrYrhNn0eL93f6N3AcnGgL/RyMPu
/LGi8t6ZyyEDIShjCTSfnI++V1TmuwW/6b3QRb+1k/+L9i9X/1kxQEnH+0BjmnZy+IuA3xrg0Jlm
Qj8tNKhU8irxrhw1ytOLceCHUvM3+otXtZsbLuVjZGF5WYTp7EA/ywXoAhPZG1rVMXBGnuxhsk4M
mKKHiTtw0eBc2P75esvf95MawuP06MKYwpSOa+h1Y5vmns1SbnK90uINHk3JZCqjrXDqCHk4Vl3s
O1tHh9Y9ADD7/s8Xf91V58PSVgdvEfLthcuh8yc7bmOYLe1l5n6z6rrPCOw5yRXWEF6woelbaMnR
Q2ybb33k39xiaGPg9nzS1361N3eYB9UYBuVRlZa+hqTefR4IXJ1XUar0dWISyfbnj/nLBREiLad1
rojm5BciU2YaGlmaihiLxewZIVsnLJdoW4aO8dGJB//pz9f7lblAUt2ibUH+xM21X7v+yKsy5yTW
5IbVmiIe43Fr03xsTLDBo1ux/BPSeQoLCDkBQb+3zeBVD5WUwbgWfg6jOgna4LabbMIXFFXzsJJL
65f5qv4w2eEbTwFBeq8fwgAnis27j1KGMdBrcTUk5zDJyq4/eAGmkHsDn1F83iYFauakpo1YNok1
ntFinArCHDvPuucdnG6NqFAH2xS+f5Zy0CbnQ3rPidNSoQIy4lkinbU+L+fQOukUzvzZYNpFua3U
YJ1Km5P9usnJ49iAME+ylaFSG0O0PYc7NKHWyVCBobZ9YNbn0pj0rdWhXo5TRqOrWWET+xTSspyI
X56JLwjzxs7OlePpa59VwicEacijQ2YOxmNWiCi+bRQnFqqOrHEqTkmTgXLHnoVlfeEp1Sm6hxS5
9GXnRoN7Q7zaeAGevWAeg8OWgSxudrrNLARqKnlP9dDqa2Ps9HWUNypcE88qn/rMlk+zMp0jMBdq
Ij0M8gnYx3Btti0Fa9TMy0HLzBZ9pvKeQ2Xq21oVyJ/LIZZPDsrVW6MxoK91fbhJ59R79kCrMpef
Iv3k1x09ETw1NbCh2NO3vav4pAwS0B3hJ0HPUaXxg53ludr04eg9Fz33MZwH7ptyrfs+4kubwyZ6
IALNe/bRzt1SGUfbxhk9ZzfVaReuI20IuWqHWN9+e1YFcjRUwkyskevmmrZOVjOHAYQsn2yyPtp9
Ow7FvDbwuoszkIhpecwboym7FaassN92ri0exTBGD6FkPd10eQ9mupxcnhOCR93nug3lE0ldvPxN
GV1Ek4oeJCN3xBdVypPBXMtYu0hWzhX6cZSpstbXzGzkSM95ObvydssnrZkfEfvEtAvNk1rKIUFu
US+ylAgBuXzWESb4KmRseHi5/y4AbFLoQ45RBJls0Cug5m+qyDy9/JkuJn27JMGNdWMWB4PPeiOC
btiMSRTt+qblASYYi9Zvl48SPyYxaecW8hG5HjhRbPJGhxG5hYGlmPrRm+pXHdOz7NSh+ZHE1ZS5
re8kFb9KyDDT0PELoqpWMTHG1IBFapnH0eoCclSS0qjEWUs3wNhPZp+NmwZbW3wrZQWsTEBVBzcl
SJC4sOdoekLBOH4eJmIDSTdp5/R6nAx7fGy5/ehbqmrYt7TwR0LDcs6mNBXWtZkzEfAGj/vc3ksn
Flu9JMLHBDrsIgcpg2j0EQWdu5Nh5py8cNGuDOMBhZJGilPre7/s67WQqOV825hOrpf76xbt9IfW
tBuYjpO/6iZtXRm+6G5H0SAS6pjdfuzcPHJ5vlpmLEmU6vMhMECUhXVCy960azqI9XwKVZ98blqW
TYZHwVmVCv+E3TmKV/3sThcotEu+cM1scwVaKKXJN3efI8RW46Y1+iTd8HBHZy6uCY7+7tAy7gmC
+MGpWnoBFseUTgBmSVXzXFlBdoLJ4LmHZnRYskEG8NApc+CRmnKv/Sws/mHFuqxv2eZ4lm2SANKD
b8Ts0rNK91PbySeP2dYDlG50OUESlt7KGwbNQUzED1pQW0jXkk9Tm+tiRSjCs67RfGeez4JZ2/l9
ZpgZRsCZF4thnnOMzTbdp5j6jqFcIhKiKK42bKM12sByO6dZtWn5GMnOcsrQA7Y/m9EjnmnrY6kM
A2+ncPvw6JRqdsa1JdH+OMoi+tfHzPVpTgbPh3nBkCOS8cVoyOSabCdxTMLonv5J81B06nkq6Sjw
CFoPaG36TdZzn5DjsM570krPyK+2P/ZGzGmX2HLzUkZjcIeCK6dbPIxHz+mNYeOMjbXmvQzIzqlV
uIsYm13pHpDSbnbth1IQu1nrFmX+UApiCbBtgN8vXI8jihNXJ4R77qfCcvjzkh1LvSf+1I4/ReGY
qhXWlrjezSE5bis7yXuXCJ7cuMC00nPryliuZiZuHybwe4fUrUKihBxzk/GR8NlwhlxPdtw+1Tqk
FpGdx6l1TI11bg18rU0UqW1KeDaLhVv8P/bOY7tuY1vXr3JeAB7IoQtgReYginQHg6YsFHJGAXj6
+9WSfY4sedh393fD8g4iFxZQqJrzn39Ie6RBOHSsVu7fasvKsVBBHI2BDIYvepkH1ySNsL2RC8ai
YbS1PA4p8SjpoqmlxLiRSapojFuGAuylnWuyp+dEZb/MJlfjjiK4HiSPJirLgH2QkFKuyYP5GGat
6sJFUbMEFysF9CjbrGIuW7Df9zPu02JmH5wJLULUiQrzGpafFuU+fkroNkw2LTjOyz1JIrxLDv7R
B2/lHG96PthKNvt9Y4w4RZct0IPx1eP0kKqlL/VS3I+yxuZ3aiU4zjRBmSidDT/XURu+1IRitYyJ
e1aEuXXOu1dyPhI6xT5dMePr47VrSkEqBZrIc7bSohy+XZZRO3156IgbAo/SNI4vj1Dyq67s+yPM
StLRiGJ8rnwZ7IytrNczs2bU1OG0VjaCBTc1CUnpg+ZNmszI70yH9nOXASFBbZ03PrJmIOhhttuW
A6eFC/MOMrXAuqsMpa8TCBili+2ep2LIgTI6Z31KtMZ5c4XBxrr2Wn4t236BfFDS4nNkGOmzZOaw
sm+W7rW9YabFvugZT2Wj6ed2EtrXse9IxphkgAE4b7ERZ5oXvJAAxbLwS+YyUYcXx7PVdxxPKWPa
Yt97Nnkl6ZKpO9o1PPHSQcsUTa3vcGD2bFVPiXqieW7xmKaKFVcOPEbN6OgaRnPTSbh1BoTrcM2c
RH8hGwyFH/eJ0vLJtTJtepqJmSCFNJMiFf4jhLnA5ahCQ2a1HI3dmu1XMrJS41PuUy2nh0WOTgiR
f3kkAgZFjG6DjSZllcWjRLAt3dU8VAysgZ5NoZOJ1Itbq8KJMdPEuuMfiKG2g5Q231pItKJ7JKdL
nIpZaK+LFmRn0gaTcB6A3WxE0UdInwZgrKft0ZJeOHNuXGPnwIQ8uLLXIYm6ynogay+LrT6d9oae
GnG/GVXYL0t3amYEaulYGo+1zRYDTxeXnJyRcWgUVCSjWxVftcx29v7cJMdgayqiw7u5iXkDJchR
/bXuu69aud4Fiy1PrGsKg6nT74Kx1e+Y/M/xjHLKHdbqCOeu21EbJ0+LO637nEM0ZpQud4tt39n6
aN8s5lQ/8LQ5l+ulPHPyEb+LzCz0NGskqs3dpUF5M+HCQhSpWO/0tU0/tZo7QaE0rdtmBlWJ8D2n
gFw6IrJKeKbzvVUZj1R+RPRphHwiKnLO1jfiRWXCzIDf4kk7IfQm3353OpcHQiRuWuxRN0jweZxl
lHWrNsND5wQeCAAjTZL9SPFvOa/YDce8uZo6Uzu51tq1N0NRskgrwW4DisuK3GYl1k8QoA33ayFz
2CWU3fE/t1E/DDFxrgOIUJ51oM1AED/q9rfZzANOvPbYomWi6J8X3Qx7Vfj+8+f81P3wQYaBty3w
KI5+P6qxSaAbp7wZ22NZu2zGk+cZz93Qg9yRBUGws61al8t2+M+f+1Prr74gDDlcLKHO/WQxSUte
WnmztEcykt33UasI9RiIxN1LT7B/NVW9PrquYC/u0FH9m+PkT0ITPl1x81xecC5CSXW/t+Jahxz0
xHBxpXNILwk3vzefUUo2V7kHnSVEusifetvTlqjKm1gFNvfLDfgvBeFfETvUVN+tlZ8Zmxy24n+i
974psxqt23cibUZ//OifuJ3zC22Wi88eFpYmdkk8xD9wO9+GUKAEW8wDXEI+LFbfH5NQy/0F/hsI
DLNJy+TH+Kk/cDvL+oW/ipcebkUQfwPnP9JmoVf6AVgICKe0GPXhO+nDmfCUV9t3fm9esXRVXyLi
XUa1fIwAj9OYrC2qchMT8GU3zi3jMV/3hHtKTNJlThSEgQ8FHt5LZEoS3vfWBv1m1zjkCSIGbgx8
8Bh+Vjope9bwpcLJ9BplOGbDzWjcQtK2T6M9saRXE2FDCU0HNqjBBiJzhqgc4bAm0ZBTF4mkeWN2
1b61+sYLN+dMEMkYM/xrcv7s9284RUDrRQ5W6rrh1Jh+ezBLT/TY2mvqR6yEWqtApXtvdpT7kBf5
YNnq7CPj4C+PeG7QBGTG8kjqG1V8UXFQW+3ikUVl1kVzbshP9c9u4A1fBl83nstawQuGqLXIqFPw
h5aUt/u1XNgGikntg22gGmfTTPujjh3Rs2KCvHsmdnNNo01HaxbWp01S4dUWje5g6ZSWbjUYt6nZ
8f1bL01echejCwjnWTuEHiX8cKAAGL7kPW558EQa8znDXegN2cWlyuz5a5e9sKLTfF9TVbJMKRfg
GJKrlSWfplup+UyaITjHZLkoj91g4VvbBZ/pF1b7Rm/Ld8dUiOoGv1Tr1rWz6qoWHvVCQYXlz4kR
9jJbbnICNpkfBcWpVmU7h6W6n6S3qUp4qcA8WNf8L98eaKmnFIxpllBdTeoJXypGHukwvLprsy7U
bgmww1KgyYr1oSyyBxAuvkKz5vyWlkqEVNaBNITIKSfui8w1rlGQZE99s9qaQ/iPR0/ZjZUzH1sl
UvgM+c+29mW1wVdkDPNVJJPaL+caqLiUj+M2OPsVUzHGQgmgDIzL/MGbbSiXJMprUWtU5nNNgfJ2
6QUZ77DQC2ZGyZ4SgN+0JSZ/chBwbUItolG3lnvhSv47GASrwewHnmxgjZ61u7SIgPvMiErP44Bu
04HFp5nUvskMuSf0ZDt+wZxXpjt9bI1bITteQi9YeMANADQpz0FK4V7kLfV1nQcKaA+gze2A2lhv
Bq/ldcPY3sZXkfGels8U3au0uO5sm6hVqwLIyIKGl4Q046yYxJiGLwtVVMrkSePZzWqdgGSBlKmi
HlMyMENnAiMzBn7Z2OkZHYsZ7DxwH6Lx5mB3aZL7Nk9eLkv4UkOvBPteNeplR8fdviUubbW0Jm6J
NNP1fmFidV9tII+2wEtgr+ydX771WWPT0lK1pa8AMgUsfjvxL68ELFYar0zV25caqNPZOGAHdW+b
RxvSOWpQ6E6u8WzLJnnRFLQYtjTJkH67tCJm0OPldBvQ6w3Z2aEUjpwRdlV8HT2zT98mdN0FwELL
ygLTLF7yoZi5Pxd47tL6rfrGDgJOa5080QTXkrSL661zeYRwF1gSTWvkNAbExPnR5A3Cus+7OfVi
DcdI9lPsp2K9bL2j6/TENF9a0Q5yBJWf1hOUXrB+LOxo5X4bGPDuAl4KJLM9jGh4HOxYldlI8bgO
S3uTkmO9y1aCd62Vd1lZFZ38umBsWhklv8dGwHYqCgq/fGTL0FF1PpM0PHEH6cseWxZ6Fpqi6N4K
PemOAbqwQzIK8/kyW3HhjCV7XwByPA0BJDbqabZIa+MLk+zKiiKJkAdVmgCiib5t7TltPBohq65K
ccZWIDvk+pYdJtukbZolT6nMElJTydfud7jRsabg/rLAV3fjsfZD6bzr2JqBwdYGNd6E737urHKN
IdSACuOawHoxBkYDTc0qlYgCIFu4nXGbNYHxXDGi6dGZtWmymwNVK3oGccZnO1c1sYne5UtakC6R
CYfVjS3vs6XWXp85Rn5lt1N/nAzlEHJZ87Zp80P6yHeOzE6t/wkbwdspm4MXWH2gSsS28BGzNLqR
OFsIb3uoAexv9IHM/oWl1mOwDn7Udn7wolkbD/LblkaiIgU9PR9LCSOefjrl/tBpYYe8s9+1yAnu
bZe3i3QX5FST5PZa1J2XN66afftF1uNCWnfn9GJ/2VmbRtCtS+F3L0Zm1fULKcRr8dnBdgSeja12
KYPMpoMtRuc9KGnU86mrHgwxmSAJ9ZdaLMGpJ7hOGS/o6nBOUnbggMb4Vm5QO5g7weuPfFj4RrgI
yCH08atYj2w/ViVjI50oIUKIYzCE3WYLriqgOxGaXgIq1aN1LB+2HLsKPUMwEJWjlr5wlJIDONK0
ne1a560pFB4OvxFZr2CLAfuUJoNpq+vdL01dvTSp0Z+DBLNyKES+XKhDrP6Z0vfUBOogGty6fIbO
0l5xxvj3WE7oCe/ubO37DkY1OcTjLZOh5mqYyjSa/VR8yrwOhHatk187hu+a2XTXgx44UU9Mpe7l
vAOQYoxKk2TdradBTO2VlwfI0+51YTdREBAcjJsJaQHdXkO/cd/ac0i80GNi4pjzeQX90TgnmgqL
C8NoKnbVnDccG7R4A3E245aJYgwzbqsjj9ENPITOzqO2MaujYXTQwzK79SPNLqx9UZuM+r1s2+vT
Is9OLooiwqdinQnQBsDdry5WanBhNOWPOkw4d5ieCK5Gy97ufBhj5yEPOOayBceZRWvhdkvjk23M
zY2mu/VdthX+2TMTVq9Bx+sKv9mlhCLR25MPGeaQXK76ZcZxg5bXCmFKLO+l3eSfVq/6ZOdeV16X
0AceuoIYA20cpB/ZWx/Qylvz14GpwW/Ch0o/yIB+hkW26xwvi3248vtVy3GMmbs5XpexYvLXLiKy
bdxpJmvIb/xewGvifrlf8tGv99uEM89akjSVZvITNqrtvsi8npQ8+SuTkcjJcu+3tFvWR+Gs4Mcl
3hqWSmkyR6d/GHRuq4vxz85ZquUDxtuzlkMIMnB4ufEzsT1UBEFEjTdV+2bV7EMSzN41cg17l3bD
cwdNJw97l8poN1RdczNu8DiKoqI+kaLdpdQN56nqjTNDTe3okFt6KoLJvm6sTcdBZKlRRHRw010E
KUvX+TstgDObs2NhI1AV91gmIbH2z9pWGHccAisl31zvSaFyT2VvrQ9pY0VWbdVHE07swVcnhLW2
EFXSgBlhwQMbslV7G/AqiJEEBjdb7jyQw27GY13rjwXSnusGa8pP5mJq12vVkpyo+ZjMh5La9bdx
Jj8jTkwTDexC6nmejc1rTvmugM5qRmZYgYCbPRCGJy3tVnc7PeLk9eLCt/eT5yispahOkujId62o
wJEUkmd4Jbhn3w97zWPZhKsndeXlNh3I7haRw4wwYvNP4w01/SFJxXiaa+dLK3DgM0dDweJ6qXYr
47TmvfWe9HrbxUkzQP5rzB3VdU8lmOl1vBZ6sRs7231OOnYUdv6eQKwGUhuCLu8IWGMdKoHWejBR
mDqyNOQ1plQop1s4QsHERkKrjee7oz/OsiiJwHbKfqUW71BLPBIniimNItSVR28b5vQLm3+6Fzlz
FIapbZxoc91GKXGJfUgYenKAf6ixMREagUv0JF80VJg+x15iuihfDBH37UgHIrodtO3mhmiCLM6s
Ub60GCOeNpdJT8D4bk9Y44Y8RM0Xci/bu5jEfJLp4rPE8Xe2tXMGuXM22UhJ7v2AAZJeM7K7RcEy
fNZEMF1VvX/jFjUYKdXAUzWZyJvkoJh/9C54VXUAjJ8Ht530U1UgOzprnbGZ05FdK8DYypo6yWxU
o3JKadySu2QMJNUsdgshsvTGf0u6kk09yXPZrmzfq84EyDGYahy8PG/wJjZLW9PDdNB0ibbPgWX3
5ouKU9ec8tWN/My3SDKTiVNddcCl3R5RNuis7lQMP+feBOZ3JmpQ0cOdpJIdKETc2eZsyoCP17Ou
qBGrKQ0SbgJMPjtJWY5u/A9w5C8WaN8bgfyIDtE6k6nnmzTQpkcb/QM3A6sDMLcxy49JEwCdVw1y
v8+bvU3Dq73CJdjbJHT3ccMAEIWXLDh8v4Mc/oYJ85ObH1eAHMHmX/jrcxUKn/uueZfCJfbcHNOj
s8APYBQ4gLlOgZGQhg3TP6XYTNpDZmUivRpborXh8w/JbVoDa/v6ZNxihUBV+c9X9Te3BZYMTCDK
9r+xv62tKUHpZKfHWqP06xZOfyaVDTWpEk1HyPWofKYKql2szWn7b8yOH6kk3Aw+3lX/UIL/FA9b
r15B9ObGPVlLWqHc6FbU05Coq5wHIlZHo4qWvvVceIl2MlT5TWqWjXSJ4YN5Z7sreh+yqMdUHEfV
QbcdMo2vl3G+rPHK+pfb9TcPEboHJpO4kZE6aSiO1vcPcQ7STLMwHzjWyYxGlGntNCiSCUYPPdyC
jhSjqt65y9C9V3axPnYjWEUn6OWzZukfq7r7lwiAn+xYUblQA9kQ9228gTiG/3pFmtNp20TdgAAU
/Wt4YSGMQFIvAxDPgPhNtb/SNIcvEFasE7xZP4YXyoDI6DmSo2FoVQ/Gnf3nlWX9GBygLsxlFOG6
PnjzT4iox+Aew5dOHFs3pUJFud6UUxhI4gEWRe4e6qdWlL59Whs1z1mQzhTn2TZniBhzMIQXioOu
o8wL8ZqhLjZG2lgto4nCbpryPVNcizJpVA2vsB6YBrzZWpWAlhRMvKabFWDwy7emFO8FGB6bQgHq
tV0eRaKoEIhwl3tVx71ndcHa2gbkayFRjHRA/3w7zB9hcW6Hh9baJWsTCPEnM09haF22Mos/WMJh
DzSbDQqCP6lWp164+gtXAzbSrD3VpppTL5XgstZs2p6WwOVupZZBd+JsGkmdpc1/5Gbx5+KVa7q7
wEOWqVBm2eegNJNkTH9sUhCwCFu4Od2lc9eT9qyoYY6JaSAeeyvjCp+G4Mvly/4Xif43JFpxDr9b
Fz8h0XdF+Q5k91cM+tsP/YFBB/YvIMYGcheka8o7gGPif6VwSiXnIoVBYa00bfxff2LQSgqndgBe
ORPU+P/wZ7h6ONW6nHvq5/4zGZwDNP49u9IgrgWDZaRCXAFY6I9szn4u/Hpxje5sjxpOeHa5H6lV
MEEa/QdHIIA5OUGq1eGIcA2JWu9O2ic62Bzp2mUkv2g9XjxRVQVZctAmfBqf0WaUV3jHZPn96Nb9
r4wWvTdnc+uzMNLyapS5GQdqhA2alVVnnGewwiiCOR7nvL7O204DdBZtc0ML2W6HajUOqUSOnm7C
bPcVMEbwNjMc94++Ltikx251X2e50G+upuNRuGfiOlfq4p2F/q2OgrT1s/d51MTrBNZeMclvCGtt
h6lwr6kwxZjutbLSbSWHzsRCU0YNhLBAMBvy9niSbO0t2lb2XrEMPUnn9ZrbyRHfHqtn7Nx0Om5Z
NVpDvww7MwlMJ4bBVSW3vrnB9iBThfvZhdlaTdRqCfl5Mp7m2cM3RSSG/iEl2TXbrhCZQ0FOcehQ
ttYoNoqomvpNW0N3otkIa9/UKoRHgQ2Qhhl2h/E0bpP2FhXunFLwokM2yUjDS2FqtvwLXdE6OJh8
VunqYBGApRUzaExLD2axJP0tLgXaSZdYKem5n4RboFnIrGzGwYOoT6RLz4fUac2ngnkrLfOgQzqB
R/RglNLZu0G7vnttjskUmDDpLqtAnk8Tjrtrcd1jQnFoBrs6gUNOh6KeuzHs6gb67FxOJ39eIm8S
WEVVdRODhqd3wJp1NItyiUlBKmLCba0wd9MGL+4geegrWX1Oam1EjALFPtwYzt6VufupaKr0waIr
vJdi9h7KtpjfBCr5OKUOO/etWB5YDw3QTZO9YH2Q3KNWWT9DxNDMCILGjCetmcTSyLzbICiSF9Eu
1nERrnanUTuNIR1ksJ+93rpO3KQ8kMmbbbHh9cX6AqzE5D8p3U+da9RPwIuFEXJYkX3j5J21ROAo
3hIRXLKd6p4xUxiMQ7Wbpno8yWXrD7IkZQqynnUVbJ4a/7SOfKbeHHAxamFixhMGoV8NaZN6aXkb
cALwTr0rOGrCFXXtfZ9t3qmXznOOq9OQT7YV2tbiXRtg5CneqHBBkOFP8x3DCPPKWJbmyKAVml2+
8qyncugfROnWL/2w1Ic58drfJFREo+vnCCaef+ZJVzsME+xoHVpCixmzPCTuIM61vfTPKY4HrxOw
WqVU4+ZH3vT6lbbVtPldZ5GlVi7Bnmz337GCS45QkLudWKjuisTLn4LCn151Ny8/r8WWfbbkmDmR
0/nF5w6dTywL3jCUI/2Bos3cBeRm7bPWvZJN7kbYgJQHOtD1rsYO/SyXAV+legWax6co0O4MLBjC
zUFPi15Ez+7rJF9wtmpRnjW4XrGKqRSE48MsyyAwxLbWrbtGTm0kE0wTuC9j6GFkFKWaHmHOK8+N
Tsw5dvjmiw0z4W7U+k/Z1j/lreZ9WZymMEM0cjjMgvd5tFgoa569PrevKuDsa4gObejmQxJ7WXoK
7MG7WWUPFaOZhqet9MsYKLr5cCc8S1u5Nfdo7LbfOkq6DoUMtrFBJdurNE/tT6mwncjtVOaqrLoV
86cgvSHbbHobHQx4G1A1Rmh6BHCB5Cpf+vOUten7QIjr76WEUzPM3bU5JXLnuHKJxTxZryaV09Ei
rMbHUk6u1+YC/9suXDmE42hqvHG2IPcakHzfNxiwh9ipo5djKEbjORpUbAo1nIeMwQazHOBkUcl8
OZqKrdtIVdcUqbSe5jHxfytkRXU3ZQrV9RUMip/b+ojyBUAEsOF9Ytx3hYSNGhEpGfvcpMY6qVFD
Tpt8gWuWtMG/FHa80mTdeiAua5hOFgioBUYA8ILrWuUDkrQrg0rNMBG1ZaRKBdJpolFfCC3y60cD
Xs4p1RJUiOiRojTHiwngJjiAWizX2qh8RvwWV9amd742mv0lazvz2sD+a4zWDkdZaGe7jgqdl1wr
buQi/JvAKoprQg7dHOHih4DViZ8zVBJ7WT41ev+Et6we+QbBAXVCI5Ohatpn2Ewe9GwLHjqjb3aa
aworsnFlOaaauC2LOd3bU5bEfd0b6LMd+5DTs+953z9yUlUfOxNWjujK5jmFosdctG/PMi9wwoII
Ut44DdZ6zlDPSKP09EhsCIbzbuWOB7QdzQMrt4I8FMj7jMr6S7eACmD6Y5SUPbb/QviBfeYK8cST
LUNep4XtVRZOdV8lmrMvzbU5GVg1Rzrar3gd9Oxa61MvdOsabd20TLE9LeOb2WPTWPoo12av+HUc
jN9yFYuOcm67nqGl4i88SHFv+7hM1kNTxBTKJvELy/DVwCt7Nxnr9JQTD7q7wPONCquB/kokRq8l
T9lsDLeu7o0HGVgdV5H1d/jfWcYu3wKIwxgvAt/2QjtJ0NPMBuiq5W89esVfO8xJ9risFF8quGm7
dYNczLb3K2ri3/siG04QjRUKTRwtSL/H0e0F4Yp+4oj3qH7SKdpjRufmHk6icb21Wv4R5D6S2lJo
B3x0NJxPCGnMx9ICisyzfTvm3QmWebubsNA8WnYz7L2FyotcMOdQmGK+yqqGqWq5gKyNhqbFOgBd
tJAOsLOQLn+Mjswirv0ZG0MjmlbhHuVswclzbjYbknUNewq0ODD3jeF8dHr7ME3wEUlrQ1+Wbwe2
aC1cLe3VwA8+FAKDxKzYqDBK3d0VenPrtf2Dp8OMHLrDJqsJOWxBaKCoH3080NCRbumeQBQ/xC/F
DN2sZhiHlfWwlek+scsbq9K0x2BY5KF0p+Borzl4olU94KZyD/4m9mOlk3nQQBpwyxVbqcmIcaIv
D1CCG6LZMP+208YPHTHh6TZb8P00z7rTRgBw9nbvGbZ8Ru48tnnkbf3eJWRfYFhN9AXQaMjU2uEg
KwTngTURamoEH1m1AutpLL9m0I7uMtcPrjb7HMabUCRl9KVBO52WCgEMZt5amGabf67G9YEQ2F/t
xPv0317q/0uHRyfzj73U/e91TZDo/F5nf+2nvv3gn5weG3tk2DLI7TAKIcqLnuZPTo/+i6PSPAPG
Nbh64MX2v/2UbeJugJpK1/9sw/6vp0LBR/wYGj3fQMqiurD/QIv3jXb3F8WapzziiKsjTofEzR/F
TWWFWrhq9RWxUF2sMR4DSE2dUlq3ZrI0gZooGxYtU9ZXezm6XRCaQ9+f2NEMfb912I5EotRJ/eiG
sXRiAUdZC6GcTXEffLSconfSxUiIxkiP7YyzN9xgtFN5asMANrza8eaWJqWQBeF9520rcybOeKoo
AO7toE5ECr4VtbuyNQLd0Hk7tu1TYmrM6GzYO7v+4oVE39s9wR3BIUm/uCUZizJOungoFRc/pebi
rcR2U8CaXJJ4EvUx87bsd/zY0g+pbJkWfubVWZt8ouvDtklcHJyMi5sToBxG85MyeWqU3RMoank1
KwuorBHjzSyxhTKUQVSis7WEpAQvOxwXCvxb03zmXMNWalEGUxpsEyzPKrjE8PNxGVJWVH7Pbcbh
k8kHzkb6uXbxBK1R+x1NZWRlBtx5W5lbSeKW7kdleDUq6ytdmWDlyg5LXJyxqOvqM/0zmnllnFVI
4e1N0MQx6v3qpvaMVN+tnkvh2GMFnEc1Y0e0E+P1hCvX4KTjExHZNTZyfYJrlwnRA6qoMvOq+8l6
WcrC3COc8g+MzXNcv7YkuQEYxvzX0mkAG9yNHGceHjG694nfvZBZFa0VhXq9s2G6evN9pYivg7S7
AwYE9/aE5aXS6FsKh57eVDfwiQH+cjcPuRMFsGq1wR8j50K0FVBuifYpz6DoCVz4vH5wqFhv8M/8
jCDIjcH/ixg/qnVfKyrvqki9ruYQ5AbPV2+MMSpIn3hMFAl4UnTgRBGDU7fBWdDyd5UtqVAmvYmT
C5k4ULziPEicPf78xVfgww8jCbQ9unHoyCRLGY8scoQUiq08bPCWITxYOwPf7bgAhI/d2nloWG0R
Ut0rPHFFWPmdG6NNet0gu4WElml7oVjSjuJLywHmdDrBoTYmVBil4lVjdZKeWsW1dsq2vYEDHpw9
GADkMMDJ7pFnM7NXPO25Y91cyNuL4nG3KwbLE1qWOL/QvFt3cna+4n6vigU+p5kNI9y1qxV+uJ+U
S7bHvFvCHHeMzYZHnn9jlctvHPNVQ/71ZKJMkE8O8naY6A6zW+PFsFkLO93Jsyu3170HJvuJ+LzY
GwztychLa18HSmNWwsfh8+fsFqtz83NAL6mHJdqtOeoTCxYeWjjNecWOt85PUpkYhSXIgMTLTt/s
+tAzspuf5iyzJVaN2UR5l6Ya8qUCXU/+VhRjv9XxNhe1R2yEM1CVtW6wxfNgLuxsU5amb5WRpeCX
wsCOotCaCq61bDBNW7BDY8xrZIsizsvVI74krzHCgJ4+FulxHX37bWpqOX54RWAULoIgvPLmsJzG
5pyNNVrFsE5wd1kUS0g7pkD1UBLwhRiT57qYXLweOst0I3JeaeFhwSzfdLH/RT3/DfX0sOz6J9Tz
UTRffv+f01C+1wDJ37Fvv/3gnye18YuhcE0OAbLlvsUf/KmaR1CPJFQPeEe/yen/dCEyf+EngELV
jMH+lqbwp2aeXwdlQ5Fulcnqf3BGM0v9K+6pqPPoCW2La+C6rB+nPh3CiL4KAnK4KapxmRANgARV
PHSLgEm16bzKap5vyD1i2D61r8QxK6jMuzWbqWRX3kQRt8Bb1K9VfV9O+gtqkpSes+xydjLi+jbA
0FPPyB3VhubtAfAlHErvtsXQLjQX4z5H6fIeWNWNK6maNQnzq03ikaEThCPUcOWMlQXg6ddJn7Lb
ivsYdV6LtKhuulDX/I2Br4ncSd+umkC/d43BCoNevivnihDj0t1qk63cj9nXocw5n/FGUUmKt561
HCTzAyiQ9degqG+kMT8miyM4DKc9VLGbad3u7Xy90lP+Fi0udKPsnSqiiZtu+3DoAsrZ+MCs+LVb
hz3tShn1lbBIe7SP5KkzbNWZ4zSDipPS/FtjtF6LuXz3GCMTtiof9b64UXdg5BQEaCi/5q0i+qVj
vrfKFTywwlZ9Sj2qczk/p5Z8VCB15JNbcerL4IMKIDgYwj5CsboqMO0+bYqtq8mBG6Prke1kZ1MR
q5YC1SXwgmztV2EV53Qp3/suxwLRuUXaBsbg2sPO5gtJO/vajOu9jWXMfrXGfRe0UDJsZVM6YbU/
ClpTE9TIbLhRpugRdzj9GFIGkLpcBGOEeK9hyst+nGrqXorqnb5VhvRvxAazIyJMHqBr8he0bruX
g34/mvIwie3K8KFHarN+1XqNFs2F+Gph8bZzjOymKJYrqkbn6DcYQuUZ37Cx1xfCregRR7ckW8DS
4mLgg+bMzykW7e26d/IzoONLb3cJu/byXOlOvKy1JMS3x0e9yd5r1Ma70lzIKNquZjPN2MD77Lbo
vNds0X/zO+suwHM/cqWxX83xuDmQ87plft465wgHemShWse04hlh2VpGxYhd+TRtV/A7xU6SKhQF
lmGhdmYlLNsI+GtWFnRQ/aVOjY8AuA+mcs9gIS3PoCrPXT8920v5tcI/KdJRcjOjXp6txBBhkY0t
WAOV8+ZqIjLQoUeX+27ULpit/dp0db5ncImtre3RX/JzfE/Aeo+laLmvEJNW+j6WI0fEbQuk9Svp
WUFEQMNK2mEyP1jwoONySROwHQC2NRjnIy5J87lrnPk0VK5/WmYNI3ME/rtua6s7zJ7WPfr3+Yxj
2BCZWml9jMbw6zr37rXhMz5m1TRZR5wiWHMeB7jQxl6xyffEazB4B6kvUfcRYv9S1MlLtYCxx5s9
BFkI9TpCBHtr18WvYJxzhAKWKEaOu83K4nZc+x0YlUDUhXAmDzPIqme/GbEh9rrbUhP3dWM3O5yF
XhoN9AcaGsDJ5Lyj2e8/6hrLhBp7rF3pduRR4V7cboG7r2ifMcJqkntjdHCer1n+W25+NOSqML6v
MLuaMVZbTGNvebTSXIVSFrMMO0YY8QIHEEWXNx0Wk0W3Ft6rp7m3k9nJUzL3XzXZX9lucf7u0Pkb
BsaPZAMl0KEHpGW7zMJ+lOhkuWsj9S4AtbF9C+HGjMrE6jZzOuySDPdfqAI/ajXUpwUcaBZ2kbbh
/yi3QsE31e6KAWTKqx6TB3A2SwseGxDVv3zSjxwOPolBIZATlIS/CZ2VnrdYOT6xR3Ms3gMVMqG2
49yQa2RhbQDoBq9n/8/38me5E5+Jd7hrKRNx/s2J+R2ZJbXqQPikXVGXOWLnDPMzOt8y0iz7KDWn
jNT3RQFw1Q/sbv/80T8RCy7fN1BWKzTimGz8QOVhxC23fPXr41D1VpwD396vCYbSbBf/j70zWW4c
ybLoFyHNMQNbkOAoag4pFBtYSAphngGHA1/fB8qM7pyqsmtftUqrMIkUCXd//t69556hJuUH4au3
qVdyl09SnjLZs259UORdMr8l8M7iajmPMTqIxbQPPo6UDVFwoeFN5wlQbcA0tdkwUAjaOrtUTofA
WN6rMn4SdsLQXFnXIzS9jaqJMbbtunmJ6fFtMHTN23//l/7NI0RwuzDQTujir+G+RpH6mNet6pAY
/c6qxa3wF6T49Pn/4XX+LNVYP1FLB7Hi2viVcDP98dv0Jx3UoLc+qz52H65StzMNv1DQnAgqGF9b
ZBGXIdbLu0LOt+4gyrtkNdNYS/zRSvbltVSBJZzja1DnWOsxpkzjo+Y712Yn94nHdm9jq4bklzio
jAw4WLYx78vYaFYwQnoeRdffV7l6UnhPd6ORWqch9cpwcgaMB1X6EaW2E1R5wbeovHqvtOwjqpcn
D8vqMnDTUI15QC90QOqcbuJy+bQFnXMXsYQxLrfu3JqYfPjdYCm+dTbcY1enxvr3H+Tf7DDM4Ne4
J4BHBn6wP36OC23D1sKHcFgm5N6UE4qdjZkoaPrJPPz716LC/v0snpoUIJTgnML16Pr2n+VknTGn
yDJJp7dzeU84zamEkv4PL/E3OwsiecNCV6DTo/hzbwrcQz4UQgCx9WUDfV6BJI+Wt3WnTxdz3g8d
mHjDOviacT1FfhICgj4xCH3us+zVY5weGKXs8Gdn5oGEOg5Zn92pmcsLDZ+PxZnMEL5JfihMB2Cf
bSLexmd0VaROKL3mi0eDhWa/Fx+tOSVaBG9BgPOU7CO/bXZGZySB6bfGflT0rISRfthM9YI2zS9S
5QRSgfcD2E6BqnOFtQmqqriLb6QY7uvKSELLXP4hcN36mxXLd4G4h6A4YVm28ccHoDIa0mPmsjro
BRcFmZTpJiXNMzCQ1V70hE8gpdzaFrN3XdrYxqO+EwFNixtwgk8eIEdGOhXwyWiZ8FbrNS0y8XXK
GnOLp49RqHSuI3wNmzGyrxM6g4wC2YkapFVbN5ufhDG9Lb0IUjd9QE9FVdXyB3ea2ueJeJopxIIm
Spq9WUx7sm3uY9sZg4xZc4CdYtXjywkgoZVty6jw94a9PPlNJ38F9f5LJebfLBLOjPV/9E+5vf3p
M5riFpDBJKvDhA6WEgcx2MTbseC5RE38D98IOWt/XScepzDbGl5B7y9rsrXMmTbQWB06KP2h7vTE
yUfZKeKk8nW+H1DHTH9nLkjkeg5BllEBxgWqWwrAsY6coK5IGEtL2cIoJe0xXce91ey99rl+xWDg
pvBLJIA+1b6qanNrNv1bmS33qqDp6q6HMY9ZbObfo2mtUqH6Z4u4tCMJS6o2NpSrIRx2bzfwlX5e
LxdLmVu0HcbGX4EiDBc3WTPJXRONQ1AsQ3JU+L4+L0FRpertRGrGqRqnx3TgIunR+SXRh6uevUyP
3RCj2bZ8fG3y0cj1WyxEmNup1nQImGjeZsQJI5o5/h/AXTyQzUimqtX14bqMemVf1+706IA+BJ6Q
a6wn2EFFS7UEiv8CjcvbMgLqw46+UZvZLLEhaq98W72BQNtO6JrRqqWXlPRLUEiU4qg3v2aJxGFm
OWQY2AespyfSrU5L2a5QXxbwMBQnLsX7MuJkSWPJg8nqcKbhUuj2t4QQ0lOu24yQ4Z8Y3bxZL0bo
I9L9RCrT2aOyB6r/1YBR8Q/nsfM3y5tah/gWXOY8UeJP52QBn6TFJ0Liuzu/ERJ73wvOPck1K7JZ
1mv99XnVrgdiGAafSu9zzVfJsJunfgrIVn6raGhtSczKQj/3t57sTBeER4zhyfCq0FfjfCj0XuOC
lpdtEFtpSBxS/IbX1L/gDUi2C/SbkGEUckXmDJvFZVKgscdkw/wkTcot0ZnNBiHDuFEx2buFR2Ud
czEkBDYxa76QmDLbzcbHAStj0BlI2T2upARPXOQ43ls2yIK6cFSYdsTotdNyhh2DFxUqf6lriAfr
+c3pl2bXoYJ3uR0c8tS5lhwiXDLHRxOu2FrND+7P8/W/HbZ/6LChjNZ51v41ZP+hHnG4b7/n9fCH
WdhvP/hTWwjo26JRZq+lA+zJtc77X22h9QvFBBRBTi/3V+v7zx6b/YtvYej0cJ5THbosip8tNuMX
AI9cphwTdSvAh/8olcgw/9Rmg5XHYA2HPeUuN3JK+z+enr7o2T2iVjtbli7vwPFDYrI6+1gWSx66
zdhv8Xka92bhyL1XW0uoy9k/eroH/Sevp8cZKjP4W3iwePw8nkoh7QBvQ7XB5UYmHdHOIVLx+5ha
0aIHARq3o+FmYb8b89sJB2GQTzHjf0brgY5XnvN53TvLNY/MyuHJtlZhPAwVkdFNY8C0Z1u7tibZ
PwLoxsXjEuYxoxp8FxoEbM/8wnXkw2xQ8xGSdDf783CfkfG3byfbqgIzG8v7NFvGE45hAvtctJSB
IkZ8zxybmUFBVPhMdNGxjBUA32wZThZDod3Qj+YmIyrJAVMkxHXnaAZNb2uOtlIpck1d1XLTnAXB
3AuejFA0VoQwqbWvROcdIAvfN0J3A5Nd6lLm+rmKVMlphNIr9nDV5Qm5ePicot2A2W3DA1OHXqUD
hIpzOoiIElFFdRu+rPK8gBvbubbmQkFHahXVEZQxy212yogZBKqKUFQmb7gK8mJ5aO2q3U5z8uSj
R/tC29I5KsuVL5VeE1net3htZ7OOrptuJtC7qAmWY65JSqM4yyoylwfyl3LyBdKp9rQ30AM6RRGq
cm1hOtRn2GKqul82wq5x9WkYQiHU2BkqfLPyrv0Yp1040axSQbfm3exLJqkH9nty4cuKEOkU68aN
KqvhXuOOM4A918pkCLylNyWtp9S+cvOOuBJdpXmo5QtdhEH6JRyo0cqvtTk1G42zVJFSsgeivHTE
XHL6aQmYhHqlswT8ot71MeCoaqlOblQNTvdSG5F93y3NlOYA5OtUw0bXDXWXTXfRkJf7qq09N75B
0gchbgdfRYzL3lqabkA5MRskR0+fMdKanB0ypQkdL0of/ywzVmMnuD+s8dO585lGPaWo39td+xlU
rRdCf8Yhqu6mzyDr+TPU2vgMuM7XrOtUX2OvtbGnLYd4XXtKPoOxjc+QbNg/6kKeEDK0ym/f7SVu
YUejaL2vELQ0YLHslmhz7G1P0a8x3Nls6JtyTede5OSA5/sM7R6Bm1cB4v7qpK+p3saa770ULarW
yRvnh+4zABxtjXrO0zUWHAaP+a1NyAovYlLDW5hIN86aJA79goPvM16cNwAEW/RrZh/p42rNIU9n
WOoOfNYnON44wtx2jSxHcsJUGZ0AaVZrpnmyppt7jUvQud2voefxQP45Ht8Bo8maij58BqRzWyEs
Xf/McRT9cD+uWertmqrutlaQ6NK+8TMZP0af2eufMeztmsj+ucv/90D8pwMRTQenw78+EJ9nSFNV
/PtpE2Ol9Wd+Owt1wYFn4wVzmBpx5KwznZ9noa7zT3QK/+/A+7+jUNCPwa30a67FSoH5eRaKNfSC
i/+aiiJcQt7+k5HTny73whNMrpg3QZG2kNiaayH6u/YaMnA9taN2uh7L97gvtknx+rtP4296oetR
+jvVyV9e4E/9u06ZRdkoXsAjNy/x2LT976m8Tv1N8psZ5F/e9z4vvX94LYwC6xDONC2wA6CD//jH
zHqvF2Bk9EtmF+A/kTNo1AbOHNBYxFj7rf8MtE+g/A9iLxqjJ/G+5rKfVidhCmAQ7/WvO2A8Ii31
3X3UxWJPA3D8kZKlnpZXYwcH3joLp1mORe+T+fzogf6ENaXV0ePcDrvMSO0TpGQGaXT1UqK9orYa
NgZTmsAzO3rYhnQYCaFoN/0B/U3ZJvlD6xux7BjFVNKtt7wJBuopk33Cf0bj1OlN+mVWxXguonak
GpCgSrAcpAj4zy4Hz9ZWDqhNnYH9N8J2oYFocQkbZTA6ZIK2Zd5Ymtss52zwE+1hwgduVaEpY/QN
zWbIs0FFAAG7tN//d9f4/0jKTJNe6u/WyV/sOY9Iyn70/Y8ff9g3fv2p3/YNT/8FOBQO0t9K4d/2
DF/8QiVjYmNBakZjfJWZ/fTmOL8wnRYouwwGAZ9V8s9Nw7R+YZche4fNxvbW8vo/2jTcv/Rx8eZQ
O1uAikjdQe72x5Xmzh3Yu8mujprMe73ZSzdC+RRG2jSRm1gKT6esdY3paliN1GWPJFxfzdUwjNxD
W1op99gIzwHGGP26Xw3ZarVmO6tJO44dIsOnjoyG2FFfqXJa5LOmbX73V4u3sZq9R9+eQNtiAHcj
932sGizhJpQSm616C7q03eirdRxb9AiPRghgSYhasZKofmcnLdSXykN/lRGaYWGXABnVl8eRcgpU
h7Mbe6jCYmCwJLM0vtFXQ3s1p8UjImgE3LK30AGh8Ki/JvrY7g2pLSfimbkyA0F0XgkRwTGvPt3z
JQkTl7qbhy+sMu9K0ZK5H6fO2FaFe4fG1L+IDHWwV5L7C5QPEbuZk57ujhL1KROrKBPdHkINTawU
LCpzt7u6qTFXgNvaORr18zJK/aZy/VNc5Vu7VvktUdmACuEQBQx6vbAgZyUY2f8eOmFW4dRaYoPK
xrryM9Ufx37RDpG26CcrT7QT3cQGI0dLLgoUQrwbor4AsUF713oadIOJbrsOyjQ0sG5dxVFp7y2Y
SDujNW1+a7/cNdLoL26qRZjNjUdHAVKYEcWE/YTtIXLz/m7JyUqcIGDsHDjrW/wPKO1XMMMIoQGK
0TdRshPpjZkdRhmTFW740ZP00npH2eS8E0iTz/RajewSIxWj7bAyIZQCD+GVhdymiecdsK53O/Cs
yNUECkMSEjCGrpAJoBL+q9dV00c8zf5uERW0kDbCS8u6se4s2ifF1Zw1X9D5Zl88mqzfNYYmjCcW
W1wICJVnT0NhXJeCLzn14To0sQcUY8VjJCsoI1qRGeYKz4DT9wUaFc1QxlXtwRvr/E7VrXYiC1Te
GAh7z1abOgp5BiiaTaprpXsYNZLfdl2/WrCBQ0DyWFaoBzkeu+yT87GoNbt0hX8YnxyQdkWCgDVB
4bf4cELoQYpqUxjEIZoY1AzQlmCGelqQgTKW8lbTmEWh5wqSsWovnWN8r4vWja5aUDLJGZH9s5N2
7j3IsH2kebp27NPRiox9MZiQPgLpT5X/Bru5RZUSzQsltupv+9HwyjdmX9FyZVWMcr1h/GLjWbrt
vDHpxrDI3Ucr6mlGdSPYhKLyT1PtGmXgRz3AhSZxGsBDWpkB85xlfGgsrkBfjGKycrW1kToO0GAd
twYh3dter0GmzQzBXcXhcy8lEbCRkzFDC+s4EkRAttOwESBWrlsgJO4ztxOyiMPenvW7igto9M65
3MMDWfyAHY462tKYQ431A0+ujVXNxxSHbsXSc3DwK0VTDH726mrRrB28SgociHUxaUHtjWO+lZ/c
8kglo3WZ4nLlR4PUz3VGqUEtZj0+6skgZFC1UAeqwbXeZwu12R4NBcE6zIzcaiu1lDsH5pLIDys7
5yXRrndwjFbTrkmaF8C6vqD7KyaIV+x9OHCHnPygwPB7bPNkhmd4iFK/qm8gDhu1Q1xBm5jDGViN
LUilBHwVu8qFJJZUzg054Wpnr5QvIQoJuMTmM9448Jcei8kzztz2+477ZAfEYyn9CVWA6Vwq32qP
eeqz7pUdbW0MGVQ3o+nuQfcle4LovX2ddPltZRRXC243N+h0u75SiZ2cI6ISdvU0WEmAj8NlUUn8
K9uxGsnuyRzj5MFqsbUqW9cql1M9dtKwg2qi7cjxEw9uQRSqY6C+3EC+1/CgVxWKmbG+96RLI9Bp
5YudwSMM4CSe8WISqdt2CPmVFTNDAu4WLMtYiKDsl/mtndtXzqjumhYsobIY/zepTLllGqIVD/Gi
RzuY/94XG7T6nYUXiMOhKohGd/ubevAA3WqzOEkgt28LjS5mw/q2dxEDsXVGB8oz8TV39XQLddt7
kRiVasDpRnPI7Fad3cVdLsx1vAAcDaKtac6+JWjET3Zby2ug+btBqywUPgLp7mAmOjdcaVphNkfL
LZPSDPa9v++Jrv6yuPVwnB05YrSvlr1N1iIRZTry1qUncmqivXEDQY4ysVOGdwYD1SD2Nu1t0+He
ZEyi8H1bdmDo5LPGxCTfEns0ofhN8tDKfISj/AH4UhFLgcKxErbGxfpqQl/iLLT95rv0jOFCh0T/
IVE97eyBfKVcj/SD07fms6Z4PZKq420DSGwH1b8BWT4U17mY2qeRdXjBnN7dAs/yrxAfVMTJkoBJ
KjScCDOR13ltQ9BBl3IoFvmt9az0asbb8RzVo7iOIh18Y9Y7VAKkLmPGqsWmLk1x3SuCsTYpK//W
zly1R53ffWf2jH7dybcm6p87RAOqDKzSc46l3/uEra2yJzperxOsy6BRpQjzuRZHUmqfGRI4sB1x
sZEyCdxcm00UeXnncVsHiVxFIpyIFbgo0PtnU+vphXD6Q1HWzGZroQtjbqMPX8jHBAM29nEPmxFa
mI/HhtgG5dCAQomwgXCJF6qKDaaPJUMCBiC5o8f8NjF5i+mxqDs5bGvm1N8N5VFTgMuDMS4ydoKu
y30UYRIwjPtggvOBqEwIQRonj70zN+ndf+v7/199j+Lz39f36nv/x9r+8yd+9sfNX2zBEiMh0vkZ
KPuzJyCo4qG7utTItMIp8H9f30Mb5p9AqCD1QYHzv00Bw/4FtorNXYG2ALoAcm3/Ax0qDYB1Nvq7
qzQTTBt0jY/tmguFyWv9scAXAy7rtubJn1qje5aa5QYc02+eMorrBcJEmGh6T41b5/fu5F1ge8iv
jszah6bWHuDz9KeRHMag9dZdrh614xyZTrSXdZbcUnZo36E1k2Lp1KI9WF6EXo8KLe5vKyBRJptt
mlMaaFWhu8dF7zzjGgGhqL/0ALvIZaAlWpv7Jh8QyXsNSnQyZIF5KhVg2B9KK4iiPLOgIsXCJYMH
wmD7pfAgyjECBkKonxJfOQbav8gfQjcRVr9LCstoToPFQoNoVuU4diiXZqiQKUNW/eTWMybbOe4p
nBbUZ7jprEjhnjDc2T5ibLAFFS9SieyREkEb1/iJXLZbMj7q71kVee+xk1GHLUYPsyVcE3Il2lGA
ToIw6i5rtgNvod/nzGrP8H+XfjM6PkdmpgMZmAhi63dSZFyylhpN0tars0MZowlSVToAxa/M4ZBp
ygsn4dkvs0SzDzApOaR9+hAXBVhPNWaX1qjqQ2ZMT1mNET4DehDopR8fmEbAMmnLOHlOVUpJMJMA
StrApba6c4If/bmPy2qDA/nWLBV4g0r6ZIrHzhutg4lghOkFlBh6w9ZHFmgeY5U/KTlUwezr2cnz
rNc4rUkHjfLxYfFG2hqLVu6p4cEfVnUAB2XakzkC1cCo9tw97+WSPuEW+gC0PJyXvqYWy+NryjoX
9sDwUpf9qZR1dciHtMG+bG7VUhpBjw3g3DBzgOu33CZxSSa9kT+tWN/t2Gl1mJfyB95Ahyj7Jbqd
fIz/WEQ1Cu1VlWBG23we870lLViGCyU6nqKtlFABYjy/GwYwyVU0Ft3FGyYjpLEijmAd0l2lFjsA
1c6NE6TQKy5iuS9Jr3z1kladVDfPYdPaGvOg2YKgEP+IzKi+sbXhwR5S9UCAZUE/igK9Spv0UOVY
8seUNo5Zr2Ciyh53A0OqI/tCsus6w9/FpW1t7ETz99KZftQ2ULUhQQgdsXcEDObTahOp9LXm0ruR
dlWGIIuIWRFlTxlolgEjFfhmi0YEiJBFiB2HbpGhHnW7EkFX5E8gdI/LQtRM2TOxtwft2Z4xMJm5
yk5JixZcQzL8YWKL/jYuLpMKBA05tTonWeuswQUivyplPp4dMjHI/Om8FozHoqFmdhDISTjXdlC7
nogJ2pTLDHlUaQcjF+P9rEsCSAorp4cujLJCyYkEuEFruWOo7IURV/5+o5PowJnGCT9A9or3aVYb
iBPijpAuc+DVeLDw9KOFeBuLlpiJSMpbRJn6Rkoei9iX5IJ6Ss3vbcOmGsauNZ/GIYWdN0zzhOGa
R0utgfdCbQiW405A0MDwoYPfTYN4ipqdo8Yx+aCrDxzYmwiJCizRNtM14pD+paeyBriWWGTX67IU
56TySwTuBK8mrWbsCcjhL8uZj8+ZswcZyy6hkGLUIsY4akqiZptlBbm3ZojtnpSNmIQew1u+KlBX
T27aqOsi076zpJ6NJRXkDuU1oQbDadBa6zoTRr7tCrK1Ki19j3qv26ZGkz6VXYbz22ns9IKiQeLO
Gxdzu+glio0y+oKDP8eB6pv+VWMV9Un3ga64pryS+PXv6SNrD7nVu98NckEYhfokCpR+l6GKT1jG
wBaMMALBupvpv14cUnrDIRp6Ai2HgUDUpEbwm1Y7sjZmmhqsWsSPDlBFQJxRCyFWa4uERqS8hXGS
MgjqD5NOMmkQrZbY1ltA40VOdTeZ80s1IumwZOm/Ibe5cymCJsyIpjyY3vDVmVfjLRjW0DDl0Sp0
D/KJbpLmpDcDcj7CYDJt0M54xhIolFh9K0FCIPFUNGyJqMAxrLMfePN1igv7ZtGEvMypTzzyPJKK
UykjUD0JD9I1PmOy4j0Cd0WBZpDDlWVj0OjdnqQyFGnmcPFHdi1UbPShofpsBOzEI0mlduBMhDCT
0HY/egtsPq+Glr76pPnb/EOr1F6bW+irQkabGo9j4Dp++TavnmuhIU4bVx82ZTn2sE9zNl3u/hG+
jb81PfQ2jJD9bT+0R/yN8Gi05kO17hdCmOpwQTS5E30DMnv2SQCzGLwmlUp2I+r2k5a379DOLsUQ
jcA5CiIcJoBjheFWN0wRBCQGvthKzNluWv3my+o811YPettUeQDbJoXGSHuN1NeZzlPGDbXM2e9a
59uyetkrqnyuL8M3o87zs91EeOBmRt+ROc2I9jL9imeAeLLVFD/l+cfoFP5ONcu3uOG35p/2+Wy2
o0tUA7WDrcXWD+T4tWyAQQoij26j3Ig2yerAnyxPcrjjOyWm9QXz+Ufjtz+sIS12hU3BIJX1XHZj
sinznrgkj1+1dLBmmlENH91ooYnqsalYbKKkz4EDAFSf3flG3RzFJyggxx4ywQ8Yy0hs2Uxrdu1U
PnvAxjbWYD6kqQNAJmYMmCk8KKOTFq/GCicoV0zBaJXOLpPuvMFEXu3QH5VXKNmmcJgXayPN+bVP
ohnFmOMGk897mGC7hsJvvadeGMttbvY1HyiNH6Yr7qgqPrCGty/p6r+w7PPhsib/PLauzc+aginn
GB0dWPobdD7x3dgX0609RNmLmzkPtuNMTETia8uo+wMJa7GJ5D9r0F1HfNBJmlhffDufNsoGDYlT
LrSWyDG4Ubkx37SEyLysEIoUSLFOpJvxbleqsrcz33NgNHp9I/VlOAiskAdX2d63Ke/Fywj8Imui
4WYRppaFUibykDWDeWOXjgz1JVMVO2uDjMJOZiwWEgUEMiieCFHet55v3yM778WGXVOjxDAaY2Nb
ffHRd6bHDbrPYr5TAj1Wsmjn7JtGt1kyFYLfQ9f7y7gB+uFsyeV9wCYzbpjIX3nEvX3tSaV8reL2
VEwQO9F/J/Gmjc13sqLsh4pUzzd4LZCPcFDSuIEXp47NtMJR0jzBVqzsWb2JFaPSfAJVJtAqEZvn
BadnsYcyewt86hzV7uASTWPU6oDmKeNxdqT7HsUuIXVG75JfY6fPdtNZF31M7S3EoSK0EQAgxmyW
Ytu1bhnWg1nfd6bVpZuZj+Ja5QbMZRHVcICGZoR00HlDiWijB02zQmpivct2kQu8Zm1RhQ3vi/6I
o+0z2iflHuFk+sxulj9zxI1fi0mJB/rX0UFAFz0Ke6LijVrn1FaSnnCKDDsHWjoVT7GR4giQ2kxf
b0lgMkOyX62RUx42jNRP9OAkgz+l54GyqmYLH0qETM+7u4Gk62fhLeO7jQbx4PU1JtosG26sOOm+
1Kbd5ay/Ohu2JqbavLTxjFJdIRztBiK8uD70E+QfdtgN96TR3y5+YyI3LZpZhmnGejgzFSnpEa9g
pCnyFudrDFQd06inOFm90fJZiB1oJUCAyEis3HLoDOXJi3QnnO5Qfx+KpSKQAAqVdkEzk77Q/q52
TAfKNQhdFUcQSuSSeVnsBRYBCl7Qr3woEanojqYMKpWS7RWD38NUUhv3VTu+VitpSktcnELDEp+7
TxbVJ5ZqKGX5iKwP7bFwjf208quylWQ1l/RCCdUoNo22FH1gd429m1YCFnlrXbe1F7QxGbI+kjH0
8aqsljGwjKw6EN8Y3xqEBM73npt19Y2KiSjY+rESrZOTe08AYPpeNslKJ8c2ZRhN/065mXpjDOiw
nawHWL9ODlyduHF6dT2G6aT0CXSY5XIulKVtUMfQ3m1xTNDzyNlHcWsoSifHPAyJYz+D2MfRs0wx
qHt86Y3+6jtetBW0zOKrVMq0DXiEuwyXRDxtHWMk7ShHvsHuM3T1lRy05jBiXr5XLSTuUm+1/WI7
yVYOs3Zqp645djyT23Ew06sms9NNZIzuR0n895uocmQYXdoN2Z7pzGOf+1H6ouvWuCkJWADX7KwG
g2Wxt2jBvR8IVuKDM5aU4PqQaJuWtvgTLmURMppdrBBIQL7r6UZ+FxTW54mWb1BwP67dRuxrfu1p
MdrhrmnS5muirPJ+mnT7tDTptDFKq9naiY4FWU9KM4xztL54xqkO2rzfq1zqm44E+mvLamnj8x6/
9FSR4aCUv1kqPQtjzjqKcwBRyuiGcCzco9ZUcltzcb9HQuTvulwY321LWQdw6k0Q5exMBQIwkJh1
sk9jU267eg3LS0uHr7dPptfCh60GxOnGVIn/LiqINbwTNELC2DSGMR9aiNmUUmN8hTvMIyEN91HI
c9PuGl/ZYTvn3G94KAUU5BTDXVSSVFBwjEdKy78hbSO8w3fLg5ZGJnAZTpJqciqi0Yuh35AWMgOD
Mc1dHVl0sXxXuxnMZb5vpuQwqry4KCCuGzuuzI4KXCvCYk6SH03jWJcoSlM22jYGu6uxdns2/rHJ
NnORFJulIw6jQ4fHoTPNd3Ti/Wup4jzMKsDLuZPaIcBkNsy+xuEt9FvPK2XQ94Qsb8YVU+VWGRCr
GY1ro7fedU7EO9RMBpZ6EVlBBgfg5bPTbU5rtmiZJuWL1vQvwMaYstAQt2ylCxIg5Lsgt/ngYY49
zgTs8PlhVqeJOoxourGrz5AEAigSztZZiu8EdCeh5NsC466+EvZxTmIikJf2vcqKr32G6JAxj6jD
cSCSJlCmGUIaMQLsPNEJUyYTCMhyQRkLZ0PNrAMZr8isCtcQuzG2VHsFE6riaendvS5yd2N09FaL
OM5v6T8IsR0tNXqhbIS87gfqbbIzjG27tn+U1zdHv22LcCGp7xBnnvgxVVzRsiGTh9Iaxu2ktcZd
NqBCy5vubUjUcHLLlPGFlwOcr8dtkswNAiiHoDxsCyfDLSWzwSQmuaB95b5GKTZXaKutJSuP1djI
fBNjsXqWQ9ST2DJdTLi7T5RSj6nWthsXNP85cUwGw2qhcKyTYzQtLXTEUeu2lRy/+XqLq3g2A4jc
T5XGlpdJi2BUh0gOgnS950SBdaCvTdSo8CRjjch+XOqcCNAlN87VnFylWvUyNG5/mPvkoXP0D5Od
dDfNVEdV3FQPSW280KwvjqasrPce8tdWxJjHGq18UuCaP5qmREQYV54Dyw2q2kZTzZgEi1Pee/OA
8rOOM6J2Gy/6JsWYg8+WEl+mP0/3Ley0mnFnFNF2GqZpZ/fYVSj+S507jgLUNJr+fcWGhfvCtJn/
ZLDzxsDrkkFjJZShI/LuZCAtm5Y0Vlx1oi1fVeNechT1N9KxaBLowBKIgcxTPSB8oIBJ7yETD0eR
NNcGWJkj/8E/5ZX3YcTGvZXVbB7A8U9+I/LTbHO46ub0FuUNo/Fcy8E8OyOARxcOrF2o05K6hBMI
/anjSNoUOujE0Vh7gU0V43Ad3cDVnTWllZCICF3g6g6xSC0w2BIc1RFdm9XjwZXtt9hbTrjJ6Men
jTjmsXaJ/J5apwAEAojs1OggQwH6uqGbO8WpsWn/QYfqNxWlPrQtTEaR1V51sbwjSumdqTNPfDTb
aOOru9aC+ERjxj1WFhg9VxuSPXcXGohLqd0g4X1GxNmfh0hrtlPnYAUrzGqfiCYGKF/qZMNxOevs
sScKPhZ0LoaaRj7UeuxLd6MmaMNFILOSev6Wxzqds2E2d4w88fUP5mtkS/1h8ux86yiYfNgG6+mH
3bvygb0PvJVjdxtXtOOpa2lGCTTHeqSRIdR5Gn2WNIWpI/L84DvVxRqKfhMtpoWPNp38MXSx17lB
JpL81HI+6mQpEpIwN997va5fVt9eCTBjWd4QJzOQ1+dc+147ZXfjikI7ZBx4HdRHV0GszzqEqlyR
UJ1kyZYw7lNHlG1olvP8Sp3F0oqb8nua6d5NPZnRBU/J+KalzkfcAX8h51nrTy1t6LtFIRy2U3eq
Nk0qJubu9nhrGIm1XK8uPNK93LLe0wUtUUgMzFMADDq7lWDk/g97Z7bcNpJ161c5L4AKZGK+5SRS
pGjNtnyDkC0bM5BIzHj684Gq6t9213H9fa47OqK6ylUSSRDI3Ln3Wt8CLpyMGyWTkgk6UCFwjIiq
bTM0zgIPFDgeNoN9EvaPU+Q8USE4D3UYVbuonto9z8G0dXUjOFz5z4PvssLHpXyIiOJZk9HzwRdN
+FqM+MYJU/BBu0gkBTmHdOM4SIqaEwO4ZlW3fXykhmjHXeTqCjhB4nZkl7D+rNzWVOlVFGI/okmU
E6VAL4yapgAEU3K4obwbKkVAgVvpZ63s+ogi2gdWWHmBiU2NHt9EjtJ6Yl0gSnwMrPOQOOZjzy9w
N37dzR87zHMrHuOQphENaoZ45dTcWJ3qTt5CdGQQPoChq8sEGJxSRPPQ4Fm1xNlSMU14xYRsEZxp
4tfWBavMC4h/7zOgGZ9Hu0vbvfJJS6qNsaZo9W24bZGR9xhRrfHB6VRL88nMFKb2iahcfOzBc04y
/JsTw4bclFGIwJee2nQ/ZdjlSBgoku1MBgcxPA0H71GyRVOCFmrTW+o7XJxyy4jgbjIo62fwM9cq
c1HKqW64ItOmvhujXn5MF9X6xrEXDo92xG1TLzEOed37942j2U9Zy6rbHCDrRwOAxLUV1/Rllvy4
Gz0Z7Ueiyc2zWQzTlVS4yDi8NtYdygLvPmDGTygp8J+jYcTyC+zy7Lpt/B4izmJoGmXHU1qVLKur
wvEBzflNDGTWQRe+JsCTHatjmksyqMardabDT1I1KcRWjlVaTg40p8Hhmy7SbdjqKCXgrLmdo4b5
ICM6uQWWMz6asxddp2gg1micp++5KsRLKBoKtdllfEinQ+PLCxIyU9Ok/ti5TrUbDHbdqLLZzLil
Nhx2kq0ZNemVMgjLJau2OOpw9A79YLZbxRD0pATkMyp7YZ4q7GlPbUp+EKssKP7YGOy1q+2Q5aQ1
7lRWqzO2SH9fgEveNv2srmBF2GtLZdwlhsY05ePi/UT3llybalCPJvXdSVf1sOtaqn/amR5dGoOM
qhhIFqll5JIwy1hHqiluujb4avSCo4MoAKzGTrsxAPXcYAcl6j3FRJnU1oEwI/8W5gaJ5pPTY1nz
sC+CvwXLy6mjo2Jc02/W1w2RFjcwErOT7wZfSn8U2z7Emp7602s0FfFa2mDeQz+lrSjCgl6Znp5B
A4c7T4t4qyQDbIMb/SruVbPuMQkcyC6jZ1Nl5SSRk86b2BrFBmEQMm0HM55hzvolwSYLPD6e95NG
kMlG1nS3vlfRBxZEsm1KR/b5/ejAaZpiNpvUyaqMflafnQwPv4LD+IYeKz6JqYp3IsMqGBCh7mQz
f26Gd401Th8G4PRoSLPnoJGfrIjFGsHENsH8t6FT8hqUSEaCiIHHANOJDPXc3BC+Xe2kyOz9YJNj
G6X3s08qTGU7ULcwwgJXmj+AYkUtkdYfVVOntzDJUIXJPYVVe9XPdv/ZGBmDSAiNFsrlnTlTIY+Y
/K5Uz0Y9+t1rEaT13dDVd8Qt5tPKrHy2dqFKMpty4wOixAlemowPdWnKE2SENzSp3U0lS73SrP8A
I2ZseCTtfWoHB4dIMZ56pUbQKvXH/46t/1djaxv+4O/G1k/ta/zT1Pr9B/6lZA+Qq5sgikxg79Ky
EZP/NbUWi6sLKARRvHbgmzaj6b+k7JCTUL0LXCf/GldbHhR5E0011itnkbD/R9ikizv8h2E14b8w
InDevk+qwTr9PKxGtA1Ke/Knm4Cx4kwjY1DTtCvcAR1WYVuHbATvTA+W/C/GMs2bmKbkakR4dzvV
pd5rkMaYFiu8rqTdbC+pn/E0Obessg3KvwpeWugD8hjMjrNOUbh2OODcmchAWndBD1HqiUopKOhM
FJJVPBp6NmEzD40PQcGM4hqLDZ1G9Hqi8r9byiNrYT/AnRj7Q+RBfwsPIbjVFCyNX/cPquciPxgl
8ritsmNJulQ6aIQpFyW3T1zj2uRl2eYVM8KokEhVCKrA86ULmxTPIU/OYVHEtPFYyNZD6cIlK2T8
OLeVtedDwZQBA/VlwDWOfN2mQCAjMUWa6JzbkS7l7CSkFlVh9xom6lstiX+lp0lz0UWsug4q5Oce
JtvZk+V1GvWJ47EtZUx/IOyQ1XWU1MilWENVG89xlPXGYRyqJa0PWfr0YEyim2mVR1m6DFqUI70r
mSCdA5BqVm29Jxk8FIt6hvl5Nt6DgE30jRobttyMHVdi9T/8d0H4Xy0IjvV7oNpzoqPkF+wpSuvl
h/5cFDznD2m7/BGCkQv19H/sLb71B+oWDCzkCDs+zYofpCwBAcgUZ8si4LqSvIf/WRtIObagvZie
6/lSIpj+T6Qsnvg3qTovz3GEX8m7QB2zOGB+cLj4PWlqFdzDve8zY4JHVflrvST50cutTwlkCKRb
n6fSJ+6PgUf8ZNLyWdtLGiABSd3ZqtwEISgjSscLRbjVoE1u4yVLUC+pglVJRuAKFf+hDtvHkJC5
RaFVv5oURjrZ0G2MnmD1l8+yZb1RxYBKq5eGfnPCkjTUmGh2exqd19Ikz4FamKaNpShpVgz7g+fW
rYxv2eiNT5lVFeM39P2Bl14njT2cOSBsNUQAPxrTo4n9zb9y+7B8xPAOsowSvYMf07LmbGRcGY+G
7SBERlrXbxUdakxpdNSbYkFBedIaz0KP+WaoWRfcnNbzsWl7n8tSSbmHXxKRgCHoGmXusrJJq9qG
/kDcgqhN1DZN9sUu5vIYDQlISX+2Nw4Bwp90CgjBEaG9McgTIVDXGp6lTKdFW4wk1m4W/7cq1C0D
btO7GpcwaNZE46VtcgQb4GGeYrOJUcJDtF7Vc197z6pJ+pbD0khy1KxnpgBjGpIGFgYLJ8ab7VZ+
qBOLnC3DccWjRi742rGKchDLB/ViR7Z/cgMhHkcOpFzlTHAt4iUlNMgIr1pdEsIigu0At6plyNBa
udmv9BJb21gWnTOvbTjyWaqkoeJzTqf+j5nMrQ1dk0I6MLw9Cibvy8LL3+ZgMQHF0mNyV7AY+O+m
uOBnHAsY1UktcaUyIKpg7bQ0s1LbpzB1Otc/tb29kDRjdKibaCRImPEwYWYYl4Nn0Rk4ELTfE6+2
aJQfUePzMYquh03gVbg2SeMgkpVIlFc1kr14Zbc+hxY9NvMxYIbB5ywEm14k2BhTLJ5LnDQXhfkM
mVdtNhPUyvSWNzCgW43oGWAvXRd9SBz0sERhR2EPot3BB5JufIKB7A11rivPYb+EwzYt1MFDq3oS
gCJmNm9EvCGuJVABjcS4/FqEkgRD5Qx46jXMbRALK/eSFs3pkl8/usuH92doJSuilLiCehj5k7n2
rIPtEl87jjFfy9y06oVa1VjbhuJDhJ00b/2kd0+XV3S9jvim3iARmCw/7s26l1zfdCBKe6Ah7K+x
qSPKsgfZz1daC/vVJJuEeMporI6uqdULux9CfMQJeo++2rHvLuG6mYWX9ECEGkSK0O0IJ64l+LlV
ZOV8rKlAlkkOnPuRc8lkPF/epc+eG+3zyUabg8OHN+sol7sMi5o4Bzpncp5nDYLcBloNmeFwQOaH
FopYBspw+UolegauSboM+NopWOIImuo46Yp/DqYlZOo9CdqoCFjLqiW4GbpbcuUNOSuUl5LJZBem
mHZLHt53phzckalrLPeUWKZ0kWP4xVXFFLc6eqIYu3WssnE9elk7bNpAzkSeuMM9KtTxtk8n9QJw
DX+4WXXC5z4tC7EK7ECdWr9b09DwJ8KfjJo+usTU2xUls+RJg29yTS88psEUPPNlMrmxLE/cg7zD
9prrRr3QhWg4iKVyfOi5i69SJl+7GdsfGr9oiatsm6+pAcWPViiPRR7k44PvMof1pObGlnrQfBgu
wMk1bYNPh/bAQrPnkG7YDjq3Nk5Q0gDkklHNjYHjoTIJvK+1SknkFmXlW1sKPOIgZJPZhyhK7YNV
Ltd3An/3rD2PFaRDpc0LFsMHZjr2lvAaiSG6BSwEZ452QqFtdbBGRHZV7sfxGiJYdFdyGrrP+4ox
U5/labXyslg+ccTzdoDopm+2V1jXIWjMfdr74i13PFg9UTd6OwKA0lNNm/GbVY/DI+i86UD+GyEo
aY44JDGe4GHqZ2rFZlPCUqJNHJBlTRQFaEjy0E9iRMuV09jcmX4xbcvInL8RiJvxBJDycwRi7C0h
ZR76NJBW1guhJTQ3h9AjelN64tDNwDGpvZyNQ64aoYJjC+E2CWfv5EQ1ZABdfANnEtvb2dfoxMep
Jo28Hf0zJol7cnLlCDdY4ObP/L4Rp5xTb30321Z86E3EVosXARlQv0FfqW4g2qHcM7rwtuw1q8nk
oYwzVHdPv4Iz7wA+sA0aVF/IiayTyjhRPoXKqp6HONcPeEZuY6ev76clhG2IGnEfckJ5KD1OqoSC
tP6HGrASRPBc0SCJzU+RHMajHfqPcyTdjx1e96uK+BS8CENZBTwfKld7ZsPBNrOG/agCqmwlb5sm
QkvFvNTZMj4yyfyeGeGEdWveoXWqmMx5wAVSLeDKWHpkFNRiF8oHkykx4OThc4jCPF8zKXTSnVkg
vtkTUpV3a0PY+ba36mrtj2b7KJGjviSS1jVboQXNOrVpZZmGOvSuxV1NmPvnke39SORRd26l+Xnp
Md4oTA709oZRuWRDhe2pced009uBfJgCXKzTmIq7TLjt957YnM9TEFX1K4aDvL9LXB0SDqnn7BDl
GU3ZWn+S0xzexbFAJAmzCCma4IDewjLPsbVjv9DXXWMZH7RuMXtJsK7ILYpvEJjGUz0nNLuciXlQ
0vYvOLjCTVTE7m2gAufD2A2Ec2RlDIYGu7Q647LJbkgel+UGQLdxZ+MA2Hh2N2y5XDiQbHe8pmlU
fk66FhlkpZ7CTpnXmamfW7bELeMdZ7GuvQgZHdIhbU7G5NifhoFuCc/cpOmWNwK3Yhwfm8iGeOBX
3U3naSxadEMzTwIQMwWSUK9So30a4tbmE/piTUfayjdAMjsakpNxdm1uFTOJT8Xgg0XMxceQpt0q
yl06iLKyGW+2Sw+f5o/gWMdaiHUuRuvPThGgKYnsGtgcbTZwcWCAyGVmPH/nR7ZLDrluHyptM3rX
JWBHEushms8jIbktsSmaqRTKjifXrOkXafo9whrJli1pMAZtUTwgiASLllJ+7GSJCwXldgrodVG7
0o/DIcIEK74Fdkp+NLqgR1Pr/jg1lvkR9jYLFBlXN6xAPYnQ5NRs2iK4s7AwXamyi/lHaaujVcz1
fexgultPZTNsoWbjIImHSlx3dtrdIX0yNzp0D5h5yNHJounJbHJIV07RPcdd/AmtCW1/R5DyFY19
9NSjzaIpPCL1qRvr2lXFuB9N5Dt2EPu4BV2+hxZcBaaoAkQhioUOauKUxQ5PQtFmazU6BKyS3Ejh
BSlrhTgmv1JowJ6ZT4M6ImrpIUwrb9eMdZhu2Q6HvZ82yYbYE8BGEbBFJrhkNrr0RYklILMAyfcR
ti0RVmY8dcdR23RapRytHT8z3njIof21x3rzltad+93P4wHyruvM+zho86/K8+p9oINwmy+llSoa
vYJtCMWU1nW1zovU3TK+VMyie2Rznd/dDErITUgM8xp4CD5Qz5NHUhT789z4ynpif4ORWML47Nck
CxS3aZtY6yZzqnvUe5F7zxSfeBLHCBYZWEpZUA72lwyoZ7RjIMT0rzepBTGVZB8iNtmoz8cTI7Fm
i/Y5GNG7+bQaKQNuJBB6Vt7Jij4xm0WnMlu0tUM7eIlIj7ifw2Hx2Efxrs666eQ0jnOuy7gmrbSu
jQ0CTdruVd4eR1FPV36ZjLfCaZvHeCiYO9RH5c/jBud7/aEgxO6ry2p51be1voZpEV7pyH+mUBt2
XqM3BJ3Zdyl9h3zl9FlG0gKYzJw+7wwIOAlmkmIGWzPvr/KSqUEh3fm+s0z1ZcyKnKydQOb4AJD+
ryzMidgvsSlmKMKRUy7uRSPAx2jEoL3QVSRO94XW5aPqphK/o353PxYGi9shHKFKxpZ3X2GTVBfD
ZHkxT1ql+doOgboZIZCsQB7X3YFo33Ch1U7ZllFZzGQBpJf5MSn4Oz2QylCGtxXd1p1Ds0PDj0T5
9HFe0uNtS/uRdxtJVd+y+x3a96T5H1p7f0Nm+BWPB198sYITr+jawgbS9PPBOEIDOsHO0XtPa/sw
WJxEnSSWj/PkNW+BFv+US+zQ7/vRU2IHgM2FD0DS8kycbRd8ww8n8TwGG+OgsdiXOF9P6NXVS8PC
/JoZLfZFCOZfyRex7XPU+5110Joc6WndkOxVAHRIc1Y+HuytW5e2/lDoXpwLw53VtaY/9dzHLUnC
WUUBaM9lSNlWuIx0I9MKONDb7fwgXSOEUDxmep90HWUm6qDXyumH9qGB7d5A9xRiYDjs4of5PHOe
yBZqLwe2KHQsav2IswgZZuKx8Cz1MuRT88YtU3735758sAhPIpesXvQfYEDUi1kQr3WKOBsZy9pp
csASRng3E3zR7IKUg8OVH1V6P/Ef6g92pYR7pWMBDK0RfvVyOQsXbi3Ov//Sf+F98B14jmsvnHnM
CTRnfvnSMypkgvKYPjvTcl52Eqwpqw4+T/TeUvt/wjiWX/RDT/b9hUitoQxgDih/vbt8zQmuznkh
BDh8xcpHegfPiu+HZ89+bRKfs3VEVLGLNhMby+8/5r+/um9aPowCDFHMMuGF/dT0UfQYPYb1CDxT
JR/dAV5hQiou9WOu9xXpoCDWW49DgDEUHNt+/+LiVxJkAPXEliZcZuFZ2Ap/uchD6hjwqTQZkYA7
sMkMEbZgL6vlY5k2HJtt4fLhe3uCzI6kGZW/LrtFDxh5+R5djni8vKH/wnv+Cd6DWIHv5jfwntcm
hgjRVuVPU4/3H/tr6iHcP1gkkT7/SbNjtPHX1EPafyyNRe5xyWL318CDKYkpgemwvvKoAaT5V2/T
dv6ASyMsGPPSs1l1xX/S2/x5PQWIx+0NLoqxBx49yWP2800+VzPduqbDQNHnxbxmf+3uCJJtXfIS
6+bzDxfmb3aLn5+oy4vBUQU2awY2jN5fF+/IGZcEpta+iw2O/qVdyccJJtkzWNHlYVqWPMx29mvQ
p3r///HSsI6YPC0EwF8f5sTIxNiip7wD38FLBySfbvtpwDtL+Yc1nvEu1i9T03Jrwpkeye9f/ud9
cvnknrRpUfsBCwqdmV/WEmklUQnpzLrLSVSkRDOoUTBxdGw9SbW83Li0e37/mvLnJeTPF+VWsZmc
uawiiz/zh72yVGXYRSqQdw7kIKB/vnWQeNbqnYc77lm16DbtxOLFO9GxlcRt17659EavcsPlOtRu
xWSWrt24b4g+DLfzzKLr+pIlD22RKY69CpEyJ/MSak4wOxvwiIfQWv/+c/Bs/LALvH+MS+Od8QCQ
DPsXIpM/+Bbti1je0bHkXumAfoMxoifnN6xypElUxzFzmrffvyrDg39/VejIDBB4MPj/ny8ejUQv
HR0t7lLRk9Zu0A8DsBB/N9MRWYmYx3vHVuKMY4W28BTThf796//7g+lR6KD8gxzBffPrs9IHQZkx
uRLk+bnjfbI8MAjbiAvt/3E//2WvuVxh8rt5spYNj9HDL4tAOHltaZqduLOTYLw3UC9lO7IfaW2H
ltW8jZltv/bwqng6TbrMyht4WAz88LcpvJd/+Lr/7oMTX8NqySwSX9gvd62EghXUZmjedW3NQ2IT
Qlyd0BaZ/SpZYu9/f5n/7iFZ+Eg8l/zP+zcyuVCpmRhWL+90gyYGeSZ94kvntvPM6ojVjcZdT4+0
rhPu8iCfKRn7YERmmAqoeyKdq6Ph9uN9RH8XcKQpabtnfbAVLbOaOAbdyG9NecqQ+cBgCQAi5rvf
f4hLGMT/FEqXL9CTfH8mBnGLAe8vj0iaR2HnY5O9C2H91LuZanx/uW/GtlAvWhMakDPQfoE4HpwK
JGRbciAp3ZopqPcQzikfksyu86t5mFGbitBs3nxtjve/f59/swp6TPypp6gbOab88jYNVE89savi
zgE+Txzf0iAXiga5MEPxWOf6nyrVZQf96Sl26fVc4PMmEcxwrX55xaKNZGpmU3M30Nk7Mh5xXkNE
5vzForXdmdZ4qy0XL0KYhFT2BIPF0CwwtD0k3UJPscqpfbOqnjvdZAUwDR6CxGL8Yy/3xOUSNewa
LlFgII4bwGvHSVj+yYCOdpAIgc7zxADn95fxvcL+8ftms+bQwUhS2BJS8a/zyNnPAo9SNLqr+Kl1
oKZZb1LPSD/A30GRWOJ+Gtap1+N0kY6R02Ttye7eBTHjhxWMfMtcT3Qg1zKV/dYsWm/Xz5HR7mO3
ITK0FBH6ZhA2NJcwkdMCMePBeEJ+HLUb06sqWJfRRPIcU1PaOKY0eTLSZui2bAEumcqLPdT2VXnX
QYM5+k2RnmThV+c+pReM61xDTycjhqDWycs+iGrKv5pZIzb4tNHD0SOcFe+vj98m6M3udTvF5SZp
2b+vmbmS8lBbqbqtTTIccZYRqLyyq8bcOF7s17TYPEM9d2WeDhsr9LyHAKy8Ccw6ylzaaTRDGP9H
GlWUG9DEc1vpfwFXjXq7LJo2288wPXD1d50NYrMGqnoIOZ2cZNRRbqs+vDYhpD1MQ88k06Nlr+9I
SxAI+J22dDCxSZBhRRwpdetFRY7EP7DjcOOn6EiiuGPbzbhHPLok0Yo8oWBbg6uOtpQGwdaD2sm7
qxznFTswZULps9pQAi7jXsUu0CQTP8bROo83oYWelFAThpoj/TnvhCI+69iZBfo2xWC6Mz11bUVk
Dt24VlWfjDHwxS4CRRkjUE1G/wCnID73BDx99bGLM++QMUjDJNUboruis5a23mlCe9DGcFY1zfmT
aPzkWmJ22vjUAV+mtqo4/jEa9AIZ7hCKVJ9hoDifgO04q9pV8Rs3yvgt6sJ0GRtH5cbs+HrWcdgS
0BcpB0a316+5sQrTYiBQjiP2XKgoK0J/3uwaz8GIjkQ9Go6fZGB1faYp12UJxf7R60OSy7kBiNXy
NoVX+AvhdrK9RYALODqU/L+Qg4TzntmJISBtTVixC6jzIlCfjJjGN283S1GXMWko/J1hLsXPTOQh
XkOudLnkXpmRTzHECm6/1v7AdAe3o5poWYX502g0fGNTyFwXuTJTsN4LlpHZMj1LJu5KaJWCzdQu
a34HHCP1EkDlQgQjZr5U2qvG2jS1vxmCgdurjJjcg8hhyU5sfJUew8v1PLn2a8jEhOxek3qV8HpW
o2Ig9Cicg2faiM1bQ8fnQGuThcdmHfLsAgmSJryJ5mXMKLIoLH79VC8DXk4c1ZGyLnzuXFJlsqmo
jlmZyceaxBj+oyqnr9ICksKG7+Gqze2giDZCtPxJNGM9AQ9F4fM+SZy9ZbboO1wcLdmpV8RB81/Q
hEjP6G9ZYjhX+6eoLoJT4FXjvXRcNvXEYEW9rJHUcP4pdNhEL8PFsPKbtzpYLuVlJt1Aj+4oOHi3
jDYYn1nEQ91WlJ2SbNVkuq0vtUiWYzv4wJCOAWtEU4fwJlLbl7PxJAfxiGE02F5EA13CccPKUwkh
XrI9t6MaNtNSPcLJdF5FscyVeSR5pSzumzeQHCNzRf4OASfNGUbYyAuy3nm9BLwjKWveVM5uWwdR
/UI2OdXvmDTT/aVQmLO6nK5xy7jvlB3YvXy1NW8GhlL6xhiA0VjiWYhS60VJHPNIu1UIdgh8QnXi
NuK7o+VO8V7VbDwNvZ4m5B2ZqUkRXlV1gDQiUy/wJNjNpwxNyDaUAVU6Mb0hMhWyvw51o3nncD+o
oCokVIxSDE2L6VLg4A5hIDUzXn8//FjLnjylAUYLoKY29mOc3CkuE/wXN4MzMZMuHPs19qxlRj1r
3qCSEAlXvlEO6RaJcfiFnC5evLw8QiJ0UqbnKMIog9h52o0e7nx7aN7yoOE7UqFPccc/BtAx9La0
Hda2ajmqZCjLrsSEoIBlwDq4fNPnsrG8Ax+nOmLTde9x2mIOh1jNu2WKp/eMFcUZmgd1OdiXs4m1
Fq83KXd6iz96vLWZfHc3aiB/Hg0yOWlEbJTctSTVMbCl4cWbCR1uYEDhSytO+AEIksR7TDMfm1Jb
m8kVJEHukUtHKi6Qqq2AmPP5L4sAiT/EpSYlVyWHb3ZyJ7p+NblIR+UuL18MyAUuqoK8FeolxSxx
ZGKm95T79b4OLb7VRDb+BtrEch0GStCgTMJnolvH23GK3FdMuDyvhB0BvkyAb2wihyde64Z3crkT
bSZyGAkTlgBHUKNv34UkdlRHzW0whnI4+NXyBaU1KWw7WYX1vtC0PxPssyj6OY42pNG1FEXSh9iw
ksDoHkDhIipKU+QdTPiJx0g5htijL5AK0XaGZIloe8U6H+SQyINFUKF40Gsmh7eXT8hORI3cwK9B
B0P8xeXAOw+GepnpLj/2EUfUhKXbXA0caR+7mj/EvcDX0i5V2kw2cv5eMV62zWk2uaNUThCl5V9U
HI4iY0L6BnxzWWx013GSWa6aVv0YEE4r8nmjl7cTu3yKLAntV4XD0yI4kK41A0oeq3kC3+JZs7XD
044iwWkiliMS3JO1JDKLoLhGO1i/uOXBEyKivI+T0LW2Q8+AZkoA8W4dkimc+1EPWEmYmSCNMbTp
vP6pWEkQ3pQj/V8mtPYhqyt4MqBRhxwSjctP510s6wdBNA4Ve5hxoYlDFOckvax9o0yNqyoSLPKU
ItFyJMeZA2az4J6YlwvwvhYtB/c+lawLy8KqI48d53Lv4qJgWxtbpfejl0xfNNvQ3eX+tPGpXaU0
Aq76srazG6/zuUV8k2hE28n66ziagJS93xD4kf3vysPWuaaFrvdGWhK4uMAKI5deyuWucMdsaXXL
UDDfLHmQ61KcwZDz6GSNQYQzQyRB1J5zUTPNhLV4taQJQeAQ+p5k+UDvbVXsN0Rw2gP/bqIQ0hvO
nuIsbD4Ct5x4dGK3GjYij3iyvLBmh0GJhvtTcdN0acVqbyXig4OK9Y6TOje1aQgEWIg4NF5mni+y
FWinVqHHxcaJtWzfYANhs+IXphnEBgSBKLKmYY1KnUWhinQf7mqD2eq27JZ3m3akh2yteuJ1ofOM
98VkcyRQHNWAt6NRiRy09NidexwUg7RbY4NglmxzTS00P/TCT8Z92/Vl/EEssNRDyTJ61mbPu3D8
dtE/JVggNqYIZ/3YOh1FSGRkwbO5QBxLAJl8Xi8Ybm1McA+dPxYfIPN9jY3QWGe40vZOXgP+0Kzs
Qxal3yN4DytvyTK04Bhl676yeIBHNHVw9diRpgRLYUvLM6BCmdznLJ24zoniC60cCFlXRpdaO7P0
p34V1RVz7n4sDolS6Y1lN0Ks2TWLAyf7cb+oVcjCUqqEs2FV34Mxp15w5chiSJEZrnQjIUCMY9Oa
1/Wy+F/j4aYRGSASOBedTVimzAEmGpWkC0OXrVvXOcKahyiVfD26UPy1DgQXyXLm8ZYOIFm01qD3
kOtYl+qeGqdYSro69sf7LGqp8PAcrLtFsH05KGdMGI6DFfCoBnHNKMPUvD1UKTSbQHQMG4Q8vNPx
spmEQBRfZiepsm8VNSa7C/KDLaIf64BOJnwOiWsC0r2cnSOTpElyBVPFkteyplXuiGqJfhrjMtSC
pySImJmpQJwv2jxhtM2bnOFyQQxg+MTtRBa2K9k/8YJxtxYRq9UMM+Kx55XXl3UzSDMWR2Sz1vai
Q0c+wKKuwsA/FRqb/CZEMvA4jLZ6IYFiIGeedU8jSDu3OTdPEmKaNSpn5y5kMcCWsAHWnO3ivcRh
8s3uXbMBrtLxxLULsdbJ6uBkvFcYdXXsFlVcgY3TPnge8ssDB7ax3RM4xIAUYNNVRfzHLrclTBu/
QUhoZrN4hNtEy84JWJXo83BJvNRg24AOwkniMq9ymfI9xnSsQYEg1lNYn896jtiM3ktmxyy+u8yd
oQzBUtxFWeH5W3dq5Y5Xjh9hxY5PY+zOpxhz6xMSh2zT8ISwOnPamXcoKxeLqFtgSZ9sZdxqA1Mc
Bseg9LeWtsa9RMj2tVOW85YG3fwNO3MPRmxsKLcHZsHUVZLORWOeBEXZVU5z5dMCwdN4P0PseTWp
rfW2rsb62kHAdSaS2N9EqZt8LFQbPbjU+OO6K2DWZo2z0OGd6RxYKnyKDS/7WtUTvwmKVtJQKZdB
dDuXBidWBmwk9YEWAZakg959n3f9d8LzTxMeBgt0PH8z4fnWtP/nb1Xs7z/5l4rd+8NDae7S3784
Wxap+p9DHl/CYYfEyNTjMmuR9Kn+mvSYoBpNQQgDKdcWwwn6nX+mNOBwIa7UJaABSIwtaUj8J5Me
1/+5GYa03nKx0NgOQHjwXozsf25pR5ONijONYkJ/ve5Y+SWlTClVc7Qm4CMweCl8A+BB95aH1Rtt
xMoE5Lchd2XYZ7EGqxOGnbfTbaAf6CVgKLdyykaI2KCrMOxZF80Mord6112UNOMiqmGc4uldl3bh
oiex0d2Al8+dlZ05cPGCCeD4ItGpQw72fgbzUE8wr6LCj55E2QScYhwdrgM3/RQMw7O4aH+AQE9P
M9km4PRyxKi9YW7aRS0ULbohRnVIiMZFTcSGjrBoNsL63gE2jSB6FmoD7BENUmXcJaFKm008psNe
o5S7mYepXI2Lfok4nP6YLpqmUGGqRnQa34JIJlc4mJdPjtS22TJNSYidQR3leg56p3iYiocoBiuE
GF4hguFf47AWR/anpwoB2oIk7m98ewIYhjTHqM1qE6E2i1ZwqtqHDPXoLTwq6y68CLmqi6irmrqF
QeMb8wbmdECwcQ86nWV95aL0A4PCJbQaRGx2BbdVGnBlw9HC0JupPW1JugHoy0QXf8DrDvRVTqad
bzyyYNa2M4DayKPZPrUItqCVlRAFfHduV2HR7oF0t092MyH/UckstkZPFISdTgjgdFM6fB9Od5p9
uW+RySWLXq5blHNZ2D6HJVTjYNBPUzbZ64B0p88awMu1iBEDFRMZWISa4tNsnU2eRtF9Y5cW9Gqv
ym/8tCDq+SLkC/Ii9laqqNwPUde4gKqMcOHc9C+hDuXdRDjG1olcgqdm9a29yAXLaXa3YZ2wZqLZ
ux7ZV3TqWmuSgcdTvmgOc4FwsCvRUQir/QTXHhoIyTmH+CJXHC7SxfEiYwS733w2sTN8h/3DIKZQ
zpE4Oushc0mdNJyyQ6/U1O667Qsu2aAKfYN2/DO7bXc2lIQcN5jf7LL4TGZk1ayh99SHftFd5osC
EwOUaDaFnvwXLCPd42x01UJbyJGnhAg4Zzoexd68CDtDtypzmMHD8Bkxf2VuxMTRbNsYdQOvdFGH
AlOXW8cDYP9/uTu37jaRpQ3/lay5lxbnw8XstT7Lki07dsaeQ5K50VJsDSAQSByE4NfvpwFlhOx4
T6ZzwfrInaW06KKprn7rrbc4fu6Vh73gkYaCUbrdgSRPDmqFgBCE09JUP9eZ+1lJi4sUlJliFIWq
M9cKQGsMG+rVFQIZMBIFjdWEz+ottiuF40GFqAhk11TQXs2IuOoDYqOAVpCE6bBuafTj1dVHRqAu
RM98WjIEt47llvMDgsfEzQhPsul5WandZQ3x1lnQ3ntSpNvPm4aYmwqObqpks7Vg7e4FfzcVTN6q
4fQKdm8BzRcWnT8PG+qvViMYf10sVDpIOUW1voWEuA6nQUZdxcVBScy7zNQXU1tHxoMTrzrdbXNq
fW1UFdSt5Xw00k1lXuT1bazYo2svz/yr0GF7R45sNDMXhLeuUpWz2KAHi3eIwk8HKi4uN+tdeesE
NqgeoqkiBUqwgyzNRZiuzQdAaXSqLEQ3LGrjJs4+NCbr3WZ3sw6prk1gDV3taYA72asb767cmyUW
WNc12Q/FnJtUWNzB1h39UXrQViM6DYfe5SbKtoCFXkKgPNI3s/X21qoOn9B9ty4TAuj5oV7UU5Nv
3Uamktypkb4j3WSMDnRBo8cV0HhBpm0egvfhqdLdg04l+W+O6SDVbhGZ+CYSUZNqW1eo9SMmNnGj
MESMlR5rxsEubynCQi833f8Zhc6aaL/wD8ituukMNK8ROb2Paq/6CxQFyQEA+JlvekaERtC2oCAn
e0KgcXdp2T70SN+K1ctEU4o5JdMRENYifR9ExZ9sLMin59H+Oq53JW8pEjw1egRlaYFeBvmTFrPb
TG3Dzt4bG/rK7T31V4/UyLU+QhgTZHQ7SWNnfRXZo80FLLzrDK2bC5UNdhqju4vo9mh/raWxMlcq
W50s3NCfW6VxmIoE8K2VlwgQJKkzy7ZUFhe26t4eYjsAqIseFxbaonbm2VcE64haISX6VwH2JLTg
HLjuW3xvqe4jYHNtB9yjbjgTekgqKqJ1gZpMRgkqwBOTV/TO33qEgwoFXmFEc9Kqpq2mSROzmyrf
LWZlsbs9bDa7Kep22TPkcURjN9uS9EBETYQORF7TVWie1u4XB4Lu3DNT0FKvmBZh+YUy1WKqgJhN
0QP6PVFTf+6kmXdNLadOj1znfq8uHvMs1u/1jYZIVbE3H1Aa2MzSUXbvVevHQslGD6W//uWAXW8W
B9pdpEp0j4pcPTtYocvWGHimcmHtM2tm1lAqDRQTY9iURc4R/VD9boTgcWWBXR93ReBZNwCLAG5V
pnjJlBIl2vJRpYlgFZhO5aGwUSaVMkW8qVam/sLlMIx+ijv6VGbIQ14GVEnUQhNBVG2EMd3zDqEa
RfRrgWUndKS8X8MwsdeX9b4mlMloI0A6A7hrQmkYDbTXIG3oqlNVUCF9aV7QiW73QUu0kX+5Xaf1
Rx19xo+bRDnc2JT+3xa7OLvaVSOaPuw39gGddrQmSPeEJa4/irEBBMHraqPQynGDx3TCkbWsUGrj
bFGsbyhBKPQLClER4akLOlwLoVxdN6c2R/NZhRTZM7rTo6uMyvRfssrZzejup850lMTii02Mew3B
vGiWUEFtQCve+4MeiegSr4WqxhbQhEocHRGStDb2l0pNdXtJ1Ux5we5Wc64ztvptui3Qysq1lJpj
0miF63Be2iszM2Nvu3Aqn/4emY1YVB1y0K4ylUY3tZPtC/R4oCVHfjiaU6xvEfgt0A0iVWC4H1Rz
ZOWTJK93wSw0QZwTxyXd6OsFEnreTkGldu2rl4e1sn5w/HT3CHhcEkhaVYDiqGsiwbngBAvL4rpW
/QOs7PCwVy6UKrXhM9LV5mNEr7LLReaq7zdrZyP0qA7Vp1oPjBkiiVc6CqLIIdKFh6xQXJL9A7ub
ZAkyrV4wKmmdGGTIxRxGNLesxCGWCAhZuw3Nj+ZGYCgfFwtfCEQoC3/iFaiazhBQjikpCnNlEqR5
/gnnXU91jHRLCd8X9DIQIrQ5Yl7wRCHfRqGQ7KG9MVpkebGuLtLC1CY57b63E8PyNx/iXQat3wp9
dFxN/25rltuZizrf+7KwzbnlO1uUOXXHfMiitAjpHxJHV4ZoM+Ly0G6cIoOgHcVG9XxYOP6fLjH3
7/RJtG8XBi02RCcT+31Gt1HrcuGpnnu3UUx9olX2p3yjZx+rBSiR5ZkGnSRqb6IdTGWekkKl5SU9
Lj/rW4NUMJxvGKuQLdhLNPcuWlfVShstqIDZBeoSfxrcBOVIBUIwrE972jFVtAna2IvZaBf4zmWu
IC3r5Rto8nGuP8Lb1qemVcYXCfnbKck19woOeTE10ZkCU9mX91XmlY8ZUkTIoJfQwU3kjxKaKy6r
XXnYXWhJYszUAB1nxNC2MGq1fT7ZCOVcfZHvpiPLt2baXrGfIS4d3kNJqu+dXb39dVvCGZngz9do
QKsI1cZK9MlTlcijkmLt3lCju7ihJEe5UbYLeE6s11t6slkPep2Xk1LZJnMN4Hg6qoUen21sp1Vs
q8T+ijU1zQU1Z5T3hLjmTTwrra15tY5G8fygUFSxdaPyt4TKL7KE6TTf7tYfAo9s9VqQ6teCXo+T
2NMzmwqLxEbiLNvj+XRR8e4Lan4oSPpVw9cPBXU/EST+sKHzoxkyjTaI2HuC7O83vH+7KQEQxQD7
PCmf6V5JhcBWFAvsm7qBUpQQNIfa/zfn/24iog/atClMfyhWafW4ygqE/Y6dCsSnvyRBnP+GenAe
5NX3funtgd6tmkFbROEpgb8g7gD4tUf+hLh5hic0t9TcylsjREvuuHhe/fyT7o5NErG2IpiCURJT
LNz8feRCDIUWBphkiqb0VGqfPuS3Zv/2xFozvv2d3q0vn2lZeRlkeRo85afMV1z6OV/2G7M/G+Jk
9sYYmiRkNLWbJEhKzwi0ctZd1UQRADyXC6QD+OZkgXxrCbw9wR9nBPb0c0jpe41gqGPTNmnTp0OU
EhdWPTWCrcEbprVHQxse1uw1XenWZUv1/7osX74B31wDBsIPDscH9zh9NBl60xfmQUzWpRF3c4Gb
DcsKgqP1z9zAN42g84wt6h/ggLaTPDOCY40h06EYgGpOew3OCDR9kjWCMdY4OYkikHaOuLzTlaDS
ARcjQdE1wUq5WvczIG8gGtvDPOwhzN/rDnR9TDGAC4mcdSWu86Wg4DMNOI4caZuLjWNY7wOl25Cs
5Yxgj5GIAWKHrdxcZz6RuY9hulNMbnRWGJoRQEQ0Wa9giEdt2cQBry8F26aRk0PjJZu2quJqt6IB
vRBUYLTL89/vD7pDC2tabooiqVeXgiLqZFDDtVpzD2j2jiPKeeReBFEfRG0Aefz2EfNmnfpEFJUM
i8bflBC0nw8uQqIcStolsgRQiXNUnXC7N3uk4VRCA/Jp7ezbcHxASwAnLgobpNaA5oxN1zRVTT97
+GQbDRpfUjYpCp64BvcGUGhGy3m56RvWGPiJtnMcFJrrbC9wDZE9RdJPG15kiMv6hyfEt0JDyyD8
d0SxlrjOoiKE0wyDKmlCgtY8w1sE6L3JWsGwmSX5c3xAa4WzV4ENEkcooscuHmgjkAF5gk4JT8oT
QBTADVAxTADYXDzrnj90xhbRgGMc98rB7QaqYQvRPSkrGMYYf69QaNk96zPUANIDLAxXCAcMzyOQ
NJUGDJSxytzRRPw77DtdBY47ptCN2leqUdurMfiA3gVuz5HdFkDOOB2gYdgZQZw5elawxpwkyTa4
HawyuNhAU9i9Jd8FER2TaiI67M/etsacGzhOo6LWXIPbFTjkS8/eQC7YRlCU8vhX/aErWucqouS9
+3xwZ2WahYkqXSl/qHMAQiUAzUXeqdNXwMYROLQigavWmmdw01dRB5CevkMUbBAdcQxurvP40GG7
4AwNzN6+CsND0gnwpM9IhAb4AeR1z3ZDB81dB9MQPrXTH6AfNA3pmEAbAwcRBdvdUehsEdhAhwqZ
FsreB7cZupzfZF2AMoaICVJgMtKpC3BVICQVaWSn2yaH9/TB8mQxIiJCh0dPQfzrESHvAOtC6B13
nw/OESIa4kovAvYBMobsh60fPE8kubgIRUAFJK3aa2ivAsrDinRcSCoFnrf9Nfg9i4yIjskfEHtp
HZ44uLWgv9J54buzCO5Yxx0CCfy96Z36hSaXYneS6SL8GNDpgFUgDRoRF0OCJ21MQqa5zkIjF+is
0XlHp6m5BrcKcNnUAchFhiK1TI4ERfsuADy3gjtm1xDA0lDz64iiOdJWACUmuY4e1eunBBoKjEkr
qhpafUPziLquiBoS2fOBw/YCbNQ95bNVQHJZN3Tybcfkc+uCh+QRQHelrYBHFBJrIh/RXGcRoqpa
bAwcpEDaj58Pyy/S/EIIwEitBSIlCwSVphlH2KQfL7I7cojABu5gUwpUXcmiJiRWwZHRkNFf3x1s
rEQAoSlduOgOzi+g8y+dV9KNMSwDoS3U7Q5nZwfqGMcokmEopz2jD8ojAB3IvgvaGHwMhVloNc11
Nn9yq8SJMPOOfJThxQgGNydrBfgmQETgxR0+cBYvI/U8hn+nIs7Q/NKQFoEBAU12+uSNIBiSYezQ
o7NFQI4VdgVY+mATS5pgjslaAXhEc/D7XTQsmCSnxwXgE4TVAdNhXzVXe1Yd0FoQ1CvpxAoOETxW
FM62s2SfObUCm8WYFUcI0Rl8SPPHANIhkkoOVadV5ZF6xht/On84yUgRCKC1S0W3Bh+SFcAP2uj1
3xOOCJHQvdb4d+YKIOLSfsxCSLfLQQ8uu4qbeqFh/L3Igci04+xNUafeXOcvQbMfCMS6O1oPbluA
biCdYwU/gI6LEcihvWYFh2p+Qidioy6C/A6H+A/el69lDhM/iJ6bAodglb1W4vCtLxwJ8C8/79j9
8+effxL1C70vinqH9rf/rn/4T4+a0gBFJx8egaPmd7r/3k3w5U/3fus4q+Mfr4NVukyffBoKiXqO
7jbvlxvKJP4vWn5Zbpa98oOG7vT3nfz8U+8+TzbE/zFwFp6NK4SHpcdNUUOO+wM3DGn5gcNlnC2z
4y2Kx9hWYsiOPFlGwV9JetbAsSXzSo9N17F0+Zyc3nXLDZUfOY5XT3nwVOS9wZu6DNnBL1fRslym
q9ORW1Kn9MhdQc275K939BkpNl+C3mJpWZOyvzLD6sFzb+COkCg78tUqodlnf+SW7CY78jUWD4JT
i6s6gP3xD69qvHyFRN561efPS7+3ADsukuwNz5FcjJOg/0a2NB/poePnYHnmRVrqjPTISdl/eC0b
Q3bY25e+qc3wSw/MAMVTWB2XQeP22rS57NDvkyLIXpi5TcrKjn23DOKe94Cp+iO2l7tlWkXL+PnU
HB2dSP6Ws2z55BfZKs97a1pTmjS99PjBkx94y34dZZsDlh+avSBL8t7K7ijI8mNndC7LELfr+aYu
Y/kjRk+K9HxokQaTHjqJ8zMf0iVVZEe+X31JUSnuW7vNWskPvV/29y3O3SIFID9w+e56udlmftDf
1rtSxh8x/s0qzVY9TwVaKzDrHzH43eoQPPW2sQ4K/hGDf6YT4PE2m/MB2mHq8Q//fue9T9LcfzdZ
pgk7ZX+5tPQ36XtvfuByGZ6/+y3zXHb4D37Qt3iLO0oPG0ZEJP1TTccDkR46XXnnpeoNVCw78C+r
OM6qaL88OyZ05W6ywz/6yfPq3Tx7sbe1GKfs8L8mxTcWYle5+WN+4OVC7NBJ2eF/w/qrLFv1Qoou
RSw/9qF/qtRbRFF23N/zpX90IcKndOwW2WH/WKUbdrbeyC34Jz1ywMnmbHl3xRuyQ398s4XYieLE
v4EyPv4v9UrZ8YPsKYmzoBe5dTlpacPQjYLear2nadEr+viHb+09ryFNX7lML/Gno+7Da/+tD66J
bzxFq2X6n/8CAAD//w==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243840</xdr:colOff>
      <xdr:row>1</xdr:row>
      <xdr:rowOff>83820</xdr:rowOff>
    </xdr:from>
    <xdr:to>
      <xdr:col>11</xdr:col>
      <xdr:colOff>548640</xdr:colOff>
      <xdr:row>16</xdr:row>
      <xdr:rowOff>83820</xdr:rowOff>
    </xdr:to>
    <xdr:graphicFrame macro="">
      <xdr:nvGraphicFramePr>
        <xdr:cNvPr id="2" name="Chart 1">
          <a:extLst>
            <a:ext uri="{FF2B5EF4-FFF2-40B4-BE49-F238E27FC236}">
              <a16:creationId xmlns:a16="http://schemas.microsoft.com/office/drawing/2014/main" id="{FA542268-3308-5A2A-9968-C2AE25EC2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0</xdr:row>
      <xdr:rowOff>19050</xdr:rowOff>
    </xdr:from>
    <xdr:to>
      <xdr:col>13</xdr:col>
      <xdr:colOff>45720</xdr:colOff>
      <xdr:row>15</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0A0DF34-681A-A70E-133D-6BE379967E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19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312420</xdr:colOff>
      <xdr:row>15</xdr:row>
      <xdr:rowOff>114300</xdr:rowOff>
    </xdr:from>
    <xdr:to>
      <xdr:col>8</xdr:col>
      <xdr:colOff>312420</xdr:colOff>
      <xdr:row>29</xdr:row>
      <xdr:rowOff>20955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29A2CC3-D76C-4E93-722F-437D3400A5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37388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15</xdr:row>
      <xdr:rowOff>106680</xdr:rowOff>
    </xdr:from>
    <xdr:to>
      <xdr:col>11</xdr:col>
      <xdr:colOff>426720</xdr:colOff>
      <xdr:row>29</xdr:row>
      <xdr:rowOff>13335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610673A4-A8D7-FB3C-C107-3E9618A3D9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16980" y="2849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15</xdr:row>
      <xdr:rowOff>114300</xdr:rowOff>
    </xdr:from>
    <xdr:to>
      <xdr:col>14</xdr:col>
      <xdr:colOff>495300</xdr:colOff>
      <xdr:row>29</xdr:row>
      <xdr:rowOff>20955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6066CCA-63E8-318A-78FE-453E2980E6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1436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563880</xdr:colOff>
      <xdr:row>0</xdr:row>
      <xdr:rowOff>45720</xdr:rowOff>
    </xdr:from>
    <xdr:to>
      <xdr:col>11</xdr:col>
      <xdr:colOff>396240</xdr:colOff>
      <xdr:row>16</xdr:row>
      <xdr:rowOff>91440</xdr:rowOff>
    </xdr:to>
    <xdr:graphicFrame macro="">
      <xdr:nvGraphicFramePr>
        <xdr:cNvPr id="3" name="Chart 2">
          <a:extLst>
            <a:ext uri="{FF2B5EF4-FFF2-40B4-BE49-F238E27FC236}">
              <a16:creationId xmlns:a16="http://schemas.microsoft.com/office/drawing/2014/main" id="{29264F98-4EDE-424C-E529-0CFD80990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411480</xdr:colOff>
      <xdr:row>0</xdr:row>
      <xdr:rowOff>38100</xdr:rowOff>
    </xdr:from>
    <xdr:to>
      <xdr:col>11</xdr:col>
      <xdr:colOff>106680</xdr:colOff>
      <xdr:row>15</xdr:row>
      <xdr:rowOff>38100</xdr:rowOff>
    </xdr:to>
    <xdr:graphicFrame macro="">
      <xdr:nvGraphicFramePr>
        <xdr:cNvPr id="3" name="Chart 2">
          <a:extLst>
            <a:ext uri="{FF2B5EF4-FFF2-40B4-BE49-F238E27FC236}">
              <a16:creationId xmlns:a16="http://schemas.microsoft.com/office/drawing/2014/main" id="{6F4AFCAD-5259-8256-DFEC-C816ED5BC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xdr:colOff>
      <xdr:row>19</xdr:row>
      <xdr:rowOff>7620</xdr:rowOff>
    </xdr:from>
    <xdr:to>
      <xdr:col>1</xdr:col>
      <xdr:colOff>807720</xdr:colOff>
      <xdr:row>22</xdr:row>
      <xdr:rowOff>38100</xdr:rowOff>
    </xdr:to>
    <xdr:graphicFrame macro="">
      <xdr:nvGraphicFramePr>
        <xdr:cNvPr id="2" name="Chart 1">
          <a:extLst>
            <a:ext uri="{FF2B5EF4-FFF2-40B4-BE49-F238E27FC236}">
              <a16:creationId xmlns:a16="http://schemas.microsoft.com/office/drawing/2014/main" id="{63BD7C23-B3AB-6938-0BEC-54E71EA54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118110</xdr:rowOff>
    </xdr:from>
    <xdr:to>
      <xdr:col>5</xdr:col>
      <xdr:colOff>7620</xdr:colOff>
      <xdr:row>21</xdr:row>
      <xdr:rowOff>160020</xdr:rowOff>
    </xdr:to>
    <xdr:graphicFrame macro="">
      <xdr:nvGraphicFramePr>
        <xdr:cNvPr id="3" name="Chart 2">
          <a:extLst>
            <a:ext uri="{FF2B5EF4-FFF2-40B4-BE49-F238E27FC236}">
              <a16:creationId xmlns:a16="http://schemas.microsoft.com/office/drawing/2014/main" id="{315F894D-4ADD-11C0-9EF4-21E93370A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18</xdr:row>
      <xdr:rowOff>22860</xdr:rowOff>
    </xdr:from>
    <xdr:to>
      <xdr:col>7</xdr:col>
      <xdr:colOff>944880</xdr:colOff>
      <xdr:row>21</xdr:row>
      <xdr:rowOff>114300</xdr:rowOff>
    </xdr:to>
    <xdr:graphicFrame macro="">
      <xdr:nvGraphicFramePr>
        <xdr:cNvPr id="4" name="Chart 3">
          <a:extLst>
            <a:ext uri="{FF2B5EF4-FFF2-40B4-BE49-F238E27FC236}">
              <a16:creationId xmlns:a16="http://schemas.microsoft.com/office/drawing/2014/main" id="{AFF4EE18-FCE5-4A0B-3877-2947CB7E3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167640</xdr:rowOff>
    </xdr:from>
    <xdr:to>
      <xdr:col>11</xdr:col>
      <xdr:colOff>15240</xdr:colOff>
      <xdr:row>21</xdr:row>
      <xdr:rowOff>76200</xdr:rowOff>
    </xdr:to>
    <xdr:graphicFrame macro="">
      <xdr:nvGraphicFramePr>
        <xdr:cNvPr id="5" name="Chart 4">
          <a:extLst>
            <a:ext uri="{FF2B5EF4-FFF2-40B4-BE49-F238E27FC236}">
              <a16:creationId xmlns:a16="http://schemas.microsoft.com/office/drawing/2014/main" id="{F4CD666A-AB0F-7F31-22A6-328AF352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xdr:colOff>
      <xdr:row>19</xdr:row>
      <xdr:rowOff>0</xdr:rowOff>
    </xdr:from>
    <xdr:to>
      <xdr:col>13</xdr:col>
      <xdr:colOff>1135380</xdr:colOff>
      <xdr:row>22</xdr:row>
      <xdr:rowOff>152400</xdr:rowOff>
    </xdr:to>
    <xdr:graphicFrame macro="">
      <xdr:nvGraphicFramePr>
        <xdr:cNvPr id="6" name="Chart 5">
          <a:extLst>
            <a:ext uri="{FF2B5EF4-FFF2-40B4-BE49-F238E27FC236}">
              <a16:creationId xmlns:a16="http://schemas.microsoft.com/office/drawing/2014/main" id="{C13E7507-2AA3-7AC8-169D-47BAADD52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411480</xdr:colOff>
      <xdr:row>4</xdr:row>
      <xdr:rowOff>49530</xdr:rowOff>
    </xdr:from>
    <xdr:to>
      <xdr:col>13</xdr:col>
      <xdr:colOff>106680</xdr:colOff>
      <xdr:row>19</xdr:row>
      <xdr:rowOff>49530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2971F4-0484-4E48-FFB3-A8B00D3A36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5840" y="781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274320</xdr:colOff>
      <xdr:row>4</xdr:row>
      <xdr:rowOff>152400</xdr:rowOff>
    </xdr:from>
    <xdr:to>
      <xdr:col>16</xdr:col>
      <xdr:colOff>274320</xdr:colOff>
      <xdr:row>18</xdr:row>
      <xdr:rowOff>59055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2CC10EC-C270-45D7-5789-DCE99C3F7ED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55548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129540</xdr:colOff>
      <xdr:row>0</xdr:row>
      <xdr:rowOff>114300</xdr:rowOff>
    </xdr:from>
    <xdr:ext cx="14157959" cy="350520"/>
    <xdr:sp macro="" textlink="">
      <xdr:nvSpPr>
        <xdr:cNvPr id="2" name="Shape 3">
          <a:extLst>
            <a:ext uri="{FF2B5EF4-FFF2-40B4-BE49-F238E27FC236}">
              <a16:creationId xmlns:a16="http://schemas.microsoft.com/office/drawing/2014/main" id="{C2509B38-C3D5-40A0-8F50-C4D50753ACE6}"/>
            </a:ext>
          </a:extLst>
        </xdr:cNvPr>
        <xdr:cNvSpPr/>
      </xdr:nvSpPr>
      <xdr:spPr>
        <a:xfrm>
          <a:off x="129540" y="114300"/>
          <a:ext cx="14157959" cy="35052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3</xdr:row>
      <xdr:rowOff>7619</xdr:rowOff>
    </xdr:from>
    <xdr:ext cx="14157960" cy="1539242"/>
    <xdr:grpSp>
      <xdr:nvGrpSpPr>
        <xdr:cNvPr id="3" name="Shape 2">
          <a:extLst>
            <a:ext uri="{FF2B5EF4-FFF2-40B4-BE49-F238E27FC236}">
              <a16:creationId xmlns:a16="http://schemas.microsoft.com/office/drawing/2014/main" id="{B7497F61-D53E-461D-8ACD-AEAF95DFF9E3}"/>
            </a:ext>
          </a:extLst>
        </xdr:cNvPr>
        <xdr:cNvGrpSpPr/>
      </xdr:nvGrpSpPr>
      <xdr:grpSpPr>
        <a:xfrm>
          <a:off x="144780" y="556259"/>
          <a:ext cx="14157960" cy="1539242"/>
          <a:chOff x="0" y="3060863"/>
          <a:chExt cx="10692000" cy="1438276"/>
        </a:xfrm>
      </xdr:grpSpPr>
      <xdr:grpSp>
        <xdr:nvGrpSpPr>
          <xdr:cNvPr id="4" name="Shape 21">
            <a:extLst>
              <a:ext uri="{FF2B5EF4-FFF2-40B4-BE49-F238E27FC236}">
                <a16:creationId xmlns:a16="http://schemas.microsoft.com/office/drawing/2014/main" id="{BA9B176F-5895-0391-0238-2796992868BE}"/>
              </a:ext>
            </a:extLst>
          </xdr:cNvPr>
          <xdr:cNvGrpSpPr/>
        </xdr:nvGrpSpPr>
        <xdr:grpSpPr>
          <a:xfrm>
            <a:off x="0" y="3060863"/>
            <a:ext cx="10692000" cy="1438276"/>
            <a:chOff x="152399" y="453254"/>
            <a:chExt cx="12498639" cy="1383568"/>
          </a:xfrm>
        </xdr:grpSpPr>
        <xdr:sp macro="" textlink="">
          <xdr:nvSpPr>
            <xdr:cNvPr id="5" name="Shape 5">
              <a:extLst>
                <a:ext uri="{FF2B5EF4-FFF2-40B4-BE49-F238E27FC236}">
                  <a16:creationId xmlns:a16="http://schemas.microsoft.com/office/drawing/2014/main" id="{A4C209EA-7D3A-D113-DAB4-CA9513BEEF0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DA64238-F528-6FFA-6A03-87F047065FB3}"/>
                </a:ext>
              </a:extLst>
            </xdr:cNvPr>
            <xdr:cNvGrpSpPr/>
          </xdr:nvGrpSpPr>
          <xdr:grpSpPr>
            <a:xfrm>
              <a:off x="152399" y="453254"/>
              <a:ext cx="2519908" cy="1377304"/>
              <a:chOff x="152400" y="459938"/>
              <a:chExt cx="2688530" cy="1353184"/>
            </a:xfrm>
          </xdr:grpSpPr>
          <xdr:sp macro="" textlink="">
            <xdr:nvSpPr>
              <xdr:cNvPr id="19" name="Shape 23">
                <a:extLst>
                  <a:ext uri="{FF2B5EF4-FFF2-40B4-BE49-F238E27FC236}">
                    <a16:creationId xmlns:a16="http://schemas.microsoft.com/office/drawing/2014/main" id="{06E76CFA-FFBB-5234-C8CE-984A98AF0B41}"/>
                  </a:ext>
                </a:extLst>
              </xdr:cNvPr>
              <xdr:cNvSpPr/>
            </xdr:nvSpPr>
            <xdr:spPr>
              <a:xfrm>
                <a:off x="173929" y="708224"/>
                <a:ext cx="2667001" cy="110489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49C763BE-9F39-9943-F7DC-3782F7A27B83}"/>
                  </a:ext>
                </a:extLst>
              </xdr:cNvPr>
              <xdr:cNvSpPr/>
            </xdr:nvSpPr>
            <xdr:spPr>
              <a:xfrm>
                <a:off x="152400" y="459938"/>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AF8D8CC7-6D38-F352-31DB-B93C5EC9F06C}"/>
                </a:ext>
              </a:extLst>
            </xdr:cNvPr>
            <xdr:cNvGrpSpPr/>
          </xdr:nvGrpSpPr>
          <xdr:grpSpPr>
            <a:xfrm>
              <a:off x="2699752" y="453254"/>
              <a:ext cx="2490203" cy="1383568"/>
              <a:chOff x="152399" y="459938"/>
              <a:chExt cx="2667001" cy="1359338"/>
            </a:xfrm>
          </xdr:grpSpPr>
          <xdr:sp macro="" textlink="">
            <xdr:nvSpPr>
              <xdr:cNvPr id="17" name="Shape 26">
                <a:extLst>
                  <a:ext uri="{FF2B5EF4-FFF2-40B4-BE49-F238E27FC236}">
                    <a16:creationId xmlns:a16="http://schemas.microsoft.com/office/drawing/2014/main" id="{D1A440D2-216C-C36E-9498-89E6FC0441AA}"/>
                  </a:ext>
                </a:extLst>
              </xdr:cNvPr>
              <xdr:cNvSpPr/>
            </xdr:nvSpPr>
            <xdr:spPr>
              <a:xfrm>
                <a:off x="152399" y="714375"/>
                <a:ext cx="2667001" cy="1104901"/>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962C39B2-4F03-EA4D-4700-4FB214FFDC1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85449A3E-A06B-B8A0-8BCE-A2F2E60C7167}"/>
                </a:ext>
              </a:extLst>
            </xdr:cNvPr>
            <xdr:cNvGrpSpPr/>
          </xdr:nvGrpSpPr>
          <xdr:grpSpPr>
            <a:xfrm>
              <a:off x="5256628" y="453254"/>
              <a:ext cx="2452105" cy="1383567"/>
              <a:chOff x="152398" y="459938"/>
              <a:chExt cx="2667002" cy="1359337"/>
            </a:xfrm>
          </xdr:grpSpPr>
          <xdr:sp macro="" textlink="">
            <xdr:nvSpPr>
              <xdr:cNvPr id="15" name="Shape 29">
                <a:extLst>
                  <a:ext uri="{FF2B5EF4-FFF2-40B4-BE49-F238E27FC236}">
                    <a16:creationId xmlns:a16="http://schemas.microsoft.com/office/drawing/2014/main" id="{463A0B7A-7BF3-8CC8-F9AD-2E2B5C154A3B}"/>
                  </a:ext>
                </a:extLst>
              </xdr:cNvPr>
              <xdr:cNvSpPr/>
            </xdr:nvSpPr>
            <xdr:spPr>
              <a:xfrm>
                <a:off x="152398"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3B66DBCC-1753-1AEA-1D3A-ED11199CB4C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D60244B3-7DB4-D519-277D-A2A057156529}"/>
                </a:ext>
              </a:extLst>
            </xdr:cNvPr>
            <xdr:cNvGrpSpPr/>
          </xdr:nvGrpSpPr>
          <xdr:grpSpPr>
            <a:xfrm>
              <a:off x="7756359" y="453254"/>
              <a:ext cx="2421860" cy="1377499"/>
              <a:chOff x="152400" y="459938"/>
              <a:chExt cx="2696964" cy="1353375"/>
            </a:xfrm>
          </xdr:grpSpPr>
          <xdr:sp macro="" textlink="">
            <xdr:nvSpPr>
              <xdr:cNvPr id="13" name="Shape 32">
                <a:extLst>
                  <a:ext uri="{FF2B5EF4-FFF2-40B4-BE49-F238E27FC236}">
                    <a16:creationId xmlns:a16="http://schemas.microsoft.com/office/drawing/2014/main" id="{10506E56-24AE-D64D-6B69-D6748F4EB061}"/>
                  </a:ext>
                </a:extLst>
              </xdr:cNvPr>
              <xdr:cNvSpPr/>
            </xdr:nvSpPr>
            <xdr:spPr>
              <a:xfrm>
                <a:off x="182363" y="708413"/>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FEDD0ADF-94F6-14EF-F898-032A6D24BD4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1C5CB6E3-EDE3-9AA3-3842-FAE8925CC438}"/>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442F3A43-0685-DC72-399B-7DA8D5DAE76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C11C2265-D985-C0BC-B019-1F1FBF176C1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259080</xdr:colOff>
      <xdr:row>5</xdr:row>
      <xdr:rowOff>7620</xdr:rowOff>
    </xdr:from>
    <xdr:to>
      <xdr:col>4</xdr:col>
      <xdr:colOff>426720</xdr:colOff>
      <xdr:row>6</xdr:row>
      <xdr:rowOff>144780</xdr:rowOff>
    </xdr:to>
    <xdr:sp macro="" textlink="KPI!D35">
      <xdr:nvSpPr>
        <xdr:cNvPr id="21" name="Rectangle 20">
          <a:extLst>
            <a:ext uri="{FF2B5EF4-FFF2-40B4-BE49-F238E27FC236}">
              <a16:creationId xmlns:a16="http://schemas.microsoft.com/office/drawing/2014/main" id="{95F2C106-DF15-FC7B-25EF-20584FA2257A}"/>
            </a:ext>
          </a:extLst>
        </xdr:cNvPr>
        <xdr:cNvSpPr/>
      </xdr:nvSpPr>
      <xdr:spPr>
        <a:xfrm>
          <a:off x="25908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0</xdr:col>
      <xdr:colOff>434340</xdr:colOff>
      <xdr:row>6</xdr:row>
      <xdr:rowOff>167640</xdr:rowOff>
    </xdr:from>
    <xdr:to>
      <xdr:col>4</xdr:col>
      <xdr:colOff>274320</xdr:colOff>
      <xdr:row>9</xdr:row>
      <xdr:rowOff>121920</xdr:rowOff>
    </xdr:to>
    <xdr:graphicFrame macro="">
      <xdr:nvGraphicFramePr>
        <xdr:cNvPr id="22" name="Chart 21">
          <a:extLst>
            <a:ext uri="{FF2B5EF4-FFF2-40B4-BE49-F238E27FC236}">
              <a16:creationId xmlns:a16="http://schemas.microsoft.com/office/drawing/2014/main" id="{BD4DC048-6DEF-42F1-9E6B-F5FD887B3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9</xdr:row>
      <xdr:rowOff>137160</xdr:rowOff>
    </xdr:from>
    <xdr:to>
      <xdr:col>4</xdr:col>
      <xdr:colOff>533400</xdr:colOff>
      <xdr:row>11</xdr:row>
      <xdr:rowOff>91440</xdr:rowOff>
    </xdr:to>
    <xdr:sp macro="" textlink="KPI!D35">
      <xdr:nvSpPr>
        <xdr:cNvPr id="25" name="Rectangle 24">
          <a:extLst>
            <a:ext uri="{FF2B5EF4-FFF2-40B4-BE49-F238E27FC236}">
              <a16:creationId xmlns:a16="http://schemas.microsoft.com/office/drawing/2014/main" id="{89369A9B-922C-FCF5-3ABC-5F425D928377}"/>
            </a:ext>
          </a:extLst>
        </xdr:cNvPr>
        <xdr:cNvSpPr/>
      </xdr:nvSpPr>
      <xdr:spPr>
        <a:xfrm>
          <a:off x="365760" y="17830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129540</xdr:colOff>
          <xdr:row>9</xdr:row>
          <xdr:rowOff>175260</xdr:rowOff>
        </xdr:from>
        <xdr:to>
          <xdr:col>4</xdr:col>
          <xdr:colOff>403860</xdr:colOff>
          <xdr:row>11</xdr:row>
          <xdr:rowOff>38100</xdr:rowOff>
        </xdr:to>
        <xdr:pic>
          <xdr:nvPicPr>
            <xdr:cNvPr id="27" name="Picture 26">
              <a:extLst>
                <a:ext uri="{FF2B5EF4-FFF2-40B4-BE49-F238E27FC236}">
                  <a16:creationId xmlns:a16="http://schemas.microsoft.com/office/drawing/2014/main" id="{DFAC8821-D408-9E53-2EB6-D1247A317424}"/>
                </a:ext>
              </a:extLst>
            </xdr:cNvPr>
            <xdr:cNvPicPr>
              <a:picLocks noChangeAspect="1" noChangeArrowheads="1"/>
              <a:extLst>
                <a:ext uri="{84589F7E-364E-4C9E-8A38-B11213B215E9}">
                  <a14:cameraTool cellRange="'KPI YOY'!$H$8" spid="_x0000_s9355"/>
                </a:ext>
              </a:extLst>
            </xdr:cNvPicPr>
          </xdr:nvPicPr>
          <xdr:blipFill>
            <a:blip xmlns:r="http://schemas.openxmlformats.org/officeDocument/2006/relationships" r:embed="rId2"/>
            <a:srcRect/>
            <a:stretch>
              <a:fillRect/>
            </a:stretch>
          </xdr:blipFill>
          <xdr:spPr bwMode="auto">
            <a:xfrm>
              <a:off x="1958340" y="1821180"/>
              <a:ext cx="8839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411480</xdr:colOff>
      <xdr:row>20</xdr:row>
      <xdr:rowOff>99060</xdr:rowOff>
    </xdr:from>
    <xdr:to>
      <xdr:col>11</xdr:col>
      <xdr:colOff>579120</xdr:colOff>
      <xdr:row>22</xdr:row>
      <xdr:rowOff>53340</xdr:rowOff>
    </xdr:to>
    <xdr:sp macro="" textlink="KPI!D35">
      <xdr:nvSpPr>
        <xdr:cNvPr id="92" name="Rectangle 91">
          <a:extLst>
            <a:ext uri="{FF2B5EF4-FFF2-40B4-BE49-F238E27FC236}">
              <a16:creationId xmlns:a16="http://schemas.microsoft.com/office/drawing/2014/main" id="{5A346F62-0E6E-4E72-9902-AFE178360E31}"/>
            </a:ext>
          </a:extLst>
        </xdr:cNvPr>
        <xdr:cNvSpPr/>
      </xdr:nvSpPr>
      <xdr:spPr>
        <a:xfrm>
          <a:off x="4678680" y="37566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14</xdr:col>
      <xdr:colOff>388620</xdr:colOff>
      <xdr:row>9</xdr:row>
      <xdr:rowOff>144780</xdr:rowOff>
    </xdr:from>
    <xdr:to>
      <xdr:col>18</xdr:col>
      <xdr:colOff>556260</xdr:colOff>
      <xdr:row>11</xdr:row>
      <xdr:rowOff>99060</xdr:rowOff>
    </xdr:to>
    <xdr:sp macro="" textlink="KPI!D35">
      <xdr:nvSpPr>
        <xdr:cNvPr id="94" name="Rectangle 93">
          <a:extLst>
            <a:ext uri="{FF2B5EF4-FFF2-40B4-BE49-F238E27FC236}">
              <a16:creationId xmlns:a16="http://schemas.microsoft.com/office/drawing/2014/main" id="{0F693105-881F-4BA7-8DF2-6DD5019F4E31}"/>
            </a:ext>
          </a:extLst>
        </xdr:cNvPr>
        <xdr:cNvSpPr/>
      </xdr:nvSpPr>
      <xdr:spPr>
        <a:xfrm>
          <a:off x="8923020" y="17907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4</xdr:col>
      <xdr:colOff>594360</xdr:colOff>
      <xdr:row>5</xdr:row>
      <xdr:rowOff>7620</xdr:rowOff>
    </xdr:from>
    <xdr:to>
      <xdr:col>9</xdr:col>
      <xdr:colOff>152400</xdr:colOff>
      <xdr:row>6</xdr:row>
      <xdr:rowOff>144780</xdr:rowOff>
    </xdr:to>
    <xdr:sp macro="" textlink="KPI!D35">
      <xdr:nvSpPr>
        <xdr:cNvPr id="97" name="Rectangle 96">
          <a:extLst>
            <a:ext uri="{FF2B5EF4-FFF2-40B4-BE49-F238E27FC236}">
              <a16:creationId xmlns:a16="http://schemas.microsoft.com/office/drawing/2014/main" id="{E9825A90-6827-4DB6-A93B-5750DD800DB3}"/>
            </a:ext>
          </a:extLst>
        </xdr:cNvPr>
        <xdr:cNvSpPr/>
      </xdr:nvSpPr>
      <xdr:spPr>
        <a:xfrm>
          <a:off x="303276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198120</xdr:colOff>
      <xdr:row>9</xdr:row>
      <xdr:rowOff>160020</xdr:rowOff>
    </xdr:from>
    <xdr:to>
      <xdr:col>9</xdr:col>
      <xdr:colOff>365760</xdr:colOff>
      <xdr:row>11</xdr:row>
      <xdr:rowOff>114300</xdr:rowOff>
    </xdr:to>
    <xdr:sp macro="" textlink="KPI!D35">
      <xdr:nvSpPr>
        <xdr:cNvPr id="98" name="Rectangle 97">
          <a:extLst>
            <a:ext uri="{FF2B5EF4-FFF2-40B4-BE49-F238E27FC236}">
              <a16:creationId xmlns:a16="http://schemas.microsoft.com/office/drawing/2014/main" id="{06D10A1F-7289-4D96-8B78-FA19573AD7F8}"/>
            </a:ext>
          </a:extLst>
        </xdr:cNvPr>
        <xdr:cNvSpPr/>
      </xdr:nvSpPr>
      <xdr:spPr>
        <a:xfrm>
          <a:off x="324612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5</xdr:col>
      <xdr:colOff>0</xdr:colOff>
      <xdr:row>20</xdr:row>
      <xdr:rowOff>0</xdr:rowOff>
    </xdr:from>
    <xdr:to>
      <xdr:col>9</xdr:col>
      <xdr:colOff>167640</xdr:colOff>
      <xdr:row>21</xdr:row>
      <xdr:rowOff>137160</xdr:rowOff>
    </xdr:to>
    <xdr:sp macro="" textlink="KPI!D35">
      <xdr:nvSpPr>
        <xdr:cNvPr id="100" name="Rectangle 99">
          <a:extLst>
            <a:ext uri="{FF2B5EF4-FFF2-40B4-BE49-F238E27FC236}">
              <a16:creationId xmlns:a16="http://schemas.microsoft.com/office/drawing/2014/main" id="{A12DCBFE-CC12-49BF-9B97-3A767641AFA3}"/>
            </a:ext>
          </a:extLst>
        </xdr:cNvPr>
        <xdr:cNvSpPr/>
      </xdr:nvSpPr>
      <xdr:spPr>
        <a:xfrm>
          <a:off x="3048000" y="36576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60960</xdr:colOff>
      <xdr:row>4</xdr:row>
      <xdr:rowOff>175260</xdr:rowOff>
    </xdr:from>
    <xdr:to>
      <xdr:col>9</xdr:col>
      <xdr:colOff>228600</xdr:colOff>
      <xdr:row>6</xdr:row>
      <xdr:rowOff>129540</xdr:rowOff>
    </xdr:to>
    <xdr:sp macro="" textlink="KPI!$E$17">
      <xdr:nvSpPr>
        <xdr:cNvPr id="101" name="Rectangle 100">
          <a:extLst>
            <a:ext uri="{FF2B5EF4-FFF2-40B4-BE49-F238E27FC236}">
              <a16:creationId xmlns:a16="http://schemas.microsoft.com/office/drawing/2014/main" id="{ABE590DD-C495-4A18-9E56-A47FA7DF3C99}"/>
            </a:ext>
          </a:extLst>
        </xdr:cNvPr>
        <xdr:cNvSpPr/>
      </xdr:nvSpPr>
      <xdr:spPr>
        <a:xfrm>
          <a:off x="310896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925E5651-3DF4-43DD-AC4D-F75B78E4E2FF}" type="TxLink">
            <a:rPr lang="en-US" sz="1600" b="1" i="0" u="none" strike="noStrike">
              <a:solidFill>
                <a:schemeClr val="bg1">
                  <a:lumMod val="95000"/>
                </a:schemeClr>
              </a:solidFill>
              <a:latin typeface="Book Antiqua" panose="02040602050305030304" pitchFamily="18" charset="0"/>
              <a:ea typeface="Calibri"/>
              <a:cs typeface="Calibri"/>
            </a:rPr>
            <a:pPr algn="ctr"/>
            <a:t> $2,774.07 </a:t>
          </a:fld>
          <a:endParaRPr lang="en-IN" sz="1800" b="1">
            <a:solidFill>
              <a:schemeClr val="bg1">
                <a:lumMod val="95000"/>
              </a:schemeClr>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7</xdr:col>
          <xdr:colOff>533400</xdr:colOff>
          <xdr:row>10</xdr:row>
          <xdr:rowOff>22860</xdr:rowOff>
        </xdr:from>
        <xdr:to>
          <xdr:col>9</xdr:col>
          <xdr:colOff>182880</xdr:colOff>
          <xdr:row>11</xdr:row>
          <xdr:rowOff>68580</xdr:rowOff>
        </xdr:to>
        <xdr:pic>
          <xdr:nvPicPr>
            <xdr:cNvPr id="102" name="Picture 101">
              <a:extLst>
                <a:ext uri="{FF2B5EF4-FFF2-40B4-BE49-F238E27FC236}">
                  <a16:creationId xmlns:a16="http://schemas.microsoft.com/office/drawing/2014/main" id="{F0FBF873-93D3-3D47-6697-3AA988CF5FC4}"/>
                </a:ext>
              </a:extLst>
            </xdr:cNvPr>
            <xdr:cNvPicPr>
              <a:picLocks noChangeAspect="1" noChangeArrowheads="1"/>
              <a:extLst>
                <a:ext uri="{84589F7E-364E-4C9E-8A38-B11213B215E9}">
                  <a14:cameraTool cellRange="'KPI YOY'!$I$8" spid="_x0000_s9356"/>
                </a:ext>
              </a:extLst>
            </xdr:cNvPicPr>
          </xdr:nvPicPr>
          <xdr:blipFill>
            <a:blip xmlns:r="http://schemas.openxmlformats.org/officeDocument/2006/relationships" r:embed="rId3"/>
            <a:srcRect/>
            <a:stretch>
              <a:fillRect/>
            </a:stretch>
          </xdr:blipFill>
          <xdr:spPr bwMode="auto">
            <a:xfrm>
              <a:off x="4800600" y="1851660"/>
              <a:ext cx="8686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510540</xdr:colOff>
      <xdr:row>4</xdr:row>
      <xdr:rowOff>175260</xdr:rowOff>
    </xdr:from>
    <xdr:to>
      <xdr:col>14</xdr:col>
      <xdr:colOff>68580</xdr:colOff>
      <xdr:row>6</xdr:row>
      <xdr:rowOff>129540</xdr:rowOff>
    </xdr:to>
    <xdr:sp macro="" textlink="KPI!$H$17">
      <xdr:nvSpPr>
        <xdr:cNvPr id="103" name="Rectangle 102">
          <a:extLst>
            <a:ext uri="{FF2B5EF4-FFF2-40B4-BE49-F238E27FC236}">
              <a16:creationId xmlns:a16="http://schemas.microsoft.com/office/drawing/2014/main" id="{514E90EE-BFC8-4632-8EA0-8DB44BE67CCB}"/>
            </a:ext>
          </a:extLst>
        </xdr:cNvPr>
        <xdr:cNvSpPr/>
      </xdr:nvSpPr>
      <xdr:spPr>
        <a:xfrm>
          <a:off x="599694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0FC9E32B-41DE-4CA6-B20D-31746A6EC2F5}" type="TxLink">
            <a:rPr lang="en-US" sz="1600" b="1" i="0" u="none" strike="noStrike">
              <a:solidFill>
                <a:schemeClr val="bg1"/>
              </a:solidFill>
              <a:latin typeface="Book Antiqua" panose="02040602050305030304" pitchFamily="18" charset="0"/>
              <a:ea typeface="Calibri"/>
              <a:cs typeface="Calibri"/>
            </a:rPr>
            <a:pPr algn="ctr"/>
            <a:t># 338</a:t>
          </a:fld>
          <a:endParaRPr lang="en-IN" sz="2800" b="1">
            <a:solidFill>
              <a:schemeClr val="bg1"/>
            </a:solidFill>
            <a:latin typeface="Book Antiqua" panose="02040602050305030304" pitchFamily="18" charset="0"/>
          </a:endParaRPr>
        </a:p>
      </xdr:txBody>
    </xdr:sp>
    <xdr:clientData/>
  </xdr:twoCellAnchor>
  <xdr:twoCellAnchor>
    <xdr:from>
      <xdr:col>9</xdr:col>
      <xdr:colOff>601980</xdr:colOff>
      <xdr:row>9</xdr:row>
      <xdr:rowOff>160020</xdr:rowOff>
    </xdr:from>
    <xdr:to>
      <xdr:col>14</xdr:col>
      <xdr:colOff>160020</xdr:colOff>
      <xdr:row>11</xdr:row>
      <xdr:rowOff>114300</xdr:rowOff>
    </xdr:to>
    <xdr:sp macro="" textlink="KPI!D35">
      <xdr:nvSpPr>
        <xdr:cNvPr id="104" name="Rectangle 103">
          <a:extLst>
            <a:ext uri="{FF2B5EF4-FFF2-40B4-BE49-F238E27FC236}">
              <a16:creationId xmlns:a16="http://schemas.microsoft.com/office/drawing/2014/main" id="{56C6142D-BEAC-415F-A031-69A67684D4B5}"/>
            </a:ext>
          </a:extLst>
        </xdr:cNvPr>
        <xdr:cNvSpPr/>
      </xdr:nvSpPr>
      <xdr:spPr>
        <a:xfrm>
          <a:off x="608838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342900</xdr:colOff>
          <xdr:row>10</xdr:row>
          <xdr:rowOff>0</xdr:rowOff>
        </xdr:from>
        <xdr:to>
          <xdr:col>14</xdr:col>
          <xdr:colOff>22860</xdr:colOff>
          <xdr:row>11</xdr:row>
          <xdr:rowOff>45720</xdr:rowOff>
        </xdr:to>
        <xdr:pic>
          <xdr:nvPicPr>
            <xdr:cNvPr id="105" name="Picture 104">
              <a:extLst>
                <a:ext uri="{FF2B5EF4-FFF2-40B4-BE49-F238E27FC236}">
                  <a16:creationId xmlns:a16="http://schemas.microsoft.com/office/drawing/2014/main" id="{217D2CB8-FC51-BBF9-B248-AD303BDAA904}"/>
                </a:ext>
              </a:extLst>
            </xdr:cNvPr>
            <xdr:cNvPicPr>
              <a:picLocks noChangeAspect="1" noChangeArrowheads="1"/>
              <a:extLst>
                <a:ext uri="{84589F7E-364E-4C9E-8A38-B11213B215E9}">
                  <a14:cameraTool cellRange="'KPI YOY'!$J$8" spid="_x0000_s9357"/>
                </a:ext>
              </a:extLst>
            </xdr:cNvPicPr>
          </xdr:nvPicPr>
          <xdr:blipFill>
            <a:blip xmlns:r="http://schemas.openxmlformats.org/officeDocument/2006/relationships" r:embed="rId4"/>
            <a:srcRect/>
            <a:stretch>
              <a:fillRect/>
            </a:stretch>
          </xdr:blipFill>
          <xdr:spPr bwMode="auto">
            <a:xfrm>
              <a:off x="7658100" y="1828800"/>
              <a:ext cx="8991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312420</xdr:colOff>
      <xdr:row>5</xdr:row>
      <xdr:rowOff>7620</xdr:rowOff>
    </xdr:from>
    <xdr:to>
      <xdr:col>18</xdr:col>
      <xdr:colOff>480060</xdr:colOff>
      <xdr:row>6</xdr:row>
      <xdr:rowOff>144780</xdr:rowOff>
    </xdr:to>
    <xdr:sp macro="" textlink="KPI!$K$17">
      <xdr:nvSpPr>
        <xdr:cNvPr id="106" name="Rectangle 105">
          <a:extLst>
            <a:ext uri="{FF2B5EF4-FFF2-40B4-BE49-F238E27FC236}">
              <a16:creationId xmlns:a16="http://schemas.microsoft.com/office/drawing/2014/main" id="{94EF3565-8B68-406C-913F-744A8D1F43AD}"/>
            </a:ext>
          </a:extLst>
        </xdr:cNvPr>
        <xdr:cNvSpPr/>
      </xdr:nvSpPr>
      <xdr:spPr>
        <a:xfrm>
          <a:off x="884682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CAAC7920-EEF7-479C-80A7-00D8FA07CAB9}" type="TxLink">
            <a:rPr lang="en-US" sz="1600" b="1" i="0" u="none" strike="noStrike">
              <a:solidFill>
                <a:schemeClr val="bg1"/>
              </a:solidFill>
              <a:latin typeface="Book Antiqua" panose="02040602050305030304" pitchFamily="18" charset="0"/>
              <a:ea typeface="Calibri"/>
              <a:cs typeface="Calibri"/>
            </a:rPr>
            <a:pPr algn="ctr"/>
            <a:t># 87</a:t>
          </a:fld>
          <a:endParaRPr lang="en-IN" sz="28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83820</xdr:colOff>
          <xdr:row>10</xdr:row>
          <xdr:rowOff>22860</xdr:rowOff>
        </xdr:from>
        <xdr:to>
          <xdr:col>18</xdr:col>
          <xdr:colOff>381000</xdr:colOff>
          <xdr:row>11</xdr:row>
          <xdr:rowOff>68580</xdr:rowOff>
        </xdr:to>
        <xdr:pic>
          <xdr:nvPicPr>
            <xdr:cNvPr id="107" name="Picture 106">
              <a:extLst>
                <a:ext uri="{FF2B5EF4-FFF2-40B4-BE49-F238E27FC236}">
                  <a16:creationId xmlns:a16="http://schemas.microsoft.com/office/drawing/2014/main" id="{684F7730-25F6-3A5F-1F75-0599C64A0EDF}"/>
                </a:ext>
              </a:extLst>
            </xdr:cNvPr>
            <xdr:cNvPicPr>
              <a:picLocks noChangeAspect="1" noChangeArrowheads="1"/>
              <a:extLst>
                <a:ext uri="{84589F7E-364E-4C9E-8A38-B11213B215E9}">
                  <a14:cameraTool cellRange="'KPI YOY'!$K$8" spid="_x0000_s9358"/>
                </a:ext>
              </a:extLst>
            </xdr:cNvPicPr>
          </xdr:nvPicPr>
          <xdr:blipFill>
            <a:blip xmlns:r="http://schemas.openxmlformats.org/officeDocument/2006/relationships" r:embed="rId5"/>
            <a:srcRect/>
            <a:stretch>
              <a:fillRect/>
            </a:stretch>
          </xdr:blipFill>
          <xdr:spPr bwMode="auto">
            <a:xfrm>
              <a:off x="10447020" y="1851660"/>
              <a:ext cx="9067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30480</xdr:colOff>
      <xdr:row>5</xdr:row>
      <xdr:rowOff>15240</xdr:rowOff>
    </xdr:from>
    <xdr:to>
      <xdr:col>23</xdr:col>
      <xdr:colOff>198120</xdr:colOff>
      <xdr:row>6</xdr:row>
      <xdr:rowOff>152400</xdr:rowOff>
    </xdr:to>
    <xdr:sp macro="" textlink="KPI!$N$17">
      <xdr:nvSpPr>
        <xdr:cNvPr id="108" name="Rectangle 107">
          <a:extLst>
            <a:ext uri="{FF2B5EF4-FFF2-40B4-BE49-F238E27FC236}">
              <a16:creationId xmlns:a16="http://schemas.microsoft.com/office/drawing/2014/main" id="{2B7B63D8-C137-4D0C-844B-23E1E9DB3B06}"/>
            </a:ext>
          </a:extLst>
        </xdr:cNvPr>
        <xdr:cNvSpPr/>
      </xdr:nvSpPr>
      <xdr:spPr>
        <a:xfrm>
          <a:off x="11612880" y="9296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56173ABB-9329-450A-AC05-A6772A96B890}" type="TxLink">
            <a:rPr lang="en-US" sz="1600" b="1" i="0" u="none" strike="noStrike">
              <a:solidFill>
                <a:schemeClr val="bg1"/>
              </a:solidFill>
              <a:latin typeface="Book Antiqua" panose="02040602050305030304" pitchFamily="18" charset="0"/>
              <a:ea typeface="Calibri"/>
              <a:cs typeface="Calibri"/>
            </a:rPr>
            <a:pPr algn="ctr"/>
            <a:t>13.55%</a:t>
          </a:fld>
          <a:endParaRPr lang="en-IN" sz="2800" b="1">
            <a:solidFill>
              <a:schemeClr val="bg1"/>
            </a:solidFill>
            <a:latin typeface="Book Antiqua" panose="02040602050305030304" pitchFamily="18" charset="0"/>
          </a:endParaRPr>
        </a:p>
      </xdr:txBody>
    </xdr:sp>
    <xdr:clientData/>
  </xdr:twoCellAnchor>
  <xdr:twoCellAnchor>
    <xdr:from>
      <xdr:col>19</xdr:col>
      <xdr:colOff>76200</xdr:colOff>
      <xdr:row>9</xdr:row>
      <xdr:rowOff>167640</xdr:rowOff>
    </xdr:from>
    <xdr:to>
      <xdr:col>23</xdr:col>
      <xdr:colOff>243840</xdr:colOff>
      <xdr:row>11</xdr:row>
      <xdr:rowOff>121920</xdr:rowOff>
    </xdr:to>
    <xdr:sp macro="" textlink="KPI!D35">
      <xdr:nvSpPr>
        <xdr:cNvPr id="109" name="Rectangle 108">
          <a:extLst>
            <a:ext uri="{FF2B5EF4-FFF2-40B4-BE49-F238E27FC236}">
              <a16:creationId xmlns:a16="http://schemas.microsoft.com/office/drawing/2014/main" id="{A2204161-3AFA-4438-BDA0-08C14DF7C2A8}"/>
            </a:ext>
          </a:extLst>
        </xdr:cNvPr>
        <xdr:cNvSpPr/>
      </xdr:nvSpPr>
      <xdr:spPr>
        <a:xfrm>
          <a:off x="11658600" y="18135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21</xdr:col>
          <xdr:colOff>556260</xdr:colOff>
          <xdr:row>10</xdr:row>
          <xdr:rowOff>30480</xdr:rowOff>
        </xdr:from>
        <xdr:to>
          <xdr:col>23</xdr:col>
          <xdr:colOff>91440</xdr:colOff>
          <xdr:row>11</xdr:row>
          <xdr:rowOff>76200</xdr:rowOff>
        </xdr:to>
        <xdr:pic>
          <xdr:nvPicPr>
            <xdr:cNvPr id="111" name="Picture 110">
              <a:extLst>
                <a:ext uri="{FF2B5EF4-FFF2-40B4-BE49-F238E27FC236}">
                  <a16:creationId xmlns:a16="http://schemas.microsoft.com/office/drawing/2014/main" id="{92550C7B-1851-FCCD-7215-00CAEC49EBC6}"/>
                </a:ext>
              </a:extLst>
            </xdr:cNvPr>
            <xdr:cNvPicPr>
              <a:picLocks noChangeAspect="1" noChangeArrowheads="1"/>
              <a:extLst>
                <a:ext uri="{84589F7E-364E-4C9E-8A38-B11213B215E9}">
                  <a14:cameraTool cellRange="'KPI YOY'!$L$8" spid="_x0000_s9359"/>
                </a:ext>
              </a:extLst>
            </xdr:cNvPicPr>
          </xdr:nvPicPr>
          <xdr:blipFill>
            <a:blip xmlns:r="http://schemas.openxmlformats.org/officeDocument/2006/relationships" r:embed="rId6"/>
            <a:srcRect/>
            <a:stretch>
              <a:fillRect/>
            </a:stretch>
          </xdr:blipFill>
          <xdr:spPr bwMode="auto">
            <a:xfrm>
              <a:off x="13357860" y="1859280"/>
              <a:ext cx="7543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495300</xdr:colOff>
      <xdr:row>6</xdr:row>
      <xdr:rowOff>121920</xdr:rowOff>
    </xdr:from>
    <xdr:to>
      <xdr:col>8</xdr:col>
      <xdr:colOff>381000</xdr:colOff>
      <xdr:row>9</xdr:row>
      <xdr:rowOff>163830</xdr:rowOff>
    </xdr:to>
    <xdr:graphicFrame macro="">
      <xdr:nvGraphicFramePr>
        <xdr:cNvPr id="112" name="Chart 111">
          <a:extLst>
            <a:ext uri="{FF2B5EF4-FFF2-40B4-BE49-F238E27FC236}">
              <a16:creationId xmlns:a16="http://schemas.microsoft.com/office/drawing/2014/main" id="{1D4F40D3-AF3C-4478-937A-BF7C521F9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403860</xdr:colOff>
      <xdr:row>6</xdr:row>
      <xdr:rowOff>76200</xdr:rowOff>
    </xdr:from>
    <xdr:to>
      <xdr:col>13</xdr:col>
      <xdr:colOff>251460</xdr:colOff>
      <xdr:row>9</xdr:row>
      <xdr:rowOff>167640</xdr:rowOff>
    </xdr:to>
    <xdr:graphicFrame macro="">
      <xdr:nvGraphicFramePr>
        <xdr:cNvPr id="113" name="Chart 112">
          <a:extLst>
            <a:ext uri="{FF2B5EF4-FFF2-40B4-BE49-F238E27FC236}">
              <a16:creationId xmlns:a16="http://schemas.microsoft.com/office/drawing/2014/main" id="{25019862-C7D3-47B4-B9C1-CC6159B42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6</xdr:row>
      <xdr:rowOff>83820</xdr:rowOff>
    </xdr:from>
    <xdr:to>
      <xdr:col>18</xdr:col>
      <xdr:colOff>91440</xdr:colOff>
      <xdr:row>9</xdr:row>
      <xdr:rowOff>175260</xdr:rowOff>
    </xdr:to>
    <xdr:graphicFrame macro="">
      <xdr:nvGraphicFramePr>
        <xdr:cNvPr id="114" name="Chart 113">
          <a:extLst>
            <a:ext uri="{FF2B5EF4-FFF2-40B4-BE49-F238E27FC236}">
              <a16:creationId xmlns:a16="http://schemas.microsoft.com/office/drawing/2014/main" id="{E9AFB177-9C7A-4FA9-A1EF-B64B78D1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350520</xdr:colOff>
      <xdr:row>7</xdr:row>
      <xdr:rowOff>45720</xdr:rowOff>
    </xdr:from>
    <xdr:to>
      <xdr:col>22</xdr:col>
      <xdr:colOff>434340</xdr:colOff>
      <xdr:row>10</xdr:row>
      <xdr:rowOff>38100</xdr:rowOff>
    </xdr:to>
    <xdr:graphicFrame macro="">
      <xdr:nvGraphicFramePr>
        <xdr:cNvPr id="115" name="Chart 114">
          <a:extLst>
            <a:ext uri="{FF2B5EF4-FFF2-40B4-BE49-F238E27FC236}">
              <a16:creationId xmlns:a16="http://schemas.microsoft.com/office/drawing/2014/main" id="{2B9B18A5-2F4B-4041-B9DF-A0D585A56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137160</xdr:colOff>
      <xdr:row>11</xdr:row>
      <xdr:rowOff>137160</xdr:rowOff>
    </xdr:from>
    <xdr:ext cx="14272262" cy="4617720"/>
    <xdr:grpSp>
      <xdr:nvGrpSpPr>
        <xdr:cNvPr id="116" name="Shape 2">
          <a:extLst>
            <a:ext uri="{FF2B5EF4-FFF2-40B4-BE49-F238E27FC236}">
              <a16:creationId xmlns:a16="http://schemas.microsoft.com/office/drawing/2014/main" id="{6E7A8A92-D277-4EE5-A007-E7FD8318DD51}"/>
            </a:ext>
          </a:extLst>
        </xdr:cNvPr>
        <xdr:cNvGrpSpPr/>
      </xdr:nvGrpSpPr>
      <xdr:grpSpPr>
        <a:xfrm>
          <a:off x="137160" y="2148840"/>
          <a:ext cx="14272262" cy="4617720"/>
          <a:chOff x="0" y="2751299"/>
          <a:chExt cx="10737865" cy="4174589"/>
        </a:xfrm>
      </xdr:grpSpPr>
      <xdr:grpSp>
        <xdr:nvGrpSpPr>
          <xdr:cNvPr id="117" name="Shape 4">
            <a:extLst>
              <a:ext uri="{FF2B5EF4-FFF2-40B4-BE49-F238E27FC236}">
                <a16:creationId xmlns:a16="http://schemas.microsoft.com/office/drawing/2014/main" id="{845CFE45-D001-34C1-E088-B4C1465575B2}"/>
              </a:ext>
            </a:extLst>
          </xdr:cNvPr>
          <xdr:cNvGrpSpPr/>
        </xdr:nvGrpSpPr>
        <xdr:grpSpPr>
          <a:xfrm>
            <a:off x="0" y="2751299"/>
            <a:ext cx="10737865" cy="4174589"/>
            <a:chOff x="152400" y="1971674"/>
            <a:chExt cx="12569539" cy="4522471"/>
          </a:xfrm>
        </xdr:grpSpPr>
        <xdr:sp macro="" textlink="">
          <xdr:nvSpPr>
            <xdr:cNvPr id="118" name="Shape 5">
              <a:extLst>
                <a:ext uri="{FF2B5EF4-FFF2-40B4-BE49-F238E27FC236}">
                  <a16:creationId xmlns:a16="http://schemas.microsoft.com/office/drawing/2014/main" id="{E99E3062-8669-A65B-F95F-7034D63771F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n>
                  <a:solidFill>
                    <a:schemeClr val="accent1"/>
                  </a:solidFill>
                </a:ln>
                <a:solidFill>
                  <a:schemeClr val="bg2">
                    <a:alpha val="97000"/>
                  </a:schemeClr>
                </a:solidFill>
              </a:endParaRPr>
            </a:p>
          </xdr:txBody>
        </xdr:sp>
        <xdr:grpSp>
          <xdr:nvGrpSpPr>
            <xdr:cNvPr id="119" name="Shape 6">
              <a:extLst>
                <a:ext uri="{FF2B5EF4-FFF2-40B4-BE49-F238E27FC236}">
                  <a16:creationId xmlns:a16="http://schemas.microsoft.com/office/drawing/2014/main" id="{2D1D93E0-DDFA-439D-FF8C-C25123F9973E}"/>
                </a:ext>
              </a:extLst>
            </xdr:cNvPr>
            <xdr:cNvGrpSpPr/>
          </xdr:nvGrpSpPr>
          <xdr:grpSpPr>
            <a:xfrm>
              <a:off x="152400" y="1971675"/>
              <a:ext cx="12569539" cy="4522470"/>
              <a:chOff x="152400" y="1971675"/>
              <a:chExt cx="12569539" cy="4522470"/>
            </a:xfrm>
          </xdr:grpSpPr>
          <xdr:sp macro="" textlink="">
            <xdr:nvSpPr>
              <xdr:cNvPr id="126" name="Shape 7">
                <a:extLst>
                  <a:ext uri="{FF2B5EF4-FFF2-40B4-BE49-F238E27FC236}">
                    <a16:creationId xmlns:a16="http://schemas.microsoft.com/office/drawing/2014/main" id="{C255E5E4-0853-E9C3-836D-B58475BC459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accent1"/>
                    </a:solidFill>
                  </a:ln>
                  <a:solidFill>
                    <a:schemeClr val="bg2">
                      <a:alpha val="97000"/>
                    </a:schemeClr>
                  </a:solidFill>
                </a:endParaRPr>
              </a:p>
            </xdr:txBody>
          </xdr:sp>
          <xdr:sp macro="" textlink="">
            <xdr:nvSpPr>
              <xdr:cNvPr id="127" name="Shape 8">
                <a:extLst>
                  <a:ext uri="{FF2B5EF4-FFF2-40B4-BE49-F238E27FC236}">
                    <a16:creationId xmlns:a16="http://schemas.microsoft.com/office/drawing/2014/main" id="{FB1D098E-2D8E-8497-FAC0-1ED8BB4C3F2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ln>
                      <a:solidFill>
                        <a:schemeClr val="accent1"/>
                      </a:solidFill>
                    </a:ln>
                    <a:solidFill>
                      <a:schemeClr val="bg2">
                        <a:alpha val="97000"/>
                      </a:schemeClr>
                    </a:solidFill>
                    <a:latin typeface="Lato"/>
                    <a:ea typeface="Lato"/>
                    <a:cs typeface="Lato"/>
                    <a:sym typeface="Lato"/>
                  </a:rPr>
                  <a:t>SALES AND PROFIT ANALYSIS</a:t>
                </a:r>
                <a:endParaRPr sz="1600" b="1">
                  <a:ln>
                    <a:solidFill>
                      <a:schemeClr val="accent1"/>
                    </a:solidFill>
                  </a:ln>
                  <a:solidFill>
                    <a:schemeClr val="bg2">
                      <a:alpha val="97000"/>
                    </a:schemeClr>
                  </a:solidFill>
                </a:endParaRPr>
              </a:p>
            </xdr:txBody>
          </xdr:sp>
          <xdr:sp macro="" textlink="">
            <xdr:nvSpPr>
              <xdr:cNvPr id="134" name="Shape 7">
                <a:extLst>
                  <a:ext uri="{FF2B5EF4-FFF2-40B4-BE49-F238E27FC236}">
                    <a16:creationId xmlns:a16="http://schemas.microsoft.com/office/drawing/2014/main" id="{0B859A78-85CC-341B-0E89-E24832EC535B}"/>
                  </a:ext>
                </a:extLst>
              </xdr:cNvPr>
              <xdr:cNvSpPr/>
            </xdr:nvSpPr>
            <xdr:spPr>
              <a:xfrm>
                <a:off x="172533" y="4241800"/>
                <a:ext cx="531504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bg2"/>
                    </a:solidFill>
                  </a:ln>
                  <a:noFill/>
                </a:endParaRPr>
              </a:p>
            </xdr:txBody>
          </xdr:sp>
          <xdr:sp macro="" textlink="">
            <xdr:nvSpPr>
              <xdr:cNvPr id="135" name="Shape 7">
                <a:extLst>
                  <a:ext uri="{FF2B5EF4-FFF2-40B4-BE49-F238E27FC236}">
                    <a16:creationId xmlns:a16="http://schemas.microsoft.com/office/drawing/2014/main" id="{C0888860-73A0-DA16-DDD9-6011AC6190AF}"/>
                  </a:ext>
                </a:extLst>
              </xdr:cNvPr>
              <xdr:cNvSpPr/>
            </xdr:nvSpPr>
            <xdr:spPr>
              <a:xfrm>
                <a:off x="5568107" y="4250055"/>
                <a:ext cx="3711134"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accent1"/>
                    </a:solidFill>
                  </a:ln>
                  <a:solidFill>
                    <a:schemeClr val="bg2">
                      <a:alpha val="97000"/>
                    </a:schemeClr>
                  </a:solidFill>
                </a:endParaRPr>
              </a:p>
            </xdr:txBody>
          </xdr:sp>
          <xdr:sp macro="" textlink="">
            <xdr:nvSpPr>
              <xdr:cNvPr id="136" name="Shape 7">
                <a:extLst>
                  <a:ext uri="{FF2B5EF4-FFF2-40B4-BE49-F238E27FC236}">
                    <a16:creationId xmlns:a16="http://schemas.microsoft.com/office/drawing/2014/main" id="{34E80858-4392-5281-D76D-E04D471AC027}"/>
                  </a:ext>
                </a:extLst>
              </xdr:cNvPr>
              <xdr:cNvSpPr/>
            </xdr:nvSpPr>
            <xdr:spPr>
              <a:xfrm>
                <a:off x="9332927" y="4274820"/>
                <a:ext cx="338901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accent1"/>
                    </a:solidFill>
                  </a:ln>
                  <a:solidFill>
                    <a:schemeClr val="bg2">
                      <a:alpha val="97000"/>
                    </a:schemeClr>
                  </a:solidFill>
                </a:endParaRPr>
              </a:p>
            </xdr:txBody>
          </xdr:sp>
        </xdr:grpSp>
        <xdr:grpSp>
          <xdr:nvGrpSpPr>
            <xdr:cNvPr id="120" name="Shape 9">
              <a:extLst>
                <a:ext uri="{FF2B5EF4-FFF2-40B4-BE49-F238E27FC236}">
                  <a16:creationId xmlns:a16="http://schemas.microsoft.com/office/drawing/2014/main" id="{1FB1457D-A96F-C22D-D433-40CE97A3D1E5}"/>
                </a:ext>
              </a:extLst>
            </xdr:cNvPr>
            <xdr:cNvGrpSpPr/>
          </xdr:nvGrpSpPr>
          <xdr:grpSpPr>
            <a:xfrm>
              <a:off x="5448301" y="1971675"/>
              <a:ext cx="4305300" cy="2219325"/>
              <a:chOff x="5448301" y="1971675"/>
              <a:chExt cx="4305300" cy="2219325"/>
            </a:xfrm>
          </xdr:grpSpPr>
          <xdr:sp macro="" textlink="">
            <xdr:nvSpPr>
              <xdr:cNvPr id="124" name="Shape 10">
                <a:extLst>
                  <a:ext uri="{FF2B5EF4-FFF2-40B4-BE49-F238E27FC236}">
                    <a16:creationId xmlns:a16="http://schemas.microsoft.com/office/drawing/2014/main" id="{44D06C0D-BA76-E357-3F79-4B1198681DC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accent1"/>
                    </a:solidFill>
                  </a:ln>
                  <a:solidFill>
                    <a:schemeClr val="bg2">
                      <a:alpha val="97000"/>
                    </a:schemeClr>
                  </a:solidFill>
                </a:endParaRPr>
              </a:p>
            </xdr:txBody>
          </xdr:sp>
          <xdr:sp macro="" textlink="">
            <xdr:nvSpPr>
              <xdr:cNvPr id="125" name="Shape 11">
                <a:extLst>
                  <a:ext uri="{FF2B5EF4-FFF2-40B4-BE49-F238E27FC236}">
                    <a16:creationId xmlns:a16="http://schemas.microsoft.com/office/drawing/2014/main" id="{8E354F68-E11E-0150-12F2-73D0BC732827}"/>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ln>
                      <a:solidFill>
                        <a:schemeClr val="accent1"/>
                      </a:solidFill>
                    </a:ln>
                    <a:solidFill>
                      <a:schemeClr val="bg2">
                        <a:alpha val="97000"/>
                      </a:schemeClr>
                    </a:solidFill>
                    <a:latin typeface="Lato"/>
                    <a:ea typeface="Lato"/>
                    <a:cs typeface="Lato"/>
                    <a:sym typeface="Lato"/>
                  </a:rPr>
                  <a:t>CATEGORY WISE PROFIT  </a:t>
                </a:r>
                <a:endParaRPr sz="1100" b="1">
                  <a:ln>
                    <a:solidFill>
                      <a:schemeClr val="accent1"/>
                    </a:solidFill>
                  </a:ln>
                  <a:solidFill>
                    <a:schemeClr val="bg2">
                      <a:alpha val="97000"/>
                    </a:schemeClr>
                  </a:solidFill>
                  <a:latin typeface="Lato"/>
                  <a:ea typeface="Lato"/>
                  <a:cs typeface="Lato"/>
                  <a:sym typeface="Lato"/>
                </a:endParaRPr>
              </a:p>
            </xdr:txBody>
          </xdr:sp>
        </xdr:grpSp>
        <xdr:grpSp>
          <xdr:nvGrpSpPr>
            <xdr:cNvPr id="121" name="Shape 12">
              <a:extLst>
                <a:ext uri="{FF2B5EF4-FFF2-40B4-BE49-F238E27FC236}">
                  <a16:creationId xmlns:a16="http://schemas.microsoft.com/office/drawing/2014/main" id="{12FB0A7F-46C0-2BC7-C779-2D3A5641C590}"/>
                </a:ext>
              </a:extLst>
            </xdr:cNvPr>
            <xdr:cNvGrpSpPr/>
          </xdr:nvGrpSpPr>
          <xdr:grpSpPr>
            <a:xfrm>
              <a:off x="9848849" y="1971674"/>
              <a:ext cx="2819400" cy="2228850"/>
              <a:chOff x="9848849" y="1866899"/>
              <a:chExt cx="2819400" cy="2219325"/>
            </a:xfrm>
          </xdr:grpSpPr>
          <xdr:sp macro="" textlink="">
            <xdr:nvSpPr>
              <xdr:cNvPr id="122" name="Shape 13">
                <a:extLst>
                  <a:ext uri="{FF2B5EF4-FFF2-40B4-BE49-F238E27FC236}">
                    <a16:creationId xmlns:a16="http://schemas.microsoft.com/office/drawing/2014/main" id="{0B4A5773-92D7-9E7A-5E6D-B84D28CE34B6}"/>
                  </a:ext>
                </a:extLst>
              </xdr:cNvPr>
              <xdr:cNvSpPr/>
            </xdr:nvSpPr>
            <xdr:spPr>
              <a:xfrm>
                <a:off x="9848849" y="1866899"/>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n>
                    <a:solidFill>
                      <a:schemeClr val="accent1"/>
                    </a:solidFill>
                  </a:ln>
                  <a:solidFill>
                    <a:schemeClr val="bg2">
                      <a:alpha val="97000"/>
                    </a:schemeClr>
                  </a:solidFill>
                </a:endParaRPr>
              </a:p>
            </xdr:txBody>
          </xdr:sp>
          <xdr:sp macro="" textlink="">
            <xdr:nvSpPr>
              <xdr:cNvPr id="123" name="Shape 14">
                <a:extLst>
                  <a:ext uri="{FF2B5EF4-FFF2-40B4-BE49-F238E27FC236}">
                    <a16:creationId xmlns:a16="http://schemas.microsoft.com/office/drawing/2014/main" id="{A17EBCD3-4FE4-4F31-5203-316BDEC73E0C}"/>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ln>
                      <a:solidFill>
                        <a:schemeClr val="accent1"/>
                      </a:solidFill>
                    </a:ln>
                    <a:solidFill>
                      <a:schemeClr val="bg2">
                        <a:alpha val="97000"/>
                      </a:schemeClr>
                    </a:solidFill>
                    <a:latin typeface="Lato"/>
                    <a:ea typeface="Lato"/>
                    <a:cs typeface="Lato"/>
                    <a:sym typeface="Lato"/>
                  </a:rPr>
                  <a:t>CATEGORY</a:t>
                </a:r>
                <a:r>
                  <a:rPr lang="en-US" sz="1050">
                    <a:ln>
                      <a:solidFill>
                        <a:schemeClr val="accent1"/>
                      </a:solidFill>
                    </a:ln>
                    <a:solidFill>
                      <a:schemeClr val="bg2">
                        <a:alpha val="97000"/>
                      </a:schemeClr>
                    </a:solidFill>
                    <a:latin typeface="Lato"/>
                    <a:ea typeface="Lato"/>
                    <a:cs typeface="Lato"/>
                    <a:sym typeface="Lato"/>
                  </a:rPr>
                  <a:t> WISE SALES SHARE %</a:t>
                </a:r>
                <a:endParaRPr sz="1400">
                  <a:ln>
                    <a:solidFill>
                      <a:schemeClr val="accent1"/>
                    </a:solidFill>
                  </a:ln>
                  <a:solidFill>
                    <a:schemeClr val="bg2">
                      <a:alpha val="97000"/>
                    </a:schemeClr>
                  </a:solidFill>
                </a:endParaRPr>
              </a:p>
            </xdr:txBody>
          </xdr:sp>
        </xdr:grpSp>
      </xdr:grpSp>
    </xdr:grpSp>
    <xdr:clientData fLocksWithSheet="0"/>
  </xdr:oneCellAnchor>
  <xdr:oneCellAnchor>
    <xdr:from>
      <xdr:col>0</xdr:col>
      <xdr:colOff>190500</xdr:colOff>
      <xdr:row>24</xdr:row>
      <xdr:rowOff>106680</xdr:rowOff>
    </xdr:from>
    <xdr:ext cx="2628900" cy="257175"/>
    <xdr:sp macro="" textlink="">
      <xdr:nvSpPr>
        <xdr:cNvPr id="137" name="Shape 16">
          <a:extLst>
            <a:ext uri="{FF2B5EF4-FFF2-40B4-BE49-F238E27FC236}">
              <a16:creationId xmlns:a16="http://schemas.microsoft.com/office/drawing/2014/main" id="{B01E6046-2BD2-420C-BDDA-028DE1AC6870}"/>
            </a:ext>
          </a:extLst>
        </xdr:cNvPr>
        <xdr:cNvSpPr/>
      </xdr:nvSpPr>
      <xdr:spPr>
        <a:xfrm>
          <a:off x="190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BY</a:t>
          </a:r>
          <a:r>
            <a:rPr lang="en-US" sz="1050">
              <a:solidFill>
                <a:schemeClr val="lt1"/>
              </a:solidFill>
              <a:latin typeface="Lato"/>
              <a:ea typeface="Lato"/>
              <a:cs typeface="Lato"/>
              <a:sym typeface="Lato"/>
            </a:rPr>
            <a:t> </a:t>
          </a:r>
          <a:r>
            <a:rPr lang="en-US" sz="1100" b="1">
              <a:solidFill>
                <a:schemeClr val="lt1"/>
              </a:solidFill>
              <a:latin typeface="Lato"/>
              <a:ea typeface="Lato"/>
              <a:cs typeface="Lato"/>
              <a:sym typeface="Lato"/>
            </a:rPr>
            <a:t>STATE</a:t>
          </a:r>
          <a:endParaRPr sz="1050" b="1">
            <a:latin typeface="Lato"/>
            <a:ea typeface="Lato"/>
            <a:cs typeface="Lato"/>
            <a:sym typeface="Lato"/>
          </a:endParaRPr>
        </a:p>
      </xdr:txBody>
    </xdr:sp>
    <xdr:clientData fLocksWithSheet="0"/>
  </xdr:oneCellAnchor>
  <xdr:oneCellAnchor>
    <xdr:from>
      <xdr:col>10</xdr:col>
      <xdr:colOff>190500</xdr:colOff>
      <xdr:row>24</xdr:row>
      <xdr:rowOff>106680</xdr:rowOff>
    </xdr:from>
    <xdr:ext cx="2628900" cy="257175"/>
    <xdr:sp macro="" textlink="">
      <xdr:nvSpPr>
        <xdr:cNvPr id="139" name="Shape 18">
          <a:extLst>
            <a:ext uri="{FF2B5EF4-FFF2-40B4-BE49-F238E27FC236}">
              <a16:creationId xmlns:a16="http://schemas.microsoft.com/office/drawing/2014/main" id="{E4BE3076-BA68-490D-89FE-9C524910FE3B}"/>
            </a:ext>
          </a:extLst>
        </xdr:cNvPr>
        <xdr:cNvSpPr/>
      </xdr:nvSpPr>
      <xdr:spPr>
        <a:xfrm>
          <a:off x="6286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17</xdr:col>
      <xdr:colOff>220980</xdr:colOff>
      <xdr:row>24</xdr:row>
      <xdr:rowOff>160020</xdr:rowOff>
    </xdr:from>
    <xdr:ext cx="1581150" cy="219075"/>
    <xdr:sp macro="" textlink="">
      <xdr:nvSpPr>
        <xdr:cNvPr id="140" name="Shape 20">
          <a:extLst>
            <a:ext uri="{FF2B5EF4-FFF2-40B4-BE49-F238E27FC236}">
              <a16:creationId xmlns:a16="http://schemas.microsoft.com/office/drawing/2014/main" id="{09919765-C2FD-4818-AA18-DD8C795B11E7}"/>
            </a:ext>
          </a:extLst>
        </xdr:cNvPr>
        <xdr:cNvSpPr/>
      </xdr:nvSpPr>
      <xdr:spPr>
        <a:xfrm>
          <a:off x="10584180" y="459486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twoCellAnchor>
    <xdr:from>
      <xdr:col>0</xdr:col>
      <xdr:colOff>137160</xdr:colOff>
      <xdr:row>13</xdr:row>
      <xdr:rowOff>152400</xdr:rowOff>
    </xdr:from>
    <xdr:to>
      <xdr:col>9</xdr:col>
      <xdr:colOff>441960</xdr:colOff>
      <xdr:row>23</xdr:row>
      <xdr:rowOff>114300</xdr:rowOff>
    </xdr:to>
    <xdr:graphicFrame macro="">
      <xdr:nvGraphicFramePr>
        <xdr:cNvPr id="141" name="Chart 140">
          <a:extLst>
            <a:ext uri="{FF2B5EF4-FFF2-40B4-BE49-F238E27FC236}">
              <a16:creationId xmlns:a16="http://schemas.microsoft.com/office/drawing/2014/main" id="{8713B24C-FFF9-47FF-B8C7-903F1C7BD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53340</xdr:colOff>
      <xdr:row>13</xdr:row>
      <xdr:rowOff>76200</xdr:rowOff>
    </xdr:from>
    <xdr:to>
      <xdr:col>17</xdr:col>
      <xdr:colOff>579120</xdr:colOff>
      <xdr:row>23</xdr:row>
      <xdr:rowOff>99060</xdr:rowOff>
    </xdr:to>
    <mc:AlternateContent xmlns:mc="http://schemas.openxmlformats.org/markup-compatibility/2006">
      <mc:Choice xmlns:cx1="http://schemas.microsoft.com/office/drawing/2015/9/8/chartex" Requires="cx1">
        <xdr:graphicFrame macro="">
          <xdr:nvGraphicFramePr>
            <xdr:cNvPr id="143" name="Chart 142">
              <a:extLst>
                <a:ext uri="{FF2B5EF4-FFF2-40B4-BE49-F238E27FC236}">
                  <a16:creationId xmlns:a16="http://schemas.microsoft.com/office/drawing/2014/main" id="{C5818C77-4130-443C-9714-59FE9B8D3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49340" y="2453640"/>
              <a:ext cx="4792980"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236220</xdr:colOff>
      <xdr:row>13</xdr:row>
      <xdr:rowOff>76200</xdr:rowOff>
    </xdr:from>
    <xdr:to>
      <xdr:col>23</xdr:col>
      <xdr:colOff>167640</xdr:colOff>
      <xdr:row>23</xdr:row>
      <xdr:rowOff>144780</xdr:rowOff>
    </xdr:to>
    <xdr:graphicFrame macro="">
      <xdr:nvGraphicFramePr>
        <xdr:cNvPr id="145" name="Chart 144">
          <a:extLst>
            <a:ext uri="{FF2B5EF4-FFF2-40B4-BE49-F238E27FC236}">
              <a16:creationId xmlns:a16="http://schemas.microsoft.com/office/drawing/2014/main" id="{39747350-6D12-4BDD-A77E-88829F029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251460</xdr:colOff>
      <xdr:row>25</xdr:row>
      <xdr:rowOff>129540</xdr:rowOff>
    </xdr:from>
    <xdr:to>
      <xdr:col>16</xdr:col>
      <xdr:colOff>586740</xdr:colOff>
      <xdr:row>36</xdr:row>
      <xdr:rowOff>91440</xdr:rowOff>
    </xdr:to>
    <xdr:graphicFrame macro="">
      <xdr:nvGraphicFramePr>
        <xdr:cNvPr id="148" name="Chart 147">
          <a:extLst>
            <a:ext uri="{FF2B5EF4-FFF2-40B4-BE49-F238E27FC236}">
              <a16:creationId xmlns:a16="http://schemas.microsoft.com/office/drawing/2014/main" id="{E8B59DF6-DE6A-42FA-8A43-31FBF1338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304800</xdr:colOff>
      <xdr:row>26</xdr:row>
      <xdr:rowOff>91441</xdr:rowOff>
    </xdr:from>
    <xdr:to>
      <xdr:col>19</xdr:col>
      <xdr:colOff>220980</xdr:colOff>
      <xdr:row>35</xdr:row>
      <xdr:rowOff>60961</xdr:rowOff>
    </xdr:to>
    <mc:AlternateContent xmlns:mc="http://schemas.openxmlformats.org/markup-compatibility/2006" xmlns:a14="http://schemas.microsoft.com/office/drawing/2010/main">
      <mc:Choice Requires="a14">
        <xdr:graphicFrame macro="">
          <xdr:nvGraphicFramePr>
            <xdr:cNvPr id="149" name="Year 1">
              <a:extLst>
                <a:ext uri="{FF2B5EF4-FFF2-40B4-BE49-F238E27FC236}">
                  <a16:creationId xmlns:a16="http://schemas.microsoft.com/office/drawing/2014/main" id="{0F6816F8-6EB3-4C60-A910-54ECD30810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68000" y="4892041"/>
              <a:ext cx="11353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381000</xdr:colOff>
      <xdr:row>26</xdr:row>
      <xdr:rowOff>137160</xdr:rowOff>
    </xdr:from>
    <xdr:to>
      <xdr:col>23</xdr:col>
      <xdr:colOff>259080</xdr:colOff>
      <xdr:row>35</xdr:row>
      <xdr:rowOff>30479</xdr:rowOff>
    </xdr:to>
    <mc:AlternateContent xmlns:mc="http://schemas.openxmlformats.org/markup-compatibility/2006" xmlns:a14="http://schemas.microsoft.com/office/drawing/2010/main">
      <mc:Choice Requires="a14">
        <xdr:graphicFrame macro="">
          <xdr:nvGraphicFramePr>
            <xdr:cNvPr id="150" name="Segment 1">
              <a:extLst>
                <a:ext uri="{FF2B5EF4-FFF2-40B4-BE49-F238E27FC236}">
                  <a16:creationId xmlns:a16="http://schemas.microsoft.com/office/drawing/2014/main" id="{B92B957F-B8E3-4D08-A225-EBE6534F3C4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182600" y="4937760"/>
              <a:ext cx="109728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350520</xdr:colOff>
      <xdr:row>26</xdr:row>
      <xdr:rowOff>99061</xdr:rowOff>
    </xdr:from>
    <xdr:to>
      <xdr:col>21</xdr:col>
      <xdr:colOff>236220</xdr:colOff>
      <xdr:row>35</xdr:row>
      <xdr:rowOff>38101</xdr:rowOff>
    </xdr:to>
    <mc:AlternateContent xmlns:mc="http://schemas.openxmlformats.org/markup-compatibility/2006" xmlns:a14="http://schemas.microsoft.com/office/drawing/2010/main">
      <mc:Choice Requires="a14">
        <xdr:graphicFrame macro="">
          <xdr:nvGraphicFramePr>
            <xdr:cNvPr id="151" name="Region 1">
              <a:extLst>
                <a:ext uri="{FF2B5EF4-FFF2-40B4-BE49-F238E27FC236}">
                  <a16:creationId xmlns:a16="http://schemas.microsoft.com/office/drawing/2014/main" id="{CE42797E-F7DA-4627-BC84-54EAEE87CA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32920" y="4899661"/>
              <a:ext cx="110490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327660</xdr:colOff>
      <xdr:row>26</xdr:row>
      <xdr:rowOff>15240</xdr:rowOff>
    </xdr:from>
    <xdr:to>
      <xdr:col>9</xdr:col>
      <xdr:colOff>213360</xdr:colOff>
      <xdr:row>36</xdr:row>
      <xdr:rowOff>22860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0095819-5BAC-4F31-BE34-89A1ED049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27660" y="4815840"/>
              <a:ext cx="5372100" cy="183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shwari Rathod" refreshedDate="45415.527990046299" createdVersion="8" refreshedVersion="8" minRefreshableVersion="3" recordCount="9994" xr:uid="{A1D7C913-A75E-4DDB-A65C-C6FCC575E78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582414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67559A-3831-452D-B154-8B560E85F8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5"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F6B6AE-A52A-42B0-8742-80F07A73CC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5F1FE9-A41E-4DF7-9E4F-5E4B2F9025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58F0BE-48B2-4957-8D27-55A2326F8BA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9"/>
    </i>
    <i>
      <x v="1"/>
    </i>
    <i>
      <x v="13"/>
    </i>
    <i>
      <x v="16"/>
    </i>
    <i>
      <x v="5"/>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5663E7-B45F-423C-9365-124D12F5ABB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A914A8-A34C-4880-84A5-F3FB4FC187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599CC0-999A-45BC-BCA7-40B40370E0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Margine" fld="2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C32B3E-ABE4-4DDA-B998-095C22993E5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5"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0228A1-1EB1-4B0A-9DDD-D061BB0A01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1CA5D9-A541-4634-9C04-25E32C0C630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CA2DBA-D48C-4697-9231-364F0051A0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A5A474-E025-4093-B6F8-7C4ECB6086F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7" name="PivotTable5"/>
  </pivotTables>
  <data>
    <tabular pivotCacheId="1582414134">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E584F8-A094-4025-A59C-3B99DCAA2FF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7" name="PivotTable5"/>
  </pivotTables>
  <data>
    <tabular pivotCacheId="158241413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E80657-8FC2-4FDC-9F31-2F80DE0FA046}"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7" name="PivotTable5"/>
  </pivotTables>
  <data>
    <tabular pivotCacheId="1582414134">
      <items count="4">
        <i x="2"/>
        <i x="3"/>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837E207-B1FA-43B2-BD64-A33BD2BD4EE7}" sourceName="Year">
  <pivotTables>
    <pivotTable tabId="16" name="PivotTable1"/>
  </pivotTables>
  <data>
    <tabular pivotCacheId="1582414134">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B8C7F6-4DF2-43DC-BED4-5BA02E330F67}" cache="Slicer_Year" caption="Year" rowHeight="234950"/>
  <slicer name="Segment" xr10:uid="{D80156A9-60C6-458B-AFE4-D2D85BAE19D1}" cache="Slicer_Segment" caption="Segment" rowHeight="234950"/>
  <slicer name="Region" xr10:uid="{A4D198A8-5D49-46AB-9BE2-6F5CB107735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D462966-DF0A-4720-8A74-D8700C095811}"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0C71849-D841-4D35-8A26-C38095339265}" cache="Slicer_Year" caption="Year" style="RRR" rowHeight="234950"/>
  <slicer name="Segment 1" xr10:uid="{B424F99D-027D-463C-AF38-66DF3FBFAA08}" cache="Slicer_Segment" caption="Segment" style="RRR" rowHeight="234950"/>
  <slicer name="Region 1" xr10:uid="{83F30595-671A-4C80-ACF9-45EA2BCC6FB4}" cache="Slicer_Region" caption="Region" style="RR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93E06-DBCF-499D-B39B-6D2240E27B7B}" name="Table2" displayName="Table2" ref="D1:E5" totalsRowShown="0">
  <autoFilter ref="D1:E5" xr:uid="{72993E06-DBCF-499D-B39B-6D2240E27B7B}"/>
  <sortState xmlns:xlrd2="http://schemas.microsoft.com/office/spreadsheetml/2017/richdata2" ref="D2:E5">
    <sortCondition ref="E3:E5"/>
  </sortState>
  <tableColumns count="2">
    <tableColumn id="1" xr3:uid="{54D7D2FA-F560-4D18-A751-A99E3CE223EA}" name="Category ">
      <calculatedColumnFormula>A2</calculatedColumnFormula>
    </tableColumn>
    <tableColumn id="2" xr3:uid="{33A6F943-68EB-4F26-8937-F09DE5E4F6C8}" name="Profit" dataDxfId="8"/>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6F92-B8C4-4514-8AC4-C386911FA085}">
  <dimension ref="A3:C15"/>
  <sheetViews>
    <sheetView workbookViewId="0">
      <selection activeCell="F20" sqref="F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4" t="s">
        <v>10949</v>
      </c>
      <c r="C3" s="10" t="s">
        <v>10950</v>
      </c>
    </row>
    <row r="4" spans="1:3" x14ac:dyDescent="0.3">
      <c r="A4" s="7" t="s">
        <v>10938</v>
      </c>
      <c r="B4" s="11">
        <v>248.76399999999998</v>
      </c>
      <c r="C4" s="12">
        <v>55.01959999999999</v>
      </c>
    </row>
    <row r="5" spans="1:3" x14ac:dyDescent="0.3">
      <c r="A5" s="9" t="s">
        <v>10939</v>
      </c>
      <c r="B5" s="13">
        <v>1696.4720000000002</v>
      </c>
      <c r="C5" s="14">
        <v>234.41349999999989</v>
      </c>
    </row>
    <row r="6" spans="1:3" x14ac:dyDescent="0.3">
      <c r="A6" s="9" t="s">
        <v>10940</v>
      </c>
      <c r="B6" s="13">
        <v>1185.19</v>
      </c>
      <c r="C6" s="14">
        <v>70.459700000000083</v>
      </c>
    </row>
    <row r="7" spans="1:3" x14ac:dyDescent="0.3">
      <c r="A7" s="9" t="s">
        <v>10941</v>
      </c>
      <c r="B7" s="13">
        <v>893.05600000000004</v>
      </c>
      <c r="C7" s="14">
        <v>135.18199999999999</v>
      </c>
    </row>
    <row r="8" spans="1:3" x14ac:dyDescent="0.3">
      <c r="A8" s="9" t="s">
        <v>10942</v>
      </c>
      <c r="B8" s="13">
        <v>112.76400000000001</v>
      </c>
      <c r="C8" s="14">
        <v>21.388600000000011</v>
      </c>
    </row>
    <row r="9" spans="1:3" x14ac:dyDescent="0.3">
      <c r="A9" s="9" t="s">
        <v>10943</v>
      </c>
      <c r="B9" s="13">
        <v>22.847999999999999</v>
      </c>
      <c r="C9" s="14">
        <v>7.4255999999999993</v>
      </c>
    </row>
    <row r="10" spans="1:3" x14ac:dyDescent="0.3">
      <c r="A10" s="9" t="s">
        <v>10944</v>
      </c>
      <c r="B10" s="13">
        <v>2370.8040000000001</v>
      </c>
      <c r="C10" s="14">
        <v>-5.8150000000000759</v>
      </c>
    </row>
    <row r="11" spans="1:3" x14ac:dyDescent="0.3">
      <c r="A11" s="9" t="s">
        <v>10945</v>
      </c>
      <c r="B11" s="13">
        <v>1427.3879999999999</v>
      </c>
      <c r="C11" s="14">
        <v>275.66149999999993</v>
      </c>
    </row>
    <row r="12" spans="1:3" x14ac:dyDescent="0.3">
      <c r="A12" s="9" t="s">
        <v>10946</v>
      </c>
      <c r="B12" s="13">
        <v>2635.3119999999999</v>
      </c>
      <c r="C12" s="14">
        <v>558.47199999999987</v>
      </c>
    </row>
    <row r="13" spans="1:3" x14ac:dyDescent="0.3">
      <c r="A13" s="9" t="s">
        <v>10947</v>
      </c>
      <c r="B13" s="13">
        <v>2760.2539999999999</v>
      </c>
      <c r="C13" s="14">
        <v>470.98050000000001</v>
      </c>
    </row>
    <row r="14" spans="1:3" x14ac:dyDescent="0.3">
      <c r="A14" s="9" t="s">
        <v>10948</v>
      </c>
      <c r="B14" s="13">
        <v>7125.9999999999991</v>
      </c>
      <c r="C14" s="14">
        <v>950.88059999999996</v>
      </c>
    </row>
    <row r="15" spans="1:3" x14ac:dyDescent="0.3">
      <c r="A15" s="8" t="s">
        <v>10933</v>
      </c>
      <c r="B15" s="35">
        <v>20478.851999999999</v>
      </c>
      <c r="C15" s="36">
        <v>2774.0685999999996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49172-7E70-4DE0-998E-F16F27836331}">
  <dimension ref="A1:E5"/>
  <sheetViews>
    <sheetView workbookViewId="0">
      <selection activeCell="Q39" sqref="Q39"/>
    </sheetView>
  </sheetViews>
  <sheetFormatPr defaultRowHeight="14.4" x14ac:dyDescent="0.3"/>
  <cols>
    <col min="1" max="1" width="13.109375" bestFit="1" customWidth="1"/>
    <col min="2" max="2" width="11.6640625" bestFit="1" customWidth="1"/>
    <col min="4" max="4" width="13.5546875" customWidth="1"/>
    <col min="5" max="5" width="12" bestFit="1" customWidth="1"/>
  </cols>
  <sheetData>
    <row r="1" spans="1:5" x14ac:dyDescent="0.3">
      <c r="A1" s="6" t="s">
        <v>10932</v>
      </c>
      <c r="B1" s="5" t="s">
        <v>10950</v>
      </c>
      <c r="D1" s="15" t="s">
        <v>10951</v>
      </c>
      <c r="E1" s="15" t="s">
        <v>21</v>
      </c>
    </row>
    <row r="2" spans="1:5" x14ac:dyDescent="0.3">
      <c r="A2" s="7" t="s">
        <v>46</v>
      </c>
      <c r="B2" s="28">
        <v>1232.2873</v>
      </c>
      <c r="D2" t="str">
        <f>A2</f>
        <v>Office Supplies</v>
      </c>
      <c r="E2" s="16">
        <f>GETPIVOTDATA("Profit",$A$1,"Category","Furniture")</f>
        <v>1081.1500999999994</v>
      </c>
    </row>
    <row r="3" spans="1:5" x14ac:dyDescent="0.3">
      <c r="A3" s="9" t="s">
        <v>32</v>
      </c>
      <c r="B3" s="29">
        <v>1081.1500999999994</v>
      </c>
      <c r="D3" t="str">
        <f>A3</f>
        <v>Furniture</v>
      </c>
      <c r="E3" s="16">
        <f>GETPIVOTDATA("Profit",$A$1,"Category","Office Supplies")</f>
        <v>1232.2873</v>
      </c>
    </row>
    <row r="4" spans="1:5" x14ac:dyDescent="0.3">
      <c r="A4" s="9" t="s">
        <v>71</v>
      </c>
      <c r="B4" s="29">
        <v>460.63120000000004</v>
      </c>
      <c r="D4" t="str">
        <f>A4</f>
        <v>Technology</v>
      </c>
      <c r="E4" s="16">
        <f>GETPIVOTDATA("Profit",$A$1,"Category","Technology")</f>
        <v>460.63120000000004</v>
      </c>
    </row>
    <row r="5" spans="1:5" x14ac:dyDescent="0.3">
      <c r="A5" s="8" t="s">
        <v>10933</v>
      </c>
      <c r="B5" s="30">
        <v>2774.0685999999996</v>
      </c>
      <c r="D5" t="str">
        <f>A5</f>
        <v>Grand Total</v>
      </c>
      <c r="E5" s="16">
        <f>GETPIVOTDATA("Profit",$A$1)</f>
        <v>2774.0685999999996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6CDFD-37BB-4668-BF4E-E768A35CC7D2}">
  <dimension ref="A1:B5"/>
  <sheetViews>
    <sheetView workbookViewId="0">
      <selection activeCell="B31" sqref="B31:B34"/>
    </sheetView>
  </sheetViews>
  <sheetFormatPr defaultRowHeight="14.4" x14ac:dyDescent="0.3"/>
  <cols>
    <col min="1" max="1" width="13.109375" bestFit="1" customWidth="1"/>
    <col min="2" max="2" width="11.21875" bestFit="1" customWidth="1"/>
  </cols>
  <sheetData>
    <row r="1" spans="1:2" x14ac:dyDescent="0.3">
      <c r="A1" s="6" t="s">
        <v>10932</v>
      </c>
      <c r="B1" s="5" t="s">
        <v>10949</v>
      </c>
    </row>
    <row r="2" spans="1:2" x14ac:dyDescent="0.3">
      <c r="A2" s="7" t="s">
        <v>32</v>
      </c>
      <c r="B2" s="17">
        <v>0.59378982767198085</v>
      </c>
    </row>
    <row r="3" spans="1:2" x14ac:dyDescent="0.3">
      <c r="A3" s="9" t="s">
        <v>46</v>
      </c>
      <c r="B3" s="18">
        <v>0.23939252063543404</v>
      </c>
    </row>
    <row r="4" spans="1:2" x14ac:dyDescent="0.3">
      <c r="A4" s="9" t="s">
        <v>71</v>
      </c>
      <c r="B4" s="18">
        <v>0.16681765169258514</v>
      </c>
    </row>
    <row r="5" spans="1:2" x14ac:dyDescent="0.3">
      <c r="A5" s="8" t="s">
        <v>10933</v>
      </c>
      <c r="B5"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4A4A-F0DE-4ACE-8173-32EB4F13DEEC}">
  <dimension ref="A1:B7"/>
  <sheetViews>
    <sheetView workbookViewId="0">
      <selection activeCell="B5" sqref="B5"/>
    </sheetView>
  </sheetViews>
  <sheetFormatPr defaultRowHeight="14.4" x14ac:dyDescent="0.3"/>
  <cols>
    <col min="1" max="1" width="12.44140625" bestFit="1" customWidth="1"/>
    <col min="2" max="2" width="11.21875" bestFit="1" customWidth="1"/>
  </cols>
  <sheetData>
    <row r="1" spans="1:2" x14ac:dyDescent="0.3">
      <c r="A1" s="6" t="s">
        <v>10932</v>
      </c>
      <c r="B1" s="5" t="s">
        <v>10949</v>
      </c>
    </row>
    <row r="2" spans="1:2" x14ac:dyDescent="0.3">
      <c r="A2" s="7" t="s">
        <v>65</v>
      </c>
      <c r="B2" s="28">
        <v>1622.3099999999997</v>
      </c>
    </row>
    <row r="3" spans="1:2" x14ac:dyDescent="0.3">
      <c r="A3" s="9" t="s">
        <v>78</v>
      </c>
      <c r="B3" s="29">
        <v>1877.5799999999997</v>
      </c>
    </row>
    <row r="4" spans="1:2" x14ac:dyDescent="0.3">
      <c r="A4" s="9" t="s">
        <v>72</v>
      </c>
      <c r="B4" s="29">
        <v>2562.3440000000001</v>
      </c>
    </row>
    <row r="5" spans="1:2" x14ac:dyDescent="0.3">
      <c r="A5" s="9" t="s">
        <v>56</v>
      </c>
      <c r="B5" s="29">
        <v>2918.3760000000002</v>
      </c>
    </row>
    <row r="6" spans="1:2" x14ac:dyDescent="0.3">
      <c r="A6" s="9" t="s">
        <v>36</v>
      </c>
      <c r="B6" s="29">
        <v>7619.4480000000003</v>
      </c>
    </row>
    <row r="7" spans="1:2" x14ac:dyDescent="0.3">
      <c r="A7" s="8" t="s">
        <v>10933</v>
      </c>
      <c r="B7" s="30">
        <v>16600.058000000001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56F3-B5C0-44CE-9AEC-D074EC24493B}">
  <dimension ref="A3:Q17"/>
  <sheetViews>
    <sheetView topLeftCell="B1" workbookViewId="0">
      <selection activeCell="G29" sqref="G2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9" bestFit="1" customWidth="1"/>
  </cols>
  <sheetData>
    <row r="3" spans="1:17" x14ac:dyDescent="0.3">
      <c r="A3" s="6" t="s">
        <v>10932</v>
      </c>
      <c r="B3" s="5" t="s">
        <v>10949</v>
      </c>
      <c r="D3" s="6" t="s">
        <v>10932</v>
      </c>
      <c r="E3" s="5" t="s">
        <v>10950</v>
      </c>
      <c r="G3" s="6" t="s">
        <v>10932</v>
      </c>
      <c r="H3" s="5" t="s">
        <v>10953</v>
      </c>
      <c r="J3" s="6" t="s">
        <v>10932</v>
      </c>
      <c r="K3" s="5" t="s">
        <v>10954</v>
      </c>
      <c r="M3" s="6" t="s">
        <v>10932</v>
      </c>
      <c r="N3" s="5" t="s">
        <v>10955</v>
      </c>
    </row>
    <row r="4" spans="1:17" x14ac:dyDescent="0.3">
      <c r="A4" s="7" t="s">
        <v>10938</v>
      </c>
      <c r="B4" s="28">
        <v>248.76399999999998</v>
      </c>
      <c r="D4" s="7" t="s">
        <v>10938</v>
      </c>
      <c r="E4" s="28">
        <v>55.01959999999999</v>
      </c>
      <c r="G4" s="7" t="s">
        <v>10938</v>
      </c>
      <c r="H4" s="28">
        <v>18</v>
      </c>
      <c r="J4" s="7" t="s">
        <v>10938</v>
      </c>
      <c r="K4" s="28">
        <v>5</v>
      </c>
      <c r="M4" s="7" t="s">
        <v>10938</v>
      </c>
      <c r="N4" s="28">
        <v>0.22117187374378927</v>
      </c>
    </row>
    <row r="5" spans="1:17" x14ac:dyDescent="0.3">
      <c r="A5" s="9" t="s">
        <v>10939</v>
      </c>
      <c r="B5" s="29">
        <v>1696.4720000000002</v>
      </c>
      <c r="D5" s="9" t="s">
        <v>10939</v>
      </c>
      <c r="E5" s="29">
        <v>234.41349999999989</v>
      </c>
      <c r="G5" s="9" t="s">
        <v>10939</v>
      </c>
      <c r="H5" s="29">
        <v>15</v>
      </c>
      <c r="J5" s="9" t="s">
        <v>10939</v>
      </c>
      <c r="K5" s="29">
        <v>3</v>
      </c>
      <c r="M5" s="9" t="s">
        <v>10939</v>
      </c>
      <c r="N5" s="29">
        <v>0.13817705214114931</v>
      </c>
    </row>
    <row r="6" spans="1:17" x14ac:dyDescent="0.3">
      <c r="A6" s="9" t="s">
        <v>10940</v>
      </c>
      <c r="B6" s="29">
        <v>1185.19</v>
      </c>
      <c r="D6" s="9" t="s">
        <v>10940</v>
      </c>
      <c r="E6" s="29">
        <v>70.459700000000083</v>
      </c>
      <c r="G6" s="9" t="s">
        <v>10940</v>
      </c>
      <c r="H6" s="29">
        <v>28</v>
      </c>
      <c r="J6" s="9" t="s">
        <v>10940</v>
      </c>
      <c r="K6" s="29">
        <v>7</v>
      </c>
      <c r="M6" s="9" t="s">
        <v>10940</v>
      </c>
      <c r="N6" s="29">
        <v>5.9450130358845485E-2</v>
      </c>
    </row>
    <row r="7" spans="1:17" x14ac:dyDescent="0.3">
      <c r="A7" s="9" t="s">
        <v>10941</v>
      </c>
      <c r="B7" s="29">
        <v>893.05600000000004</v>
      </c>
      <c r="D7" s="9" t="s">
        <v>10941</v>
      </c>
      <c r="E7" s="29">
        <v>135.18199999999999</v>
      </c>
      <c r="G7" s="9" t="s">
        <v>10941</v>
      </c>
      <c r="H7" s="29">
        <v>22</v>
      </c>
      <c r="J7" s="9" t="s">
        <v>10941</v>
      </c>
      <c r="K7" s="29">
        <v>5</v>
      </c>
      <c r="M7" s="9" t="s">
        <v>10941</v>
      </c>
      <c r="N7" s="29">
        <v>0.15137012684534898</v>
      </c>
    </row>
    <row r="8" spans="1:17" x14ac:dyDescent="0.3">
      <c r="A8" s="9" t="s">
        <v>10942</v>
      </c>
      <c r="B8" s="29">
        <v>112.76400000000001</v>
      </c>
      <c r="D8" s="9" t="s">
        <v>10942</v>
      </c>
      <c r="E8" s="29">
        <v>21.388600000000011</v>
      </c>
      <c r="G8" s="9" t="s">
        <v>10942</v>
      </c>
      <c r="H8" s="29">
        <v>19</v>
      </c>
      <c r="J8" s="9" t="s">
        <v>10942</v>
      </c>
      <c r="K8" s="29">
        <v>5</v>
      </c>
      <c r="M8" s="9" t="s">
        <v>10942</v>
      </c>
      <c r="N8" s="29">
        <v>0.18967578305132851</v>
      </c>
    </row>
    <row r="9" spans="1:17" x14ac:dyDescent="0.3">
      <c r="A9" s="9" t="s">
        <v>10943</v>
      </c>
      <c r="B9" s="29">
        <v>22.847999999999999</v>
      </c>
      <c r="D9" s="9" t="s">
        <v>10943</v>
      </c>
      <c r="E9" s="29">
        <v>7.4255999999999993</v>
      </c>
      <c r="G9" s="9" t="s">
        <v>10943</v>
      </c>
      <c r="H9" s="29">
        <v>2</v>
      </c>
      <c r="J9" s="9" t="s">
        <v>10943</v>
      </c>
      <c r="K9" s="29">
        <v>1</v>
      </c>
      <c r="M9" s="9" t="s">
        <v>10943</v>
      </c>
      <c r="N9" s="29">
        <v>0.32500000000000001</v>
      </c>
    </row>
    <row r="10" spans="1:17" x14ac:dyDescent="0.3">
      <c r="A10" s="9" t="s">
        <v>10944</v>
      </c>
      <c r="B10" s="29">
        <v>2370.8040000000001</v>
      </c>
      <c r="D10" s="9" t="s">
        <v>10944</v>
      </c>
      <c r="E10" s="29">
        <v>-5.8150000000000759</v>
      </c>
      <c r="G10" s="9" t="s">
        <v>10944</v>
      </c>
      <c r="H10" s="29">
        <v>35</v>
      </c>
      <c r="J10" s="9" t="s">
        <v>10944</v>
      </c>
      <c r="K10" s="29">
        <v>11</v>
      </c>
      <c r="M10" s="9" t="s">
        <v>10944</v>
      </c>
      <c r="N10" s="29">
        <v>-2.452754424237548E-3</v>
      </c>
    </row>
    <row r="11" spans="1:17" x14ac:dyDescent="0.3">
      <c r="A11" s="9" t="s">
        <v>10945</v>
      </c>
      <c r="B11" s="29">
        <v>1427.3879999999999</v>
      </c>
      <c r="D11" s="9" t="s">
        <v>10945</v>
      </c>
      <c r="E11" s="29">
        <v>275.66149999999993</v>
      </c>
      <c r="G11" s="9" t="s">
        <v>10945</v>
      </c>
      <c r="H11" s="29">
        <v>41</v>
      </c>
      <c r="J11" s="9" t="s">
        <v>10945</v>
      </c>
      <c r="K11" s="29">
        <v>15</v>
      </c>
      <c r="M11" s="9" t="s">
        <v>10945</v>
      </c>
      <c r="N11" s="29">
        <v>0.19312303312063711</v>
      </c>
    </row>
    <row r="12" spans="1:17" x14ac:dyDescent="0.3">
      <c r="A12" s="9" t="s">
        <v>10946</v>
      </c>
      <c r="B12" s="29">
        <v>2635.3119999999999</v>
      </c>
      <c r="D12" s="9" t="s">
        <v>10946</v>
      </c>
      <c r="E12" s="29">
        <v>558.47199999999987</v>
      </c>
      <c r="G12" s="9" t="s">
        <v>10946</v>
      </c>
      <c r="H12" s="29">
        <v>30</v>
      </c>
      <c r="J12" s="9" t="s">
        <v>10946</v>
      </c>
      <c r="K12" s="29">
        <v>4</v>
      </c>
      <c r="M12" s="9" t="s">
        <v>10946</v>
      </c>
      <c r="N12" s="29">
        <v>0.21191874055140336</v>
      </c>
    </row>
    <row r="13" spans="1:17" x14ac:dyDescent="0.3">
      <c r="A13" s="9" t="s">
        <v>10947</v>
      </c>
      <c r="B13" s="29">
        <v>2760.2539999999999</v>
      </c>
      <c r="D13" s="9" t="s">
        <v>10947</v>
      </c>
      <c r="E13" s="29">
        <v>470.98050000000001</v>
      </c>
      <c r="G13" s="9" t="s">
        <v>10947</v>
      </c>
      <c r="H13" s="29">
        <v>71</v>
      </c>
      <c r="J13" s="9" t="s">
        <v>10947</v>
      </c>
      <c r="K13" s="29">
        <v>19</v>
      </c>
      <c r="M13" s="9" t="s">
        <v>10947</v>
      </c>
      <c r="N13" s="29">
        <v>0.17062940584453459</v>
      </c>
      <c r="Q13" s="20"/>
    </row>
    <row r="14" spans="1:17" x14ac:dyDescent="0.3">
      <c r="A14" s="9" t="s">
        <v>10948</v>
      </c>
      <c r="B14" s="29">
        <v>7125.9999999999991</v>
      </c>
      <c r="D14" s="9" t="s">
        <v>10948</v>
      </c>
      <c r="E14" s="29">
        <v>950.88059999999996</v>
      </c>
      <c r="G14" s="9" t="s">
        <v>10948</v>
      </c>
      <c r="H14" s="29">
        <v>57</v>
      </c>
      <c r="J14" s="9" t="s">
        <v>10948</v>
      </c>
      <c r="K14" s="29">
        <v>12</v>
      </c>
      <c r="M14" s="9" t="s">
        <v>10948</v>
      </c>
      <c r="N14" s="29">
        <v>0.13343819814762842</v>
      </c>
    </row>
    <row r="15" spans="1:17" x14ac:dyDescent="0.3">
      <c r="A15" s="8" t="s">
        <v>10933</v>
      </c>
      <c r="B15" s="30">
        <v>20478.851999999999</v>
      </c>
      <c r="D15" s="8" t="s">
        <v>10933</v>
      </c>
      <c r="E15" s="30">
        <v>2774.0685999999996</v>
      </c>
      <c r="G15" s="8" t="s">
        <v>10933</v>
      </c>
      <c r="H15" s="30">
        <v>338</v>
      </c>
      <c r="J15" s="8" t="s">
        <v>10933</v>
      </c>
      <c r="K15" s="30">
        <v>87</v>
      </c>
      <c r="M15" s="8" t="s">
        <v>10933</v>
      </c>
      <c r="N15" s="30">
        <v>0.13546016153639862</v>
      </c>
    </row>
    <row r="17" spans="2:14" x14ac:dyDescent="0.3">
      <c r="B17" s="21">
        <f>GETPIVOTDATA("Sales",$A$3)</f>
        <v>20478.851999999999</v>
      </c>
      <c r="E17" s="21">
        <f>GETPIVOTDATA("Profit",$D$3)</f>
        <v>2774.0685999999996</v>
      </c>
      <c r="H17" s="22">
        <f>GETPIVOTDATA("Quantity",$G$3)</f>
        <v>338</v>
      </c>
      <c r="K17" s="22">
        <f>GETPIVOTDATA("Order ID",$J$3)</f>
        <v>87</v>
      </c>
      <c r="N17" s="23">
        <f>GETPIVOTDATA("Profit Margine",$M$3)</f>
        <v>0.13546016153639862</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53F84-CC65-44E4-ADAD-E0DF97F08240}">
  <dimension ref="A3:Q9"/>
  <sheetViews>
    <sheetView workbookViewId="0">
      <selection activeCell="I1" sqref="I1:I1048576"/>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9" bestFit="1" customWidth="1"/>
    <col min="7" max="7" width="6.109375" customWidth="1"/>
    <col min="8" max="8" width="12.88671875" customWidth="1"/>
    <col min="9" max="9" width="12.6640625" customWidth="1"/>
    <col min="10" max="10" width="13.109375" customWidth="1"/>
    <col min="11" max="11" width="13.21875" customWidth="1"/>
    <col min="12" max="12" width="11" customWidth="1"/>
  </cols>
  <sheetData>
    <row r="3" spans="1:17" x14ac:dyDescent="0.3">
      <c r="A3" s="6" t="s">
        <v>10932</v>
      </c>
      <c r="B3" s="4" t="s">
        <v>10949</v>
      </c>
      <c r="C3" s="24" t="s">
        <v>10950</v>
      </c>
      <c r="D3" s="24" t="s">
        <v>10953</v>
      </c>
      <c r="E3" s="24" t="s">
        <v>10954</v>
      </c>
      <c r="F3" s="10" t="s">
        <v>10955</v>
      </c>
    </row>
    <row r="4" spans="1:17" x14ac:dyDescent="0.3">
      <c r="A4" s="7" t="s">
        <v>10934</v>
      </c>
      <c r="B4" s="31">
        <v>21708.923000000013</v>
      </c>
      <c r="C4" s="37">
        <v>3690.4242000000004</v>
      </c>
      <c r="D4" s="37">
        <v>411</v>
      </c>
      <c r="E4" s="37">
        <v>104</v>
      </c>
      <c r="F4" s="32">
        <v>0.16999572940582994</v>
      </c>
    </row>
    <row r="5" spans="1:17" x14ac:dyDescent="0.3">
      <c r="A5" s="9" t="s">
        <v>10935</v>
      </c>
      <c r="B5" s="33">
        <v>20478.851999999988</v>
      </c>
      <c r="C5" s="38">
        <v>2774.0686000000001</v>
      </c>
      <c r="D5" s="38">
        <v>338</v>
      </c>
      <c r="E5" s="38">
        <v>87</v>
      </c>
      <c r="F5" s="34">
        <v>0.1354601615363987</v>
      </c>
    </row>
    <row r="6" spans="1:17" x14ac:dyDescent="0.3">
      <c r="A6" s="9" t="s">
        <v>10936</v>
      </c>
      <c r="B6" s="33">
        <v>37943.41399999999</v>
      </c>
      <c r="C6" s="38">
        <v>3696.9702999999986</v>
      </c>
      <c r="D6" s="38">
        <v>551</v>
      </c>
      <c r="E6" s="38">
        <v>147</v>
      </c>
      <c r="F6" s="34">
        <v>9.7433781261749397E-2</v>
      </c>
    </row>
    <row r="7" spans="1:17" x14ac:dyDescent="0.3">
      <c r="A7" s="25" t="s">
        <v>10937</v>
      </c>
      <c r="B7" s="39">
        <v>56590.587999999967</v>
      </c>
      <c r="C7" s="40">
        <v>6368.9518999999973</v>
      </c>
      <c r="D7" s="40">
        <v>859</v>
      </c>
      <c r="E7" s="40">
        <v>233</v>
      </c>
      <c r="F7" s="41">
        <v>0.11254436691839995</v>
      </c>
      <c r="Q7" s="26"/>
    </row>
    <row r="8" spans="1:17" ht="18" x14ac:dyDescent="0.35">
      <c r="H8" s="27">
        <f>GETPIVOTDATA("Sum of Sales",$A$3,"Years (Order Date)",2014)/GETPIVOTDATA("Sum of Sales",$A$3,"Years (Order Date)",2013)-1</f>
        <v>0.49144692146046687</v>
      </c>
      <c r="I8" s="27">
        <f>GETPIVOTDATA("Sum of Profit",$A$3,"Years (Order Date)",2014)/GETPIVOTDATA("Sum of Profit",$A$3,"Years (Order Date)",2013)-1</f>
        <v>0.72274900342044934</v>
      </c>
      <c r="J8" s="27">
        <f>GETPIVOTDATA("Sum of Quantity",$A$3,"Years (Order Date)",2014)/GETPIVOTDATA("Sum of Quantity",$A$3,"Years (Order Date)",2013)-1</f>
        <v>0.55898366606170602</v>
      </c>
      <c r="K8" s="27">
        <f>GETPIVOTDATA("Count of Order ID",$A$3,"Years (Order Date)",2014)/GETPIVOTDATA("Count of Order ID",$A$3,"Years (Order Date)",2013)-1</f>
        <v>0.58503401360544216</v>
      </c>
      <c r="L8" s="27">
        <f>GETPIVOTDATA("Sum of Profit Margine",$A$3,"Years (Order Date)",2014)/GETPIVOTDATA("Sum of Profit Margine",$A$3,"Years (Order Date)",2013)-1</f>
        <v>0.15508569472488154</v>
      </c>
      <c r="N8" s="26"/>
    </row>
    <row r="9" spans="1:17" x14ac:dyDescent="0.3">
      <c r="Q9" s="2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3A39F-2339-429D-8500-04B87819B7C5}">
  <dimension ref="A3:E52"/>
  <sheetViews>
    <sheetView workbookViewId="0">
      <selection activeCell="H45" sqref="H45"/>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10932</v>
      </c>
      <c r="B3" s="5" t="s">
        <v>10949</v>
      </c>
      <c r="D3" t="s">
        <v>11</v>
      </c>
      <c r="E3" t="s">
        <v>10952</v>
      </c>
    </row>
    <row r="4" spans="1:5" x14ac:dyDescent="0.3">
      <c r="A4" s="7" t="s">
        <v>358</v>
      </c>
      <c r="B4" s="28">
        <v>1828.25</v>
      </c>
      <c r="D4" t="str">
        <f t="shared" ref="D4:D35" si="0">A4</f>
        <v>Alabama</v>
      </c>
      <c r="E4" s="16">
        <f t="shared" ref="E4:E35" si="1">GETPIVOTDATA("Sales",$A$3,"State",A4)</f>
        <v>1828.25</v>
      </c>
    </row>
    <row r="5" spans="1:5" x14ac:dyDescent="0.3">
      <c r="A5" s="9" t="s">
        <v>310</v>
      </c>
      <c r="B5" s="29">
        <v>11133.537</v>
      </c>
      <c r="D5" t="str">
        <f t="shared" si="0"/>
        <v>Arizona</v>
      </c>
      <c r="E5" s="16">
        <f t="shared" si="1"/>
        <v>11133.537</v>
      </c>
    </row>
    <row r="6" spans="1:5" x14ac:dyDescent="0.3">
      <c r="A6" s="9" t="s">
        <v>1707</v>
      </c>
      <c r="B6" s="29">
        <v>2707.6400000000003</v>
      </c>
      <c r="D6" t="str">
        <f t="shared" si="0"/>
        <v>Arkansas</v>
      </c>
      <c r="E6" s="16">
        <f t="shared" si="1"/>
        <v>2707.6400000000003</v>
      </c>
    </row>
    <row r="7" spans="1:5" x14ac:dyDescent="0.3">
      <c r="A7" s="9" t="s">
        <v>43</v>
      </c>
      <c r="B7" s="29">
        <v>146729.09649999964</v>
      </c>
      <c r="D7" t="str">
        <f t="shared" si="0"/>
        <v>California</v>
      </c>
      <c r="E7" s="16">
        <f t="shared" si="1"/>
        <v>146729.09649999964</v>
      </c>
    </row>
    <row r="8" spans="1:5" x14ac:dyDescent="0.3">
      <c r="A8" s="9" t="s">
        <v>457</v>
      </c>
      <c r="B8" s="29">
        <v>10299.813</v>
      </c>
      <c r="D8" t="str">
        <f t="shared" si="0"/>
        <v>Colorado</v>
      </c>
      <c r="E8" s="16">
        <f t="shared" si="1"/>
        <v>10299.813</v>
      </c>
    </row>
    <row r="9" spans="1:5" x14ac:dyDescent="0.3">
      <c r="A9" s="9" t="s">
        <v>747</v>
      </c>
      <c r="B9" s="29">
        <v>5307.21</v>
      </c>
      <c r="D9" t="str">
        <f t="shared" si="0"/>
        <v>Connecticut</v>
      </c>
      <c r="E9" s="16">
        <f t="shared" si="1"/>
        <v>5307.21</v>
      </c>
    </row>
    <row r="10" spans="1:5" x14ac:dyDescent="0.3">
      <c r="A10" s="9" t="s">
        <v>245</v>
      </c>
      <c r="B10" s="29">
        <v>13754.983</v>
      </c>
      <c r="D10" t="str">
        <f t="shared" si="0"/>
        <v>Delaware</v>
      </c>
      <c r="E10" s="16">
        <f t="shared" si="1"/>
        <v>13754.983</v>
      </c>
    </row>
    <row r="11" spans="1:5" x14ac:dyDescent="0.3">
      <c r="A11" s="9" t="s">
        <v>3034</v>
      </c>
      <c r="B11" s="29">
        <v>77.759999999999991</v>
      </c>
      <c r="D11" t="str">
        <f t="shared" si="0"/>
        <v>District of Columbia</v>
      </c>
      <c r="E11" s="16">
        <f t="shared" si="1"/>
        <v>77.759999999999991</v>
      </c>
    </row>
    <row r="12" spans="1:5" x14ac:dyDescent="0.3">
      <c r="A12" s="9" t="s">
        <v>54</v>
      </c>
      <c r="B12" s="29">
        <v>26515.811499999982</v>
      </c>
      <c r="D12" t="str">
        <f t="shared" si="0"/>
        <v>Florida</v>
      </c>
      <c r="E12" s="16">
        <f t="shared" si="1"/>
        <v>26515.811499999982</v>
      </c>
    </row>
    <row r="13" spans="1:5" x14ac:dyDescent="0.3">
      <c r="A13" s="9" t="s">
        <v>1272</v>
      </c>
      <c r="B13" s="29">
        <v>19160.02</v>
      </c>
      <c r="D13" t="str">
        <f t="shared" si="0"/>
        <v>Georgia</v>
      </c>
      <c r="E13" s="16">
        <f t="shared" si="1"/>
        <v>19160.02</v>
      </c>
    </row>
    <row r="14" spans="1:5" x14ac:dyDescent="0.3">
      <c r="A14" s="9" t="s">
        <v>6260</v>
      </c>
      <c r="B14" s="29">
        <v>1233.548</v>
      </c>
      <c r="D14" t="str">
        <f t="shared" si="0"/>
        <v>Idaho</v>
      </c>
      <c r="E14" s="16">
        <f t="shared" si="1"/>
        <v>1233.548</v>
      </c>
    </row>
    <row r="15" spans="1:5" x14ac:dyDescent="0.3">
      <c r="A15" s="9" t="s">
        <v>211</v>
      </c>
      <c r="B15" s="29">
        <v>24351.611000000004</v>
      </c>
      <c r="D15" t="str">
        <f t="shared" si="0"/>
        <v>Illinois</v>
      </c>
      <c r="E15" s="16">
        <f t="shared" si="1"/>
        <v>24351.611000000004</v>
      </c>
    </row>
    <row r="16" spans="1:5" x14ac:dyDescent="0.3">
      <c r="A16" s="9" t="s">
        <v>254</v>
      </c>
      <c r="B16" s="29">
        <v>18516.449999999993</v>
      </c>
      <c r="D16" t="str">
        <f t="shared" si="0"/>
        <v>Indiana</v>
      </c>
      <c r="E16" s="16">
        <f t="shared" si="1"/>
        <v>18516.449999999993</v>
      </c>
    </row>
    <row r="17" spans="1:5" x14ac:dyDescent="0.3">
      <c r="A17" s="9" t="s">
        <v>489</v>
      </c>
      <c r="B17" s="29">
        <v>716.41000000000008</v>
      </c>
      <c r="D17" t="str">
        <f t="shared" si="0"/>
        <v>Iowa</v>
      </c>
      <c r="E17" s="16">
        <f t="shared" si="1"/>
        <v>716.41000000000008</v>
      </c>
    </row>
    <row r="18" spans="1:5" x14ac:dyDescent="0.3">
      <c r="A18" s="9" t="s">
        <v>4530</v>
      </c>
      <c r="B18" s="29">
        <v>733.15</v>
      </c>
      <c r="D18" t="str">
        <f t="shared" si="0"/>
        <v>Kansas</v>
      </c>
      <c r="E18" s="16">
        <f t="shared" si="1"/>
        <v>733.15</v>
      </c>
    </row>
    <row r="19" spans="1:5" x14ac:dyDescent="0.3">
      <c r="A19" s="9" t="s">
        <v>29</v>
      </c>
      <c r="B19" s="29">
        <v>15534.839999999998</v>
      </c>
      <c r="D19" t="str">
        <f t="shared" si="0"/>
        <v>Kentucky</v>
      </c>
      <c r="E19" s="16">
        <f t="shared" si="1"/>
        <v>15534.839999999998</v>
      </c>
    </row>
    <row r="20" spans="1:5" x14ac:dyDescent="0.3">
      <c r="A20" s="9" t="s">
        <v>736</v>
      </c>
      <c r="B20" s="29">
        <v>5501.55</v>
      </c>
      <c r="D20" t="str">
        <f t="shared" si="0"/>
        <v>Louisiana</v>
      </c>
      <c r="E20" s="16">
        <f t="shared" si="1"/>
        <v>5501.55</v>
      </c>
    </row>
    <row r="21" spans="1:5" x14ac:dyDescent="0.3">
      <c r="A21" s="9" t="s">
        <v>2735</v>
      </c>
      <c r="B21" s="29">
        <v>9451.5999999999985</v>
      </c>
      <c r="D21" t="str">
        <f t="shared" si="0"/>
        <v>Maryland</v>
      </c>
      <c r="E21" s="16">
        <f t="shared" si="1"/>
        <v>9451.5999999999985</v>
      </c>
    </row>
    <row r="22" spans="1:5" x14ac:dyDescent="0.3">
      <c r="A22" s="9" t="s">
        <v>1245</v>
      </c>
      <c r="B22" s="29">
        <v>8143.0759999999982</v>
      </c>
      <c r="D22" t="str">
        <f t="shared" si="0"/>
        <v>Massachusetts</v>
      </c>
      <c r="E22" s="16">
        <f t="shared" si="1"/>
        <v>8143.0759999999982</v>
      </c>
    </row>
    <row r="23" spans="1:5" x14ac:dyDescent="0.3">
      <c r="A23" s="9" t="s">
        <v>238</v>
      </c>
      <c r="B23" s="29">
        <v>25833.649000000009</v>
      </c>
      <c r="D23" t="str">
        <f t="shared" si="0"/>
        <v>Michigan</v>
      </c>
      <c r="E23" s="16">
        <f t="shared" si="1"/>
        <v>25833.649000000009</v>
      </c>
    </row>
    <row r="24" spans="1:5" x14ac:dyDescent="0.3">
      <c r="A24" s="9" t="s">
        <v>229</v>
      </c>
      <c r="B24" s="29">
        <v>6728.2499999999982</v>
      </c>
      <c r="D24" t="str">
        <f t="shared" si="0"/>
        <v>Minnesota</v>
      </c>
      <c r="E24" s="16">
        <f t="shared" si="1"/>
        <v>6728.2499999999982</v>
      </c>
    </row>
    <row r="25" spans="1:5" x14ac:dyDescent="0.3">
      <c r="A25" s="9" t="s">
        <v>1487</v>
      </c>
      <c r="B25" s="29">
        <v>2997.24</v>
      </c>
      <c r="D25" t="str">
        <f t="shared" si="0"/>
        <v>Mississippi</v>
      </c>
      <c r="E25" s="16">
        <f t="shared" si="1"/>
        <v>2997.24</v>
      </c>
    </row>
    <row r="26" spans="1:5" x14ac:dyDescent="0.3">
      <c r="A26" s="9" t="s">
        <v>596</v>
      </c>
      <c r="B26" s="29">
        <v>9350.7999999999975</v>
      </c>
      <c r="D26" t="str">
        <f t="shared" si="0"/>
        <v>Missouri</v>
      </c>
      <c r="E26" s="16">
        <f t="shared" si="1"/>
        <v>9350.7999999999975</v>
      </c>
    </row>
    <row r="27" spans="1:5" x14ac:dyDescent="0.3">
      <c r="A27" s="9" t="s">
        <v>1762</v>
      </c>
      <c r="B27" s="29">
        <v>4229.2799999999988</v>
      </c>
      <c r="D27" t="str">
        <f t="shared" si="0"/>
        <v>Montana</v>
      </c>
      <c r="E27" s="16">
        <f t="shared" si="1"/>
        <v>4229.2799999999988</v>
      </c>
    </row>
    <row r="28" spans="1:5" x14ac:dyDescent="0.3">
      <c r="A28" s="9" t="s">
        <v>138</v>
      </c>
      <c r="B28" s="29">
        <v>3579.35</v>
      </c>
      <c r="D28" t="str">
        <f t="shared" si="0"/>
        <v>Nebraska</v>
      </c>
      <c r="E28" s="16">
        <f t="shared" si="1"/>
        <v>3579.35</v>
      </c>
    </row>
    <row r="29" spans="1:5" x14ac:dyDescent="0.3">
      <c r="A29" s="9" t="s">
        <v>1392</v>
      </c>
      <c r="B29" s="29">
        <v>3301.5659999999998</v>
      </c>
      <c r="D29" t="str">
        <f t="shared" si="0"/>
        <v>Nevada</v>
      </c>
      <c r="E29" s="16">
        <f t="shared" si="1"/>
        <v>3301.5659999999998</v>
      </c>
    </row>
    <row r="30" spans="1:5" x14ac:dyDescent="0.3">
      <c r="A30" s="9" t="s">
        <v>2694</v>
      </c>
      <c r="B30" s="29">
        <v>1509.4300000000003</v>
      </c>
      <c r="D30" t="str">
        <f t="shared" si="0"/>
        <v>New Hampshire</v>
      </c>
      <c r="E30" s="16">
        <f t="shared" si="1"/>
        <v>1509.4300000000003</v>
      </c>
    </row>
    <row r="31" spans="1:5" x14ac:dyDescent="0.3">
      <c r="A31" s="9" t="s">
        <v>788</v>
      </c>
      <c r="B31" s="29">
        <v>9483.5499999999975</v>
      </c>
      <c r="D31" t="str">
        <f t="shared" si="0"/>
        <v>New Jersey</v>
      </c>
      <c r="E31" s="16">
        <f t="shared" si="1"/>
        <v>9483.5499999999975</v>
      </c>
    </row>
    <row r="32" spans="1:5" x14ac:dyDescent="0.3">
      <c r="A32" s="9" t="s">
        <v>668</v>
      </c>
      <c r="B32" s="29">
        <v>2818.558</v>
      </c>
      <c r="D32" t="str">
        <f t="shared" si="0"/>
        <v>New Mexico</v>
      </c>
      <c r="E32" s="16">
        <f t="shared" si="1"/>
        <v>2818.558</v>
      </c>
    </row>
    <row r="33" spans="1:5" x14ac:dyDescent="0.3">
      <c r="A33" s="9" t="s">
        <v>267</v>
      </c>
      <c r="B33" s="29">
        <v>93922.994999999981</v>
      </c>
      <c r="D33" t="str">
        <f t="shared" si="0"/>
        <v>New York</v>
      </c>
      <c r="E33" s="16">
        <f t="shared" si="1"/>
        <v>93922.994999999981</v>
      </c>
    </row>
    <row r="34" spans="1:5" x14ac:dyDescent="0.3">
      <c r="A34" s="9" t="s">
        <v>88</v>
      </c>
      <c r="B34" s="29">
        <v>23456.828999999998</v>
      </c>
      <c r="D34" t="str">
        <f t="shared" si="0"/>
        <v>North Carolina</v>
      </c>
      <c r="E34" s="16">
        <f t="shared" si="1"/>
        <v>23456.828999999998</v>
      </c>
    </row>
    <row r="35" spans="1:5" x14ac:dyDescent="0.3">
      <c r="A35" s="9" t="s">
        <v>7449</v>
      </c>
      <c r="B35" s="29">
        <v>919.90999999999985</v>
      </c>
      <c r="D35" t="str">
        <f t="shared" si="0"/>
        <v>North Dakota</v>
      </c>
      <c r="E35" s="16">
        <f t="shared" si="1"/>
        <v>919.90999999999985</v>
      </c>
    </row>
    <row r="36" spans="1:5" x14ac:dyDescent="0.3">
      <c r="A36" s="9" t="s">
        <v>498</v>
      </c>
      <c r="B36" s="29">
        <v>23421.361999999997</v>
      </c>
      <c r="D36" t="str">
        <f t="shared" ref="D36:D52" si="2">A36</f>
        <v>Ohio</v>
      </c>
      <c r="E36" s="16">
        <f t="shared" ref="E36:E52" si="3">GETPIVOTDATA("Sales",$A$3,"State",A36)</f>
        <v>23421.361999999997</v>
      </c>
    </row>
    <row r="37" spans="1:5" x14ac:dyDescent="0.3">
      <c r="A37" s="9" t="s">
        <v>649</v>
      </c>
      <c r="B37" s="29">
        <v>6225.9100000000008</v>
      </c>
      <c r="D37" t="str">
        <f t="shared" si="2"/>
        <v>Oklahoma</v>
      </c>
      <c r="E37" s="16">
        <f t="shared" si="3"/>
        <v>6225.9100000000008</v>
      </c>
    </row>
    <row r="38" spans="1:5" x14ac:dyDescent="0.3">
      <c r="A38" s="9" t="s">
        <v>420</v>
      </c>
      <c r="B38" s="29">
        <v>2886.5930000000003</v>
      </c>
      <c r="D38" t="str">
        <f t="shared" si="2"/>
        <v>Oregon</v>
      </c>
      <c r="E38" s="16">
        <f t="shared" si="3"/>
        <v>2886.5930000000003</v>
      </c>
    </row>
    <row r="39" spans="1:5" x14ac:dyDescent="0.3">
      <c r="A39" s="9" t="s">
        <v>147</v>
      </c>
      <c r="B39" s="29">
        <v>42688.306000000011</v>
      </c>
      <c r="D39" t="str">
        <f t="shared" si="2"/>
        <v>Pennsylvania</v>
      </c>
      <c r="E39" s="16">
        <f t="shared" si="3"/>
        <v>42688.306000000011</v>
      </c>
    </row>
    <row r="40" spans="1:5" x14ac:dyDescent="0.3">
      <c r="A40" s="9" t="s">
        <v>1399</v>
      </c>
      <c r="B40" s="29">
        <v>3427.11</v>
      </c>
      <c r="D40" t="str">
        <f t="shared" si="2"/>
        <v>Rhode Island</v>
      </c>
      <c r="E40" s="16">
        <f t="shared" si="3"/>
        <v>3427.11</v>
      </c>
    </row>
    <row r="41" spans="1:5" x14ac:dyDescent="0.3">
      <c r="A41" s="9" t="s">
        <v>383</v>
      </c>
      <c r="B41" s="29">
        <v>1560.75</v>
      </c>
      <c r="D41" t="str">
        <f t="shared" si="2"/>
        <v>South Carolina</v>
      </c>
      <c r="E41" s="16">
        <f t="shared" si="3"/>
        <v>1560.75</v>
      </c>
    </row>
    <row r="42" spans="1:5" x14ac:dyDescent="0.3">
      <c r="A42" s="9" t="s">
        <v>5326</v>
      </c>
      <c r="B42" s="29">
        <v>1153.4100000000001</v>
      </c>
      <c r="D42" t="str">
        <f t="shared" si="2"/>
        <v>South Dakota</v>
      </c>
      <c r="E42" s="16">
        <f t="shared" si="3"/>
        <v>1153.4100000000001</v>
      </c>
    </row>
    <row r="43" spans="1:5" x14ac:dyDescent="0.3">
      <c r="A43" s="9" t="s">
        <v>335</v>
      </c>
      <c r="B43" s="29">
        <v>16113.823000000008</v>
      </c>
      <c r="D43" t="str">
        <f t="shared" si="2"/>
        <v>Tennessee</v>
      </c>
      <c r="E43" s="16">
        <f t="shared" si="3"/>
        <v>16113.823000000008</v>
      </c>
    </row>
    <row r="44" spans="1:5" x14ac:dyDescent="0.3">
      <c r="A44" s="9" t="s">
        <v>104</v>
      </c>
      <c r="B44" s="29">
        <v>43421.758199999997</v>
      </c>
      <c r="D44" t="str">
        <f t="shared" si="2"/>
        <v>Texas</v>
      </c>
      <c r="E44" s="16">
        <f t="shared" si="3"/>
        <v>43421.758199999997</v>
      </c>
    </row>
    <row r="45" spans="1:5" x14ac:dyDescent="0.3">
      <c r="A45" s="9" t="s">
        <v>121</v>
      </c>
      <c r="B45" s="29">
        <v>2460.6379999999995</v>
      </c>
      <c r="D45" t="str">
        <f t="shared" si="2"/>
        <v>Utah</v>
      </c>
      <c r="E45" s="16">
        <f t="shared" si="3"/>
        <v>2460.6379999999995</v>
      </c>
    </row>
    <row r="46" spans="1:5" x14ac:dyDescent="0.3">
      <c r="A46" s="9" t="s">
        <v>5203</v>
      </c>
      <c r="B46" s="29">
        <v>842.20999999999981</v>
      </c>
      <c r="D46" t="str">
        <f t="shared" si="2"/>
        <v>Vermont</v>
      </c>
      <c r="E46" s="16">
        <f t="shared" si="3"/>
        <v>842.20999999999981</v>
      </c>
    </row>
    <row r="47" spans="1:5" x14ac:dyDescent="0.3">
      <c r="A47" s="9" t="s">
        <v>319</v>
      </c>
      <c r="B47" s="29">
        <v>7600.2</v>
      </c>
      <c r="D47" t="str">
        <f t="shared" si="2"/>
        <v>Virginia</v>
      </c>
      <c r="E47" s="16">
        <f t="shared" si="3"/>
        <v>7600.2</v>
      </c>
    </row>
    <row r="48" spans="1:5" x14ac:dyDescent="0.3">
      <c r="A48" s="9" t="s">
        <v>96</v>
      </c>
      <c r="B48" s="29">
        <v>65539.896000000008</v>
      </c>
      <c r="D48" t="str">
        <f t="shared" si="2"/>
        <v>Washington</v>
      </c>
      <c r="E48" s="16">
        <f t="shared" si="3"/>
        <v>65539.896000000008</v>
      </c>
    </row>
    <row r="49" spans="1:5" x14ac:dyDescent="0.3">
      <c r="A49" s="9" t="s">
        <v>9726</v>
      </c>
      <c r="B49" s="29">
        <v>1209.8240000000001</v>
      </c>
      <c r="D49" t="str">
        <f t="shared" si="2"/>
        <v>West Virginia</v>
      </c>
      <c r="E49" s="16">
        <f t="shared" si="3"/>
        <v>1209.8240000000001</v>
      </c>
    </row>
    <row r="50" spans="1:5" x14ac:dyDescent="0.3">
      <c r="A50" s="9" t="s">
        <v>114</v>
      </c>
      <c r="B50" s="29">
        <v>5567.47</v>
      </c>
      <c r="D50" t="str">
        <f t="shared" si="2"/>
        <v>Wisconsin</v>
      </c>
      <c r="E50" s="16">
        <f t="shared" si="3"/>
        <v>5567.47</v>
      </c>
    </row>
    <row r="51" spans="1:5" x14ac:dyDescent="0.3">
      <c r="A51" s="8" t="s">
        <v>10933</v>
      </c>
      <c r="B51" s="30">
        <v>733947.02319999947</v>
      </c>
      <c r="D51" t="str">
        <f t="shared" si="2"/>
        <v>Grand Total</v>
      </c>
      <c r="E51" s="16" t="e">
        <f t="shared" si="3"/>
        <v>#REF!</v>
      </c>
    </row>
    <row r="52" spans="1:5" x14ac:dyDescent="0.3">
      <c r="D52">
        <f t="shared" si="2"/>
        <v>0</v>
      </c>
      <c r="E52" s="16" t="e">
        <f t="shared" si="3"/>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F1" sqref="F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48A16-F36E-45F0-9400-4D3DA799FEC2}">
  <dimension ref="J20"/>
  <sheetViews>
    <sheetView showGridLines="0" showRowColHeaders="0" tabSelected="1" topLeftCell="A7" workbookViewId="0">
      <selection activeCell="Y11" sqref="Y11"/>
    </sheetView>
  </sheetViews>
  <sheetFormatPr defaultRowHeight="14.4" x14ac:dyDescent="0.3"/>
  <sheetData>
    <row r="20" spans="10:10" ht="18" x14ac:dyDescent="0.35">
      <c r="J20"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Top5</vt:lpstr>
      <vt:lpstr>KPI</vt:lpstr>
      <vt:lpstr>KPI YOY</vt:lpstr>
      <vt:lpstr>Map chart</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Rajeshwari Rathod</cp:lastModifiedBy>
  <dcterms:created xsi:type="dcterms:W3CDTF">2015-06-05T18:17:20Z</dcterms:created>
  <dcterms:modified xsi:type="dcterms:W3CDTF">2024-05-22T20:51:15Z</dcterms:modified>
</cp:coreProperties>
</file>