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ment\"/>
    </mc:Choice>
  </mc:AlternateContent>
  <xr:revisionPtr revIDLastSave="0" documentId="8_{C8A075BE-E093-45C3-BA5D-4EE18D26A54F}" xr6:coauthVersionLast="47" xr6:coauthVersionMax="47" xr10:uidLastSave="{00000000-0000-0000-0000-000000000000}"/>
  <bookViews>
    <workbookView xWindow="-108" yWindow="-108" windowWidth="23256" windowHeight="12456" firstSheet="11" activeTab="20" xr2:uid="{DDDAADC2-BC8B-437C-B449-C99124D9AF9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1" i="16" l="1"/>
  <c r="E60" i="16"/>
  <c r="I12" i="16"/>
  <c r="I11" i="16"/>
  <c r="I10" i="16"/>
  <c r="I6" i="16"/>
  <c r="I5" i="16"/>
  <c r="I4" i="16"/>
  <c r="D58" i="15"/>
  <c r="D57" i="15"/>
  <c r="J12" i="15"/>
  <c r="J11" i="15"/>
  <c r="J10" i="15"/>
  <c r="J7" i="15"/>
  <c r="J6" i="15"/>
  <c r="J5" i="15"/>
  <c r="I11" i="14"/>
  <c r="I10" i="14"/>
  <c r="I9" i="14"/>
  <c r="I6" i="14"/>
  <c r="I5" i="14"/>
  <c r="I4" i="14"/>
  <c r="F17" i="13"/>
  <c r="F16" i="13"/>
  <c r="F15" i="13"/>
  <c r="F14" i="13"/>
  <c r="G11" i="13"/>
  <c r="G10" i="13"/>
  <c r="G9" i="13"/>
  <c r="B107" i="12"/>
  <c r="B105" i="12"/>
  <c r="B104" i="12"/>
  <c r="D2" i="12" a="1"/>
  <c r="D2" i="12" s="1"/>
  <c r="E2" i="12" s="1" a="1"/>
  <c r="E2" i="12" s="1"/>
  <c r="B57" i="11"/>
  <c r="B55" i="11"/>
  <c r="B54" i="11"/>
  <c r="D2" i="11" a="1"/>
  <c r="D2" i="11" s="1"/>
  <c r="E2" i="11" s="1" a="1"/>
  <c r="E2" i="11" s="1"/>
  <c r="N19" i="10"/>
  <c r="K19" i="10"/>
  <c r="H19" i="10"/>
  <c r="E19" i="10"/>
  <c r="B19" i="10"/>
  <c r="N17" i="10"/>
  <c r="K17" i="10"/>
  <c r="H17" i="10"/>
  <c r="E17" i="10"/>
  <c r="B17" i="10"/>
  <c r="N16" i="10"/>
  <c r="K16" i="10"/>
  <c r="L11" i="10" s="1"/>
  <c r="M11" i="10" s="1"/>
  <c r="H16" i="10"/>
  <c r="I12" i="10" s="1"/>
  <c r="J12" i="10" s="1"/>
  <c r="E16" i="10"/>
  <c r="F13" i="10" s="1"/>
  <c r="G13" i="10" s="1"/>
  <c r="B16" i="10"/>
  <c r="C14" i="10" s="1"/>
  <c r="D14" i="10" s="1"/>
  <c r="P14" i="10"/>
  <c r="O14" i="10"/>
  <c r="I14" i="10"/>
  <c r="J14" i="10" s="1"/>
  <c r="F14" i="10"/>
  <c r="G14" i="10" s="1"/>
  <c r="O13" i="10"/>
  <c r="P13" i="10" s="1"/>
  <c r="L13" i="10"/>
  <c r="M13" i="10" s="1"/>
  <c r="I13" i="10"/>
  <c r="J13" i="10" s="1"/>
  <c r="O12" i="10"/>
  <c r="P12" i="10" s="1"/>
  <c r="L12" i="10"/>
  <c r="M12" i="10" s="1"/>
  <c r="O11" i="10"/>
  <c r="P11" i="10" s="1"/>
  <c r="C11" i="10"/>
  <c r="D11" i="10" s="1"/>
  <c r="P10" i="10"/>
  <c r="O10" i="10"/>
  <c r="I10" i="10"/>
  <c r="J10" i="10" s="1"/>
  <c r="F10" i="10"/>
  <c r="G10" i="10" s="1"/>
  <c r="O9" i="10"/>
  <c r="P9" i="10" s="1"/>
  <c r="L9" i="10"/>
  <c r="M9" i="10" s="1"/>
  <c r="I9" i="10"/>
  <c r="J9" i="10" s="1"/>
  <c r="O8" i="10"/>
  <c r="P8" i="10" s="1"/>
  <c r="L8" i="10"/>
  <c r="M8" i="10" s="1"/>
  <c r="O7" i="10"/>
  <c r="P7" i="10" s="1"/>
  <c r="C7" i="10"/>
  <c r="D7" i="10" s="1"/>
  <c r="P6" i="10"/>
  <c r="O6" i="10"/>
  <c r="I6" i="10"/>
  <c r="J6" i="10" s="1"/>
  <c r="F6" i="10"/>
  <c r="G6" i="10" s="1"/>
  <c r="O5" i="10"/>
  <c r="P5" i="10" s="1"/>
  <c r="L5" i="10"/>
  <c r="M5" i="10" s="1"/>
  <c r="I5" i="10"/>
  <c r="J5" i="10" s="1"/>
  <c r="B108" i="9"/>
  <c r="B106" i="9"/>
  <c r="B105" i="9"/>
  <c r="B104" i="9"/>
  <c r="D99" i="9" s="1"/>
  <c r="F99" i="9" s="1"/>
  <c r="D101" i="9"/>
  <c r="F101" i="9" s="1"/>
  <c r="D100" i="9"/>
  <c r="F100" i="9" s="1"/>
  <c r="D97" i="9"/>
  <c r="F97" i="9" s="1"/>
  <c r="D96" i="9"/>
  <c r="F96" i="9" s="1"/>
  <c r="D93" i="9"/>
  <c r="F93" i="9" s="1"/>
  <c r="D92" i="9"/>
  <c r="F92" i="9" s="1"/>
  <c r="D89" i="9"/>
  <c r="F89" i="9" s="1"/>
  <c r="D88" i="9"/>
  <c r="F88" i="9" s="1"/>
  <c r="D85" i="9"/>
  <c r="F85" i="9" s="1"/>
  <c r="D84" i="9"/>
  <c r="F84" i="9" s="1"/>
  <c r="D81" i="9"/>
  <c r="F81" i="9" s="1"/>
  <c r="D80" i="9"/>
  <c r="F80" i="9" s="1"/>
  <c r="D77" i="9"/>
  <c r="F77" i="9" s="1"/>
  <c r="D76" i="9"/>
  <c r="F76" i="9" s="1"/>
  <c r="D73" i="9"/>
  <c r="F73" i="9" s="1"/>
  <c r="D72" i="9"/>
  <c r="F72" i="9" s="1"/>
  <c r="D69" i="9"/>
  <c r="F69" i="9" s="1"/>
  <c r="D68" i="9"/>
  <c r="F68" i="9" s="1"/>
  <c r="D65" i="9"/>
  <c r="F65" i="9" s="1"/>
  <c r="D64" i="9"/>
  <c r="F64" i="9" s="1"/>
  <c r="D61" i="9"/>
  <c r="F61" i="9" s="1"/>
  <c r="D60" i="9"/>
  <c r="F60" i="9" s="1"/>
  <c r="D57" i="9"/>
  <c r="F57" i="9" s="1"/>
  <c r="D56" i="9"/>
  <c r="F56" i="9" s="1"/>
  <c r="D53" i="9"/>
  <c r="F53" i="9" s="1"/>
  <c r="D52" i="9"/>
  <c r="F52" i="9" s="1"/>
  <c r="D49" i="9"/>
  <c r="F49" i="9" s="1"/>
  <c r="D48" i="9"/>
  <c r="F48" i="9" s="1"/>
  <c r="D45" i="9"/>
  <c r="F45" i="9" s="1"/>
  <c r="D44" i="9"/>
  <c r="F44" i="9" s="1"/>
  <c r="D41" i="9"/>
  <c r="F41" i="9" s="1"/>
  <c r="D40" i="9"/>
  <c r="F40" i="9" s="1"/>
  <c r="D37" i="9"/>
  <c r="F37" i="9" s="1"/>
  <c r="D36" i="9"/>
  <c r="F36" i="9" s="1"/>
  <c r="D33" i="9"/>
  <c r="F33" i="9" s="1"/>
  <c r="D32" i="9"/>
  <c r="F32" i="9" s="1"/>
  <c r="D29" i="9"/>
  <c r="F29" i="9" s="1"/>
  <c r="D28" i="9"/>
  <c r="F28" i="9" s="1"/>
  <c r="D26" i="9"/>
  <c r="F26" i="9" s="1"/>
  <c r="D25" i="9"/>
  <c r="F25" i="9" s="1"/>
  <c r="D24" i="9"/>
  <c r="F24" i="9" s="1"/>
  <c r="D22" i="9"/>
  <c r="F22" i="9" s="1"/>
  <c r="D21" i="9"/>
  <c r="F21" i="9" s="1"/>
  <c r="D20" i="9"/>
  <c r="F20" i="9" s="1"/>
  <c r="D18" i="9"/>
  <c r="F18" i="9" s="1"/>
  <c r="D17" i="9"/>
  <c r="F17" i="9" s="1"/>
  <c r="D16" i="9"/>
  <c r="F16" i="9" s="1"/>
  <c r="D14" i="9"/>
  <c r="F14" i="9" s="1"/>
  <c r="D13" i="9"/>
  <c r="F13" i="9" s="1"/>
  <c r="D12" i="9"/>
  <c r="F12" i="9" s="1"/>
  <c r="D10" i="9"/>
  <c r="F10" i="9" s="1"/>
  <c r="D9" i="9"/>
  <c r="F9" i="9" s="1"/>
  <c r="D8" i="9"/>
  <c r="F8" i="9" s="1"/>
  <c r="D6" i="9"/>
  <c r="F6" i="9" s="1"/>
  <c r="D5" i="9"/>
  <c r="F5" i="9" s="1"/>
  <c r="D4" i="9"/>
  <c r="F4" i="9" s="1"/>
  <c r="D2" i="9"/>
  <c r="F2" i="9" s="1"/>
  <c r="B56" i="8"/>
  <c r="B55" i="8"/>
  <c r="B54" i="8"/>
  <c r="D49" i="8" s="1"/>
  <c r="F49" i="8" s="1"/>
  <c r="D50" i="8"/>
  <c r="F50" i="8" s="1"/>
  <c r="D48" i="8"/>
  <c r="F48" i="8" s="1"/>
  <c r="D46" i="8"/>
  <c r="F46" i="8" s="1"/>
  <c r="D44" i="8"/>
  <c r="F44" i="8" s="1"/>
  <c r="D42" i="8"/>
  <c r="F42" i="8" s="1"/>
  <c r="D40" i="8"/>
  <c r="F40" i="8" s="1"/>
  <c r="D38" i="8"/>
  <c r="F38" i="8" s="1"/>
  <c r="D36" i="8"/>
  <c r="F36" i="8" s="1"/>
  <c r="D34" i="8"/>
  <c r="F34" i="8" s="1"/>
  <c r="D32" i="8"/>
  <c r="F32" i="8" s="1"/>
  <c r="D30" i="8"/>
  <c r="F30" i="8" s="1"/>
  <c r="D28" i="8"/>
  <c r="F28" i="8" s="1"/>
  <c r="D26" i="8"/>
  <c r="F26" i="8" s="1"/>
  <c r="D24" i="8"/>
  <c r="F24" i="8" s="1"/>
  <c r="D22" i="8"/>
  <c r="F22" i="8" s="1"/>
  <c r="D20" i="8"/>
  <c r="F20" i="8" s="1"/>
  <c r="D18" i="8"/>
  <c r="F18" i="8" s="1"/>
  <c r="D16" i="8"/>
  <c r="F16" i="8" s="1"/>
  <c r="D14" i="8"/>
  <c r="F14" i="8" s="1"/>
  <c r="D12" i="8"/>
  <c r="F12" i="8" s="1"/>
  <c r="D10" i="8"/>
  <c r="F10" i="8" s="1"/>
  <c r="D8" i="8"/>
  <c r="F8" i="8" s="1"/>
  <c r="D6" i="8"/>
  <c r="F6" i="8" s="1"/>
  <c r="D4" i="8"/>
  <c r="F4" i="8" s="1"/>
  <c r="D2" i="8"/>
  <c r="F2" i="8" s="1"/>
  <c r="B18" i="7"/>
  <c r="B16" i="7"/>
  <c r="B57" i="6"/>
  <c r="B55" i="6"/>
  <c r="B54" i="6"/>
  <c r="B53" i="6"/>
  <c r="D51" i="6"/>
  <c r="F51" i="6" s="1"/>
  <c r="D50" i="6"/>
  <c r="F50" i="6" s="1"/>
  <c r="D49" i="6"/>
  <c r="F49" i="6" s="1"/>
  <c r="F48" i="6"/>
  <c r="D48" i="6"/>
  <c r="D47" i="6"/>
  <c r="F47" i="6" s="1"/>
  <c r="D46" i="6"/>
  <c r="F46" i="6" s="1"/>
  <c r="D45" i="6"/>
  <c r="F45" i="6" s="1"/>
  <c r="F44" i="6"/>
  <c r="D44" i="6"/>
  <c r="D43" i="6"/>
  <c r="F43" i="6" s="1"/>
  <c r="D42" i="6"/>
  <c r="F42" i="6" s="1"/>
  <c r="D41" i="6"/>
  <c r="F41" i="6" s="1"/>
  <c r="F40" i="6"/>
  <c r="D40" i="6"/>
  <c r="D39" i="6"/>
  <c r="F39" i="6" s="1"/>
  <c r="D38" i="6"/>
  <c r="F38" i="6" s="1"/>
  <c r="D37" i="6"/>
  <c r="F37" i="6" s="1"/>
  <c r="D36" i="6"/>
  <c r="F36" i="6" s="1"/>
  <c r="D35" i="6"/>
  <c r="F35" i="6" s="1"/>
  <c r="D34" i="6"/>
  <c r="F34" i="6" s="1"/>
  <c r="D33" i="6"/>
  <c r="F33" i="6" s="1"/>
  <c r="D32" i="6"/>
  <c r="F32" i="6" s="1"/>
  <c r="D31" i="6"/>
  <c r="F31" i="6" s="1"/>
  <c r="D30" i="6"/>
  <c r="F30" i="6" s="1"/>
  <c r="D29" i="6"/>
  <c r="F29" i="6" s="1"/>
  <c r="D28" i="6"/>
  <c r="F28" i="6" s="1"/>
  <c r="D27" i="6"/>
  <c r="F27" i="6" s="1"/>
  <c r="D26" i="6"/>
  <c r="F26" i="6" s="1"/>
  <c r="D25" i="6"/>
  <c r="F25" i="6" s="1"/>
  <c r="D24" i="6"/>
  <c r="F24" i="6" s="1"/>
  <c r="D23" i="6"/>
  <c r="F23" i="6" s="1"/>
  <c r="D22" i="6"/>
  <c r="F22" i="6" s="1"/>
  <c r="D21" i="6"/>
  <c r="F21" i="6" s="1"/>
  <c r="D20" i="6"/>
  <c r="F20" i="6" s="1"/>
  <c r="D19" i="6"/>
  <c r="F19" i="6" s="1"/>
  <c r="D18" i="6"/>
  <c r="F18" i="6" s="1"/>
  <c r="D17" i="6"/>
  <c r="F17" i="6" s="1"/>
  <c r="D16" i="6"/>
  <c r="F16" i="6" s="1"/>
  <c r="D15" i="6"/>
  <c r="F15" i="6" s="1"/>
  <c r="D14" i="6"/>
  <c r="F14" i="6" s="1"/>
  <c r="D13" i="6"/>
  <c r="F13" i="6" s="1"/>
  <c r="D12" i="6"/>
  <c r="F12" i="6" s="1"/>
  <c r="D11" i="6"/>
  <c r="F11" i="6" s="1"/>
  <c r="D10" i="6"/>
  <c r="F10" i="6" s="1"/>
  <c r="D9" i="6"/>
  <c r="F9" i="6" s="1"/>
  <c r="D8" i="6"/>
  <c r="F8" i="6" s="1"/>
  <c r="D7" i="6"/>
  <c r="F7" i="6" s="1"/>
  <c r="D6" i="6"/>
  <c r="F6" i="6" s="1"/>
  <c r="D5" i="6"/>
  <c r="F5" i="6" s="1"/>
  <c r="D4" i="6"/>
  <c r="F4" i="6" s="1"/>
  <c r="D3" i="6"/>
  <c r="F3" i="6" s="1"/>
  <c r="D2" i="6"/>
  <c r="F2" i="6" s="1"/>
  <c r="G37" i="5"/>
  <c r="G35" i="5"/>
  <c r="G34" i="5"/>
  <c r="G33" i="5"/>
  <c r="I31" i="5"/>
  <c r="K31" i="5" s="1"/>
  <c r="I30" i="5"/>
  <c r="K30" i="5" s="1"/>
  <c r="I29" i="5"/>
  <c r="K29" i="5" s="1"/>
  <c r="I28" i="5"/>
  <c r="K28" i="5" s="1"/>
  <c r="I27" i="5"/>
  <c r="K27" i="5" s="1"/>
  <c r="I26" i="5"/>
  <c r="K26" i="5" s="1"/>
  <c r="I25" i="5"/>
  <c r="K25" i="5" s="1"/>
  <c r="I24" i="5"/>
  <c r="K24" i="5" s="1"/>
  <c r="I23" i="5"/>
  <c r="K23" i="5" s="1"/>
  <c r="I22" i="5"/>
  <c r="K22" i="5" s="1"/>
  <c r="I21" i="5"/>
  <c r="K21" i="5" s="1"/>
  <c r="I20" i="5"/>
  <c r="K20" i="5" s="1"/>
  <c r="I19" i="5"/>
  <c r="K19" i="5" s="1"/>
  <c r="I18" i="5"/>
  <c r="K18" i="5" s="1"/>
  <c r="I17" i="5"/>
  <c r="K17" i="5" s="1"/>
  <c r="I16" i="5"/>
  <c r="K16" i="5" s="1"/>
  <c r="I15" i="5"/>
  <c r="K15" i="5" s="1"/>
  <c r="I14" i="5"/>
  <c r="K14" i="5" s="1"/>
  <c r="I13" i="5"/>
  <c r="K13" i="5" s="1"/>
  <c r="I12" i="5"/>
  <c r="K12" i="5" s="1"/>
  <c r="I11" i="5"/>
  <c r="K11" i="5" s="1"/>
  <c r="I10" i="5"/>
  <c r="K10" i="5" s="1"/>
  <c r="I9" i="5"/>
  <c r="K9" i="5" s="1"/>
  <c r="I8" i="5"/>
  <c r="K8" i="5" s="1"/>
  <c r="I7" i="5"/>
  <c r="K7" i="5" s="1"/>
  <c r="I6" i="5"/>
  <c r="K6" i="5" s="1"/>
  <c r="I5" i="5"/>
  <c r="K5" i="5" s="1"/>
  <c r="I4" i="5"/>
  <c r="K4" i="5" s="1"/>
  <c r="I3" i="5"/>
  <c r="K3" i="5" s="1"/>
  <c r="I2" i="5"/>
  <c r="K2" i="5" s="1"/>
  <c r="B18" i="4"/>
  <c r="B17" i="4"/>
  <c r="B16" i="4"/>
  <c r="B14" i="4"/>
  <c r="D9" i="4" s="1"/>
  <c r="F9" i="4" s="1"/>
  <c r="D11" i="4"/>
  <c r="F11" i="4" s="1"/>
  <c r="D10" i="4"/>
  <c r="F10" i="4" s="1"/>
  <c r="D7" i="4"/>
  <c r="F7" i="4" s="1"/>
  <c r="D6" i="4"/>
  <c r="F6" i="4" s="1"/>
  <c r="D3" i="4"/>
  <c r="F3" i="4" s="1"/>
  <c r="D2" i="4"/>
  <c r="F2" i="4" s="1"/>
  <c r="E9" i="3"/>
  <c r="E8" i="3"/>
  <c r="E7" i="3"/>
  <c r="B27" i="2"/>
  <c r="B26" i="2"/>
  <c r="B25" i="2"/>
  <c r="B11" i="1"/>
  <c r="B10" i="1"/>
  <c r="B9" i="1"/>
  <c r="F7" i="10" l="1"/>
  <c r="G7" i="10" s="1"/>
  <c r="C8" i="10"/>
  <c r="D8" i="10" s="1"/>
  <c r="C12" i="10"/>
  <c r="D12" i="10" s="1"/>
  <c r="C5" i="10"/>
  <c r="D5" i="10" s="1"/>
  <c r="L6" i="10"/>
  <c r="M6" i="10" s="1"/>
  <c r="I7" i="10"/>
  <c r="J7" i="10" s="1"/>
  <c r="F8" i="10"/>
  <c r="G8" i="10" s="1"/>
  <c r="C9" i="10"/>
  <c r="D9" i="10" s="1"/>
  <c r="L10" i="10"/>
  <c r="M10" i="10" s="1"/>
  <c r="I11" i="10"/>
  <c r="J11" i="10" s="1"/>
  <c r="F12" i="10"/>
  <c r="G12" i="10" s="1"/>
  <c r="C13" i="10"/>
  <c r="D13" i="10" s="1"/>
  <c r="L14" i="10"/>
  <c r="M14" i="10" s="1"/>
  <c r="F11" i="10"/>
  <c r="G11" i="10" s="1"/>
  <c r="F5" i="10"/>
  <c r="G5" i="10" s="1"/>
  <c r="C6" i="10"/>
  <c r="D6" i="10" s="1"/>
  <c r="L7" i="10"/>
  <c r="M7" i="10" s="1"/>
  <c r="I8" i="10"/>
  <c r="J8" i="10" s="1"/>
  <c r="F9" i="10"/>
  <c r="G9" i="10" s="1"/>
  <c r="C10" i="10"/>
  <c r="D10" i="10" s="1"/>
  <c r="D30" i="9"/>
  <c r="F30" i="9" s="1"/>
  <c r="D34" i="9"/>
  <c r="F34" i="9" s="1"/>
  <c r="D38" i="9"/>
  <c r="F38" i="9" s="1"/>
  <c r="D42" i="9"/>
  <c r="F42" i="9" s="1"/>
  <c r="D46" i="9"/>
  <c r="F46" i="9" s="1"/>
  <c r="D50" i="9"/>
  <c r="F50" i="9" s="1"/>
  <c r="D54" i="9"/>
  <c r="F54" i="9" s="1"/>
  <c r="D58" i="9"/>
  <c r="F58" i="9" s="1"/>
  <c r="D62" i="9"/>
  <c r="F62" i="9" s="1"/>
  <c r="D66" i="9"/>
  <c r="F66" i="9" s="1"/>
  <c r="D70" i="9"/>
  <c r="F70" i="9" s="1"/>
  <c r="D74" i="9"/>
  <c r="F74" i="9" s="1"/>
  <c r="D78" i="9"/>
  <c r="F78" i="9" s="1"/>
  <c r="D82" i="9"/>
  <c r="F82" i="9" s="1"/>
  <c r="D86" i="9"/>
  <c r="F86" i="9" s="1"/>
  <c r="D90" i="9"/>
  <c r="F90" i="9" s="1"/>
  <c r="D94" i="9"/>
  <c r="F94" i="9" s="1"/>
  <c r="D98" i="9"/>
  <c r="F98" i="9" s="1"/>
  <c r="D3" i="9"/>
  <c r="F3" i="9" s="1"/>
  <c r="D7" i="9"/>
  <c r="F7" i="9" s="1"/>
  <c r="D11" i="9"/>
  <c r="F11" i="9" s="1"/>
  <c r="D15" i="9"/>
  <c r="F15" i="9" s="1"/>
  <c r="D19" i="9"/>
  <c r="F19" i="9" s="1"/>
  <c r="D23" i="9"/>
  <c r="F23" i="9" s="1"/>
  <c r="D27" i="9"/>
  <c r="F27" i="9" s="1"/>
  <c r="D31" i="9"/>
  <c r="F31" i="9" s="1"/>
  <c r="D35" i="9"/>
  <c r="F35" i="9" s="1"/>
  <c r="D39" i="9"/>
  <c r="F39" i="9" s="1"/>
  <c r="D43" i="9"/>
  <c r="F43" i="9" s="1"/>
  <c r="D47" i="9"/>
  <c r="F47" i="9" s="1"/>
  <c r="D51" i="9"/>
  <c r="F51" i="9" s="1"/>
  <c r="D55" i="9"/>
  <c r="F55" i="9" s="1"/>
  <c r="D59" i="9"/>
  <c r="F59" i="9" s="1"/>
  <c r="D63" i="9"/>
  <c r="F63" i="9" s="1"/>
  <c r="D67" i="9"/>
  <c r="F67" i="9" s="1"/>
  <c r="D71" i="9"/>
  <c r="F71" i="9" s="1"/>
  <c r="D75" i="9"/>
  <c r="F75" i="9" s="1"/>
  <c r="D79" i="9"/>
  <c r="F79" i="9" s="1"/>
  <c r="D83" i="9"/>
  <c r="F83" i="9" s="1"/>
  <c r="D87" i="9"/>
  <c r="F87" i="9" s="1"/>
  <c r="D91" i="9"/>
  <c r="F91" i="9" s="1"/>
  <c r="D95" i="9"/>
  <c r="F95" i="9" s="1"/>
  <c r="D3" i="8"/>
  <c r="F3" i="8" s="1"/>
  <c r="D7" i="8"/>
  <c r="F7" i="8" s="1"/>
  <c r="D11" i="8"/>
  <c r="F11" i="8" s="1"/>
  <c r="D15" i="8"/>
  <c r="F15" i="8" s="1"/>
  <c r="D19" i="8"/>
  <c r="F19" i="8" s="1"/>
  <c r="D23" i="8"/>
  <c r="F23" i="8" s="1"/>
  <c r="D27" i="8"/>
  <c r="F27" i="8" s="1"/>
  <c r="D31" i="8"/>
  <c r="F31" i="8" s="1"/>
  <c r="D35" i="8"/>
  <c r="F35" i="8" s="1"/>
  <c r="D39" i="8"/>
  <c r="F39" i="8" s="1"/>
  <c r="D43" i="8"/>
  <c r="F43" i="8" s="1"/>
  <c r="D47" i="8"/>
  <c r="F47" i="8" s="1"/>
  <c r="D51" i="8"/>
  <c r="F51" i="8" s="1"/>
  <c r="D5" i="8"/>
  <c r="F5" i="8" s="1"/>
  <c r="D9" i="8"/>
  <c r="F9" i="8" s="1"/>
  <c r="D13" i="8"/>
  <c r="F13" i="8" s="1"/>
  <c r="D17" i="8"/>
  <c r="F17" i="8" s="1"/>
  <c r="D21" i="8"/>
  <c r="F21" i="8" s="1"/>
  <c r="D25" i="8"/>
  <c r="F25" i="8" s="1"/>
  <c r="D29" i="8"/>
  <c r="F29" i="8" s="1"/>
  <c r="D33" i="8"/>
  <c r="F33" i="8" s="1"/>
  <c r="D37" i="8"/>
  <c r="F37" i="8" s="1"/>
  <c r="D41" i="8"/>
  <c r="F41" i="8" s="1"/>
  <c r="D45" i="8"/>
  <c r="F45" i="8" s="1"/>
  <c r="D4" i="4"/>
  <c r="F4" i="4" s="1"/>
  <c r="D8" i="4"/>
  <c r="F8" i="4" s="1"/>
  <c r="D5" i="4"/>
  <c r="F5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A9" authorId="0" shapeId="0" xr:uid="{C46E6398-7F68-453C-931E-BE8637C01D0B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Mean: What is the average weekly sales of the product category?
</t>
        </r>
      </text>
    </comment>
    <comment ref="A10" authorId="0" shapeId="0" xr:uid="{F165230C-2104-4CB7-8237-B5114FD86F2A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Median: What is the typical or central sales value for the product category?
</t>
        </r>
      </text>
    </comment>
    <comment ref="A11" authorId="0" shapeId="0" xr:uid="{EE002983-1D04-4249-BDDE-C9644748CE49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Mode: Are there any recurring or most frequently occurring sales figures for the
product category?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A25" authorId="0" shapeId="0" xr:uid="{F23FC065-C22E-43A8-8919-D0EBDBCB3C9D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Mean: What is the average waiting time for customers at the restaurant?</t>
        </r>
      </text>
    </comment>
    <comment ref="A26" authorId="0" shapeId="0" xr:uid="{17D7561A-BB6D-423C-804A-4079EB08F62E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Median: What is the typical or central waiting time experienced by customers?
</t>
        </r>
      </text>
    </comment>
    <comment ref="A27" authorId="0" shapeId="0" xr:uid="{C743C460-3BD6-4DB9-B077-DA90F34DFC46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Mode: Are there any recurring or most frequently occurring waiting times for
customers?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D7" authorId="0" shapeId="0" xr:uid="{45F21AFD-501E-44BD-9B88-9FADAEDDD4B7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Mean: What is the average rental duration for customers at the car rental company?</t>
        </r>
      </text>
    </comment>
    <comment ref="D8" authorId="0" shapeId="0" xr:uid="{30C37F1C-2846-485B-8E58-81E3D7FBF2EC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Median: What is the typical or central rental duration experienced by customers?</t>
        </r>
      </text>
    </comment>
    <comment ref="D9" authorId="0" shapeId="0" xr:uid="{994A6464-00C2-4A51-8B0A-2A44F92D6CD2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Mode: Are there any recurring or most frequently occurring rental durations for
customers?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A15" authorId="0" shapeId="0" xr:uid="{B986AB61-5393-4935-B984-77F9F4EA9289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Range: What is the range of the production output for the machine?</t>
        </r>
      </text>
    </comment>
    <comment ref="A17" authorId="0" shapeId="0" xr:uid="{41CD5795-4AE4-4460-85E0-1F3D84155237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Variance: What is the variance of the production output for the machine?</t>
        </r>
      </text>
    </comment>
    <comment ref="A18" authorId="0" shapeId="0" xr:uid="{37A4B04F-CD70-467C-9A1E-B8DC9900A8D4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Standard Deviation: What is the standard deviation of the production output for the
machine?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F34" authorId="0" shapeId="0" xr:uid="{D25F8265-98E1-4DA3-AF4B-53FF88D2B5FC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Variance: What is the variance of the daily sales?</t>
        </r>
      </text>
    </comment>
    <comment ref="F35" authorId="0" shapeId="0" xr:uid="{EEE308A4-9866-47AD-B36D-1F976C29A327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Standard Deviation: What is the standard deviation of the daily sales?</t>
        </r>
      </text>
    </comment>
    <comment ref="F36" authorId="0" shapeId="0" xr:uid="{98651799-6660-4606-9558-E3B7B21EAEDF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Range: What is the range of the daily sales?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A54" authorId="0" shapeId="0" xr:uid="{A803181E-BB66-4151-B906-AC625C0911C3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Variance: What is the variance of the delivery times?</t>
        </r>
      </text>
    </comment>
    <comment ref="A55" authorId="0" shapeId="0" xr:uid="{F9815362-24DF-4104-A1A3-0126CD15BFDD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Standard Deviation: What is the standard deviation of the delivery times?</t>
        </r>
      </text>
    </comment>
    <comment ref="A56" authorId="0" shapeId="0" xr:uid="{7A351E76-370C-4653-A557-E76F7624A727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Range: What is the range of the delivery times?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A16" authorId="0" shapeId="0" xr:uid="{B2D2B2D0-450B-480D-A46C-C6A5A06A4BAC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Measure of Central Tendency: What is the average monthly revenue for the product?
</t>
        </r>
      </text>
    </comment>
    <comment ref="A17" authorId="0" shapeId="0" xr:uid="{C4F2616B-340A-4808-8D4F-337D6B3F229D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Measure of Dispersion: What is the range of monthly revenue for the product?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A54" authorId="0" shapeId="0" xr:uid="{613195E2-2B1A-4532-8309-8B3A4A673E21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Measure of Central Tendency: What is the average satisfaction rating?</t>
        </r>
      </text>
    </comment>
    <comment ref="A56" authorId="0" shapeId="0" xr:uid="{9ED3ED52-E922-47FF-A9E0-2C928D295442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Measure of Dispersion: What is the standard deviation of the satisfaction ratings?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A104" authorId="0" shapeId="0" xr:uid="{606AE480-99E1-47A1-A29F-7C649D8F28D4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Measure of Central Tendency: What is the average wait time for customers at the call
center?</t>
        </r>
      </text>
    </comment>
    <comment ref="A106" authorId="0" shapeId="0" xr:uid="{4BF814C1-CC14-4A8D-9D64-37A883AA04A2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Measure of Dispersion: What is the standard deviation of the wait times for customers
at the call center?</t>
        </r>
      </text>
    </comment>
    <comment ref="A107" authorId="0" shapeId="0" xr:uid="{91301CC1-CD2B-4F09-8E41-A7B4372A7336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Measure of Dispersion: What is the range of wait times for customers at the call
center?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A16" authorId="0" shapeId="0" xr:uid="{38602C81-625E-4EBB-AE68-F48F1902AD6A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Measure of Central Tendency: What is the average fuel efficiency for each vehicle
model?</t>
        </r>
      </text>
    </comment>
    <comment ref="A17" authorId="0" shapeId="0" xr:uid="{869FFBF7-63C2-46C4-863C-EFD244098D74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Measure of Dispersion: What is the variance of the fuel efficiency for each vehicle
model?
</t>
        </r>
      </text>
    </comment>
    <comment ref="A18" authorId="0" shapeId="0" xr:uid="{A424366C-9034-4D4A-81AC-AB1C7BE43A4F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Measure of Dispersion: What is the range of fuel efficiency for each vehicle model?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E1" authorId="0" shapeId="0" xr:uid="{B46F3E7E-B1E6-41A1-A62F-7692236D124C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Frequency Distribution: Create a frequency distribution table for the ages of the
employees.
</t>
        </r>
      </text>
    </comment>
    <comment ref="A54" authorId="0" shapeId="0" xr:uid="{4FDBE439-BBE1-4F79-BBD2-5996C44E92B4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Mode: What is the mode (most common purchase amount) among the customers?</t>
        </r>
      </text>
    </comment>
    <comment ref="A55" authorId="0" shapeId="0" xr:uid="{B4FD4142-0F33-4B63-8FB2-CA8BB0839A51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Median: What is the median purchase amount among the customers?</t>
        </r>
      </text>
    </comment>
    <comment ref="A56" authorId="0" shapeId="0" xr:uid="{802EBAEC-889B-4377-80E9-F1EA4596C3B4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4. Interquartile Range: What is the interquartile range of the purchase amounts?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A104" authorId="0" shapeId="0" xr:uid="{CC805D3C-06EA-4A2B-88F6-3D2B9F02EBE9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Mode: What is the mode (most common age) among the employees?</t>
        </r>
      </text>
    </comment>
    <comment ref="A105" authorId="0" shapeId="0" xr:uid="{5E5EFF51-074D-4DC4-AB70-9770C9066E81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Median: What is the median age of the employees?</t>
        </r>
      </text>
    </comment>
    <comment ref="A106" authorId="0" shapeId="0" xr:uid="{2678CA56-F1B4-45BE-9935-05AA5A62954D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4. Range: What is the range of ages among the employees?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<sst xmlns="http://schemas.openxmlformats.org/spreadsheetml/2006/main" count="218" uniqueCount="76">
  <si>
    <t>X</t>
  </si>
  <si>
    <t>Mean</t>
  </si>
  <si>
    <t>Median</t>
  </si>
  <si>
    <t>Mode</t>
  </si>
  <si>
    <t>X - X^</t>
  </si>
  <si>
    <t>(X-X^)2</t>
  </si>
  <si>
    <t>MEAN</t>
  </si>
  <si>
    <t>RANGE</t>
  </si>
  <si>
    <t>R = L -S</t>
  </si>
  <si>
    <t>Variance</t>
  </si>
  <si>
    <t>S.D</t>
  </si>
  <si>
    <t>(x-x^)</t>
  </si>
  <si>
    <t>(X -X^)2</t>
  </si>
  <si>
    <t>R = L - S</t>
  </si>
  <si>
    <t>(X-X^)</t>
  </si>
  <si>
    <t>R = L - S.</t>
  </si>
  <si>
    <t>VARIANCE</t>
  </si>
  <si>
    <t>MODEL A (A)</t>
  </si>
  <si>
    <t>(A-A^)</t>
  </si>
  <si>
    <t>(A-A^)2</t>
  </si>
  <si>
    <t>MODEL B (B)</t>
  </si>
  <si>
    <t>(B-B^)</t>
  </si>
  <si>
    <t>(B-B^)2</t>
  </si>
  <si>
    <t>MODEL C (C)</t>
  </si>
  <si>
    <t>(C-C^)</t>
  </si>
  <si>
    <t>(C-C^)2</t>
  </si>
  <si>
    <t>MODEL D (D)</t>
  </si>
  <si>
    <t>(D-D^)</t>
  </si>
  <si>
    <t>(D-D^)2</t>
  </si>
  <si>
    <t>MODEL E (E)</t>
  </si>
  <si>
    <t>(E-E^)</t>
  </si>
  <si>
    <t>(E-E^)2</t>
  </si>
  <si>
    <t>R = L- S</t>
  </si>
  <si>
    <t>Unique</t>
  </si>
  <si>
    <t>Frequency</t>
  </si>
  <si>
    <t>Range</t>
  </si>
  <si>
    <t xml:space="preserve">
</t>
  </si>
  <si>
    <t>Salaries</t>
  </si>
  <si>
    <t>Quartiles</t>
  </si>
  <si>
    <t>Q1</t>
  </si>
  <si>
    <t>Q2</t>
  </si>
  <si>
    <t>Q3</t>
  </si>
  <si>
    <t>Percentiles</t>
  </si>
  <si>
    <t>10th</t>
  </si>
  <si>
    <t>25th</t>
  </si>
  <si>
    <t>75th</t>
  </si>
  <si>
    <t xml:space="preserve">76th </t>
  </si>
  <si>
    <t>Weights</t>
  </si>
  <si>
    <t xml:space="preserve">15th </t>
  </si>
  <si>
    <t xml:space="preserve">50th </t>
  </si>
  <si>
    <t xml:space="preserve">85th </t>
  </si>
  <si>
    <t>Purchase Amount</t>
  </si>
  <si>
    <t xml:space="preserve">20th </t>
  </si>
  <si>
    <t>40th</t>
  </si>
  <si>
    <t>80th</t>
  </si>
  <si>
    <t>30th</t>
  </si>
  <si>
    <t>50th</t>
  </si>
  <si>
    <t>70th</t>
  </si>
  <si>
    <t>Returns</t>
  </si>
  <si>
    <t>Standard Error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</si>
  <si>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</si>
  <si>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</si>
  <si>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</si>
  <si>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</si>
  <si>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</si>
  <si>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</si>
  <si>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</si>
  <si>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</si>
  <si>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</si>
  <si>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</si>
  <si>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</si>
  <si>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Incomes</t>
  </si>
  <si>
    <t>Ratings</t>
  </si>
  <si>
    <t>House Prices</t>
  </si>
  <si>
    <t xml:space="preserve"> </t>
  </si>
  <si>
    <t>Waiting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</si>
</sst>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Algerian"/>
      <family val="5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/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0" fillId="0" borderId="1" xfId="0" applyFont="1" applyBorder="1" applyAlignment="1">
      <alignment horizontal="centerContinuous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1BE5-F9FC-45D5-987C-668DDB76169A}">
  <dimension ref="A2:B12"/>
  <sheetViews>
    <sheetView workbookViewId="0">
      <selection activeCell="D14" sqref="D14"/>
    </sheetView>
  </sheetViews>
  <sheetFormatPr defaultRowHeight="14.4" x14ac:dyDescent="0.3"/>
  <sheetData>
    <row r="2" spans="1:2" ht="18" x14ac:dyDescent="0.35">
      <c r="B2" s="1" t="s">
        <v>0</v>
      </c>
    </row>
    <row r="3" spans="1:2" x14ac:dyDescent="0.3">
      <c r="B3">
        <v>50</v>
      </c>
    </row>
    <row r="4" spans="1:2" x14ac:dyDescent="0.3">
      <c r="B4">
        <v>60</v>
      </c>
    </row>
    <row r="5" spans="1:2" x14ac:dyDescent="0.3">
      <c r="B5">
        <v>55</v>
      </c>
    </row>
    <row r="6" spans="1:2" x14ac:dyDescent="0.3">
      <c r="B6">
        <v>70</v>
      </c>
    </row>
    <row r="9" spans="1:2" x14ac:dyDescent="0.3">
      <c r="A9" s="2" t="s">
        <v>1</v>
      </c>
      <c r="B9">
        <f>AVERAGE(B3:B6)</f>
        <v>58.75</v>
      </c>
    </row>
    <row r="10" spans="1:2" x14ac:dyDescent="0.3">
      <c r="A10" s="2" t="s">
        <v>2</v>
      </c>
      <c r="B10">
        <f>MEDIAN(B3:B6)</f>
        <v>57.5</v>
      </c>
    </row>
    <row r="11" spans="1:2" x14ac:dyDescent="0.3">
      <c r="A11" s="2" t="s">
        <v>3</v>
      </c>
      <c r="B11" t="e">
        <f>MODE(B3:B6)</f>
        <v>#N/A</v>
      </c>
    </row>
    <row r="12" spans="1:2" x14ac:dyDescent="0.3">
      <c r="A12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0848-9847-433F-86A2-876ED06BDC10}">
  <dimension ref="A2:B27"/>
  <sheetViews>
    <sheetView workbookViewId="0">
      <selection activeCell="C21" sqref="C21"/>
    </sheetView>
  </sheetViews>
  <sheetFormatPr defaultRowHeight="14.4" x14ac:dyDescent="0.3"/>
  <sheetData>
    <row r="2" spans="2:2" ht="21" x14ac:dyDescent="0.4">
      <c r="B2" s="3" t="s">
        <v>0</v>
      </c>
    </row>
    <row r="3" spans="2:2" x14ac:dyDescent="0.3">
      <c r="B3">
        <v>15</v>
      </c>
    </row>
    <row r="4" spans="2:2" x14ac:dyDescent="0.3">
      <c r="B4">
        <v>10</v>
      </c>
    </row>
    <row r="5" spans="2:2" x14ac:dyDescent="0.3">
      <c r="B5">
        <v>20</v>
      </c>
    </row>
    <row r="6" spans="2:2" x14ac:dyDescent="0.3">
      <c r="B6">
        <v>25</v>
      </c>
    </row>
    <row r="7" spans="2:2" x14ac:dyDescent="0.3">
      <c r="B7">
        <v>15</v>
      </c>
    </row>
    <row r="8" spans="2:2" x14ac:dyDescent="0.3">
      <c r="B8">
        <v>10</v>
      </c>
    </row>
    <row r="9" spans="2:2" x14ac:dyDescent="0.3">
      <c r="B9">
        <v>30</v>
      </c>
    </row>
    <row r="10" spans="2:2" x14ac:dyDescent="0.3">
      <c r="B10">
        <v>20</v>
      </c>
    </row>
    <row r="11" spans="2:2" x14ac:dyDescent="0.3">
      <c r="B11">
        <v>15</v>
      </c>
    </row>
    <row r="12" spans="2:2" x14ac:dyDescent="0.3">
      <c r="B12">
        <v>10</v>
      </c>
    </row>
    <row r="13" spans="2:2" x14ac:dyDescent="0.3">
      <c r="B13">
        <v>10</v>
      </c>
    </row>
    <row r="14" spans="2:2" x14ac:dyDescent="0.3">
      <c r="B14">
        <v>25</v>
      </c>
    </row>
    <row r="15" spans="2:2" x14ac:dyDescent="0.3">
      <c r="B15">
        <v>15</v>
      </c>
    </row>
    <row r="16" spans="2:2" x14ac:dyDescent="0.3">
      <c r="B16">
        <v>20</v>
      </c>
    </row>
    <row r="17" spans="1:2" x14ac:dyDescent="0.3">
      <c r="B17">
        <v>20</v>
      </c>
    </row>
    <row r="18" spans="1:2" x14ac:dyDescent="0.3">
      <c r="B18">
        <v>15</v>
      </c>
    </row>
    <row r="19" spans="1:2" x14ac:dyDescent="0.3">
      <c r="B19">
        <v>10</v>
      </c>
    </row>
    <row r="20" spans="1:2" x14ac:dyDescent="0.3">
      <c r="B20">
        <v>10</v>
      </c>
    </row>
    <row r="21" spans="1:2" x14ac:dyDescent="0.3">
      <c r="B21">
        <v>20</v>
      </c>
    </row>
    <row r="22" spans="1:2" x14ac:dyDescent="0.3">
      <c r="B22">
        <v>25</v>
      </c>
    </row>
    <row r="25" spans="1:2" ht="15.6" x14ac:dyDescent="0.3">
      <c r="A25" s="4" t="s">
        <v>1</v>
      </c>
      <c r="B25">
        <f>AVERAGE(B3:B22)</f>
        <v>17</v>
      </c>
    </row>
    <row r="26" spans="1:2" ht="15.6" x14ac:dyDescent="0.3">
      <c r="A26" s="4" t="s">
        <v>2</v>
      </c>
      <c r="B26">
        <f>MEDIAN(B3:B22)</f>
        <v>15</v>
      </c>
    </row>
    <row r="27" spans="1:2" ht="15.6" x14ac:dyDescent="0.3">
      <c r="A27" s="4">
        <v>3</v>
      </c>
      <c r="B27">
        <f>MODE(B3:B22)</f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9F8C-19A6-4E9C-ACA2-A116F01C3ADB}">
  <dimension ref="A1:E51"/>
  <sheetViews>
    <sheetView workbookViewId="0">
      <selection activeCell="G16" sqref="G16"/>
    </sheetView>
  </sheetViews>
  <sheetFormatPr defaultRowHeight="14.4" x14ac:dyDescent="0.3"/>
  <sheetData>
    <row r="1" spans="1:5" ht="21" x14ac:dyDescent="0.4">
      <c r="A1" s="5" t="s">
        <v>0</v>
      </c>
    </row>
    <row r="2" spans="1:5" x14ac:dyDescent="0.3">
      <c r="A2">
        <v>3</v>
      </c>
    </row>
    <row r="3" spans="1:5" x14ac:dyDescent="0.3">
      <c r="A3">
        <v>2</v>
      </c>
    </row>
    <row r="4" spans="1:5" x14ac:dyDescent="0.3">
      <c r="A4">
        <v>5</v>
      </c>
    </row>
    <row r="5" spans="1:5" x14ac:dyDescent="0.3">
      <c r="A5">
        <v>4</v>
      </c>
    </row>
    <row r="6" spans="1:5" x14ac:dyDescent="0.3">
      <c r="A6">
        <v>7</v>
      </c>
    </row>
    <row r="7" spans="1:5" ht="16.2" x14ac:dyDescent="0.3">
      <c r="A7">
        <v>2</v>
      </c>
      <c r="D7" s="6" t="s">
        <v>1</v>
      </c>
      <c r="E7">
        <f>AVERAGE(A2:A51)</f>
        <v>3.44</v>
      </c>
    </row>
    <row r="8" spans="1:5" ht="16.2" x14ac:dyDescent="0.3">
      <c r="A8">
        <v>3</v>
      </c>
      <c r="D8" s="6" t="s">
        <v>2</v>
      </c>
      <c r="E8">
        <f>MEDIAN(A2:A51)</f>
        <v>3</v>
      </c>
    </row>
    <row r="9" spans="1:5" ht="16.2" x14ac:dyDescent="0.3">
      <c r="A9">
        <v>3</v>
      </c>
      <c r="D9" s="6" t="s">
        <v>3</v>
      </c>
      <c r="E9">
        <f>MODE(A2:A51)</f>
        <v>2</v>
      </c>
    </row>
    <row r="10" spans="1:5" x14ac:dyDescent="0.3">
      <c r="A10">
        <v>1</v>
      </c>
    </row>
    <row r="11" spans="1:5" x14ac:dyDescent="0.3">
      <c r="A11">
        <v>6</v>
      </c>
    </row>
    <row r="12" spans="1:5" x14ac:dyDescent="0.3">
      <c r="A12">
        <v>4</v>
      </c>
    </row>
    <row r="13" spans="1:5" x14ac:dyDescent="0.3">
      <c r="A13">
        <v>2</v>
      </c>
    </row>
    <row r="14" spans="1:5" x14ac:dyDescent="0.3">
      <c r="A14">
        <v>3</v>
      </c>
    </row>
    <row r="15" spans="1:5" x14ac:dyDescent="0.3">
      <c r="A15">
        <v>5</v>
      </c>
    </row>
    <row r="16" spans="1:5" x14ac:dyDescent="0.3">
      <c r="A16">
        <v>2</v>
      </c>
    </row>
    <row r="17" spans="1:1" x14ac:dyDescent="0.3">
      <c r="A17">
        <v>4</v>
      </c>
    </row>
    <row r="18" spans="1:1" x14ac:dyDescent="0.3">
      <c r="A18">
        <v>2</v>
      </c>
    </row>
    <row r="19" spans="1:1" x14ac:dyDescent="0.3">
      <c r="A19">
        <v>1</v>
      </c>
    </row>
    <row r="20" spans="1:1" x14ac:dyDescent="0.3">
      <c r="A20">
        <v>3</v>
      </c>
    </row>
    <row r="21" spans="1:1" x14ac:dyDescent="0.3">
      <c r="A21">
        <v>5</v>
      </c>
    </row>
    <row r="22" spans="1:1" x14ac:dyDescent="0.3">
      <c r="A22">
        <v>6</v>
      </c>
    </row>
    <row r="23" spans="1:1" x14ac:dyDescent="0.3">
      <c r="A23">
        <v>3</v>
      </c>
    </row>
    <row r="24" spans="1:1" x14ac:dyDescent="0.3">
      <c r="A24">
        <v>2</v>
      </c>
    </row>
    <row r="25" spans="1:1" x14ac:dyDescent="0.3">
      <c r="A25">
        <v>1</v>
      </c>
    </row>
    <row r="26" spans="1:1" x14ac:dyDescent="0.3">
      <c r="A26">
        <v>4</v>
      </c>
    </row>
    <row r="27" spans="1:1" x14ac:dyDescent="0.3">
      <c r="A27">
        <v>2</v>
      </c>
    </row>
    <row r="28" spans="1:1" x14ac:dyDescent="0.3">
      <c r="A28">
        <v>4</v>
      </c>
    </row>
    <row r="29" spans="1:1" x14ac:dyDescent="0.3">
      <c r="A29">
        <v>5</v>
      </c>
    </row>
    <row r="30" spans="1:1" x14ac:dyDescent="0.3">
      <c r="A30">
        <v>3</v>
      </c>
    </row>
    <row r="31" spans="1:1" x14ac:dyDescent="0.3">
      <c r="A31">
        <v>2</v>
      </c>
    </row>
    <row r="32" spans="1:1" x14ac:dyDescent="0.3">
      <c r="A32">
        <v>7</v>
      </c>
    </row>
    <row r="33" spans="1:1" x14ac:dyDescent="0.3">
      <c r="A33">
        <v>2</v>
      </c>
    </row>
    <row r="34" spans="1:1" x14ac:dyDescent="0.3">
      <c r="A34">
        <v>3</v>
      </c>
    </row>
    <row r="35" spans="1:1" x14ac:dyDescent="0.3">
      <c r="A35">
        <v>4</v>
      </c>
    </row>
    <row r="36" spans="1:1" x14ac:dyDescent="0.3">
      <c r="A36">
        <v>5</v>
      </c>
    </row>
    <row r="37" spans="1:1" x14ac:dyDescent="0.3">
      <c r="A37">
        <v>1</v>
      </c>
    </row>
    <row r="38" spans="1:1" x14ac:dyDescent="0.3">
      <c r="A38">
        <v>6</v>
      </c>
    </row>
    <row r="39" spans="1:1" x14ac:dyDescent="0.3">
      <c r="A39">
        <v>2</v>
      </c>
    </row>
    <row r="40" spans="1:1" x14ac:dyDescent="0.3">
      <c r="A40">
        <v>4</v>
      </c>
    </row>
    <row r="41" spans="1:1" x14ac:dyDescent="0.3">
      <c r="A41">
        <v>3</v>
      </c>
    </row>
    <row r="42" spans="1:1" x14ac:dyDescent="0.3">
      <c r="A42">
        <v>5</v>
      </c>
    </row>
    <row r="43" spans="1:1" x14ac:dyDescent="0.3">
      <c r="A43">
        <v>3</v>
      </c>
    </row>
    <row r="44" spans="1:1" x14ac:dyDescent="0.3">
      <c r="A44">
        <v>2</v>
      </c>
    </row>
    <row r="45" spans="1:1" x14ac:dyDescent="0.3">
      <c r="A45">
        <v>4</v>
      </c>
    </row>
    <row r="46" spans="1:1" x14ac:dyDescent="0.3">
      <c r="A46">
        <v>2</v>
      </c>
    </row>
    <row r="47" spans="1:1" x14ac:dyDescent="0.3">
      <c r="A47">
        <v>6</v>
      </c>
    </row>
    <row r="48" spans="1:1" x14ac:dyDescent="0.3">
      <c r="A48">
        <v>3</v>
      </c>
    </row>
    <row r="49" spans="1:1" x14ac:dyDescent="0.3">
      <c r="A49">
        <v>2</v>
      </c>
    </row>
    <row r="50" spans="1:1" x14ac:dyDescent="0.3">
      <c r="A50">
        <v>4</v>
      </c>
    </row>
    <row r="51" spans="1:1" x14ac:dyDescent="0.3">
      <c r="A51">
        <v>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8AA0-5334-4BF6-B6DA-559B802D2D15}">
  <dimension ref="A1:F18"/>
  <sheetViews>
    <sheetView workbookViewId="0">
      <selection sqref="A1:XFD1048576"/>
    </sheetView>
  </sheetViews>
  <sheetFormatPr defaultRowHeight="14.4" x14ac:dyDescent="0.3"/>
  <cols>
    <col min="1" max="1" width="10.33203125" bestFit="1" customWidth="1"/>
    <col min="6" max="6" width="9.5546875" customWidth="1"/>
  </cols>
  <sheetData>
    <row r="1" spans="1:6" ht="18" x14ac:dyDescent="0.35">
      <c r="B1" s="1" t="s">
        <v>0</v>
      </c>
      <c r="D1" s="1" t="s">
        <v>4</v>
      </c>
      <c r="F1" s="1" t="s">
        <v>5</v>
      </c>
    </row>
    <row r="2" spans="1:6" x14ac:dyDescent="0.3">
      <c r="B2">
        <v>105</v>
      </c>
      <c r="D2">
        <f>B2-B14</f>
        <v>-17</v>
      </c>
      <c r="F2">
        <f>D2*D2</f>
        <v>289</v>
      </c>
    </row>
    <row r="3" spans="1:6" x14ac:dyDescent="0.3">
      <c r="B3">
        <v>110</v>
      </c>
      <c r="D3">
        <f>B3-B14</f>
        <v>-12</v>
      </c>
      <c r="F3">
        <f t="shared" ref="F3:F11" si="0">D3*D3</f>
        <v>144</v>
      </c>
    </row>
    <row r="4" spans="1:6" x14ac:dyDescent="0.3">
      <c r="B4">
        <v>115</v>
      </c>
      <c r="D4">
        <f>B4-B14</f>
        <v>-7</v>
      </c>
      <c r="F4">
        <f t="shared" si="0"/>
        <v>49</v>
      </c>
    </row>
    <row r="5" spans="1:6" x14ac:dyDescent="0.3">
      <c r="B5">
        <v>115</v>
      </c>
      <c r="D5">
        <f>B5-B14</f>
        <v>-7</v>
      </c>
      <c r="F5">
        <f t="shared" si="0"/>
        <v>49</v>
      </c>
    </row>
    <row r="6" spans="1:6" x14ac:dyDescent="0.3">
      <c r="B6">
        <v>120</v>
      </c>
      <c r="D6">
        <f>B6-B14</f>
        <v>-2</v>
      </c>
      <c r="F6">
        <f t="shared" si="0"/>
        <v>4</v>
      </c>
    </row>
    <row r="7" spans="1:6" x14ac:dyDescent="0.3">
      <c r="B7">
        <v>125</v>
      </c>
      <c r="D7">
        <f>B7-B14</f>
        <v>3</v>
      </c>
      <c r="F7">
        <f t="shared" si="0"/>
        <v>9</v>
      </c>
    </row>
    <row r="8" spans="1:6" x14ac:dyDescent="0.3">
      <c r="B8">
        <v>125</v>
      </c>
      <c r="D8">
        <f>B8-B14</f>
        <v>3</v>
      </c>
      <c r="F8">
        <f t="shared" si="0"/>
        <v>9</v>
      </c>
    </row>
    <row r="9" spans="1:6" x14ac:dyDescent="0.3">
      <c r="B9">
        <v>130</v>
      </c>
      <c r="D9">
        <f>B9-B14</f>
        <v>8</v>
      </c>
      <c r="F9">
        <f t="shared" si="0"/>
        <v>64</v>
      </c>
    </row>
    <row r="10" spans="1:6" x14ac:dyDescent="0.3">
      <c r="B10">
        <v>135</v>
      </c>
      <c r="D10">
        <f>B10-B14</f>
        <v>13</v>
      </c>
      <c r="F10">
        <f t="shared" si="0"/>
        <v>169</v>
      </c>
    </row>
    <row r="11" spans="1:6" x14ac:dyDescent="0.3">
      <c r="B11">
        <v>140</v>
      </c>
      <c r="D11">
        <f>B11-B14</f>
        <v>18</v>
      </c>
      <c r="F11">
        <f t="shared" si="0"/>
        <v>324</v>
      </c>
    </row>
    <row r="14" spans="1:6" ht="18" x14ac:dyDescent="0.35">
      <c r="A14" s="7" t="s">
        <v>6</v>
      </c>
      <c r="B14">
        <f>AVERAGE(B2:B11)</f>
        <v>122</v>
      </c>
    </row>
    <row r="15" spans="1:6" ht="18" x14ac:dyDescent="0.35">
      <c r="A15" s="7" t="s">
        <v>7</v>
      </c>
      <c r="B15" s="2" t="s">
        <v>8</v>
      </c>
    </row>
    <row r="16" spans="1:6" ht="18" x14ac:dyDescent="0.35">
      <c r="A16" s="7"/>
      <c r="B16">
        <f>B11-B2</f>
        <v>35</v>
      </c>
    </row>
    <row r="17" spans="1:2" ht="18" x14ac:dyDescent="0.35">
      <c r="A17" s="7" t="s">
        <v>9</v>
      </c>
      <c r="B17">
        <f>_xlfn.VAR.P(B2:B11)</f>
        <v>111</v>
      </c>
    </row>
    <row r="18" spans="1:2" ht="18" x14ac:dyDescent="0.35">
      <c r="A18" s="7" t="s">
        <v>10</v>
      </c>
      <c r="B18">
        <f>_xlfn.STDEV.P(B2:B11)</f>
        <v>10.535653752852738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1D0D-3175-464C-A6A8-FEB504512984}">
  <dimension ref="F1:K37"/>
  <sheetViews>
    <sheetView topLeftCell="A37" workbookViewId="0">
      <selection activeCell="F24" sqref="F24"/>
    </sheetView>
  </sheetViews>
  <sheetFormatPr defaultRowHeight="14.4" x14ac:dyDescent="0.3"/>
  <cols>
    <col min="11" max="11" width="13.6640625" customWidth="1"/>
    <col min="12" max="12" width="11.44140625" customWidth="1"/>
  </cols>
  <sheetData>
    <row r="1" spans="7:11" ht="18" x14ac:dyDescent="0.35">
      <c r="G1" s="1" t="s">
        <v>0</v>
      </c>
      <c r="I1" s="8" t="s">
        <v>11</v>
      </c>
      <c r="K1" s="1" t="s">
        <v>12</v>
      </c>
    </row>
    <row r="2" spans="7:11" x14ac:dyDescent="0.3">
      <c r="G2">
        <v>400</v>
      </c>
      <c r="I2">
        <f>G2-G33</f>
        <v>-193.33333333333337</v>
      </c>
      <c r="K2">
        <f>I2*I2</f>
        <v>37377.777777777796</v>
      </c>
    </row>
    <row r="3" spans="7:11" x14ac:dyDescent="0.3">
      <c r="G3">
        <v>400</v>
      </c>
      <c r="I3">
        <f>G3-G33</f>
        <v>-193.33333333333337</v>
      </c>
      <c r="K3">
        <f t="shared" ref="K3:K31" si="0">I3*I3</f>
        <v>37377.777777777796</v>
      </c>
    </row>
    <row r="4" spans="7:11" x14ac:dyDescent="0.3">
      <c r="G4">
        <v>400</v>
      </c>
      <c r="I4">
        <f>G4-G33</f>
        <v>-193.33333333333337</v>
      </c>
      <c r="K4">
        <f t="shared" si="0"/>
        <v>37377.777777777796</v>
      </c>
    </row>
    <row r="5" spans="7:11" x14ac:dyDescent="0.3">
      <c r="G5">
        <v>450</v>
      </c>
      <c r="I5">
        <f>G5-G33</f>
        <v>-143.33333333333337</v>
      </c>
      <c r="K5">
        <f t="shared" si="0"/>
        <v>20544.444444444456</v>
      </c>
    </row>
    <row r="6" spans="7:11" x14ac:dyDescent="0.3">
      <c r="G6">
        <v>500</v>
      </c>
      <c r="I6">
        <f>G6-G33</f>
        <v>-93.333333333333371</v>
      </c>
      <c r="K6">
        <f t="shared" si="0"/>
        <v>8711.1111111111186</v>
      </c>
    </row>
    <row r="7" spans="7:11" x14ac:dyDescent="0.3">
      <c r="G7">
        <v>500</v>
      </c>
      <c r="I7">
        <f>G7-G33</f>
        <v>-93.333333333333371</v>
      </c>
      <c r="K7">
        <f t="shared" si="0"/>
        <v>8711.1111111111186</v>
      </c>
    </row>
    <row r="8" spans="7:11" x14ac:dyDescent="0.3">
      <c r="G8">
        <v>500</v>
      </c>
      <c r="I8">
        <f>G8-G33</f>
        <v>-93.333333333333371</v>
      </c>
      <c r="K8">
        <f t="shared" si="0"/>
        <v>8711.1111111111186</v>
      </c>
    </row>
    <row r="9" spans="7:11" x14ac:dyDescent="0.3">
      <c r="G9">
        <v>500</v>
      </c>
      <c r="I9">
        <f>G9-G33</f>
        <v>-93.333333333333371</v>
      </c>
      <c r="K9">
        <f t="shared" si="0"/>
        <v>8711.1111111111186</v>
      </c>
    </row>
    <row r="10" spans="7:11" x14ac:dyDescent="0.3">
      <c r="G10">
        <v>550</v>
      </c>
      <c r="I10">
        <f>G10-G33</f>
        <v>-43.333333333333371</v>
      </c>
      <c r="K10">
        <f t="shared" si="0"/>
        <v>1877.777777777781</v>
      </c>
    </row>
    <row r="11" spans="7:11" x14ac:dyDescent="0.3">
      <c r="G11">
        <v>550</v>
      </c>
      <c r="I11">
        <f>G11-G33</f>
        <v>-43.333333333333371</v>
      </c>
      <c r="K11">
        <f t="shared" si="0"/>
        <v>1877.777777777781</v>
      </c>
    </row>
    <row r="12" spans="7:11" x14ac:dyDescent="0.3">
      <c r="G12">
        <v>550</v>
      </c>
      <c r="I12">
        <f>G12-G33</f>
        <v>-43.333333333333371</v>
      </c>
      <c r="K12">
        <f t="shared" si="0"/>
        <v>1877.777777777781</v>
      </c>
    </row>
    <row r="13" spans="7:11" x14ac:dyDescent="0.3">
      <c r="G13">
        <v>550</v>
      </c>
      <c r="I13">
        <f>G13-G33</f>
        <v>-43.333333333333371</v>
      </c>
      <c r="K13">
        <f t="shared" si="0"/>
        <v>1877.777777777781</v>
      </c>
    </row>
    <row r="14" spans="7:11" x14ac:dyDescent="0.3">
      <c r="G14">
        <v>550</v>
      </c>
      <c r="I14">
        <f>G14-G33</f>
        <v>-43.333333333333371</v>
      </c>
      <c r="K14">
        <f t="shared" si="0"/>
        <v>1877.777777777781</v>
      </c>
    </row>
    <row r="15" spans="7:11" x14ac:dyDescent="0.3">
      <c r="G15">
        <v>550</v>
      </c>
      <c r="I15">
        <f>G15-G33</f>
        <v>-43.333333333333371</v>
      </c>
      <c r="K15">
        <f t="shared" si="0"/>
        <v>1877.777777777781</v>
      </c>
    </row>
    <row r="16" spans="7:11" x14ac:dyDescent="0.3">
      <c r="G16">
        <v>600</v>
      </c>
      <c r="I16">
        <f>G16-G33</f>
        <v>6.6666666666666288</v>
      </c>
      <c r="K16">
        <f t="shared" si="0"/>
        <v>44.444444444443938</v>
      </c>
    </row>
    <row r="17" spans="7:11" x14ac:dyDescent="0.3">
      <c r="G17">
        <v>600</v>
      </c>
      <c r="I17">
        <f>G17-G33</f>
        <v>6.6666666666666288</v>
      </c>
      <c r="K17">
        <f t="shared" si="0"/>
        <v>44.444444444443938</v>
      </c>
    </row>
    <row r="18" spans="7:11" x14ac:dyDescent="0.3">
      <c r="G18">
        <v>600</v>
      </c>
      <c r="I18">
        <f>G18-G33</f>
        <v>6.6666666666666288</v>
      </c>
      <c r="K18">
        <f t="shared" si="0"/>
        <v>44.444444444443938</v>
      </c>
    </row>
    <row r="19" spans="7:11" x14ac:dyDescent="0.3">
      <c r="G19">
        <v>600</v>
      </c>
      <c r="I19">
        <f>G19-G33</f>
        <v>6.6666666666666288</v>
      </c>
      <c r="K19">
        <f t="shared" si="0"/>
        <v>44.444444444443938</v>
      </c>
    </row>
    <row r="20" spans="7:11" x14ac:dyDescent="0.3">
      <c r="G20">
        <v>600</v>
      </c>
      <c r="I20">
        <f>G20-G33</f>
        <v>6.6666666666666288</v>
      </c>
      <c r="K20">
        <f t="shared" si="0"/>
        <v>44.444444444443938</v>
      </c>
    </row>
    <row r="21" spans="7:11" x14ac:dyDescent="0.3">
      <c r="G21">
        <v>600</v>
      </c>
      <c r="I21">
        <f>G21-G33</f>
        <v>6.6666666666666288</v>
      </c>
      <c r="K21">
        <f t="shared" si="0"/>
        <v>44.444444444443938</v>
      </c>
    </row>
    <row r="22" spans="7:11" x14ac:dyDescent="0.3">
      <c r="G22">
        <v>650</v>
      </c>
      <c r="I22">
        <f>G22-G33</f>
        <v>56.666666666666629</v>
      </c>
      <c r="K22">
        <f t="shared" si="0"/>
        <v>3211.1111111111068</v>
      </c>
    </row>
    <row r="23" spans="7:11" x14ac:dyDescent="0.3">
      <c r="G23">
        <v>650</v>
      </c>
      <c r="I23">
        <f>G23-G33</f>
        <v>56.666666666666629</v>
      </c>
      <c r="K23">
        <f t="shared" si="0"/>
        <v>3211.1111111111068</v>
      </c>
    </row>
    <row r="24" spans="7:11" x14ac:dyDescent="0.3">
      <c r="G24">
        <v>700</v>
      </c>
      <c r="I24">
        <f>G24-G33</f>
        <v>106.66666666666663</v>
      </c>
      <c r="K24">
        <f t="shared" si="0"/>
        <v>11377.77777777777</v>
      </c>
    </row>
    <row r="25" spans="7:11" x14ac:dyDescent="0.3">
      <c r="G25">
        <v>700</v>
      </c>
      <c r="I25">
        <f>G25-G33</f>
        <v>106.66666666666663</v>
      </c>
      <c r="K25">
        <f t="shared" si="0"/>
        <v>11377.77777777777</v>
      </c>
    </row>
    <row r="26" spans="7:11" x14ac:dyDescent="0.3">
      <c r="G26">
        <v>700</v>
      </c>
      <c r="I26">
        <f>G26-G33</f>
        <v>106.66666666666663</v>
      </c>
      <c r="K26">
        <f t="shared" si="0"/>
        <v>11377.77777777777</v>
      </c>
    </row>
    <row r="27" spans="7:11" x14ac:dyDescent="0.3">
      <c r="G27">
        <v>750</v>
      </c>
      <c r="I27">
        <f>G27-G33</f>
        <v>156.66666666666663</v>
      </c>
      <c r="K27">
        <f t="shared" si="0"/>
        <v>24544.444444444434</v>
      </c>
    </row>
    <row r="28" spans="7:11" x14ac:dyDescent="0.3">
      <c r="G28">
        <v>750</v>
      </c>
      <c r="I28">
        <f>G28-G33</f>
        <v>156.66666666666663</v>
      </c>
      <c r="K28">
        <f t="shared" si="0"/>
        <v>24544.444444444434</v>
      </c>
    </row>
    <row r="29" spans="7:11" x14ac:dyDescent="0.3">
      <c r="G29">
        <v>750</v>
      </c>
      <c r="I29">
        <f>G29-G33</f>
        <v>156.66666666666663</v>
      </c>
      <c r="K29">
        <f t="shared" si="0"/>
        <v>24544.444444444434</v>
      </c>
    </row>
    <row r="30" spans="7:11" x14ac:dyDescent="0.3">
      <c r="G30">
        <v>800</v>
      </c>
      <c r="I30">
        <f>G30-G33</f>
        <v>206.66666666666663</v>
      </c>
      <c r="K30">
        <f t="shared" si="0"/>
        <v>42711.111111111095</v>
      </c>
    </row>
    <row r="31" spans="7:11" x14ac:dyDescent="0.3">
      <c r="G31">
        <v>800</v>
      </c>
      <c r="I31">
        <f>G31-G33</f>
        <v>206.66666666666663</v>
      </c>
      <c r="K31">
        <f t="shared" si="0"/>
        <v>42711.111111111095</v>
      </c>
    </row>
    <row r="33" spans="6:7" ht="15.6" x14ac:dyDescent="0.3">
      <c r="F33" s="4" t="s">
        <v>1</v>
      </c>
      <c r="G33">
        <f>AVERAGE(G2:G31)</f>
        <v>593.33333333333337</v>
      </c>
    </row>
    <row r="34" spans="6:7" ht="15.6" x14ac:dyDescent="0.3">
      <c r="F34" s="4" t="s">
        <v>9</v>
      </c>
      <c r="G34">
        <f>_xlfn.VAR.P(G2:G31)</f>
        <v>12622.222222222223</v>
      </c>
    </row>
    <row r="35" spans="6:7" ht="15.6" x14ac:dyDescent="0.3">
      <c r="F35" s="4" t="s">
        <v>10</v>
      </c>
      <c r="G35">
        <f>_xlfn.STDEV.P(G2:G31)</f>
        <v>112.34866364235145</v>
      </c>
    </row>
    <row r="36" spans="6:7" x14ac:dyDescent="0.3">
      <c r="F36" s="2" t="s">
        <v>7</v>
      </c>
      <c r="G36" t="s">
        <v>13</v>
      </c>
    </row>
    <row r="37" spans="6:7" x14ac:dyDescent="0.3">
      <c r="G37">
        <f>G31-G2</f>
        <v>400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BA61-5E1E-4020-8F5D-3F7CE37023F3}">
  <dimension ref="A1:F57"/>
  <sheetViews>
    <sheetView workbookViewId="0">
      <selection activeCell="K17" sqref="K17"/>
    </sheetView>
  </sheetViews>
  <sheetFormatPr defaultRowHeight="14.4" x14ac:dyDescent="0.3"/>
  <sheetData>
    <row r="1" spans="2:6" ht="18" x14ac:dyDescent="0.35">
      <c r="B1" s="1" t="s">
        <v>0</v>
      </c>
      <c r="D1" s="1" t="s">
        <v>14</v>
      </c>
      <c r="F1" s="1" t="s">
        <v>5</v>
      </c>
    </row>
    <row r="2" spans="2:6" x14ac:dyDescent="0.3">
      <c r="B2">
        <v>1</v>
      </c>
      <c r="D2">
        <f>B2-B53</f>
        <v>-2.52</v>
      </c>
      <c r="F2">
        <f>D2*D2</f>
        <v>6.3504000000000005</v>
      </c>
    </row>
    <row r="3" spans="2:6" x14ac:dyDescent="0.3">
      <c r="B3">
        <v>1</v>
      </c>
      <c r="D3">
        <f>B3-B53</f>
        <v>-2.52</v>
      </c>
      <c r="F3">
        <f t="shared" ref="F3:F51" si="0">D3*D3</f>
        <v>6.3504000000000005</v>
      </c>
    </row>
    <row r="4" spans="2:6" x14ac:dyDescent="0.3">
      <c r="B4">
        <v>2</v>
      </c>
      <c r="D4">
        <f>B4-B53</f>
        <v>-1.52</v>
      </c>
      <c r="F4">
        <f t="shared" si="0"/>
        <v>2.3104</v>
      </c>
    </row>
    <row r="5" spans="2:6" x14ac:dyDescent="0.3">
      <c r="B5">
        <v>2</v>
      </c>
      <c r="D5">
        <f>B5-B53</f>
        <v>-1.52</v>
      </c>
      <c r="F5">
        <f t="shared" si="0"/>
        <v>2.3104</v>
      </c>
    </row>
    <row r="6" spans="2:6" x14ac:dyDescent="0.3">
      <c r="B6">
        <v>2</v>
      </c>
      <c r="D6">
        <f>B6-B53</f>
        <v>-1.52</v>
      </c>
      <c r="F6">
        <f t="shared" si="0"/>
        <v>2.3104</v>
      </c>
    </row>
    <row r="7" spans="2:6" x14ac:dyDescent="0.3">
      <c r="B7">
        <v>2</v>
      </c>
      <c r="D7">
        <f>B7-B53</f>
        <v>-1.52</v>
      </c>
      <c r="F7">
        <f t="shared" si="0"/>
        <v>2.3104</v>
      </c>
    </row>
    <row r="8" spans="2:6" x14ac:dyDescent="0.3">
      <c r="B8">
        <v>2</v>
      </c>
      <c r="D8">
        <f>B8-B53</f>
        <v>-1.52</v>
      </c>
      <c r="F8">
        <f t="shared" si="0"/>
        <v>2.3104</v>
      </c>
    </row>
    <row r="9" spans="2:6" x14ac:dyDescent="0.3">
      <c r="B9">
        <v>2</v>
      </c>
      <c r="D9">
        <f>B9-B53</f>
        <v>-1.52</v>
      </c>
      <c r="F9">
        <f t="shared" si="0"/>
        <v>2.3104</v>
      </c>
    </row>
    <row r="10" spans="2:6" x14ac:dyDescent="0.3">
      <c r="B10">
        <v>2</v>
      </c>
      <c r="D10">
        <f>B10-B53</f>
        <v>-1.52</v>
      </c>
      <c r="F10">
        <f t="shared" si="0"/>
        <v>2.3104</v>
      </c>
    </row>
    <row r="11" spans="2:6" x14ac:dyDescent="0.3">
      <c r="B11">
        <v>2</v>
      </c>
      <c r="D11">
        <f>B11-B53</f>
        <v>-1.52</v>
      </c>
      <c r="F11">
        <f t="shared" si="0"/>
        <v>2.3104</v>
      </c>
    </row>
    <row r="12" spans="2:6" x14ac:dyDescent="0.3">
      <c r="B12">
        <v>2</v>
      </c>
      <c r="D12">
        <f>B12-B53</f>
        <v>-1.52</v>
      </c>
      <c r="F12">
        <f t="shared" si="0"/>
        <v>2.3104</v>
      </c>
    </row>
    <row r="13" spans="2:6" x14ac:dyDescent="0.3">
      <c r="B13">
        <v>2</v>
      </c>
      <c r="D13">
        <f>B13-B53</f>
        <v>-1.52</v>
      </c>
      <c r="F13">
        <f t="shared" si="0"/>
        <v>2.3104</v>
      </c>
    </row>
    <row r="14" spans="2:6" x14ac:dyDescent="0.3">
      <c r="B14">
        <v>2</v>
      </c>
      <c r="D14">
        <f>B14-B53</f>
        <v>-1.52</v>
      </c>
      <c r="F14">
        <f t="shared" si="0"/>
        <v>2.3104</v>
      </c>
    </row>
    <row r="15" spans="2:6" x14ac:dyDescent="0.3">
      <c r="B15">
        <v>2</v>
      </c>
      <c r="D15">
        <f>B15-B53</f>
        <v>-1.52</v>
      </c>
      <c r="F15">
        <f t="shared" si="0"/>
        <v>2.3104</v>
      </c>
    </row>
    <row r="16" spans="2:6" x14ac:dyDescent="0.3">
      <c r="B16">
        <v>2</v>
      </c>
      <c r="D16">
        <f>B16-B53</f>
        <v>-1.52</v>
      </c>
      <c r="F16">
        <f t="shared" si="0"/>
        <v>2.3104</v>
      </c>
    </row>
    <row r="17" spans="2:6" x14ac:dyDescent="0.3">
      <c r="B17">
        <v>2</v>
      </c>
      <c r="D17">
        <f>B17-B53</f>
        <v>-1.52</v>
      </c>
      <c r="F17">
        <f t="shared" si="0"/>
        <v>2.3104</v>
      </c>
    </row>
    <row r="18" spans="2:6" x14ac:dyDescent="0.3">
      <c r="B18">
        <v>3</v>
      </c>
      <c r="D18">
        <f>B18-B53</f>
        <v>-0.52</v>
      </c>
      <c r="F18">
        <f t="shared" si="0"/>
        <v>0.27040000000000003</v>
      </c>
    </row>
    <row r="19" spans="2:6" x14ac:dyDescent="0.3">
      <c r="B19">
        <v>3</v>
      </c>
      <c r="D19">
        <f>B19-B53</f>
        <v>-0.52</v>
      </c>
      <c r="F19">
        <f t="shared" si="0"/>
        <v>0.27040000000000003</v>
      </c>
    </row>
    <row r="20" spans="2:6" x14ac:dyDescent="0.3">
      <c r="B20">
        <v>3</v>
      </c>
      <c r="D20">
        <f>B20-B53</f>
        <v>-0.52</v>
      </c>
      <c r="F20">
        <f t="shared" si="0"/>
        <v>0.27040000000000003</v>
      </c>
    </row>
    <row r="21" spans="2:6" x14ac:dyDescent="0.3">
      <c r="B21">
        <v>3</v>
      </c>
      <c r="D21">
        <f>B21-B53</f>
        <v>-0.52</v>
      </c>
      <c r="F21">
        <f t="shared" si="0"/>
        <v>0.27040000000000003</v>
      </c>
    </row>
    <row r="22" spans="2:6" x14ac:dyDescent="0.3">
      <c r="B22">
        <v>3</v>
      </c>
      <c r="D22">
        <f>B22-B53</f>
        <v>-0.52</v>
      </c>
      <c r="F22">
        <f t="shared" si="0"/>
        <v>0.27040000000000003</v>
      </c>
    </row>
    <row r="23" spans="2:6" x14ac:dyDescent="0.3">
      <c r="B23">
        <v>3</v>
      </c>
      <c r="D23">
        <f>B23-B53</f>
        <v>-0.52</v>
      </c>
      <c r="F23">
        <f t="shared" si="0"/>
        <v>0.27040000000000003</v>
      </c>
    </row>
    <row r="24" spans="2:6" x14ac:dyDescent="0.3">
      <c r="B24">
        <v>3</v>
      </c>
      <c r="D24">
        <f>B24-B53</f>
        <v>-0.52</v>
      </c>
      <c r="F24">
        <f t="shared" si="0"/>
        <v>0.27040000000000003</v>
      </c>
    </row>
    <row r="25" spans="2:6" x14ac:dyDescent="0.3">
      <c r="B25">
        <v>3</v>
      </c>
      <c r="D25">
        <f>B25-B53</f>
        <v>-0.52</v>
      </c>
      <c r="F25">
        <f t="shared" si="0"/>
        <v>0.27040000000000003</v>
      </c>
    </row>
    <row r="26" spans="2:6" x14ac:dyDescent="0.3">
      <c r="B26">
        <v>3</v>
      </c>
      <c r="D26">
        <f>B26-B53</f>
        <v>-0.52</v>
      </c>
      <c r="F26">
        <f t="shared" si="0"/>
        <v>0.27040000000000003</v>
      </c>
    </row>
    <row r="27" spans="2:6" x14ac:dyDescent="0.3">
      <c r="B27">
        <v>3</v>
      </c>
      <c r="D27">
        <f>B27-B53</f>
        <v>-0.52</v>
      </c>
      <c r="F27">
        <f t="shared" si="0"/>
        <v>0.27040000000000003</v>
      </c>
    </row>
    <row r="28" spans="2:6" x14ac:dyDescent="0.3">
      <c r="B28">
        <v>3</v>
      </c>
      <c r="D28">
        <f>B28-B53</f>
        <v>-0.52</v>
      </c>
      <c r="F28">
        <f t="shared" si="0"/>
        <v>0.27040000000000003</v>
      </c>
    </row>
    <row r="29" spans="2:6" x14ac:dyDescent="0.3">
      <c r="B29">
        <v>4</v>
      </c>
      <c r="D29">
        <f>B29-B53</f>
        <v>0.48</v>
      </c>
      <c r="F29">
        <f t="shared" si="0"/>
        <v>0.23039999999999999</v>
      </c>
    </row>
    <row r="30" spans="2:6" x14ac:dyDescent="0.3">
      <c r="B30">
        <v>4</v>
      </c>
      <c r="D30">
        <f>B30-B53</f>
        <v>0.48</v>
      </c>
      <c r="F30">
        <f t="shared" si="0"/>
        <v>0.23039999999999999</v>
      </c>
    </row>
    <row r="31" spans="2:6" x14ac:dyDescent="0.3">
      <c r="B31">
        <v>4</v>
      </c>
      <c r="D31">
        <f>B31-B53</f>
        <v>0.48</v>
      </c>
      <c r="F31">
        <f t="shared" si="0"/>
        <v>0.23039999999999999</v>
      </c>
    </row>
    <row r="32" spans="2:6" x14ac:dyDescent="0.3">
      <c r="B32">
        <v>4</v>
      </c>
      <c r="D32">
        <f>B32-B53</f>
        <v>0.48</v>
      </c>
      <c r="F32">
        <f t="shared" si="0"/>
        <v>0.23039999999999999</v>
      </c>
    </row>
    <row r="33" spans="2:6" x14ac:dyDescent="0.3">
      <c r="B33">
        <v>4</v>
      </c>
      <c r="D33">
        <f>B33-B53</f>
        <v>0.48</v>
      </c>
      <c r="F33">
        <f t="shared" si="0"/>
        <v>0.23039999999999999</v>
      </c>
    </row>
    <row r="34" spans="2:6" x14ac:dyDescent="0.3">
      <c r="B34">
        <v>4</v>
      </c>
      <c r="D34">
        <f>B34-B53</f>
        <v>0.48</v>
      </c>
      <c r="F34">
        <f t="shared" si="0"/>
        <v>0.23039999999999999</v>
      </c>
    </row>
    <row r="35" spans="2:6" x14ac:dyDescent="0.3">
      <c r="B35">
        <v>4</v>
      </c>
      <c r="D35">
        <f>B35-B53</f>
        <v>0.48</v>
      </c>
      <c r="F35">
        <f t="shared" si="0"/>
        <v>0.23039999999999999</v>
      </c>
    </row>
    <row r="36" spans="2:6" x14ac:dyDescent="0.3">
      <c r="B36">
        <v>4</v>
      </c>
      <c r="D36">
        <f>B36-B53</f>
        <v>0.48</v>
      </c>
      <c r="F36">
        <f t="shared" si="0"/>
        <v>0.23039999999999999</v>
      </c>
    </row>
    <row r="37" spans="2:6" x14ac:dyDescent="0.3">
      <c r="B37">
        <v>4</v>
      </c>
      <c r="D37">
        <f>B37-B53</f>
        <v>0.48</v>
      </c>
      <c r="F37">
        <f t="shared" si="0"/>
        <v>0.23039999999999999</v>
      </c>
    </row>
    <row r="38" spans="2:6" x14ac:dyDescent="0.3">
      <c r="B38">
        <v>4</v>
      </c>
      <c r="D38">
        <f>B38-B53</f>
        <v>0.48</v>
      </c>
      <c r="F38">
        <f t="shared" si="0"/>
        <v>0.23039999999999999</v>
      </c>
    </row>
    <row r="39" spans="2:6" x14ac:dyDescent="0.3">
      <c r="B39">
        <v>5</v>
      </c>
      <c r="D39">
        <f>B39-B53</f>
        <v>1.48</v>
      </c>
      <c r="F39">
        <f t="shared" si="0"/>
        <v>2.1903999999999999</v>
      </c>
    </row>
    <row r="40" spans="2:6" x14ac:dyDescent="0.3">
      <c r="B40">
        <v>5</v>
      </c>
      <c r="D40">
        <f>B40-B53</f>
        <v>1.48</v>
      </c>
      <c r="F40">
        <f t="shared" si="0"/>
        <v>2.1903999999999999</v>
      </c>
    </row>
    <row r="41" spans="2:6" x14ac:dyDescent="0.3">
      <c r="B41">
        <v>5</v>
      </c>
      <c r="D41">
        <f>B41-B53</f>
        <v>1.48</v>
      </c>
      <c r="F41">
        <f t="shared" si="0"/>
        <v>2.1903999999999999</v>
      </c>
    </row>
    <row r="42" spans="2:6" x14ac:dyDescent="0.3">
      <c r="B42">
        <v>5</v>
      </c>
      <c r="D42">
        <f>B42-B53</f>
        <v>1.48</v>
      </c>
      <c r="F42">
        <f t="shared" si="0"/>
        <v>2.1903999999999999</v>
      </c>
    </row>
    <row r="43" spans="2:6" x14ac:dyDescent="0.3">
      <c r="B43">
        <v>5</v>
      </c>
      <c r="D43">
        <f>B43-B53</f>
        <v>1.48</v>
      </c>
      <c r="F43">
        <f t="shared" si="0"/>
        <v>2.1903999999999999</v>
      </c>
    </row>
    <row r="44" spans="2:6" x14ac:dyDescent="0.3">
      <c r="B44">
        <v>5</v>
      </c>
      <c r="D44">
        <f>B44-B53</f>
        <v>1.48</v>
      </c>
      <c r="F44">
        <f t="shared" si="0"/>
        <v>2.1903999999999999</v>
      </c>
    </row>
    <row r="45" spans="2:6" x14ac:dyDescent="0.3">
      <c r="B45">
        <v>5</v>
      </c>
      <c r="D45">
        <f>B45-B53</f>
        <v>1.48</v>
      </c>
      <c r="F45">
        <f t="shared" si="0"/>
        <v>2.1903999999999999</v>
      </c>
    </row>
    <row r="46" spans="2:6" x14ac:dyDescent="0.3">
      <c r="B46">
        <v>6</v>
      </c>
      <c r="D46">
        <f>B46-B53</f>
        <v>2.48</v>
      </c>
      <c r="F46">
        <f t="shared" si="0"/>
        <v>6.1504000000000003</v>
      </c>
    </row>
    <row r="47" spans="2:6" x14ac:dyDescent="0.3">
      <c r="B47">
        <v>6</v>
      </c>
      <c r="D47">
        <f>B47-B53</f>
        <v>2.48</v>
      </c>
      <c r="F47">
        <f t="shared" si="0"/>
        <v>6.1504000000000003</v>
      </c>
    </row>
    <row r="48" spans="2:6" x14ac:dyDescent="0.3">
      <c r="B48">
        <v>6</v>
      </c>
      <c r="D48">
        <f>B48-B53</f>
        <v>2.48</v>
      </c>
      <c r="F48">
        <f t="shared" si="0"/>
        <v>6.1504000000000003</v>
      </c>
    </row>
    <row r="49" spans="1:6" x14ac:dyDescent="0.3">
      <c r="B49">
        <v>6</v>
      </c>
      <c r="D49">
        <f>B49-B53</f>
        <v>2.48</v>
      </c>
      <c r="F49">
        <f t="shared" si="0"/>
        <v>6.1504000000000003</v>
      </c>
    </row>
    <row r="50" spans="1:6" x14ac:dyDescent="0.3">
      <c r="B50">
        <v>7</v>
      </c>
      <c r="D50">
        <f>B50-B53</f>
        <v>3.48</v>
      </c>
      <c r="F50">
        <f t="shared" si="0"/>
        <v>12.1104</v>
      </c>
    </row>
    <row r="51" spans="1:6" x14ac:dyDescent="0.3">
      <c r="B51">
        <v>7</v>
      </c>
      <c r="D51">
        <f>B51-B53</f>
        <v>3.48</v>
      </c>
      <c r="F51">
        <f t="shared" si="0"/>
        <v>12.1104</v>
      </c>
    </row>
    <row r="53" spans="1:6" x14ac:dyDescent="0.3">
      <c r="A53" s="2" t="s">
        <v>1</v>
      </c>
      <c r="B53">
        <f>AVERAGE(B2:B51)</f>
        <v>3.52</v>
      </c>
    </row>
    <row r="54" spans="1:6" x14ac:dyDescent="0.3">
      <c r="A54" s="2" t="s">
        <v>9</v>
      </c>
      <c r="B54">
        <f>_xlfn.VAR.P(B2:B51)</f>
        <v>2.2896000000000001</v>
      </c>
    </row>
    <row r="55" spans="1:6" x14ac:dyDescent="0.3">
      <c r="A55" s="2" t="s">
        <v>10</v>
      </c>
      <c r="B55">
        <f>_xlfn.STDEV.P(B2:B51)</f>
        <v>1.5131424255502191</v>
      </c>
    </row>
    <row r="56" spans="1:6" x14ac:dyDescent="0.3">
      <c r="A56" s="2" t="s">
        <v>7</v>
      </c>
      <c r="B56" s="2" t="s">
        <v>13</v>
      </c>
    </row>
    <row r="57" spans="1:6" x14ac:dyDescent="0.3">
      <c r="B57">
        <f>B51-B2</f>
        <v>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AA07-DC76-464A-A67B-1A88F2256ABA}">
  <dimension ref="A2:B18"/>
  <sheetViews>
    <sheetView workbookViewId="0">
      <selection activeCell="E11" sqref="E11"/>
    </sheetView>
  </sheetViews>
  <sheetFormatPr defaultRowHeight="14.4" x14ac:dyDescent="0.3"/>
  <sheetData>
    <row r="2" spans="1:2" ht="18" x14ac:dyDescent="0.35">
      <c r="B2" s="1" t="s">
        <v>0</v>
      </c>
    </row>
    <row r="3" spans="1:2" x14ac:dyDescent="0.3">
      <c r="B3">
        <v>120</v>
      </c>
    </row>
    <row r="4" spans="1:2" x14ac:dyDescent="0.3">
      <c r="B4">
        <v>150</v>
      </c>
    </row>
    <row r="5" spans="1:2" x14ac:dyDescent="0.3">
      <c r="B5">
        <v>110</v>
      </c>
    </row>
    <row r="6" spans="1:2" x14ac:dyDescent="0.3">
      <c r="B6">
        <v>135</v>
      </c>
    </row>
    <row r="7" spans="1:2" x14ac:dyDescent="0.3">
      <c r="B7">
        <v>125</v>
      </c>
    </row>
    <row r="8" spans="1:2" x14ac:dyDescent="0.3">
      <c r="B8">
        <v>140</v>
      </c>
    </row>
    <row r="9" spans="1:2" x14ac:dyDescent="0.3">
      <c r="B9">
        <v>130</v>
      </c>
    </row>
    <row r="10" spans="1:2" x14ac:dyDescent="0.3">
      <c r="B10">
        <v>155</v>
      </c>
    </row>
    <row r="11" spans="1:2" x14ac:dyDescent="0.3">
      <c r="B11">
        <v>115</v>
      </c>
    </row>
    <row r="12" spans="1:2" x14ac:dyDescent="0.3">
      <c r="B12">
        <v>145</v>
      </c>
    </row>
    <row r="13" spans="1:2" x14ac:dyDescent="0.3">
      <c r="B13">
        <v>135</v>
      </c>
    </row>
    <row r="14" spans="1:2" x14ac:dyDescent="0.3">
      <c r="B14">
        <v>130</v>
      </c>
    </row>
    <row r="16" spans="1:2" ht="18" x14ac:dyDescent="0.35">
      <c r="A16" s="7" t="s">
        <v>6</v>
      </c>
      <c r="B16">
        <f>AVERAGE(B3:B14)</f>
        <v>132.5</v>
      </c>
    </row>
    <row r="17" spans="1:2" ht="18" x14ac:dyDescent="0.35">
      <c r="A17" s="7" t="s">
        <v>7</v>
      </c>
      <c r="B17" s="2" t="s">
        <v>15</v>
      </c>
    </row>
    <row r="18" spans="1:2" x14ac:dyDescent="0.3">
      <c r="B18">
        <f>155-110</f>
        <v>45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9B4A-FE48-425E-9BA1-6988D1CA1D24}">
  <dimension ref="A1:F56"/>
  <sheetViews>
    <sheetView workbookViewId="0">
      <selection activeCell="I17" sqref="I17"/>
    </sheetView>
  </sheetViews>
  <sheetFormatPr defaultRowHeight="14.4" x14ac:dyDescent="0.3"/>
  <cols>
    <col min="1" max="1" width="9.44140625" bestFit="1" customWidth="1"/>
  </cols>
  <sheetData>
    <row r="1" spans="2:6" s="1" customFormat="1" ht="18" x14ac:dyDescent="0.35">
      <c r="B1" s="1" t="s">
        <v>0</v>
      </c>
      <c r="D1" s="1" t="s">
        <v>14</v>
      </c>
      <c r="F1" s="1" t="s">
        <v>5</v>
      </c>
    </row>
    <row r="2" spans="2:6" x14ac:dyDescent="0.3">
      <c r="B2">
        <v>8</v>
      </c>
      <c r="D2">
        <f>B2-B54</f>
        <v>0.5</v>
      </c>
      <c r="F2">
        <f>D2*D2</f>
        <v>0.25</v>
      </c>
    </row>
    <row r="3" spans="2:6" x14ac:dyDescent="0.3">
      <c r="B3">
        <v>7</v>
      </c>
      <c r="D3">
        <f>B3-B54</f>
        <v>-0.5</v>
      </c>
      <c r="F3">
        <f t="shared" ref="F3:F51" si="0">D3*D3</f>
        <v>0.25</v>
      </c>
    </row>
    <row r="4" spans="2:6" x14ac:dyDescent="0.3">
      <c r="B4">
        <v>9</v>
      </c>
      <c r="D4">
        <f>B4-B54</f>
        <v>1.5</v>
      </c>
      <c r="F4">
        <f t="shared" si="0"/>
        <v>2.25</v>
      </c>
    </row>
    <row r="5" spans="2:6" x14ac:dyDescent="0.3">
      <c r="B5">
        <v>6</v>
      </c>
      <c r="D5">
        <f>B5-B54</f>
        <v>-1.5</v>
      </c>
      <c r="F5">
        <f t="shared" si="0"/>
        <v>2.25</v>
      </c>
    </row>
    <row r="6" spans="2:6" x14ac:dyDescent="0.3">
      <c r="B6">
        <v>7</v>
      </c>
      <c r="D6">
        <f>B6-B54</f>
        <v>-0.5</v>
      </c>
      <c r="F6">
        <f t="shared" si="0"/>
        <v>0.25</v>
      </c>
    </row>
    <row r="7" spans="2:6" x14ac:dyDescent="0.3">
      <c r="B7">
        <v>8</v>
      </c>
      <c r="D7">
        <f>B7-B54</f>
        <v>0.5</v>
      </c>
      <c r="F7">
        <f t="shared" si="0"/>
        <v>0.25</v>
      </c>
    </row>
    <row r="8" spans="2:6" x14ac:dyDescent="0.3">
      <c r="B8">
        <v>9</v>
      </c>
      <c r="D8">
        <f>B8-B54</f>
        <v>1.5</v>
      </c>
      <c r="F8">
        <f t="shared" si="0"/>
        <v>2.25</v>
      </c>
    </row>
    <row r="9" spans="2:6" x14ac:dyDescent="0.3">
      <c r="B9">
        <v>8</v>
      </c>
      <c r="D9">
        <f>B9-B54</f>
        <v>0.5</v>
      </c>
      <c r="F9">
        <f t="shared" si="0"/>
        <v>0.25</v>
      </c>
    </row>
    <row r="10" spans="2:6" x14ac:dyDescent="0.3">
      <c r="B10">
        <v>7</v>
      </c>
      <c r="D10">
        <f>B10-B54</f>
        <v>-0.5</v>
      </c>
      <c r="F10">
        <f t="shared" si="0"/>
        <v>0.25</v>
      </c>
    </row>
    <row r="11" spans="2:6" x14ac:dyDescent="0.3">
      <c r="B11">
        <v>6</v>
      </c>
      <c r="D11">
        <f>B11-B54</f>
        <v>-1.5</v>
      </c>
      <c r="F11">
        <f t="shared" si="0"/>
        <v>2.25</v>
      </c>
    </row>
    <row r="12" spans="2:6" x14ac:dyDescent="0.3">
      <c r="B12">
        <v>8</v>
      </c>
      <c r="D12">
        <f>B12-B54</f>
        <v>0.5</v>
      </c>
      <c r="F12">
        <f t="shared" si="0"/>
        <v>0.25</v>
      </c>
    </row>
    <row r="13" spans="2:6" x14ac:dyDescent="0.3">
      <c r="B13">
        <v>9</v>
      </c>
      <c r="D13">
        <f>B13-B54</f>
        <v>1.5</v>
      </c>
      <c r="F13">
        <f t="shared" si="0"/>
        <v>2.25</v>
      </c>
    </row>
    <row r="14" spans="2:6" x14ac:dyDescent="0.3">
      <c r="B14">
        <v>7</v>
      </c>
      <c r="D14">
        <f>B14-B54</f>
        <v>-0.5</v>
      </c>
      <c r="F14">
        <f t="shared" si="0"/>
        <v>0.25</v>
      </c>
    </row>
    <row r="15" spans="2:6" x14ac:dyDescent="0.3">
      <c r="B15">
        <v>8</v>
      </c>
      <c r="D15">
        <f>B15-B54</f>
        <v>0.5</v>
      </c>
      <c r="F15">
        <f t="shared" si="0"/>
        <v>0.25</v>
      </c>
    </row>
    <row r="16" spans="2:6" x14ac:dyDescent="0.3">
      <c r="B16">
        <v>7</v>
      </c>
      <c r="D16">
        <f>B16-B54</f>
        <v>-0.5</v>
      </c>
      <c r="F16">
        <f t="shared" si="0"/>
        <v>0.25</v>
      </c>
    </row>
    <row r="17" spans="2:6" x14ac:dyDescent="0.3">
      <c r="B17">
        <v>6</v>
      </c>
      <c r="D17">
        <f>B17-B54</f>
        <v>-1.5</v>
      </c>
      <c r="F17">
        <f t="shared" si="0"/>
        <v>2.25</v>
      </c>
    </row>
    <row r="18" spans="2:6" x14ac:dyDescent="0.3">
      <c r="B18">
        <v>8</v>
      </c>
      <c r="D18">
        <f>B18-B54</f>
        <v>0.5</v>
      </c>
      <c r="F18">
        <f t="shared" si="0"/>
        <v>0.25</v>
      </c>
    </row>
    <row r="19" spans="2:6" x14ac:dyDescent="0.3">
      <c r="B19">
        <v>9</v>
      </c>
      <c r="D19">
        <f>B19-B54</f>
        <v>1.5</v>
      </c>
      <c r="F19">
        <f t="shared" si="0"/>
        <v>2.25</v>
      </c>
    </row>
    <row r="20" spans="2:6" x14ac:dyDescent="0.3">
      <c r="B20">
        <v>6</v>
      </c>
      <c r="D20">
        <f>B20-B54</f>
        <v>-1.5</v>
      </c>
      <c r="F20">
        <f t="shared" si="0"/>
        <v>2.25</v>
      </c>
    </row>
    <row r="21" spans="2:6" x14ac:dyDescent="0.3">
      <c r="B21">
        <v>7</v>
      </c>
      <c r="D21">
        <f>B21-B54</f>
        <v>-0.5</v>
      </c>
      <c r="F21">
        <f t="shared" si="0"/>
        <v>0.25</v>
      </c>
    </row>
    <row r="22" spans="2:6" x14ac:dyDescent="0.3">
      <c r="B22">
        <v>8</v>
      </c>
      <c r="D22">
        <f>B22-B54</f>
        <v>0.5</v>
      </c>
      <c r="F22">
        <f t="shared" si="0"/>
        <v>0.25</v>
      </c>
    </row>
    <row r="23" spans="2:6" x14ac:dyDescent="0.3">
      <c r="B23">
        <v>9</v>
      </c>
      <c r="D23">
        <f>B23-B54</f>
        <v>1.5</v>
      </c>
      <c r="F23">
        <f t="shared" si="0"/>
        <v>2.25</v>
      </c>
    </row>
    <row r="24" spans="2:6" x14ac:dyDescent="0.3">
      <c r="B24">
        <v>7</v>
      </c>
      <c r="D24">
        <f>B24-B54</f>
        <v>-0.5</v>
      </c>
      <c r="F24">
        <f t="shared" si="0"/>
        <v>0.25</v>
      </c>
    </row>
    <row r="25" spans="2:6" x14ac:dyDescent="0.3">
      <c r="B25">
        <v>6</v>
      </c>
      <c r="D25">
        <f>B25-B54</f>
        <v>-1.5</v>
      </c>
      <c r="F25">
        <f t="shared" si="0"/>
        <v>2.25</v>
      </c>
    </row>
    <row r="26" spans="2:6" x14ac:dyDescent="0.3">
      <c r="B26">
        <v>7</v>
      </c>
      <c r="D26">
        <f>B26-B54</f>
        <v>-0.5</v>
      </c>
      <c r="F26">
        <f t="shared" si="0"/>
        <v>0.25</v>
      </c>
    </row>
    <row r="27" spans="2:6" x14ac:dyDescent="0.3">
      <c r="B27">
        <v>8</v>
      </c>
      <c r="D27">
        <f>B27-B54</f>
        <v>0.5</v>
      </c>
      <c r="F27">
        <f t="shared" si="0"/>
        <v>0.25</v>
      </c>
    </row>
    <row r="28" spans="2:6" x14ac:dyDescent="0.3">
      <c r="B28">
        <v>9</v>
      </c>
      <c r="D28">
        <f>B28-B54</f>
        <v>1.5</v>
      </c>
      <c r="F28">
        <f t="shared" si="0"/>
        <v>2.25</v>
      </c>
    </row>
    <row r="29" spans="2:6" x14ac:dyDescent="0.3">
      <c r="B29">
        <v>8</v>
      </c>
      <c r="D29">
        <f>B29-B54</f>
        <v>0.5</v>
      </c>
      <c r="F29">
        <f t="shared" si="0"/>
        <v>0.25</v>
      </c>
    </row>
    <row r="30" spans="2:6" x14ac:dyDescent="0.3">
      <c r="B30">
        <v>7</v>
      </c>
      <c r="D30">
        <f>B30-B54</f>
        <v>-0.5</v>
      </c>
      <c r="F30">
        <f t="shared" si="0"/>
        <v>0.25</v>
      </c>
    </row>
    <row r="31" spans="2:6" x14ac:dyDescent="0.3">
      <c r="B31">
        <v>6</v>
      </c>
      <c r="D31">
        <f>B31-B54</f>
        <v>-1.5</v>
      </c>
      <c r="F31">
        <f t="shared" si="0"/>
        <v>2.25</v>
      </c>
    </row>
    <row r="32" spans="2:6" x14ac:dyDescent="0.3">
      <c r="B32">
        <v>9</v>
      </c>
      <c r="D32">
        <f>B32-B54</f>
        <v>1.5</v>
      </c>
      <c r="F32">
        <f t="shared" si="0"/>
        <v>2.25</v>
      </c>
    </row>
    <row r="33" spans="2:6" x14ac:dyDescent="0.3">
      <c r="B33">
        <v>8</v>
      </c>
      <c r="D33">
        <f>B33-B54</f>
        <v>0.5</v>
      </c>
      <c r="F33">
        <f t="shared" si="0"/>
        <v>0.25</v>
      </c>
    </row>
    <row r="34" spans="2:6" x14ac:dyDescent="0.3">
      <c r="B34">
        <v>7</v>
      </c>
      <c r="D34">
        <f>B34-B54</f>
        <v>-0.5</v>
      </c>
      <c r="F34">
        <f t="shared" si="0"/>
        <v>0.25</v>
      </c>
    </row>
    <row r="35" spans="2:6" x14ac:dyDescent="0.3">
      <c r="B35">
        <v>6</v>
      </c>
      <c r="D35">
        <f>B35-B54</f>
        <v>-1.5</v>
      </c>
      <c r="F35">
        <f t="shared" si="0"/>
        <v>2.25</v>
      </c>
    </row>
    <row r="36" spans="2:6" x14ac:dyDescent="0.3">
      <c r="B36">
        <v>8</v>
      </c>
      <c r="D36">
        <f>B37-B54</f>
        <v>1.5</v>
      </c>
      <c r="F36">
        <f t="shared" si="0"/>
        <v>2.25</v>
      </c>
    </row>
    <row r="37" spans="2:6" x14ac:dyDescent="0.3">
      <c r="B37">
        <v>9</v>
      </c>
      <c r="D37">
        <f>B37-B54</f>
        <v>1.5</v>
      </c>
      <c r="F37">
        <f t="shared" si="0"/>
        <v>2.25</v>
      </c>
    </row>
    <row r="38" spans="2:6" x14ac:dyDescent="0.3">
      <c r="B38">
        <v>7</v>
      </c>
      <c r="D38">
        <f>B38-B54</f>
        <v>-0.5</v>
      </c>
      <c r="F38">
        <f t="shared" si="0"/>
        <v>0.25</v>
      </c>
    </row>
    <row r="39" spans="2:6" x14ac:dyDescent="0.3">
      <c r="B39">
        <v>8</v>
      </c>
      <c r="D39">
        <f>B39-B54</f>
        <v>0.5</v>
      </c>
      <c r="F39">
        <f t="shared" si="0"/>
        <v>0.25</v>
      </c>
    </row>
    <row r="40" spans="2:6" x14ac:dyDescent="0.3">
      <c r="B40">
        <v>7</v>
      </c>
      <c r="D40">
        <f>B40-B54</f>
        <v>-0.5</v>
      </c>
      <c r="F40">
        <f t="shared" si="0"/>
        <v>0.25</v>
      </c>
    </row>
    <row r="41" spans="2:6" x14ac:dyDescent="0.3">
      <c r="B41">
        <v>6</v>
      </c>
      <c r="D41">
        <f>B41-B54</f>
        <v>-1.5</v>
      </c>
      <c r="F41">
        <f t="shared" si="0"/>
        <v>2.25</v>
      </c>
    </row>
    <row r="42" spans="2:6" x14ac:dyDescent="0.3">
      <c r="B42">
        <v>9</v>
      </c>
      <c r="D42">
        <f>B42-B54</f>
        <v>1.5</v>
      </c>
      <c r="F42">
        <f t="shared" si="0"/>
        <v>2.25</v>
      </c>
    </row>
    <row r="43" spans="2:6" x14ac:dyDescent="0.3">
      <c r="B43">
        <v>8</v>
      </c>
      <c r="D43">
        <f>B43-B54</f>
        <v>0.5</v>
      </c>
      <c r="F43">
        <f t="shared" si="0"/>
        <v>0.25</v>
      </c>
    </row>
    <row r="44" spans="2:6" x14ac:dyDescent="0.3">
      <c r="B44">
        <v>7</v>
      </c>
      <c r="D44">
        <f>B44-B54</f>
        <v>-0.5</v>
      </c>
      <c r="F44">
        <f t="shared" si="0"/>
        <v>0.25</v>
      </c>
    </row>
    <row r="45" spans="2:6" x14ac:dyDescent="0.3">
      <c r="B45">
        <v>6</v>
      </c>
      <c r="D45">
        <f>B45-B54</f>
        <v>-1.5</v>
      </c>
      <c r="F45">
        <f t="shared" si="0"/>
        <v>2.25</v>
      </c>
    </row>
    <row r="46" spans="2:6" x14ac:dyDescent="0.3">
      <c r="B46">
        <v>7</v>
      </c>
      <c r="D46">
        <f>B46-B54</f>
        <v>-0.5</v>
      </c>
      <c r="F46">
        <f t="shared" si="0"/>
        <v>0.25</v>
      </c>
    </row>
    <row r="47" spans="2:6" x14ac:dyDescent="0.3">
      <c r="B47">
        <v>8</v>
      </c>
      <c r="D47">
        <f>B47-B54</f>
        <v>0.5</v>
      </c>
      <c r="F47">
        <f t="shared" si="0"/>
        <v>0.25</v>
      </c>
    </row>
    <row r="48" spans="2:6" x14ac:dyDescent="0.3">
      <c r="B48">
        <v>9</v>
      </c>
      <c r="D48">
        <f>B48-B54</f>
        <v>1.5</v>
      </c>
      <c r="F48">
        <f t="shared" si="0"/>
        <v>2.25</v>
      </c>
    </row>
    <row r="49" spans="1:6" x14ac:dyDescent="0.3">
      <c r="B49">
        <v>8</v>
      </c>
      <c r="D49">
        <f>B49-B54</f>
        <v>0.5</v>
      </c>
      <c r="F49">
        <f t="shared" si="0"/>
        <v>0.25</v>
      </c>
    </row>
    <row r="50" spans="1:6" x14ac:dyDescent="0.3">
      <c r="B50">
        <v>7</v>
      </c>
      <c r="D50">
        <f>B50-B54</f>
        <v>-0.5</v>
      </c>
      <c r="F50">
        <f t="shared" si="0"/>
        <v>0.25</v>
      </c>
    </row>
    <row r="51" spans="1:6" x14ac:dyDescent="0.3">
      <c r="B51">
        <v>6</v>
      </c>
      <c r="D51">
        <f>B51-B54</f>
        <v>-1.5</v>
      </c>
      <c r="F51">
        <f t="shared" si="0"/>
        <v>2.25</v>
      </c>
    </row>
    <row r="54" spans="1:6" x14ac:dyDescent="0.3">
      <c r="A54" t="s">
        <v>6</v>
      </c>
      <c r="B54">
        <f>AVERAGE(B2:B51)</f>
        <v>7.5</v>
      </c>
    </row>
    <row r="55" spans="1:6" x14ac:dyDescent="0.3">
      <c r="A55" t="s">
        <v>16</v>
      </c>
      <c r="B55">
        <f>_xlfn.VAR.P(B2:B51)</f>
        <v>1.05</v>
      </c>
    </row>
    <row r="56" spans="1:6" x14ac:dyDescent="0.3">
      <c r="A56" t="s">
        <v>10</v>
      </c>
      <c r="B56">
        <f>_xlfn.STDEV.P(B2:B51)</f>
        <v>1.0246950765959599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99D5-193F-4DD3-B453-1707CA77DD95}">
  <dimension ref="A1:F108"/>
  <sheetViews>
    <sheetView workbookViewId="0">
      <selection activeCell="J25" sqref="J25"/>
    </sheetView>
  </sheetViews>
  <sheetFormatPr defaultRowHeight="14.4" x14ac:dyDescent="0.3"/>
  <cols>
    <col min="1" max="1" width="10.5546875" bestFit="1" customWidth="1"/>
  </cols>
  <sheetData>
    <row r="1" spans="2:6" s="1" customFormat="1" ht="18" x14ac:dyDescent="0.35">
      <c r="B1" s="1" t="s">
        <v>0</v>
      </c>
      <c r="D1" s="1" t="s">
        <v>14</v>
      </c>
      <c r="F1" s="1" t="s">
        <v>5</v>
      </c>
    </row>
    <row r="2" spans="2:6" x14ac:dyDescent="0.3">
      <c r="B2">
        <v>10</v>
      </c>
      <c r="D2">
        <f>B2-B104</f>
        <v>-6.57</v>
      </c>
      <c r="F2">
        <f>D2*D2</f>
        <v>43.164900000000003</v>
      </c>
    </row>
    <row r="3" spans="2:6" x14ac:dyDescent="0.3">
      <c r="B3">
        <v>15</v>
      </c>
      <c r="D3">
        <f>B3-B104</f>
        <v>-1.5700000000000003</v>
      </c>
      <c r="F3">
        <f t="shared" ref="F3:F66" si="0">D3*D3</f>
        <v>2.464900000000001</v>
      </c>
    </row>
    <row r="4" spans="2:6" x14ac:dyDescent="0.3">
      <c r="B4">
        <v>12</v>
      </c>
      <c r="D4">
        <f>B4-B104</f>
        <v>-4.57</v>
      </c>
      <c r="F4">
        <f t="shared" si="0"/>
        <v>20.884900000000002</v>
      </c>
    </row>
    <row r="5" spans="2:6" x14ac:dyDescent="0.3">
      <c r="B5">
        <v>18</v>
      </c>
      <c r="D5">
        <f>B5-B104</f>
        <v>1.4299999999999997</v>
      </c>
      <c r="F5">
        <f t="shared" si="0"/>
        <v>2.0448999999999993</v>
      </c>
    </row>
    <row r="6" spans="2:6" x14ac:dyDescent="0.3">
      <c r="B6">
        <v>20</v>
      </c>
      <c r="D6">
        <f>B6-B104</f>
        <v>3.4299999999999997</v>
      </c>
      <c r="F6">
        <f t="shared" si="0"/>
        <v>11.764899999999997</v>
      </c>
    </row>
    <row r="7" spans="2:6" x14ac:dyDescent="0.3">
      <c r="B7">
        <v>25</v>
      </c>
      <c r="D7">
        <f>B7-B104</f>
        <v>8.43</v>
      </c>
      <c r="F7">
        <f t="shared" si="0"/>
        <v>71.064899999999994</v>
      </c>
    </row>
    <row r="8" spans="2:6" x14ac:dyDescent="0.3">
      <c r="B8">
        <v>8</v>
      </c>
      <c r="D8">
        <f>B8-B104</f>
        <v>-8.57</v>
      </c>
      <c r="F8">
        <f t="shared" si="0"/>
        <v>73.444900000000004</v>
      </c>
    </row>
    <row r="9" spans="2:6" x14ac:dyDescent="0.3">
      <c r="B9">
        <v>14</v>
      </c>
      <c r="D9">
        <f>B9-B104</f>
        <v>-2.5700000000000003</v>
      </c>
      <c r="F9">
        <f t="shared" si="0"/>
        <v>6.6049000000000015</v>
      </c>
    </row>
    <row r="10" spans="2:6" x14ac:dyDescent="0.3">
      <c r="B10">
        <v>16</v>
      </c>
      <c r="D10">
        <f>B10-B104</f>
        <v>-0.57000000000000028</v>
      </c>
      <c r="F10">
        <f t="shared" si="0"/>
        <v>0.3249000000000003</v>
      </c>
    </row>
    <row r="11" spans="2:6" x14ac:dyDescent="0.3">
      <c r="B11">
        <v>22</v>
      </c>
      <c r="D11">
        <f>B11-B104</f>
        <v>5.43</v>
      </c>
      <c r="F11">
        <f t="shared" si="0"/>
        <v>29.484899999999996</v>
      </c>
    </row>
    <row r="12" spans="2:6" x14ac:dyDescent="0.3">
      <c r="B12">
        <v>9</v>
      </c>
      <c r="D12">
        <f>B12-B104</f>
        <v>-7.57</v>
      </c>
      <c r="F12">
        <f t="shared" si="0"/>
        <v>57.304900000000004</v>
      </c>
    </row>
    <row r="13" spans="2:6" x14ac:dyDescent="0.3">
      <c r="B13">
        <v>17</v>
      </c>
      <c r="D13">
        <f>B13-B104</f>
        <v>0.42999999999999972</v>
      </c>
      <c r="F13">
        <f t="shared" si="0"/>
        <v>0.18489999999999976</v>
      </c>
    </row>
    <row r="14" spans="2:6" x14ac:dyDescent="0.3">
      <c r="B14">
        <v>11</v>
      </c>
      <c r="D14">
        <f>B14-B104</f>
        <v>-5.57</v>
      </c>
      <c r="F14">
        <f t="shared" si="0"/>
        <v>31.024900000000002</v>
      </c>
    </row>
    <row r="15" spans="2:6" x14ac:dyDescent="0.3">
      <c r="B15">
        <v>13</v>
      </c>
      <c r="D15">
        <f>B15-B104</f>
        <v>-3.5700000000000003</v>
      </c>
      <c r="F15">
        <f t="shared" si="0"/>
        <v>12.744900000000001</v>
      </c>
    </row>
    <row r="16" spans="2:6" x14ac:dyDescent="0.3">
      <c r="B16">
        <v>19</v>
      </c>
      <c r="D16">
        <f>B16-B104</f>
        <v>2.4299999999999997</v>
      </c>
      <c r="F16">
        <f t="shared" si="0"/>
        <v>5.9048999999999987</v>
      </c>
    </row>
    <row r="17" spans="2:6" x14ac:dyDescent="0.3">
      <c r="B17">
        <v>23</v>
      </c>
      <c r="D17">
        <f>B17-B104</f>
        <v>6.43</v>
      </c>
      <c r="F17">
        <f t="shared" si="0"/>
        <v>41.344899999999996</v>
      </c>
    </row>
    <row r="18" spans="2:6" x14ac:dyDescent="0.3">
      <c r="B18">
        <v>21</v>
      </c>
      <c r="D18">
        <f>B18-B104</f>
        <v>4.43</v>
      </c>
      <c r="F18">
        <f t="shared" si="0"/>
        <v>19.624899999999997</v>
      </c>
    </row>
    <row r="19" spans="2:6" x14ac:dyDescent="0.3">
      <c r="B19">
        <v>16</v>
      </c>
      <c r="D19">
        <f>B19-B104</f>
        <v>-0.57000000000000028</v>
      </c>
      <c r="F19">
        <f t="shared" si="0"/>
        <v>0.3249000000000003</v>
      </c>
    </row>
    <row r="20" spans="2:6" x14ac:dyDescent="0.3">
      <c r="B20">
        <v>24</v>
      </c>
      <c r="D20">
        <f>B20-B104</f>
        <v>7.43</v>
      </c>
      <c r="F20">
        <f t="shared" si="0"/>
        <v>55.204899999999995</v>
      </c>
    </row>
    <row r="21" spans="2:6" x14ac:dyDescent="0.3">
      <c r="B21">
        <v>27</v>
      </c>
      <c r="D21">
        <f>B21-B104</f>
        <v>10.43</v>
      </c>
      <c r="F21">
        <f t="shared" si="0"/>
        <v>108.78489999999999</v>
      </c>
    </row>
    <row r="22" spans="2:6" x14ac:dyDescent="0.3">
      <c r="B22">
        <v>13</v>
      </c>
      <c r="D22">
        <f>B22-B104</f>
        <v>-3.5700000000000003</v>
      </c>
      <c r="F22">
        <f t="shared" si="0"/>
        <v>12.744900000000001</v>
      </c>
    </row>
    <row r="23" spans="2:6" x14ac:dyDescent="0.3">
      <c r="B23">
        <v>10</v>
      </c>
      <c r="D23">
        <f>B23-B104</f>
        <v>-6.57</v>
      </c>
      <c r="F23">
        <f t="shared" si="0"/>
        <v>43.164900000000003</v>
      </c>
    </row>
    <row r="24" spans="2:6" x14ac:dyDescent="0.3">
      <c r="B24">
        <v>18</v>
      </c>
      <c r="D24">
        <f>B24-B104</f>
        <v>1.4299999999999997</v>
      </c>
      <c r="F24">
        <f t="shared" si="0"/>
        <v>2.0448999999999993</v>
      </c>
    </row>
    <row r="25" spans="2:6" x14ac:dyDescent="0.3">
      <c r="B25">
        <v>16</v>
      </c>
      <c r="D25">
        <f>B25-B104</f>
        <v>-0.57000000000000028</v>
      </c>
      <c r="F25">
        <f t="shared" si="0"/>
        <v>0.3249000000000003</v>
      </c>
    </row>
    <row r="26" spans="2:6" x14ac:dyDescent="0.3">
      <c r="B26">
        <v>12</v>
      </c>
      <c r="D26">
        <f>B26-B104</f>
        <v>-4.57</v>
      </c>
      <c r="F26">
        <f t="shared" si="0"/>
        <v>20.884900000000002</v>
      </c>
    </row>
    <row r="27" spans="2:6" x14ac:dyDescent="0.3">
      <c r="B27">
        <v>14</v>
      </c>
      <c r="D27">
        <f>B27-B104</f>
        <v>-2.5700000000000003</v>
      </c>
      <c r="F27">
        <f t="shared" si="0"/>
        <v>6.6049000000000015</v>
      </c>
    </row>
    <row r="28" spans="2:6" x14ac:dyDescent="0.3">
      <c r="B28">
        <v>19</v>
      </c>
      <c r="D28">
        <f>B28-B104</f>
        <v>2.4299999999999997</v>
      </c>
      <c r="F28">
        <f t="shared" si="0"/>
        <v>5.9048999999999987</v>
      </c>
    </row>
    <row r="29" spans="2:6" x14ac:dyDescent="0.3">
      <c r="B29">
        <v>21</v>
      </c>
      <c r="D29">
        <f>B29--B104</f>
        <v>37.57</v>
      </c>
      <c r="F29">
        <f t="shared" si="0"/>
        <v>1411.5049000000001</v>
      </c>
    </row>
    <row r="30" spans="2:6" x14ac:dyDescent="0.3">
      <c r="B30">
        <v>11</v>
      </c>
      <c r="D30">
        <f>B30-B104</f>
        <v>-5.57</v>
      </c>
      <c r="F30">
        <f t="shared" si="0"/>
        <v>31.024900000000002</v>
      </c>
    </row>
    <row r="31" spans="2:6" x14ac:dyDescent="0.3">
      <c r="B31">
        <v>17</v>
      </c>
      <c r="D31">
        <f>B31-B104</f>
        <v>0.42999999999999972</v>
      </c>
      <c r="F31">
        <f t="shared" si="0"/>
        <v>0.18489999999999976</v>
      </c>
    </row>
    <row r="32" spans="2:6" x14ac:dyDescent="0.3">
      <c r="B32">
        <v>13</v>
      </c>
      <c r="D32">
        <f>B32-B104</f>
        <v>-3.5700000000000003</v>
      </c>
      <c r="F32">
        <f t="shared" si="0"/>
        <v>12.744900000000001</v>
      </c>
    </row>
    <row r="33" spans="2:6" x14ac:dyDescent="0.3">
      <c r="B33">
        <v>10</v>
      </c>
      <c r="D33">
        <f>B33-B104</f>
        <v>-6.57</v>
      </c>
      <c r="F33">
        <f t="shared" si="0"/>
        <v>43.164900000000003</v>
      </c>
    </row>
    <row r="34" spans="2:6" x14ac:dyDescent="0.3">
      <c r="B34">
        <v>18</v>
      </c>
      <c r="D34">
        <f>B34-B104</f>
        <v>1.4299999999999997</v>
      </c>
      <c r="F34">
        <f t="shared" si="0"/>
        <v>2.0448999999999993</v>
      </c>
    </row>
    <row r="35" spans="2:6" x14ac:dyDescent="0.3">
      <c r="B35">
        <v>16</v>
      </c>
      <c r="D35">
        <f>B35-B104</f>
        <v>-0.57000000000000028</v>
      </c>
      <c r="F35">
        <f t="shared" si="0"/>
        <v>0.3249000000000003</v>
      </c>
    </row>
    <row r="36" spans="2:6" x14ac:dyDescent="0.3">
      <c r="B36">
        <v>12</v>
      </c>
      <c r="D36">
        <f>B36-B104</f>
        <v>-4.57</v>
      </c>
      <c r="F36">
        <f t="shared" si="0"/>
        <v>20.884900000000002</v>
      </c>
    </row>
    <row r="37" spans="2:6" x14ac:dyDescent="0.3">
      <c r="B37">
        <v>14</v>
      </c>
      <c r="D37">
        <f>B37-B104</f>
        <v>-2.5700000000000003</v>
      </c>
      <c r="F37">
        <f t="shared" si="0"/>
        <v>6.6049000000000015</v>
      </c>
    </row>
    <row r="38" spans="2:6" x14ac:dyDescent="0.3">
      <c r="B38">
        <v>19</v>
      </c>
      <c r="D38">
        <f>B38-B104</f>
        <v>2.4299999999999997</v>
      </c>
      <c r="F38">
        <f t="shared" si="0"/>
        <v>5.9048999999999987</v>
      </c>
    </row>
    <row r="39" spans="2:6" x14ac:dyDescent="0.3">
      <c r="B39">
        <v>21</v>
      </c>
      <c r="D39">
        <f>B39-B104</f>
        <v>4.43</v>
      </c>
      <c r="F39">
        <f t="shared" si="0"/>
        <v>19.624899999999997</v>
      </c>
    </row>
    <row r="40" spans="2:6" x14ac:dyDescent="0.3">
      <c r="B40">
        <v>11</v>
      </c>
      <c r="D40">
        <f>B40-B104</f>
        <v>-5.57</v>
      </c>
      <c r="F40">
        <f t="shared" si="0"/>
        <v>31.024900000000002</v>
      </c>
    </row>
    <row r="41" spans="2:6" x14ac:dyDescent="0.3">
      <c r="B41">
        <v>17</v>
      </c>
      <c r="D41">
        <f>-B41-B104</f>
        <v>-33.57</v>
      </c>
      <c r="F41">
        <f t="shared" si="0"/>
        <v>1126.9449</v>
      </c>
    </row>
    <row r="42" spans="2:6" x14ac:dyDescent="0.3">
      <c r="B42">
        <v>25</v>
      </c>
      <c r="D42">
        <f>B42-B104</f>
        <v>8.43</v>
      </c>
      <c r="F42">
        <f t="shared" si="0"/>
        <v>71.064899999999994</v>
      </c>
    </row>
    <row r="43" spans="2:6" x14ac:dyDescent="0.3">
      <c r="B43">
        <v>18</v>
      </c>
      <c r="D43">
        <f>B43-B104</f>
        <v>1.4299999999999997</v>
      </c>
      <c r="F43">
        <f t="shared" si="0"/>
        <v>2.0448999999999993</v>
      </c>
    </row>
    <row r="44" spans="2:6" x14ac:dyDescent="0.3">
      <c r="B44">
        <v>16</v>
      </c>
      <c r="D44">
        <f>B44-B104</f>
        <v>-0.57000000000000028</v>
      </c>
      <c r="F44">
        <f t="shared" si="0"/>
        <v>0.3249000000000003</v>
      </c>
    </row>
    <row r="45" spans="2:6" x14ac:dyDescent="0.3">
      <c r="B45">
        <v>13</v>
      </c>
      <c r="D45">
        <f>B45-B104</f>
        <v>-3.5700000000000003</v>
      </c>
      <c r="F45">
        <f t="shared" si="0"/>
        <v>12.744900000000001</v>
      </c>
    </row>
    <row r="46" spans="2:6" x14ac:dyDescent="0.3">
      <c r="B46">
        <v>21</v>
      </c>
      <c r="D46">
        <f>B46-B104</f>
        <v>4.43</v>
      </c>
      <c r="F46">
        <f t="shared" si="0"/>
        <v>19.624899999999997</v>
      </c>
    </row>
    <row r="47" spans="2:6" x14ac:dyDescent="0.3">
      <c r="B47">
        <v>20</v>
      </c>
      <c r="D47">
        <f>B47-B104</f>
        <v>3.4299999999999997</v>
      </c>
      <c r="F47">
        <f t="shared" si="0"/>
        <v>11.764899999999997</v>
      </c>
    </row>
    <row r="48" spans="2:6" x14ac:dyDescent="0.3">
      <c r="B48">
        <v>15</v>
      </c>
      <c r="D48">
        <f>B48-B104</f>
        <v>-1.5700000000000003</v>
      </c>
      <c r="F48">
        <f t="shared" si="0"/>
        <v>2.464900000000001</v>
      </c>
    </row>
    <row r="49" spans="2:6" x14ac:dyDescent="0.3">
      <c r="B49">
        <v>12</v>
      </c>
      <c r="D49">
        <f>B49-B104</f>
        <v>-4.57</v>
      </c>
      <c r="F49">
        <f t="shared" si="0"/>
        <v>20.884900000000002</v>
      </c>
    </row>
    <row r="50" spans="2:6" x14ac:dyDescent="0.3">
      <c r="B50">
        <v>19</v>
      </c>
      <c r="D50">
        <f>B50-B104</f>
        <v>2.4299999999999997</v>
      </c>
      <c r="F50">
        <f t="shared" si="0"/>
        <v>5.9048999999999987</v>
      </c>
    </row>
    <row r="51" spans="2:6" x14ac:dyDescent="0.3">
      <c r="B51">
        <v>17</v>
      </c>
      <c r="D51">
        <f>B51-B104</f>
        <v>0.42999999999999972</v>
      </c>
      <c r="F51">
        <f t="shared" si="0"/>
        <v>0.18489999999999976</v>
      </c>
    </row>
    <row r="52" spans="2:6" x14ac:dyDescent="0.3">
      <c r="B52">
        <v>14</v>
      </c>
      <c r="D52">
        <f>B52-B104</f>
        <v>-2.5700000000000003</v>
      </c>
      <c r="F52">
        <f t="shared" si="0"/>
        <v>6.6049000000000015</v>
      </c>
    </row>
    <row r="53" spans="2:6" x14ac:dyDescent="0.3">
      <c r="B53">
        <v>16</v>
      </c>
      <c r="D53">
        <f>B53-B104</f>
        <v>-0.57000000000000028</v>
      </c>
      <c r="F53">
        <f t="shared" si="0"/>
        <v>0.3249000000000003</v>
      </c>
    </row>
    <row r="54" spans="2:6" x14ac:dyDescent="0.3">
      <c r="B54">
        <v>23</v>
      </c>
      <c r="D54">
        <f>B54-B104</f>
        <v>6.43</v>
      </c>
      <c r="F54">
        <f t="shared" si="0"/>
        <v>41.344899999999996</v>
      </c>
    </row>
    <row r="55" spans="2:6" x14ac:dyDescent="0.3">
      <c r="B55">
        <v>18</v>
      </c>
      <c r="D55">
        <f>B55-B104</f>
        <v>1.4299999999999997</v>
      </c>
      <c r="F55">
        <f t="shared" si="0"/>
        <v>2.0448999999999993</v>
      </c>
    </row>
    <row r="56" spans="2:6" x14ac:dyDescent="0.3">
      <c r="B56">
        <v>15</v>
      </c>
      <c r="D56">
        <f>B56-B104</f>
        <v>-1.5700000000000003</v>
      </c>
      <c r="F56">
        <f t="shared" si="0"/>
        <v>2.464900000000001</v>
      </c>
    </row>
    <row r="57" spans="2:6" x14ac:dyDescent="0.3">
      <c r="B57">
        <v>11</v>
      </c>
      <c r="D57">
        <f>B57-B104</f>
        <v>-5.57</v>
      </c>
      <c r="F57">
        <f t="shared" si="0"/>
        <v>31.024900000000002</v>
      </c>
    </row>
    <row r="58" spans="2:6" x14ac:dyDescent="0.3">
      <c r="B58">
        <v>19</v>
      </c>
      <c r="D58">
        <f>B58-B104</f>
        <v>2.4299999999999997</v>
      </c>
      <c r="F58">
        <f t="shared" si="0"/>
        <v>5.9048999999999987</v>
      </c>
    </row>
    <row r="59" spans="2:6" x14ac:dyDescent="0.3">
      <c r="B59">
        <v>22</v>
      </c>
      <c r="D59">
        <f>B59-B104</f>
        <v>5.43</v>
      </c>
      <c r="F59">
        <f t="shared" si="0"/>
        <v>29.484899999999996</v>
      </c>
    </row>
    <row r="60" spans="2:6" x14ac:dyDescent="0.3">
      <c r="B60">
        <v>17</v>
      </c>
      <c r="D60">
        <f>B60-B104</f>
        <v>0.42999999999999972</v>
      </c>
      <c r="F60">
        <f t="shared" si="0"/>
        <v>0.18489999999999976</v>
      </c>
    </row>
    <row r="61" spans="2:6" x14ac:dyDescent="0.3">
      <c r="B61">
        <v>12</v>
      </c>
      <c r="D61">
        <f>B61-B104</f>
        <v>-4.57</v>
      </c>
      <c r="F61">
        <f t="shared" si="0"/>
        <v>20.884900000000002</v>
      </c>
    </row>
    <row r="62" spans="2:6" x14ac:dyDescent="0.3">
      <c r="B62">
        <v>16</v>
      </c>
      <c r="D62">
        <f>B62-B104</f>
        <v>-0.57000000000000028</v>
      </c>
      <c r="F62">
        <f t="shared" si="0"/>
        <v>0.3249000000000003</v>
      </c>
    </row>
    <row r="63" spans="2:6" x14ac:dyDescent="0.3">
      <c r="B63">
        <v>14</v>
      </c>
      <c r="D63">
        <f>B63-B104</f>
        <v>-2.5700000000000003</v>
      </c>
      <c r="F63">
        <f t="shared" si="0"/>
        <v>6.6049000000000015</v>
      </c>
    </row>
    <row r="64" spans="2:6" x14ac:dyDescent="0.3">
      <c r="B64">
        <v>18</v>
      </c>
      <c r="D64">
        <f>B64-B104</f>
        <v>1.4299999999999997</v>
      </c>
      <c r="F64">
        <f t="shared" si="0"/>
        <v>2.0448999999999993</v>
      </c>
    </row>
    <row r="65" spans="2:6" x14ac:dyDescent="0.3">
      <c r="B65">
        <v>20</v>
      </c>
      <c r="D65">
        <f>B65-B104</f>
        <v>3.4299999999999997</v>
      </c>
      <c r="F65">
        <f t="shared" si="0"/>
        <v>11.764899999999997</v>
      </c>
    </row>
    <row r="66" spans="2:6" x14ac:dyDescent="0.3">
      <c r="B66">
        <v>25</v>
      </c>
      <c r="D66">
        <f>B66-B104</f>
        <v>8.43</v>
      </c>
      <c r="F66">
        <f t="shared" si="0"/>
        <v>71.064899999999994</v>
      </c>
    </row>
    <row r="67" spans="2:6" x14ac:dyDescent="0.3">
      <c r="B67">
        <v>13</v>
      </c>
      <c r="D67">
        <f>B67-B104</f>
        <v>-3.5700000000000003</v>
      </c>
      <c r="F67">
        <f t="shared" ref="F67:F101" si="1">D67*D67</f>
        <v>12.744900000000001</v>
      </c>
    </row>
    <row r="68" spans="2:6" x14ac:dyDescent="0.3">
      <c r="B68">
        <v>11</v>
      </c>
      <c r="D68">
        <f>B68-B104</f>
        <v>-5.57</v>
      </c>
      <c r="F68">
        <f t="shared" si="1"/>
        <v>31.024900000000002</v>
      </c>
    </row>
    <row r="69" spans="2:6" x14ac:dyDescent="0.3">
      <c r="B69">
        <v>22</v>
      </c>
      <c r="D69">
        <f>B69-B104</f>
        <v>5.43</v>
      </c>
      <c r="F69">
        <f t="shared" si="1"/>
        <v>29.484899999999996</v>
      </c>
    </row>
    <row r="70" spans="2:6" x14ac:dyDescent="0.3">
      <c r="B70">
        <v>19</v>
      </c>
      <c r="D70">
        <f>B70-B104</f>
        <v>2.4299999999999997</v>
      </c>
      <c r="F70">
        <f t="shared" si="1"/>
        <v>5.9048999999999987</v>
      </c>
    </row>
    <row r="71" spans="2:6" x14ac:dyDescent="0.3">
      <c r="B71">
        <v>17</v>
      </c>
      <c r="D71">
        <f>B71-B104</f>
        <v>0.42999999999999972</v>
      </c>
      <c r="F71">
        <f t="shared" si="1"/>
        <v>0.18489999999999976</v>
      </c>
    </row>
    <row r="72" spans="2:6" x14ac:dyDescent="0.3">
      <c r="B72">
        <v>15</v>
      </c>
      <c r="D72">
        <f>B72-B104</f>
        <v>-1.5700000000000003</v>
      </c>
      <c r="F72">
        <f t="shared" si="1"/>
        <v>2.464900000000001</v>
      </c>
    </row>
    <row r="73" spans="2:6" x14ac:dyDescent="0.3">
      <c r="B73">
        <v>16</v>
      </c>
      <c r="D73">
        <f>B73-B104</f>
        <v>-0.57000000000000028</v>
      </c>
      <c r="F73">
        <f t="shared" si="1"/>
        <v>0.3249000000000003</v>
      </c>
    </row>
    <row r="74" spans="2:6" x14ac:dyDescent="0.3">
      <c r="B74">
        <v>13</v>
      </c>
      <c r="D74">
        <f>B74-B104</f>
        <v>-3.5700000000000003</v>
      </c>
      <c r="F74">
        <f t="shared" si="1"/>
        <v>12.744900000000001</v>
      </c>
    </row>
    <row r="75" spans="2:6" x14ac:dyDescent="0.3">
      <c r="B75">
        <v>14</v>
      </c>
      <c r="D75">
        <f>B75-B104</f>
        <v>-2.5700000000000003</v>
      </c>
      <c r="F75">
        <f t="shared" si="1"/>
        <v>6.6049000000000015</v>
      </c>
    </row>
    <row r="76" spans="2:6" x14ac:dyDescent="0.3">
      <c r="B76">
        <v>18</v>
      </c>
      <c r="D76">
        <f>B76-B104</f>
        <v>1.4299999999999997</v>
      </c>
      <c r="F76">
        <f t="shared" si="1"/>
        <v>2.0448999999999993</v>
      </c>
    </row>
    <row r="77" spans="2:6" x14ac:dyDescent="0.3">
      <c r="B77">
        <v>20</v>
      </c>
      <c r="D77">
        <f>B77-B104</f>
        <v>3.4299999999999997</v>
      </c>
      <c r="F77">
        <f t="shared" si="1"/>
        <v>11.764899999999997</v>
      </c>
    </row>
    <row r="78" spans="2:6" x14ac:dyDescent="0.3">
      <c r="B78">
        <v>19</v>
      </c>
      <c r="D78">
        <f>B78-B104</f>
        <v>2.4299999999999997</v>
      </c>
      <c r="F78">
        <f t="shared" si="1"/>
        <v>5.9048999999999987</v>
      </c>
    </row>
    <row r="79" spans="2:6" x14ac:dyDescent="0.3">
      <c r="B79">
        <v>21</v>
      </c>
      <c r="D79">
        <f>B79-B104</f>
        <v>4.43</v>
      </c>
      <c r="F79">
        <f t="shared" si="1"/>
        <v>19.624899999999997</v>
      </c>
    </row>
    <row r="80" spans="2:6" x14ac:dyDescent="0.3">
      <c r="B80">
        <v>17</v>
      </c>
      <c r="D80">
        <f>B80-B104</f>
        <v>0.42999999999999972</v>
      </c>
      <c r="F80">
        <f t="shared" si="1"/>
        <v>0.18489999999999976</v>
      </c>
    </row>
    <row r="81" spans="2:6" x14ac:dyDescent="0.3">
      <c r="B81">
        <v>12</v>
      </c>
      <c r="D81">
        <f>B81-B104</f>
        <v>-4.57</v>
      </c>
      <c r="F81">
        <f t="shared" si="1"/>
        <v>20.884900000000002</v>
      </c>
    </row>
    <row r="82" spans="2:6" x14ac:dyDescent="0.3">
      <c r="B82">
        <v>15</v>
      </c>
      <c r="D82">
        <f>B82-B104</f>
        <v>-1.5700000000000003</v>
      </c>
      <c r="F82">
        <f t="shared" si="1"/>
        <v>2.464900000000001</v>
      </c>
    </row>
    <row r="83" spans="2:6" x14ac:dyDescent="0.3">
      <c r="B83">
        <v>13</v>
      </c>
      <c r="D83">
        <f>B83-B104</f>
        <v>-3.5700000000000003</v>
      </c>
      <c r="F83">
        <f t="shared" si="1"/>
        <v>12.744900000000001</v>
      </c>
    </row>
    <row r="84" spans="2:6" x14ac:dyDescent="0.3">
      <c r="B84">
        <v>16</v>
      </c>
      <c r="D84">
        <f>B84-B104</f>
        <v>-0.57000000000000028</v>
      </c>
      <c r="F84">
        <f t="shared" si="1"/>
        <v>0.3249000000000003</v>
      </c>
    </row>
    <row r="85" spans="2:6" x14ac:dyDescent="0.3">
      <c r="B85">
        <v>14</v>
      </c>
      <c r="D85">
        <f>B85-B104</f>
        <v>-2.5700000000000003</v>
      </c>
      <c r="F85">
        <f t="shared" si="1"/>
        <v>6.6049000000000015</v>
      </c>
    </row>
    <row r="86" spans="2:6" x14ac:dyDescent="0.3">
      <c r="B86">
        <v>22</v>
      </c>
      <c r="D86">
        <f>B86-B104</f>
        <v>5.43</v>
      </c>
      <c r="F86">
        <f t="shared" si="1"/>
        <v>29.484899999999996</v>
      </c>
    </row>
    <row r="87" spans="2:6" x14ac:dyDescent="0.3">
      <c r="B87">
        <v>21</v>
      </c>
      <c r="D87">
        <f>B87-B104</f>
        <v>4.43</v>
      </c>
      <c r="F87">
        <f t="shared" si="1"/>
        <v>19.624899999999997</v>
      </c>
    </row>
    <row r="88" spans="2:6" x14ac:dyDescent="0.3">
      <c r="B88">
        <v>19</v>
      </c>
      <c r="D88">
        <f>B88-B104</f>
        <v>2.4299999999999997</v>
      </c>
      <c r="F88">
        <f t="shared" si="1"/>
        <v>5.9048999999999987</v>
      </c>
    </row>
    <row r="89" spans="2:6" x14ac:dyDescent="0.3">
      <c r="B89">
        <v>18</v>
      </c>
      <c r="D89">
        <f>B89-B104</f>
        <v>1.4299999999999997</v>
      </c>
      <c r="F89">
        <f t="shared" si="1"/>
        <v>2.0448999999999993</v>
      </c>
    </row>
    <row r="90" spans="2:6" x14ac:dyDescent="0.3">
      <c r="B90">
        <v>16</v>
      </c>
      <c r="D90">
        <f>B90-B104</f>
        <v>-0.57000000000000028</v>
      </c>
      <c r="F90">
        <f t="shared" si="1"/>
        <v>0.3249000000000003</v>
      </c>
    </row>
    <row r="91" spans="2:6" x14ac:dyDescent="0.3">
      <c r="B91">
        <v>11</v>
      </c>
      <c r="D91">
        <f>B91-B104</f>
        <v>-5.57</v>
      </c>
      <c r="F91">
        <f t="shared" si="1"/>
        <v>31.024900000000002</v>
      </c>
    </row>
    <row r="92" spans="2:6" x14ac:dyDescent="0.3">
      <c r="B92">
        <v>17</v>
      </c>
      <c r="D92">
        <f>B92-B104</f>
        <v>0.42999999999999972</v>
      </c>
      <c r="F92">
        <f t="shared" si="1"/>
        <v>0.18489999999999976</v>
      </c>
    </row>
    <row r="93" spans="2:6" x14ac:dyDescent="0.3">
      <c r="B93">
        <v>14</v>
      </c>
      <c r="D93">
        <f>B93-B104</f>
        <v>-2.5700000000000003</v>
      </c>
      <c r="F93">
        <f t="shared" si="1"/>
        <v>6.6049000000000015</v>
      </c>
    </row>
    <row r="94" spans="2:6" x14ac:dyDescent="0.3">
      <c r="B94">
        <v>12</v>
      </c>
      <c r="D94">
        <f>B94-B104</f>
        <v>-4.57</v>
      </c>
      <c r="F94">
        <f t="shared" si="1"/>
        <v>20.884900000000002</v>
      </c>
    </row>
    <row r="95" spans="2:6" x14ac:dyDescent="0.3">
      <c r="B95">
        <v>20</v>
      </c>
      <c r="D95">
        <f>B95-B104</f>
        <v>3.4299999999999997</v>
      </c>
      <c r="F95">
        <f t="shared" si="1"/>
        <v>11.764899999999997</v>
      </c>
    </row>
    <row r="96" spans="2:6" x14ac:dyDescent="0.3">
      <c r="B96">
        <v>23</v>
      </c>
      <c r="D96">
        <f>B96-B104</f>
        <v>6.43</v>
      </c>
      <c r="F96">
        <f t="shared" si="1"/>
        <v>41.344899999999996</v>
      </c>
    </row>
    <row r="97" spans="1:6" x14ac:dyDescent="0.3">
      <c r="B97">
        <v>19</v>
      </c>
      <c r="D97">
        <f>B97-B104</f>
        <v>2.4299999999999997</v>
      </c>
      <c r="F97">
        <f t="shared" si="1"/>
        <v>5.9048999999999987</v>
      </c>
    </row>
    <row r="98" spans="1:6" x14ac:dyDescent="0.3">
      <c r="B98">
        <v>15</v>
      </c>
      <c r="D98">
        <f>B98-B104</f>
        <v>-1.5700000000000003</v>
      </c>
      <c r="F98">
        <f t="shared" si="1"/>
        <v>2.464900000000001</v>
      </c>
    </row>
    <row r="99" spans="1:6" x14ac:dyDescent="0.3">
      <c r="B99">
        <v>16</v>
      </c>
      <c r="D99">
        <f>B99-B104</f>
        <v>-0.57000000000000028</v>
      </c>
      <c r="F99">
        <f t="shared" si="1"/>
        <v>0.3249000000000003</v>
      </c>
    </row>
    <row r="100" spans="1:6" x14ac:dyDescent="0.3">
      <c r="B100">
        <v>13</v>
      </c>
      <c r="D100">
        <f>B100-B104</f>
        <v>-3.5700000000000003</v>
      </c>
      <c r="F100">
        <f t="shared" si="1"/>
        <v>12.744900000000001</v>
      </c>
    </row>
    <row r="101" spans="1:6" x14ac:dyDescent="0.3">
      <c r="B101">
        <v>18</v>
      </c>
      <c r="D101">
        <f>B101-B104</f>
        <v>1.4299999999999997</v>
      </c>
      <c r="F101">
        <f t="shared" si="1"/>
        <v>2.0448999999999993</v>
      </c>
    </row>
    <row r="104" spans="1:6" ht="15.6" x14ac:dyDescent="0.3">
      <c r="A104" s="4" t="s">
        <v>6</v>
      </c>
      <c r="B104">
        <f>AVERAGE(B2:B101)</f>
        <v>16.57</v>
      </c>
    </row>
    <row r="105" spans="1:6" ht="15.6" x14ac:dyDescent="0.3">
      <c r="A105" s="4" t="s">
        <v>16</v>
      </c>
      <c r="B105">
        <f>_xlfn.VAR.P(B2:B101)</f>
        <v>16.345099999999999</v>
      </c>
    </row>
    <row r="106" spans="1:6" ht="15.6" x14ac:dyDescent="0.3">
      <c r="A106" s="4" t="s">
        <v>10</v>
      </c>
      <c r="B106">
        <f>_xlfn.STDEV.P(B2:B101)</f>
        <v>4.0429073697031441</v>
      </c>
    </row>
    <row r="107" spans="1:6" ht="15.6" x14ac:dyDescent="0.3">
      <c r="A107" s="4" t="s">
        <v>7</v>
      </c>
      <c r="B107" s="2" t="s">
        <v>13</v>
      </c>
    </row>
    <row r="108" spans="1:6" x14ac:dyDescent="0.3">
      <c r="B108">
        <f>25-8</f>
        <v>17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C025-3AD8-4E6E-9F13-B6342852850D}">
  <dimension ref="A4:P19"/>
  <sheetViews>
    <sheetView workbookViewId="0">
      <selection activeCell="S12" sqref="S12"/>
    </sheetView>
  </sheetViews>
  <sheetFormatPr defaultRowHeight="14.4" x14ac:dyDescent="0.3"/>
  <sheetData>
    <row r="4" spans="1:16" ht="18" x14ac:dyDescent="0.35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</row>
    <row r="5" spans="1:16" x14ac:dyDescent="0.3">
      <c r="B5">
        <v>28</v>
      </c>
      <c r="C5">
        <f>B5-B16</f>
        <v>-2.6000000000000014</v>
      </c>
      <c r="D5">
        <f t="shared" ref="D5:D14" si="0">C5*C5</f>
        <v>6.7600000000000078</v>
      </c>
      <c r="E5">
        <v>23</v>
      </c>
      <c r="F5">
        <f>E5-E16</f>
        <v>-2.8999999999999986</v>
      </c>
      <c r="G5">
        <f t="shared" ref="G5:G14" si="1">F5*F5</f>
        <v>8.4099999999999913</v>
      </c>
      <c r="H5">
        <v>20</v>
      </c>
      <c r="I5">
        <f>H5-H16</f>
        <v>-2.8999999999999986</v>
      </c>
      <c r="J5">
        <f t="shared" ref="J5:J14" si="2">I5*I5</f>
        <v>8.4099999999999913</v>
      </c>
      <c r="K5">
        <v>17</v>
      </c>
      <c r="L5">
        <f>K5-K16</f>
        <v>-1.8000000000000007</v>
      </c>
      <c r="M5">
        <f t="shared" ref="M5:M14" si="3">L5*L5</f>
        <v>3.2400000000000024</v>
      </c>
      <c r="N5">
        <v>32</v>
      </c>
      <c r="O5">
        <f>N5-N16</f>
        <v>-2.2000000000000028</v>
      </c>
      <c r="P5">
        <f t="shared" ref="P5:P14" si="4">O5*O5</f>
        <v>4.8400000000000123</v>
      </c>
    </row>
    <row r="6" spans="1:16" x14ac:dyDescent="0.3">
      <c r="B6">
        <v>29</v>
      </c>
      <c r="C6">
        <f>B6-B16</f>
        <v>-1.6000000000000014</v>
      </c>
      <c r="D6">
        <f t="shared" si="0"/>
        <v>2.5600000000000045</v>
      </c>
      <c r="E6">
        <v>24</v>
      </c>
      <c r="F6">
        <f>E6-E16</f>
        <v>-1.8999999999999986</v>
      </c>
      <c r="G6">
        <f t="shared" si="1"/>
        <v>3.6099999999999945</v>
      </c>
      <c r="H6">
        <v>21</v>
      </c>
      <c r="I6">
        <f>H6-H16</f>
        <v>-1.8999999999999986</v>
      </c>
      <c r="J6">
        <f t="shared" si="2"/>
        <v>3.6099999999999945</v>
      </c>
      <c r="K6">
        <v>17</v>
      </c>
      <c r="L6">
        <f>K6-K16</f>
        <v>-1.8000000000000007</v>
      </c>
      <c r="M6">
        <f t="shared" si="3"/>
        <v>3.2400000000000024</v>
      </c>
      <c r="N6">
        <v>33</v>
      </c>
      <c r="O6">
        <f>N6-N16</f>
        <v>-1.2000000000000028</v>
      </c>
      <c r="P6">
        <f t="shared" si="4"/>
        <v>1.4400000000000068</v>
      </c>
    </row>
    <row r="7" spans="1:16" x14ac:dyDescent="0.3">
      <c r="B7">
        <v>30</v>
      </c>
      <c r="C7">
        <f>B7-B16</f>
        <v>-0.60000000000000142</v>
      </c>
      <c r="D7">
        <f t="shared" si="0"/>
        <v>0.36000000000000171</v>
      </c>
      <c r="E7">
        <v>25</v>
      </c>
      <c r="F7">
        <f>E7-E16</f>
        <v>-0.89999999999999858</v>
      </c>
      <c r="G7">
        <f t="shared" si="1"/>
        <v>0.80999999999999739</v>
      </c>
      <c r="H7">
        <v>22</v>
      </c>
      <c r="I7">
        <f>H7-H16</f>
        <v>-0.89999999999999858</v>
      </c>
      <c r="J7">
        <f t="shared" si="2"/>
        <v>0.80999999999999739</v>
      </c>
      <c r="K7">
        <v>18</v>
      </c>
      <c r="L7">
        <f>K7-K16</f>
        <v>-0.80000000000000071</v>
      </c>
      <c r="M7">
        <f t="shared" si="3"/>
        <v>0.64000000000000112</v>
      </c>
      <c r="N7">
        <v>33</v>
      </c>
      <c r="O7">
        <f>N7-N16</f>
        <v>-1.2000000000000028</v>
      </c>
      <c r="P7">
        <f t="shared" si="4"/>
        <v>1.4400000000000068</v>
      </c>
    </row>
    <row r="8" spans="1:16" x14ac:dyDescent="0.3">
      <c r="B8">
        <v>30</v>
      </c>
      <c r="C8">
        <f>B8-B16</f>
        <v>-0.60000000000000142</v>
      </c>
      <c r="D8">
        <f t="shared" si="0"/>
        <v>0.36000000000000171</v>
      </c>
      <c r="E8">
        <v>25</v>
      </c>
      <c r="F8">
        <f>E8-E16</f>
        <v>-0.89999999999999858</v>
      </c>
      <c r="G8">
        <f t="shared" si="1"/>
        <v>0.80999999999999739</v>
      </c>
      <c r="H8">
        <v>22</v>
      </c>
      <c r="I8">
        <f>H8-H16</f>
        <v>-0.89999999999999858</v>
      </c>
      <c r="J8">
        <f t="shared" si="2"/>
        <v>0.80999999999999739</v>
      </c>
      <c r="K8">
        <v>18</v>
      </c>
      <c r="L8">
        <f>K8-K16</f>
        <v>-0.80000000000000071</v>
      </c>
      <c r="M8">
        <f t="shared" si="3"/>
        <v>0.64000000000000112</v>
      </c>
      <c r="N8">
        <v>34</v>
      </c>
      <c r="O8">
        <f>N8-N16</f>
        <v>-0.20000000000000284</v>
      </c>
      <c r="P8">
        <f t="shared" si="4"/>
        <v>4.0000000000001139E-2</v>
      </c>
    </row>
    <row r="9" spans="1:16" x14ac:dyDescent="0.3">
      <c r="B9">
        <v>30</v>
      </c>
      <c r="C9">
        <f>B9-B16</f>
        <v>-0.60000000000000142</v>
      </c>
      <c r="D9">
        <f t="shared" si="0"/>
        <v>0.36000000000000171</v>
      </c>
      <c r="E9">
        <v>26</v>
      </c>
      <c r="F9">
        <f>E9-E16</f>
        <v>0.10000000000000142</v>
      </c>
      <c r="G9">
        <f t="shared" si="1"/>
        <v>1.0000000000000285E-2</v>
      </c>
      <c r="H9">
        <v>23</v>
      </c>
      <c r="I9">
        <f>H10-H16</f>
        <v>0.10000000000000142</v>
      </c>
      <c r="J9">
        <f t="shared" si="2"/>
        <v>1.0000000000000285E-2</v>
      </c>
      <c r="K9">
        <v>19</v>
      </c>
      <c r="L9">
        <f>K9-K16</f>
        <v>0.19999999999999929</v>
      </c>
      <c r="M9">
        <f t="shared" si="3"/>
        <v>3.9999999999999716E-2</v>
      </c>
      <c r="N9">
        <v>34</v>
      </c>
      <c r="O9">
        <f>N9-N16</f>
        <v>-0.20000000000000284</v>
      </c>
      <c r="P9">
        <f t="shared" si="4"/>
        <v>4.0000000000001139E-2</v>
      </c>
    </row>
    <row r="10" spans="1:16" x14ac:dyDescent="0.3">
      <c r="B10">
        <v>31</v>
      </c>
      <c r="C10">
        <f>B10-B16</f>
        <v>0.39999999999999858</v>
      </c>
      <c r="D10">
        <f t="shared" si="0"/>
        <v>0.15999999999999887</v>
      </c>
      <c r="E10">
        <v>26</v>
      </c>
      <c r="F10">
        <f>E10-E16</f>
        <v>0.10000000000000142</v>
      </c>
      <c r="G10">
        <f t="shared" si="1"/>
        <v>1.0000000000000285E-2</v>
      </c>
      <c r="H10">
        <v>23</v>
      </c>
      <c r="I10">
        <f>H10-H16</f>
        <v>0.10000000000000142</v>
      </c>
      <c r="J10">
        <f t="shared" si="2"/>
        <v>1.0000000000000285E-2</v>
      </c>
      <c r="K10">
        <v>19</v>
      </c>
      <c r="L10">
        <f>K10-K16</f>
        <v>0.19999999999999929</v>
      </c>
      <c r="M10">
        <f t="shared" si="3"/>
        <v>3.9999999999999716E-2</v>
      </c>
      <c r="N10">
        <v>34</v>
      </c>
      <c r="O10">
        <f>N10-N16</f>
        <v>-0.20000000000000284</v>
      </c>
      <c r="P10">
        <f t="shared" si="4"/>
        <v>4.0000000000001139E-2</v>
      </c>
    </row>
    <row r="11" spans="1:16" x14ac:dyDescent="0.3">
      <c r="B11">
        <v>31</v>
      </c>
      <c r="C11">
        <f>B11-B16</f>
        <v>0.39999999999999858</v>
      </c>
      <c r="D11">
        <f t="shared" si="0"/>
        <v>0.15999999999999887</v>
      </c>
      <c r="E11">
        <v>27</v>
      </c>
      <c r="F11">
        <f>E11-E16</f>
        <v>1.1000000000000014</v>
      </c>
      <c r="G11">
        <f t="shared" si="1"/>
        <v>1.2100000000000031</v>
      </c>
      <c r="H11">
        <v>24</v>
      </c>
      <c r="I11">
        <f>H11-H16</f>
        <v>1.1000000000000014</v>
      </c>
      <c r="J11">
        <f t="shared" si="2"/>
        <v>1.2100000000000031</v>
      </c>
      <c r="K11">
        <v>19</v>
      </c>
      <c r="L11">
        <f>K11-K16</f>
        <v>0.19999999999999929</v>
      </c>
      <c r="M11">
        <f t="shared" si="3"/>
        <v>3.9999999999999716E-2</v>
      </c>
      <c r="N11">
        <v>35</v>
      </c>
      <c r="O11">
        <f>N11-N16</f>
        <v>0.79999999999999716</v>
      </c>
      <c r="P11">
        <f t="shared" si="4"/>
        <v>0.63999999999999546</v>
      </c>
    </row>
    <row r="12" spans="1:16" x14ac:dyDescent="0.3">
      <c r="B12">
        <v>32</v>
      </c>
      <c r="C12">
        <f>B12-B16</f>
        <v>1.3999999999999986</v>
      </c>
      <c r="D12">
        <f t="shared" si="0"/>
        <v>1.959999999999996</v>
      </c>
      <c r="E12">
        <v>27</v>
      </c>
      <c r="F12">
        <f>E12-E16</f>
        <v>1.1000000000000014</v>
      </c>
      <c r="G12">
        <f t="shared" si="1"/>
        <v>1.2100000000000031</v>
      </c>
      <c r="H12">
        <v>24</v>
      </c>
      <c r="I12">
        <f>H12-H16</f>
        <v>1.1000000000000014</v>
      </c>
      <c r="J12">
        <f t="shared" si="2"/>
        <v>1.2100000000000031</v>
      </c>
      <c r="K12">
        <v>20</v>
      </c>
      <c r="L12">
        <f>K12-K16</f>
        <v>1.1999999999999993</v>
      </c>
      <c r="M12">
        <f t="shared" si="3"/>
        <v>1.4399999999999984</v>
      </c>
      <c r="N12">
        <v>35</v>
      </c>
      <c r="O12">
        <f>N12-N16</f>
        <v>0.79999999999999716</v>
      </c>
      <c r="P12">
        <f t="shared" si="4"/>
        <v>0.63999999999999546</v>
      </c>
    </row>
    <row r="13" spans="1:16" x14ac:dyDescent="0.3">
      <c r="B13">
        <v>32</v>
      </c>
      <c r="C13">
        <f>B13-B16</f>
        <v>1.3999999999999986</v>
      </c>
      <c r="D13">
        <f t="shared" si="0"/>
        <v>1.959999999999996</v>
      </c>
      <c r="E13">
        <v>28</v>
      </c>
      <c r="F13">
        <f>E13-E16</f>
        <v>2.1000000000000014</v>
      </c>
      <c r="G13">
        <f t="shared" si="1"/>
        <v>4.4100000000000064</v>
      </c>
      <c r="H13">
        <v>25</v>
      </c>
      <c r="I13">
        <f>H13-H16</f>
        <v>2.1000000000000014</v>
      </c>
      <c r="J13">
        <f t="shared" si="2"/>
        <v>4.4100000000000064</v>
      </c>
      <c r="K13">
        <v>20</v>
      </c>
      <c r="L13">
        <f>K13-K16</f>
        <v>1.1999999999999993</v>
      </c>
      <c r="M13">
        <f t="shared" si="3"/>
        <v>1.4399999999999984</v>
      </c>
      <c r="N13">
        <v>36</v>
      </c>
      <c r="O13">
        <f>N13-N16</f>
        <v>1.7999999999999972</v>
      </c>
      <c r="P13">
        <f t="shared" si="4"/>
        <v>3.2399999999999896</v>
      </c>
    </row>
    <row r="14" spans="1:16" x14ac:dyDescent="0.3">
      <c r="B14">
        <v>33</v>
      </c>
      <c r="C14">
        <f>B14-B16</f>
        <v>2.3999999999999986</v>
      </c>
      <c r="D14">
        <f t="shared" si="0"/>
        <v>5.7599999999999936</v>
      </c>
      <c r="E14">
        <v>28</v>
      </c>
      <c r="F14">
        <f>E14-E16</f>
        <v>2.1000000000000014</v>
      </c>
      <c r="G14">
        <f t="shared" si="1"/>
        <v>4.4100000000000064</v>
      </c>
      <c r="H14">
        <v>25</v>
      </c>
      <c r="I14">
        <f>H14-H16</f>
        <v>2.1000000000000014</v>
      </c>
      <c r="J14">
        <f t="shared" si="2"/>
        <v>4.4100000000000064</v>
      </c>
      <c r="K14">
        <v>21</v>
      </c>
      <c r="L14">
        <f>K14-K16</f>
        <v>2.1999999999999993</v>
      </c>
      <c r="M14">
        <f t="shared" si="3"/>
        <v>4.8399999999999972</v>
      </c>
      <c r="N14">
        <v>36</v>
      </c>
      <c r="O14">
        <f>N14-N16</f>
        <v>1.7999999999999972</v>
      </c>
      <c r="P14">
        <f t="shared" si="4"/>
        <v>3.2399999999999896</v>
      </c>
    </row>
    <row r="16" spans="1:16" ht="18" x14ac:dyDescent="0.35">
      <c r="A16" s="7" t="s">
        <v>6</v>
      </c>
      <c r="B16" s="2">
        <f>AVERAGE(B5:B14)</f>
        <v>30.6</v>
      </c>
      <c r="C16" s="2"/>
      <c r="D16" s="2"/>
      <c r="E16" s="2">
        <f>AVERAGE(E5:E14)</f>
        <v>25.9</v>
      </c>
      <c r="F16" s="2"/>
      <c r="G16" s="2"/>
      <c r="H16" s="2">
        <f>AVERAGE(H5:H14)</f>
        <v>22.9</v>
      </c>
      <c r="I16" s="2"/>
      <c r="J16" s="2"/>
      <c r="K16" s="2">
        <f>AVERAGE(K5:K14)</f>
        <v>18.8</v>
      </c>
      <c r="L16" s="2"/>
      <c r="M16" s="2"/>
      <c r="N16" s="2">
        <f>AVERAGE(N5:N14)</f>
        <v>34.200000000000003</v>
      </c>
    </row>
    <row r="17" spans="1:16" ht="18" x14ac:dyDescent="0.35">
      <c r="A17" s="7" t="s">
        <v>16</v>
      </c>
      <c r="B17" s="2">
        <f>_xlfn.VAR.P(B5:B14)</f>
        <v>2.04</v>
      </c>
      <c r="C17" s="2"/>
      <c r="D17" s="2"/>
      <c r="E17" s="2">
        <f>_xlfn.VAR.P(E5:E14)</f>
        <v>2.4899999999999998</v>
      </c>
      <c r="F17" s="2"/>
      <c r="G17" s="2"/>
      <c r="H17" s="2">
        <f>_xlfn.VAR.P(H5:H14)</f>
        <v>2.4899999999999998</v>
      </c>
      <c r="I17" s="2"/>
      <c r="J17" s="2"/>
      <c r="K17" s="2">
        <f>_xlfn.VAR.P(K5:K14)</f>
        <v>1.56</v>
      </c>
      <c r="L17" s="2"/>
      <c r="M17" s="2"/>
      <c r="N17" s="2">
        <f>_xlfn.VAR.P(N5:N14)</f>
        <v>1.5599999999999998</v>
      </c>
      <c r="O17" s="2"/>
      <c r="P17" s="2"/>
    </row>
    <row r="18" spans="1:16" ht="18" x14ac:dyDescent="0.35">
      <c r="A18" s="7" t="s">
        <v>7</v>
      </c>
      <c r="B18" s="9" t="s">
        <v>32</v>
      </c>
      <c r="C18" s="9"/>
      <c r="D18" s="9"/>
      <c r="E18" s="9" t="s">
        <v>32</v>
      </c>
      <c r="F18" s="9"/>
      <c r="G18" s="9"/>
      <c r="H18" s="9" t="s">
        <v>32</v>
      </c>
      <c r="I18" s="9"/>
      <c r="J18" s="9"/>
      <c r="K18" s="9" t="s">
        <v>32</v>
      </c>
      <c r="L18" s="9"/>
      <c r="M18" s="9"/>
      <c r="N18" s="9" t="s">
        <v>32</v>
      </c>
    </row>
    <row r="19" spans="1:16" x14ac:dyDescent="0.3">
      <c r="B19" s="2">
        <f>B14-B5</f>
        <v>5</v>
      </c>
      <c r="C19" s="2"/>
      <c r="D19" s="2"/>
      <c r="E19" s="2">
        <f>E14-E5</f>
        <v>5</v>
      </c>
      <c r="F19" s="2"/>
      <c r="G19" s="2"/>
      <c r="H19" s="2">
        <f>H14-H5</f>
        <v>5</v>
      </c>
      <c r="I19" s="2"/>
      <c r="J19" s="2"/>
      <c r="K19" s="2">
        <f>K14-K5</f>
        <v>4</v>
      </c>
      <c r="L19" s="2"/>
      <c r="M19" s="2"/>
      <c r="N19" s="2">
        <f>N14-N5</f>
        <v>4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F1C4-5C81-45A8-9837-0EFAAA3C08D5}">
  <dimension ref="A1:E57"/>
  <sheetViews>
    <sheetView workbookViewId="0">
      <selection sqref="A1:XFD1048576"/>
    </sheetView>
  </sheetViews>
  <sheetFormatPr defaultRowHeight="14.4" x14ac:dyDescent="0.3"/>
  <cols>
    <col min="4" max="4" width="11" customWidth="1"/>
    <col min="5" max="5" width="12.109375" bestFit="1" customWidth="1"/>
  </cols>
  <sheetData>
    <row r="1" spans="2:5" s="1" customFormat="1" ht="18" x14ac:dyDescent="0.35">
      <c r="B1" s="1" t="s">
        <v>0</v>
      </c>
      <c r="D1" s="1" t="s">
        <v>33</v>
      </c>
      <c r="E1" s="1" t="s">
        <v>34</v>
      </c>
    </row>
    <row r="2" spans="2:5" x14ac:dyDescent="0.3">
      <c r="B2">
        <v>28</v>
      </c>
      <c r="D2" cm="1">
        <f t="array" ref="D2:D29">_xlfn.UNIQUE(B2:B51)</f>
        <v>28</v>
      </c>
      <c r="E2" cm="1">
        <f t="array" ref="E2:E30">FREQUENCY(B2:B51,_xlfn.ANCHORARRAY(D2))</f>
        <v>1</v>
      </c>
    </row>
    <row r="3" spans="2:5" x14ac:dyDescent="0.3">
      <c r="B3">
        <v>35</v>
      </c>
      <c r="D3">
        <v>35</v>
      </c>
      <c r="E3">
        <v>1</v>
      </c>
    </row>
    <row r="4" spans="2:5" x14ac:dyDescent="0.3">
      <c r="B4">
        <v>36</v>
      </c>
      <c r="D4">
        <v>36</v>
      </c>
      <c r="E4">
        <v>1</v>
      </c>
    </row>
    <row r="5" spans="2:5" x14ac:dyDescent="0.3">
      <c r="B5">
        <v>38</v>
      </c>
      <c r="D5">
        <v>38</v>
      </c>
      <c r="E5">
        <v>1</v>
      </c>
    </row>
    <row r="6" spans="2:5" x14ac:dyDescent="0.3">
      <c r="B6">
        <v>39</v>
      </c>
      <c r="D6">
        <v>39</v>
      </c>
      <c r="E6">
        <v>2</v>
      </c>
    </row>
    <row r="7" spans="2:5" x14ac:dyDescent="0.3">
      <c r="B7">
        <v>39</v>
      </c>
      <c r="D7">
        <v>40</v>
      </c>
      <c r="E7">
        <v>3</v>
      </c>
    </row>
    <row r="8" spans="2:5" x14ac:dyDescent="0.3">
      <c r="B8">
        <v>40</v>
      </c>
      <c r="D8">
        <v>41</v>
      </c>
      <c r="E8">
        <v>2</v>
      </c>
    </row>
    <row r="9" spans="2:5" x14ac:dyDescent="0.3">
      <c r="B9">
        <v>40</v>
      </c>
      <c r="D9">
        <v>42</v>
      </c>
      <c r="E9">
        <v>2</v>
      </c>
    </row>
    <row r="10" spans="2:5" x14ac:dyDescent="0.3">
      <c r="B10">
        <v>40</v>
      </c>
      <c r="D10">
        <v>43</v>
      </c>
      <c r="E10">
        <v>1</v>
      </c>
    </row>
    <row r="11" spans="2:5" x14ac:dyDescent="0.3">
      <c r="B11">
        <v>41</v>
      </c>
      <c r="D11">
        <v>44</v>
      </c>
      <c r="E11">
        <v>1</v>
      </c>
    </row>
    <row r="12" spans="2:5" x14ac:dyDescent="0.3">
      <c r="B12">
        <v>41</v>
      </c>
      <c r="D12">
        <v>45</v>
      </c>
      <c r="E12">
        <v>2</v>
      </c>
    </row>
    <row r="13" spans="2:5" x14ac:dyDescent="0.3">
      <c r="B13">
        <v>42</v>
      </c>
      <c r="D13">
        <v>47</v>
      </c>
      <c r="E13">
        <v>3</v>
      </c>
    </row>
    <row r="14" spans="2:5" x14ac:dyDescent="0.3">
      <c r="B14">
        <v>42</v>
      </c>
      <c r="D14">
        <v>48</v>
      </c>
      <c r="E14">
        <v>2</v>
      </c>
    </row>
    <row r="15" spans="2:5" x14ac:dyDescent="0.3">
      <c r="B15">
        <v>43</v>
      </c>
      <c r="D15">
        <v>49</v>
      </c>
      <c r="E15">
        <v>3</v>
      </c>
    </row>
    <row r="16" spans="2:5" x14ac:dyDescent="0.3">
      <c r="B16">
        <v>44</v>
      </c>
      <c r="D16">
        <v>51</v>
      </c>
      <c r="E16">
        <v>2</v>
      </c>
    </row>
    <row r="17" spans="2:5" x14ac:dyDescent="0.3">
      <c r="B17">
        <v>45</v>
      </c>
      <c r="D17">
        <v>52</v>
      </c>
      <c r="E17">
        <v>3</v>
      </c>
    </row>
    <row r="18" spans="2:5" x14ac:dyDescent="0.3">
      <c r="B18">
        <v>45</v>
      </c>
      <c r="D18">
        <v>55</v>
      </c>
      <c r="E18">
        <v>2</v>
      </c>
    </row>
    <row r="19" spans="2:5" x14ac:dyDescent="0.3">
      <c r="B19">
        <v>47</v>
      </c>
      <c r="D19">
        <v>56</v>
      </c>
      <c r="E19">
        <v>2</v>
      </c>
    </row>
    <row r="20" spans="2:5" x14ac:dyDescent="0.3">
      <c r="B20">
        <v>47</v>
      </c>
      <c r="D20">
        <v>57</v>
      </c>
      <c r="E20">
        <v>1</v>
      </c>
    </row>
    <row r="21" spans="2:5" x14ac:dyDescent="0.3">
      <c r="B21">
        <v>47</v>
      </c>
      <c r="D21">
        <v>58</v>
      </c>
      <c r="E21">
        <v>3</v>
      </c>
    </row>
    <row r="22" spans="2:5" x14ac:dyDescent="0.3">
      <c r="B22">
        <v>48</v>
      </c>
      <c r="D22">
        <v>59</v>
      </c>
      <c r="E22">
        <v>2</v>
      </c>
    </row>
    <row r="23" spans="2:5" x14ac:dyDescent="0.3">
      <c r="B23">
        <v>48</v>
      </c>
      <c r="D23">
        <v>60</v>
      </c>
      <c r="E23">
        <v>1</v>
      </c>
    </row>
    <row r="24" spans="2:5" x14ac:dyDescent="0.3">
      <c r="B24">
        <v>49</v>
      </c>
      <c r="D24">
        <v>61</v>
      </c>
      <c r="E24">
        <v>1</v>
      </c>
    </row>
    <row r="25" spans="2:5" x14ac:dyDescent="0.3">
      <c r="B25">
        <v>49</v>
      </c>
      <c r="D25">
        <v>62</v>
      </c>
      <c r="E25">
        <v>2</v>
      </c>
    </row>
    <row r="26" spans="2:5" x14ac:dyDescent="0.3">
      <c r="B26">
        <v>49</v>
      </c>
      <c r="D26">
        <v>63</v>
      </c>
      <c r="E26">
        <v>1</v>
      </c>
    </row>
    <row r="27" spans="2:5" x14ac:dyDescent="0.3">
      <c r="B27">
        <v>51</v>
      </c>
      <c r="D27">
        <v>65</v>
      </c>
      <c r="E27">
        <v>3</v>
      </c>
    </row>
    <row r="28" spans="2:5" x14ac:dyDescent="0.3">
      <c r="B28">
        <v>51</v>
      </c>
      <c r="D28">
        <v>68</v>
      </c>
      <c r="E28">
        <v>1</v>
      </c>
    </row>
    <row r="29" spans="2:5" x14ac:dyDescent="0.3">
      <c r="B29">
        <v>52</v>
      </c>
      <c r="D29">
        <v>73</v>
      </c>
      <c r="E29">
        <v>1</v>
      </c>
    </row>
    <row r="30" spans="2:5" x14ac:dyDescent="0.3">
      <c r="B30">
        <v>52</v>
      </c>
      <c r="E30">
        <v>0</v>
      </c>
    </row>
    <row r="31" spans="2:5" x14ac:dyDescent="0.3">
      <c r="B31">
        <v>52</v>
      </c>
    </row>
    <row r="32" spans="2:5" x14ac:dyDescent="0.3">
      <c r="B32">
        <v>55</v>
      </c>
    </row>
    <row r="33" spans="2:2" x14ac:dyDescent="0.3">
      <c r="B33">
        <v>55</v>
      </c>
    </row>
    <row r="34" spans="2:2" x14ac:dyDescent="0.3">
      <c r="B34">
        <v>56</v>
      </c>
    </row>
    <row r="35" spans="2:2" x14ac:dyDescent="0.3">
      <c r="B35">
        <v>56</v>
      </c>
    </row>
    <row r="36" spans="2:2" x14ac:dyDescent="0.3">
      <c r="B36">
        <v>57</v>
      </c>
    </row>
    <row r="37" spans="2:2" x14ac:dyDescent="0.3">
      <c r="B37">
        <v>58</v>
      </c>
    </row>
    <row r="38" spans="2:2" x14ac:dyDescent="0.3">
      <c r="B38">
        <v>58</v>
      </c>
    </row>
    <row r="39" spans="2:2" x14ac:dyDescent="0.3">
      <c r="B39">
        <v>58</v>
      </c>
    </row>
    <row r="40" spans="2:2" x14ac:dyDescent="0.3">
      <c r="B40">
        <v>59</v>
      </c>
    </row>
    <row r="41" spans="2:2" x14ac:dyDescent="0.3">
      <c r="B41">
        <v>59</v>
      </c>
    </row>
    <row r="42" spans="2:2" x14ac:dyDescent="0.3">
      <c r="B42">
        <v>60</v>
      </c>
    </row>
    <row r="43" spans="2:2" x14ac:dyDescent="0.3">
      <c r="B43">
        <v>61</v>
      </c>
    </row>
    <row r="44" spans="2:2" x14ac:dyDescent="0.3">
      <c r="B44">
        <v>62</v>
      </c>
    </row>
    <row r="45" spans="2:2" x14ac:dyDescent="0.3">
      <c r="B45">
        <v>62</v>
      </c>
    </row>
    <row r="46" spans="2:2" x14ac:dyDescent="0.3">
      <c r="B46">
        <v>63</v>
      </c>
    </row>
    <row r="47" spans="2:2" x14ac:dyDescent="0.3">
      <c r="B47">
        <v>65</v>
      </c>
    </row>
    <row r="48" spans="2:2" x14ac:dyDescent="0.3">
      <c r="B48">
        <v>65</v>
      </c>
    </row>
    <row r="49" spans="1:2" x14ac:dyDescent="0.3">
      <c r="B49">
        <v>65</v>
      </c>
    </row>
    <row r="50" spans="1:2" x14ac:dyDescent="0.3">
      <c r="B50">
        <v>68</v>
      </c>
    </row>
    <row r="51" spans="1:2" x14ac:dyDescent="0.3">
      <c r="B51">
        <v>73</v>
      </c>
    </row>
    <row r="54" spans="1:2" ht="15.6" x14ac:dyDescent="0.3">
      <c r="A54" s="4" t="s">
        <v>3</v>
      </c>
      <c r="B54">
        <f>MODE(B2:B51)</f>
        <v>40</v>
      </c>
    </row>
    <row r="55" spans="1:2" ht="15.6" x14ac:dyDescent="0.3">
      <c r="A55" s="4" t="s">
        <v>2</v>
      </c>
      <c r="B55">
        <f>MEDIAN(B2:B51)</f>
        <v>50</v>
      </c>
    </row>
    <row r="56" spans="1:2" ht="15.6" x14ac:dyDescent="0.3">
      <c r="A56" s="4" t="s">
        <v>35</v>
      </c>
      <c r="B56" s="2" t="s">
        <v>13</v>
      </c>
    </row>
    <row r="57" spans="1:2" ht="15.6" x14ac:dyDescent="0.3">
      <c r="A57" s="4"/>
      <c r="B57">
        <f>B51-B2</f>
        <v>45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4B4C-46BC-4D6D-B340-865CAD80EF22}">
  <dimension ref="A1:I107"/>
  <sheetViews>
    <sheetView workbookViewId="0">
      <selection sqref="A1:F107"/>
    </sheetView>
  </sheetViews>
  <sheetFormatPr defaultRowHeight="14.4" x14ac:dyDescent="0.3"/>
  <sheetData>
    <row r="1" spans="1:9" ht="18" x14ac:dyDescent="0.35">
      <c r="A1" s="1"/>
      <c r="B1" s="1" t="s">
        <v>0</v>
      </c>
      <c r="C1" s="1"/>
      <c r="D1" s="1" t="s">
        <v>33</v>
      </c>
      <c r="E1" s="1" t="s">
        <v>34</v>
      </c>
      <c r="F1" s="1"/>
    </row>
    <row r="2" spans="1:9" x14ac:dyDescent="0.3">
      <c r="B2">
        <v>27</v>
      </c>
      <c r="D2" cm="1">
        <f t="array" ref="D2:D20">_xlfn.UNIQUE(B2:B101)</f>
        <v>27</v>
      </c>
      <c r="E2" cm="1">
        <f t="array" ref="E2:E21">FREQUENCY(B2:B101,_xlfn.ANCHORARRAY(D2))</f>
        <v>3</v>
      </c>
    </row>
    <row r="3" spans="1:9" x14ac:dyDescent="0.3">
      <c r="B3">
        <v>27</v>
      </c>
      <c r="D3">
        <v>28</v>
      </c>
      <c r="E3">
        <v>5</v>
      </c>
    </row>
    <row r="4" spans="1:9" x14ac:dyDescent="0.3">
      <c r="B4">
        <v>27</v>
      </c>
      <c r="D4">
        <v>29</v>
      </c>
      <c r="E4">
        <v>8</v>
      </c>
    </row>
    <row r="5" spans="1:9" x14ac:dyDescent="0.3">
      <c r="B5">
        <v>28</v>
      </c>
      <c r="D5">
        <v>30</v>
      </c>
      <c r="E5">
        <v>6</v>
      </c>
    </row>
    <row r="6" spans="1:9" x14ac:dyDescent="0.3">
      <c r="B6">
        <v>28</v>
      </c>
      <c r="D6">
        <v>31</v>
      </c>
      <c r="E6">
        <v>10</v>
      </c>
    </row>
    <row r="7" spans="1:9" x14ac:dyDescent="0.3">
      <c r="B7">
        <v>28</v>
      </c>
      <c r="D7">
        <v>32</v>
      </c>
      <c r="E7">
        <v>5</v>
      </c>
    </row>
    <row r="8" spans="1:9" x14ac:dyDescent="0.3">
      <c r="B8">
        <v>28</v>
      </c>
      <c r="D8">
        <v>33</v>
      </c>
      <c r="E8">
        <v>7</v>
      </c>
    </row>
    <row r="9" spans="1:9" x14ac:dyDescent="0.3">
      <c r="B9">
        <v>28</v>
      </c>
      <c r="D9">
        <v>34</v>
      </c>
      <c r="E9">
        <v>3</v>
      </c>
    </row>
    <row r="10" spans="1:9" x14ac:dyDescent="0.3">
      <c r="B10">
        <v>29</v>
      </c>
      <c r="D10">
        <v>35</v>
      </c>
      <c r="E10">
        <v>9</v>
      </c>
    </row>
    <row r="11" spans="1:9" x14ac:dyDescent="0.3">
      <c r="B11">
        <v>29</v>
      </c>
      <c r="D11">
        <v>36</v>
      </c>
      <c r="E11">
        <v>7</v>
      </c>
    </row>
    <row r="12" spans="1:9" x14ac:dyDescent="0.3">
      <c r="B12">
        <v>29</v>
      </c>
      <c r="D12">
        <v>37</v>
      </c>
      <c r="E12">
        <v>5</v>
      </c>
    </row>
    <row r="13" spans="1:9" x14ac:dyDescent="0.3">
      <c r="B13">
        <v>29</v>
      </c>
      <c r="D13">
        <v>38</v>
      </c>
      <c r="E13">
        <v>6</v>
      </c>
    </row>
    <row r="14" spans="1:9" x14ac:dyDescent="0.3">
      <c r="B14">
        <v>29</v>
      </c>
      <c r="D14">
        <v>39</v>
      </c>
      <c r="E14">
        <v>6</v>
      </c>
    </row>
    <row r="15" spans="1:9" x14ac:dyDescent="0.3">
      <c r="B15">
        <v>29</v>
      </c>
      <c r="D15">
        <v>40</v>
      </c>
      <c r="E15">
        <v>6</v>
      </c>
    </row>
    <row r="16" spans="1:9" ht="28.8" x14ac:dyDescent="0.3">
      <c r="B16">
        <v>29</v>
      </c>
      <c r="D16">
        <v>41</v>
      </c>
      <c r="E16">
        <v>4</v>
      </c>
      <c r="I16" s="10" t="s">
        <v>36</v>
      </c>
    </row>
    <row r="17" spans="2:5" x14ac:dyDescent="0.3">
      <c r="B17">
        <v>29</v>
      </c>
      <c r="D17">
        <v>42</v>
      </c>
      <c r="E17">
        <v>2</v>
      </c>
    </row>
    <row r="18" spans="2:5" x14ac:dyDescent="0.3">
      <c r="B18">
        <v>30</v>
      </c>
      <c r="D18">
        <v>43</v>
      </c>
      <c r="E18">
        <v>3</v>
      </c>
    </row>
    <row r="19" spans="2:5" x14ac:dyDescent="0.3">
      <c r="B19">
        <v>30</v>
      </c>
      <c r="D19">
        <v>44</v>
      </c>
      <c r="E19">
        <v>3</v>
      </c>
    </row>
    <row r="20" spans="2:5" x14ac:dyDescent="0.3">
      <c r="B20">
        <v>30</v>
      </c>
      <c r="D20">
        <v>45</v>
      </c>
      <c r="E20">
        <v>2</v>
      </c>
    </row>
    <row r="21" spans="2:5" x14ac:dyDescent="0.3">
      <c r="B21">
        <v>30</v>
      </c>
      <c r="E21">
        <v>0</v>
      </c>
    </row>
    <row r="22" spans="2:5" x14ac:dyDescent="0.3">
      <c r="B22">
        <v>30</v>
      </c>
    </row>
    <row r="23" spans="2:5" x14ac:dyDescent="0.3">
      <c r="B23">
        <v>30</v>
      </c>
    </row>
    <row r="24" spans="2:5" x14ac:dyDescent="0.3">
      <c r="B24">
        <v>31</v>
      </c>
    </row>
    <row r="25" spans="2:5" x14ac:dyDescent="0.3">
      <c r="B25">
        <v>31</v>
      </c>
    </row>
    <row r="26" spans="2:5" x14ac:dyDescent="0.3">
      <c r="B26">
        <v>31</v>
      </c>
    </row>
    <row r="27" spans="2:5" x14ac:dyDescent="0.3">
      <c r="B27">
        <v>31</v>
      </c>
    </row>
    <row r="28" spans="2:5" x14ac:dyDescent="0.3">
      <c r="B28">
        <v>31</v>
      </c>
    </row>
    <row r="29" spans="2:5" x14ac:dyDescent="0.3">
      <c r="B29">
        <v>31</v>
      </c>
    </row>
    <row r="30" spans="2:5" x14ac:dyDescent="0.3">
      <c r="B30">
        <v>31</v>
      </c>
    </row>
    <row r="31" spans="2:5" x14ac:dyDescent="0.3">
      <c r="B31">
        <v>31</v>
      </c>
    </row>
    <row r="32" spans="2:5" x14ac:dyDescent="0.3">
      <c r="B32">
        <v>31</v>
      </c>
    </row>
    <row r="33" spans="2:2" x14ac:dyDescent="0.3">
      <c r="B33">
        <v>31</v>
      </c>
    </row>
    <row r="34" spans="2:2" x14ac:dyDescent="0.3">
      <c r="B34">
        <v>32</v>
      </c>
    </row>
    <row r="35" spans="2:2" x14ac:dyDescent="0.3">
      <c r="B35">
        <v>32</v>
      </c>
    </row>
    <row r="36" spans="2:2" x14ac:dyDescent="0.3">
      <c r="B36">
        <v>32</v>
      </c>
    </row>
    <row r="37" spans="2:2" x14ac:dyDescent="0.3">
      <c r="B37">
        <v>32</v>
      </c>
    </row>
    <row r="38" spans="2:2" x14ac:dyDescent="0.3">
      <c r="B38">
        <v>32</v>
      </c>
    </row>
    <row r="39" spans="2:2" x14ac:dyDescent="0.3">
      <c r="B39">
        <v>33</v>
      </c>
    </row>
    <row r="40" spans="2:2" x14ac:dyDescent="0.3">
      <c r="B40">
        <v>33</v>
      </c>
    </row>
    <row r="41" spans="2:2" x14ac:dyDescent="0.3">
      <c r="B41">
        <v>33</v>
      </c>
    </row>
    <row r="42" spans="2:2" x14ac:dyDescent="0.3">
      <c r="B42">
        <v>33</v>
      </c>
    </row>
    <row r="43" spans="2:2" x14ac:dyDescent="0.3">
      <c r="B43">
        <v>33</v>
      </c>
    </row>
    <row r="44" spans="2:2" x14ac:dyDescent="0.3">
      <c r="B44">
        <v>33</v>
      </c>
    </row>
    <row r="45" spans="2:2" x14ac:dyDescent="0.3">
      <c r="B45">
        <v>33</v>
      </c>
    </row>
    <row r="46" spans="2:2" x14ac:dyDescent="0.3">
      <c r="B46">
        <v>34</v>
      </c>
    </row>
    <row r="47" spans="2:2" x14ac:dyDescent="0.3">
      <c r="B47">
        <v>34</v>
      </c>
    </row>
    <row r="48" spans="2:2" x14ac:dyDescent="0.3">
      <c r="B48">
        <v>34</v>
      </c>
    </row>
    <row r="49" spans="2:2" x14ac:dyDescent="0.3">
      <c r="B49">
        <v>35</v>
      </c>
    </row>
    <row r="50" spans="2:2" x14ac:dyDescent="0.3">
      <c r="B50">
        <v>35</v>
      </c>
    </row>
    <row r="51" spans="2:2" x14ac:dyDescent="0.3">
      <c r="B51">
        <v>35</v>
      </c>
    </row>
    <row r="52" spans="2:2" x14ac:dyDescent="0.3">
      <c r="B52">
        <v>35</v>
      </c>
    </row>
    <row r="53" spans="2:2" x14ac:dyDescent="0.3">
      <c r="B53">
        <v>35</v>
      </c>
    </row>
    <row r="54" spans="2:2" x14ac:dyDescent="0.3">
      <c r="B54">
        <v>35</v>
      </c>
    </row>
    <row r="55" spans="2:2" x14ac:dyDescent="0.3">
      <c r="B55">
        <v>35</v>
      </c>
    </row>
    <row r="56" spans="2:2" x14ac:dyDescent="0.3">
      <c r="B56">
        <v>35</v>
      </c>
    </row>
    <row r="57" spans="2:2" x14ac:dyDescent="0.3">
      <c r="B57">
        <v>35</v>
      </c>
    </row>
    <row r="58" spans="2:2" x14ac:dyDescent="0.3">
      <c r="B58">
        <v>36</v>
      </c>
    </row>
    <row r="59" spans="2:2" x14ac:dyDescent="0.3">
      <c r="B59">
        <v>36</v>
      </c>
    </row>
    <row r="60" spans="2:2" x14ac:dyDescent="0.3">
      <c r="B60">
        <v>36</v>
      </c>
    </row>
    <row r="61" spans="2:2" x14ac:dyDescent="0.3">
      <c r="B61">
        <v>36</v>
      </c>
    </row>
    <row r="62" spans="2:2" x14ac:dyDescent="0.3">
      <c r="B62">
        <v>36</v>
      </c>
    </row>
    <row r="63" spans="2:2" x14ac:dyDescent="0.3">
      <c r="B63">
        <v>36</v>
      </c>
    </row>
    <row r="64" spans="2:2" x14ac:dyDescent="0.3">
      <c r="B64">
        <v>36</v>
      </c>
    </row>
    <row r="65" spans="2:2" x14ac:dyDescent="0.3">
      <c r="B65">
        <v>37</v>
      </c>
    </row>
    <row r="66" spans="2:2" x14ac:dyDescent="0.3">
      <c r="B66">
        <v>37</v>
      </c>
    </row>
    <row r="67" spans="2:2" x14ac:dyDescent="0.3">
      <c r="B67">
        <v>37</v>
      </c>
    </row>
    <row r="68" spans="2:2" x14ac:dyDescent="0.3">
      <c r="B68">
        <v>37</v>
      </c>
    </row>
    <row r="69" spans="2:2" x14ac:dyDescent="0.3">
      <c r="B69">
        <v>37</v>
      </c>
    </row>
    <row r="70" spans="2:2" x14ac:dyDescent="0.3">
      <c r="B70">
        <v>38</v>
      </c>
    </row>
    <row r="71" spans="2:2" x14ac:dyDescent="0.3">
      <c r="B71">
        <v>38</v>
      </c>
    </row>
    <row r="72" spans="2:2" x14ac:dyDescent="0.3">
      <c r="B72">
        <v>38</v>
      </c>
    </row>
    <row r="73" spans="2:2" x14ac:dyDescent="0.3">
      <c r="B73">
        <v>38</v>
      </c>
    </row>
    <row r="74" spans="2:2" x14ac:dyDescent="0.3">
      <c r="B74">
        <v>38</v>
      </c>
    </row>
    <row r="75" spans="2:2" x14ac:dyDescent="0.3">
      <c r="B75">
        <v>38</v>
      </c>
    </row>
    <row r="76" spans="2:2" x14ac:dyDescent="0.3">
      <c r="B76">
        <v>39</v>
      </c>
    </row>
    <row r="77" spans="2:2" x14ac:dyDescent="0.3">
      <c r="B77">
        <v>39</v>
      </c>
    </row>
    <row r="78" spans="2:2" x14ac:dyDescent="0.3">
      <c r="B78">
        <v>39</v>
      </c>
    </row>
    <row r="79" spans="2:2" x14ac:dyDescent="0.3">
      <c r="B79">
        <v>39</v>
      </c>
    </row>
    <row r="80" spans="2:2" x14ac:dyDescent="0.3">
      <c r="B80">
        <v>39</v>
      </c>
    </row>
    <row r="81" spans="2:2" x14ac:dyDescent="0.3">
      <c r="B81">
        <v>39</v>
      </c>
    </row>
    <row r="82" spans="2:2" x14ac:dyDescent="0.3">
      <c r="B82">
        <v>40</v>
      </c>
    </row>
    <row r="83" spans="2:2" x14ac:dyDescent="0.3">
      <c r="B83">
        <v>40</v>
      </c>
    </row>
    <row r="84" spans="2:2" x14ac:dyDescent="0.3">
      <c r="B84">
        <v>40</v>
      </c>
    </row>
    <row r="85" spans="2:2" x14ac:dyDescent="0.3">
      <c r="B85">
        <v>40</v>
      </c>
    </row>
    <row r="86" spans="2:2" x14ac:dyDescent="0.3">
      <c r="B86">
        <v>40</v>
      </c>
    </row>
    <row r="87" spans="2:2" x14ac:dyDescent="0.3">
      <c r="B87">
        <v>40</v>
      </c>
    </row>
    <row r="88" spans="2:2" x14ac:dyDescent="0.3">
      <c r="B88">
        <v>41</v>
      </c>
    </row>
    <row r="89" spans="2:2" x14ac:dyDescent="0.3">
      <c r="B89">
        <v>41</v>
      </c>
    </row>
    <row r="90" spans="2:2" x14ac:dyDescent="0.3">
      <c r="B90">
        <v>41</v>
      </c>
    </row>
    <row r="91" spans="2:2" x14ac:dyDescent="0.3">
      <c r="B91">
        <v>41</v>
      </c>
    </row>
    <row r="92" spans="2:2" x14ac:dyDescent="0.3">
      <c r="B92">
        <v>42</v>
      </c>
    </row>
    <row r="93" spans="2:2" x14ac:dyDescent="0.3">
      <c r="B93">
        <v>42</v>
      </c>
    </row>
    <row r="94" spans="2:2" x14ac:dyDescent="0.3">
      <c r="B94">
        <v>43</v>
      </c>
    </row>
    <row r="95" spans="2:2" x14ac:dyDescent="0.3">
      <c r="B95">
        <v>43</v>
      </c>
    </row>
    <row r="96" spans="2:2" x14ac:dyDescent="0.3">
      <c r="B96">
        <v>43</v>
      </c>
    </row>
    <row r="97" spans="1:2" x14ac:dyDescent="0.3">
      <c r="B97">
        <v>44</v>
      </c>
    </row>
    <row r="98" spans="1:2" x14ac:dyDescent="0.3">
      <c r="B98">
        <v>44</v>
      </c>
    </row>
    <row r="99" spans="1:2" x14ac:dyDescent="0.3">
      <c r="B99">
        <v>44</v>
      </c>
    </row>
    <row r="100" spans="1:2" x14ac:dyDescent="0.3">
      <c r="B100">
        <v>45</v>
      </c>
    </row>
    <row r="101" spans="1:2" x14ac:dyDescent="0.3">
      <c r="B101">
        <v>45</v>
      </c>
    </row>
    <row r="104" spans="1:2" ht="15.6" x14ac:dyDescent="0.3">
      <c r="A104" s="4" t="s">
        <v>3</v>
      </c>
      <c r="B104">
        <f>MODE(B2:B101)</f>
        <v>31</v>
      </c>
    </row>
    <row r="105" spans="1:2" ht="15.6" x14ac:dyDescent="0.3">
      <c r="A105" s="4" t="s">
        <v>2</v>
      </c>
      <c r="B105">
        <f>MEDIAN(B2:B101)</f>
        <v>35</v>
      </c>
    </row>
    <row r="106" spans="1:2" ht="15.6" x14ac:dyDescent="0.3">
      <c r="A106" s="4" t="s">
        <v>35</v>
      </c>
      <c r="B106" s="2" t="s">
        <v>13</v>
      </c>
    </row>
    <row r="107" spans="1:2" x14ac:dyDescent="0.3">
      <c r="B107">
        <f>B101-B2</f>
        <v>18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59A9-CBCC-48B7-8A5A-86074F6521E1}">
  <dimension ref="B1:G100"/>
  <sheetViews>
    <sheetView workbookViewId="0">
      <selection activeCell="I15" sqref="I15"/>
    </sheetView>
  </sheetViews>
  <sheetFormatPr defaultRowHeight="14.4" x14ac:dyDescent="0.3"/>
  <cols>
    <col min="2" max="2" width="15.88671875" customWidth="1"/>
    <col min="5" max="5" width="13.77734375" bestFit="1" customWidth="1"/>
    <col min="6" max="6" width="10.77734375" bestFit="1" customWidth="1"/>
  </cols>
  <sheetData>
    <row r="1" spans="2:7" ht="18" x14ac:dyDescent="0.35">
      <c r="B1" s="1" t="s">
        <v>37</v>
      </c>
    </row>
    <row r="2" spans="2:7" x14ac:dyDescent="0.3">
      <c r="B2">
        <v>40</v>
      </c>
    </row>
    <row r="3" spans="2:7" x14ac:dyDescent="0.3">
      <c r="B3">
        <v>45</v>
      </c>
    </row>
    <row r="4" spans="2:7" x14ac:dyDescent="0.3">
      <c r="B4">
        <v>50</v>
      </c>
    </row>
    <row r="5" spans="2:7" x14ac:dyDescent="0.3">
      <c r="B5">
        <v>55</v>
      </c>
    </row>
    <row r="6" spans="2:7" x14ac:dyDescent="0.3">
      <c r="B6">
        <v>60</v>
      </c>
    </row>
    <row r="7" spans="2:7" x14ac:dyDescent="0.3">
      <c r="B7">
        <v>62</v>
      </c>
    </row>
    <row r="8" spans="2:7" ht="18" x14ac:dyDescent="0.35">
      <c r="B8">
        <v>65</v>
      </c>
      <c r="F8" s="1" t="s">
        <v>38</v>
      </c>
    </row>
    <row r="9" spans="2:7" ht="18" x14ac:dyDescent="0.35">
      <c r="B9">
        <v>68</v>
      </c>
      <c r="F9" s="1" t="s">
        <v>39</v>
      </c>
      <c r="G9">
        <f>MEDIAN(B2:B50)</f>
        <v>125</v>
      </c>
    </row>
    <row r="10" spans="2:7" ht="18" x14ac:dyDescent="0.35">
      <c r="B10">
        <v>70</v>
      </c>
      <c r="F10" s="1" t="s">
        <v>40</v>
      </c>
      <c r="G10">
        <f>MEDIAN(B2:B100)</f>
        <v>255</v>
      </c>
    </row>
    <row r="11" spans="2:7" ht="18" x14ac:dyDescent="0.35">
      <c r="B11">
        <v>72</v>
      </c>
      <c r="F11" s="1" t="s">
        <v>41</v>
      </c>
      <c r="G11">
        <f>MEDIAN(B52:B100)</f>
        <v>380</v>
      </c>
    </row>
    <row r="12" spans="2:7" x14ac:dyDescent="0.3">
      <c r="B12">
        <v>75</v>
      </c>
    </row>
    <row r="13" spans="2:7" ht="18" x14ac:dyDescent="0.35">
      <c r="B13">
        <v>78</v>
      </c>
      <c r="E13" s="1" t="s">
        <v>42</v>
      </c>
    </row>
    <row r="14" spans="2:7" x14ac:dyDescent="0.3">
      <c r="B14">
        <v>80</v>
      </c>
      <c r="E14" s="9" t="s">
        <v>43</v>
      </c>
      <c r="F14">
        <f>_xlfn.PERCENTILE.INC(B2:B100,10%)</f>
        <v>74.400000000000006</v>
      </c>
    </row>
    <row r="15" spans="2:7" x14ac:dyDescent="0.3">
      <c r="B15">
        <v>82</v>
      </c>
      <c r="E15" s="9" t="s">
        <v>44</v>
      </c>
      <c r="F15">
        <f>_xlfn.PERCENTILE.INC(B2:B100,25%)</f>
        <v>127.5</v>
      </c>
    </row>
    <row r="16" spans="2:7" x14ac:dyDescent="0.3">
      <c r="B16">
        <v>85</v>
      </c>
      <c r="E16" s="9" t="s">
        <v>45</v>
      </c>
      <c r="F16">
        <f>_xlfn.PERCENTILE.INC(B2:B100,75%)</f>
        <v>377.5</v>
      </c>
    </row>
    <row r="17" spans="2:6" x14ac:dyDescent="0.3">
      <c r="B17">
        <v>88</v>
      </c>
      <c r="E17" s="9" t="s">
        <v>46</v>
      </c>
      <c r="F17">
        <f>_xlfn.PERCENTILE.INC(B2:B100,90%)</f>
        <v>451</v>
      </c>
    </row>
    <row r="18" spans="2:6" x14ac:dyDescent="0.3">
      <c r="B18">
        <v>90</v>
      </c>
    </row>
    <row r="19" spans="2:6" x14ac:dyDescent="0.3">
      <c r="B19">
        <v>92</v>
      </c>
    </row>
    <row r="20" spans="2:6" x14ac:dyDescent="0.3">
      <c r="B20">
        <v>95</v>
      </c>
    </row>
    <row r="21" spans="2:6" x14ac:dyDescent="0.3">
      <c r="B21">
        <v>100</v>
      </c>
    </row>
    <row r="22" spans="2:6" x14ac:dyDescent="0.3">
      <c r="B22">
        <v>105</v>
      </c>
    </row>
    <row r="23" spans="2:6" x14ac:dyDescent="0.3">
      <c r="B23">
        <v>110</v>
      </c>
    </row>
    <row r="24" spans="2:6" x14ac:dyDescent="0.3">
      <c r="B24">
        <v>115</v>
      </c>
    </row>
    <row r="25" spans="2:6" x14ac:dyDescent="0.3">
      <c r="B25">
        <v>120</v>
      </c>
    </row>
    <row r="26" spans="2:6" x14ac:dyDescent="0.3">
      <c r="B26">
        <v>125</v>
      </c>
    </row>
    <row r="27" spans="2:6" x14ac:dyDescent="0.3">
      <c r="B27">
        <v>130</v>
      </c>
    </row>
    <row r="28" spans="2:6" x14ac:dyDescent="0.3">
      <c r="B28">
        <v>135</v>
      </c>
    </row>
    <row r="29" spans="2:6" x14ac:dyDescent="0.3">
      <c r="B29">
        <v>140</v>
      </c>
    </row>
    <row r="30" spans="2:6" x14ac:dyDescent="0.3">
      <c r="B30">
        <v>145</v>
      </c>
    </row>
    <row r="31" spans="2:6" x14ac:dyDescent="0.3">
      <c r="B31">
        <v>150</v>
      </c>
    </row>
    <row r="32" spans="2:6" x14ac:dyDescent="0.3">
      <c r="B32">
        <v>155</v>
      </c>
    </row>
    <row r="33" spans="2:2" x14ac:dyDescent="0.3">
      <c r="B33">
        <v>160</v>
      </c>
    </row>
    <row r="34" spans="2:2" x14ac:dyDescent="0.3">
      <c r="B34">
        <v>170</v>
      </c>
    </row>
    <row r="35" spans="2:2" x14ac:dyDescent="0.3">
      <c r="B35">
        <v>175</v>
      </c>
    </row>
    <row r="36" spans="2:2" x14ac:dyDescent="0.3">
      <c r="B36">
        <v>180</v>
      </c>
    </row>
    <row r="37" spans="2:2" x14ac:dyDescent="0.3">
      <c r="B37">
        <v>185</v>
      </c>
    </row>
    <row r="38" spans="2:2" x14ac:dyDescent="0.3">
      <c r="B38">
        <v>190</v>
      </c>
    </row>
    <row r="39" spans="2:2" x14ac:dyDescent="0.3">
      <c r="B39">
        <v>195</v>
      </c>
    </row>
    <row r="40" spans="2:2" x14ac:dyDescent="0.3">
      <c r="B40">
        <v>200</v>
      </c>
    </row>
    <row r="41" spans="2:2" x14ac:dyDescent="0.3">
      <c r="B41">
        <v>205</v>
      </c>
    </row>
    <row r="42" spans="2:2" x14ac:dyDescent="0.3">
      <c r="B42">
        <v>210</v>
      </c>
    </row>
    <row r="43" spans="2:2" x14ac:dyDescent="0.3">
      <c r="B43">
        <v>215</v>
      </c>
    </row>
    <row r="44" spans="2:2" x14ac:dyDescent="0.3">
      <c r="B44">
        <v>220</v>
      </c>
    </row>
    <row r="45" spans="2:2" x14ac:dyDescent="0.3">
      <c r="B45">
        <v>225</v>
      </c>
    </row>
    <row r="46" spans="2:2" x14ac:dyDescent="0.3">
      <c r="B46">
        <v>230</v>
      </c>
    </row>
    <row r="47" spans="2:2" x14ac:dyDescent="0.3">
      <c r="B47">
        <v>235</v>
      </c>
    </row>
    <row r="48" spans="2:2" x14ac:dyDescent="0.3">
      <c r="B48">
        <v>240</v>
      </c>
    </row>
    <row r="49" spans="2:2" x14ac:dyDescent="0.3">
      <c r="B49">
        <v>245</v>
      </c>
    </row>
    <row r="50" spans="2:2" x14ac:dyDescent="0.3">
      <c r="B50">
        <v>250</v>
      </c>
    </row>
    <row r="51" spans="2:2" x14ac:dyDescent="0.3">
      <c r="B51">
        <v>255</v>
      </c>
    </row>
    <row r="52" spans="2:2" x14ac:dyDescent="0.3">
      <c r="B52">
        <v>260</v>
      </c>
    </row>
    <row r="53" spans="2:2" x14ac:dyDescent="0.3">
      <c r="B53">
        <v>265</v>
      </c>
    </row>
    <row r="54" spans="2:2" x14ac:dyDescent="0.3">
      <c r="B54">
        <v>270</v>
      </c>
    </row>
    <row r="55" spans="2:2" x14ac:dyDescent="0.3">
      <c r="B55">
        <v>275</v>
      </c>
    </row>
    <row r="56" spans="2:2" x14ac:dyDescent="0.3">
      <c r="B56">
        <v>280</v>
      </c>
    </row>
    <row r="57" spans="2:2" x14ac:dyDescent="0.3">
      <c r="B57">
        <v>285</v>
      </c>
    </row>
    <row r="58" spans="2:2" x14ac:dyDescent="0.3">
      <c r="B58">
        <v>290</v>
      </c>
    </row>
    <row r="59" spans="2:2" x14ac:dyDescent="0.3">
      <c r="B59">
        <v>295</v>
      </c>
    </row>
    <row r="60" spans="2:2" x14ac:dyDescent="0.3">
      <c r="B60">
        <v>300</v>
      </c>
    </row>
    <row r="61" spans="2:2" x14ac:dyDescent="0.3">
      <c r="B61">
        <v>305</v>
      </c>
    </row>
    <row r="62" spans="2:2" x14ac:dyDescent="0.3">
      <c r="B62">
        <v>310</v>
      </c>
    </row>
    <row r="63" spans="2:2" x14ac:dyDescent="0.3">
      <c r="B63">
        <v>315</v>
      </c>
    </row>
    <row r="64" spans="2:2" x14ac:dyDescent="0.3">
      <c r="B64">
        <v>320</v>
      </c>
    </row>
    <row r="65" spans="2:2" x14ac:dyDescent="0.3">
      <c r="B65">
        <v>325</v>
      </c>
    </row>
    <row r="66" spans="2:2" x14ac:dyDescent="0.3">
      <c r="B66">
        <v>330</v>
      </c>
    </row>
    <row r="67" spans="2:2" x14ac:dyDescent="0.3">
      <c r="B67">
        <v>335</v>
      </c>
    </row>
    <row r="68" spans="2:2" x14ac:dyDescent="0.3">
      <c r="B68">
        <v>340</v>
      </c>
    </row>
    <row r="69" spans="2:2" x14ac:dyDescent="0.3">
      <c r="B69">
        <v>345</v>
      </c>
    </row>
    <row r="70" spans="2:2" x14ac:dyDescent="0.3">
      <c r="B70">
        <v>350</v>
      </c>
    </row>
    <row r="71" spans="2:2" x14ac:dyDescent="0.3">
      <c r="B71">
        <v>355</v>
      </c>
    </row>
    <row r="72" spans="2:2" x14ac:dyDescent="0.3">
      <c r="B72">
        <v>360</v>
      </c>
    </row>
    <row r="73" spans="2:2" x14ac:dyDescent="0.3">
      <c r="B73">
        <v>365</v>
      </c>
    </row>
    <row r="74" spans="2:2" x14ac:dyDescent="0.3">
      <c r="B74">
        <v>370</v>
      </c>
    </row>
    <row r="75" spans="2:2" x14ac:dyDescent="0.3">
      <c r="B75">
        <v>375</v>
      </c>
    </row>
    <row r="76" spans="2:2" x14ac:dyDescent="0.3">
      <c r="B76">
        <v>380</v>
      </c>
    </row>
    <row r="77" spans="2:2" x14ac:dyDescent="0.3">
      <c r="B77">
        <v>385</v>
      </c>
    </row>
    <row r="78" spans="2:2" x14ac:dyDescent="0.3">
      <c r="B78">
        <v>390</v>
      </c>
    </row>
    <row r="79" spans="2:2" x14ac:dyDescent="0.3">
      <c r="B79">
        <v>395</v>
      </c>
    </row>
    <row r="80" spans="2:2" x14ac:dyDescent="0.3">
      <c r="B80">
        <v>400</v>
      </c>
    </row>
    <row r="81" spans="2:2" x14ac:dyDescent="0.3">
      <c r="B81">
        <v>405</v>
      </c>
    </row>
    <row r="82" spans="2:2" x14ac:dyDescent="0.3">
      <c r="B82">
        <v>410</v>
      </c>
    </row>
    <row r="83" spans="2:2" x14ac:dyDescent="0.3">
      <c r="B83">
        <v>415</v>
      </c>
    </row>
    <row r="84" spans="2:2" x14ac:dyDescent="0.3">
      <c r="B84">
        <v>420</v>
      </c>
    </row>
    <row r="85" spans="2:2" x14ac:dyDescent="0.3">
      <c r="B85">
        <v>425</v>
      </c>
    </row>
    <row r="86" spans="2:2" x14ac:dyDescent="0.3">
      <c r="B86">
        <v>430</v>
      </c>
    </row>
    <row r="87" spans="2:2" x14ac:dyDescent="0.3">
      <c r="B87">
        <v>435</v>
      </c>
    </row>
    <row r="88" spans="2:2" x14ac:dyDescent="0.3">
      <c r="B88">
        <v>440</v>
      </c>
    </row>
    <row r="89" spans="2:2" x14ac:dyDescent="0.3">
      <c r="B89">
        <v>445</v>
      </c>
    </row>
    <row r="90" spans="2:2" x14ac:dyDescent="0.3">
      <c r="B90">
        <v>450</v>
      </c>
    </row>
    <row r="91" spans="2:2" x14ac:dyDescent="0.3">
      <c r="B91">
        <v>455</v>
      </c>
    </row>
    <row r="92" spans="2:2" x14ac:dyDescent="0.3">
      <c r="B92">
        <v>460</v>
      </c>
    </row>
    <row r="93" spans="2:2" x14ac:dyDescent="0.3">
      <c r="B93">
        <v>465</v>
      </c>
    </row>
    <row r="94" spans="2:2" x14ac:dyDescent="0.3">
      <c r="B94">
        <v>470</v>
      </c>
    </row>
    <row r="95" spans="2:2" x14ac:dyDescent="0.3">
      <c r="B95">
        <v>475</v>
      </c>
    </row>
    <row r="96" spans="2:2" x14ac:dyDescent="0.3">
      <c r="B96">
        <v>480</v>
      </c>
    </row>
    <row r="97" spans="2:2" x14ac:dyDescent="0.3">
      <c r="B97">
        <v>485</v>
      </c>
    </row>
    <row r="98" spans="2:2" x14ac:dyDescent="0.3">
      <c r="B98">
        <v>490</v>
      </c>
    </row>
    <row r="99" spans="2:2" x14ac:dyDescent="0.3">
      <c r="B99">
        <v>495</v>
      </c>
    </row>
    <row r="100" spans="2:2" x14ac:dyDescent="0.3">
      <c r="B100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97B8-B2FF-43B8-BD85-2B8F8ED7C437}">
  <dimension ref="B2:I102"/>
  <sheetViews>
    <sheetView workbookViewId="0">
      <selection sqref="A1:XFD1048576"/>
    </sheetView>
  </sheetViews>
  <sheetFormatPr defaultRowHeight="14.4" x14ac:dyDescent="0.3"/>
  <cols>
    <col min="2" max="2" width="9.77734375" bestFit="1" customWidth="1"/>
    <col min="8" max="8" width="14.109375" bestFit="1" customWidth="1"/>
  </cols>
  <sheetData>
    <row r="2" spans="2:9" ht="18" x14ac:dyDescent="0.35">
      <c r="B2" s="7" t="s">
        <v>47</v>
      </c>
    </row>
    <row r="3" spans="2:9" ht="18" x14ac:dyDescent="0.35">
      <c r="B3">
        <v>55</v>
      </c>
      <c r="H3" s="1" t="s">
        <v>38</v>
      </c>
    </row>
    <row r="4" spans="2:9" ht="18" x14ac:dyDescent="0.35">
      <c r="B4">
        <v>60</v>
      </c>
      <c r="H4" s="1" t="s">
        <v>39</v>
      </c>
      <c r="I4">
        <f>MEDIAN(B3:B51)</f>
        <v>140</v>
      </c>
    </row>
    <row r="5" spans="2:9" ht="18" x14ac:dyDescent="0.35">
      <c r="B5">
        <v>62</v>
      </c>
      <c r="H5" s="1" t="s">
        <v>40</v>
      </c>
      <c r="I5">
        <f>MEDIAN(B3:B102)</f>
        <v>267.5</v>
      </c>
    </row>
    <row r="6" spans="2:9" ht="18" x14ac:dyDescent="0.35">
      <c r="B6">
        <v>65</v>
      </c>
      <c r="H6" s="1" t="s">
        <v>41</v>
      </c>
      <c r="I6">
        <f>MEDIAN(B53:B102)</f>
        <v>392.5</v>
      </c>
    </row>
    <row r="7" spans="2:9" x14ac:dyDescent="0.3">
      <c r="B7">
        <v>68</v>
      </c>
    </row>
    <row r="8" spans="2:9" ht="18" x14ac:dyDescent="0.35">
      <c r="B8">
        <v>70</v>
      </c>
      <c r="H8" s="7" t="s">
        <v>42</v>
      </c>
    </row>
    <row r="9" spans="2:9" x14ac:dyDescent="0.3">
      <c r="B9">
        <v>72</v>
      </c>
      <c r="H9" s="9" t="s">
        <v>48</v>
      </c>
      <c r="I9">
        <f>_xlfn.PERCENTILE.INC(B3:B102,15%)</f>
        <v>94.55</v>
      </c>
    </row>
    <row r="10" spans="2:9" x14ac:dyDescent="0.3">
      <c r="B10">
        <v>75</v>
      </c>
      <c r="H10" s="9" t="s">
        <v>49</v>
      </c>
      <c r="I10">
        <f>_xlfn.PERCENTILE.INC(B3:B102,50%)</f>
        <v>267.5</v>
      </c>
    </row>
    <row r="11" spans="2:9" x14ac:dyDescent="0.3">
      <c r="B11">
        <v>78</v>
      </c>
      <c r="H11" s="9" t="s">
        <v>50</v>
      </c>
      <c r="I11">
        <f>_xlfn.PERCENTILE.INC(B3:B102,85%)</f>
        <v>440.74999999999994</v>
      </c>
    </row>
    <row r="12" spans="2:9" x14ac:dyDescent="0.3">
      <c r="B12">
        <v>80</v>
      </c>
    </row>
    <row r="13" spans="2:9" x14ac:dyDescent="0.3">
      <c r="B13">
        <v>82</v>
      </c>
    </row>
    <row r="14" spans="2:9" x14ac:dyDescent="0.3">
      <c r="B14">
        <v>85</v>
      </c>
    </row>
    <row r="15" spans="2:9" x14ac:dyDescent="0.3">
      <c r="B15">
        <v>88</v>
      </c>
    </row>
    <row r="16" spans="2:9" x14ac:dyDescent="0.3">
      <c r="B16">
        <v>90</v>
      </c>
    </row>
    <row r="17" spans="2:2" x14ac:dyDescent="0.3">
      <c r="B17">
        <v>92</v>
      </c>
    </row>
    <row r="18" spans="2:2" x14ac:dyDescent="0.3">
      <c r="B18">
        <v>95</v>
      </c>
    </row>
    <row r="19" spans="2:2" x14ac:dyDescent="0.3">
      <c r="B19">
        <v>100</v>
      </c>
    </row>
    <row r="20" spans="2:2" x14ac:dyDescent="0.3">
      <c r="B20">
        <v>105</v>
      </c>
    </row>
    <row r="21" spans="2:2" x14ac:dyDescent="0.3">
      <c r="B21">
        <v>110</v>
      </c>
    </row>
    <row r="22" spans="2:2" x14ac:dyDescent="0.3">
      <c r="B22">
        <v>115</v>
      </c>
    </row>
    <row r="23" spans="2:2" x14ac:dyDescent="0.3">
      <c r="B23">
        <v>120</v>
      </c>
    </row>
    <row r="24" spans="2:2" x14ac:dyDescent="0.3">
      <c r="B24">
        <v>125</v>
      </c>
    </row>
    <row r="25" spans="2:2" x14ac:dyDescent="0.3">
      <c r="B25">
        <v>130</v>
      </c>
    </row>
    <row r="26" spans="2:2" x14ac:dyDescent="0.3">
      <c r="B26">
        <v>135</v>
      </c>
    </row>
    <row r="27" spans="2:2" x14ac:dyDescent="0.3">
      <c r="B27">
        <v>140</v>
      </c>
    </row>
    <row r="28" spans="2:2" x14ac:dyDescent="0.3">
      <c r="B28">
        <v>145</v>
      </c>
    </row>
    <row r="29" spans="2:2" x14ac:dyDescent="0.3">
      <c r="B29">
        <v>150</v>
      </c>
    </row>
    <row r="30" spans="2:2" x14ac:dyDescent="0.3">
      <c r="B30">
        <v>155</v>
      </c>
    </row>
    <row r="31" spans="2:2" x14ac:dyDescent="0.3">
      <c r="B31">
        <v>160</v>
      </c>
    </row>
    <row r="32" spans="2:2" x14ac:dyDescent="0.3">
      <c r="B32">
        <v>165</v>
      </c>
    </row>
    <row r="33" spans="2:2" x14ac:dyDescent="0.3">
      <c r="B33">
        <v>170</v>
      </c>
    </row>
    <row r="34" spans="2:2" x14ac:dyDescent="0.3">
      <c r="B34">
        <v>175</v>
      </c>
    </row>
    <row r="35" spans="2:2" x14ac:dyDescent="0.3">
      <c r="B35">
        <v>180</v>
      </c>
    </row>
    <row r="36" spans="2:2" x14ac:dyDescent="0.3">
      <c r="B36">
        <v>185</v>
      </c>
    </row>
    <row r="37" spans="2:2" x14ac:dyDescent="0.3">
      <c r="B37">
        <v>190</v>
      </c>
    </row>
    <row r="38" spans="2:2" x14ac:dyDescent="0.3">
      <c r="B38">
        <v>195</v>
      </c>
    </row>
    <row r="39" spans="2:2" x14ac:dyDescent="0.3">
      <c r="B39">
        <v>200</v>
      </c>
    </row>
    <row r="40" spans="2:2" x14ac:dyDescent="0.3">
      <c r="B40">
        <v>205</v>
      </c>
    </row>
    <row r="41" spans="2:2" x14ac:dyDescent="0.3">
      <c r="B41">
        <v>210</v>
      </c>
    </row>
    <row r="42" spans="2:2" x14ac:dyDescent="0.3">
      <c r="B42">
        <v>215</v>
      </c>
    </row>
    <row r="43" spans="2:2" x14ac:dyDescent="0.3">
      <c r="B43">
        <v>220</v>
      </c>
    </row>
    <row r="44" spans="2:2" x14ac:dyDescent="0.3">
      <c r="B44">
        <v>225</v>
      </c>
    </row>
    <row r="45" spans="2:2" x14ac:dyDescent="0.3">
      <c r="B45">
        <v>230</v>
      </c>
    </row>
    <row r="46" spans="2:2" x14ac:dyDescent="0.3">
      <c r="B46">
        <v>235</v>
      </c>
    </row>
    <row r="47" spans="2:2" x14ac:dyDescent="0.3">
      <c r="B47">
        <v>240</v>
      </c>
    </row>
    <row r="48" spans="2:2" x14ac:dyDescent="0.3">
      <c r="B48">
        <v>245</v>
      </c>
    </row>
    <row r="49" spans="2:2" x14ac:dyDescent="0.3">
      <c r="B49">
        <v>250</v>
      </c>
    </row>
    <row r="50" spans="2:2" x14ac:dyDescent="0.3">
      <c r="B50">
        <v>255</v>
      </c>
    </row>
    <row r="51" spans="2:2" x14ac:dyDescent="0.3">
      <c r="B51">
        <v>260</v>
      </c>
    </row>
    <row r="52" spans="2:2" x14ac:dyDescent="0.3">
      <c r="B52">
        <v>265</v>
      </c>
    </row>
    <row r="53" spans="2:2" x14ac:dyDescent="0.3">
      <c r="B53">
        <v>270</v>
      </c>
    </row>
    <row r="54" spans="2:2" x14ac:dyDescent="0.3">
      <c r="B54">
        <v>275</v>
      </c>
    </row>
    <row r="55" spans="2:2" x14ac:dyDescent="0.3">
      <c r="B55">
        <v>280</v>
      </c>
    </row>
    <row r="56" spans="2:2" x14ac:dyDescent="0.3">
      <c r="B56">
        <v>285</v>
      </c>
    </row>
    <row r="57" spans="2:2" x14ac:dyDescent="0.3">
      <c r="B57">
        <v>290</v>
      </c>
    </row>
    <row r="58" spans="2:2" x14ac:dyDescent="0.3">
      <c r="B58">
        <v>295</v>
      </c>
    </row>
    <row r="59" spans="2:2" x14ac:dyDescent="0.3">
      <c r="B59">
        <v>300</v>
      </c>
    </row>
    <row r="60" spans="2:2" x14ac:dyDescent="0.3">
      <c r="B60">
        <v>305</v>
      </c>
    </row>
    <row r="61" spans="2:2" x14ac:dyDescent="0.3">
      <c r="B61">
        <v>310</v>
      </c>
    </row>
    <row r="62" spans="2:2" x14ac:dyDescent="0.3">
      <c r="B62">
        <v>315</v>
      </c>
    </row>
    <row r="63" spans="2:2" x14ac:dyDescent="0.3">
      <c r="B63">
        <v>320</v>
      </c>
    </row>
    <row r="64" spans="2:2" x14ac:dyDescent="0.3">
      <c r="B64">
        <v>325</v>
      </c>
    </row>
    <row r="65" spans="2:2" x14ac:dyDescent="0.3">
      <c r="B65">
        <v>330</v>
      </c>
    </row>
    <row r="66" spans="2:2" x14ac:dyDescent="0.3">
      <c r="B66">
        <v>335</v>
      </c>
    </row>
    <row r="67" spans="2:2" x14ac:dyDescent="0.3">
      <c r="B67">
        <v>340</v>
      </c>
    </row>
    <row r="68" spans="2:2" x14ac:dyDescent="0.3">
      <c r="B68">
        <v>345</v>
      </c>
    </row>
    <row r="69" spans="2:2" x14ac:dyDescent="0.3">
      <c r="B69">
        <v>350</v>
      </c>
    </row>
    <row r="70" spans="2:2" x14ac:dyDescent="0.3">
      <c r="B70">
        <v>355</v>
      </c>
    </row>
    <row r="71" spans="2:2" x14ac:dyDescent="0.3">
      <c r="B71">
        <v>360</v>
      </c>
    </row>
    <row r="72" spans="2:2" x14ac:dyDescent="0.3">
      <c r="B72">
        <v>365</v>
      </c>
    </row>
    <row r="73" spans="2:2" x14ac:dyDescent="0.3">
      <c r="B73">
        <v>370</v>
      </c>
    </row>
    <row r="74" spans="2:2" x14ac:dyDescent="0.3">
      <c r="B74">
        <v>375</v>
      </c>
    </row>
    <row r="75" spans="2:2" x14ac:dyDescent="0.3">
      <c r="B75">
        <v>380</v>
      </c>
    </row>
    <row r="76" spans="2:2" x14ac:dyDescent="0.3">
      <c r="B76">
        <v>385</v>
      </c>
    </row>
    <row r="77" spans="2:2" x14ac:dyDescent="0.3">
      <c r="B77">
        <v>390</v>
      </c>
    </row>
    <row r="78" spans="2:2" x14ac:dyDescent="0.3">
      <c r="B78">
        <v>395</v>
      </c>
    </row>
    <row r="79" spans="2:2" x14ac:dyDescent="0.3">
      <c r="B79">
        <v>400</v>
      </c>
    </row>
    <row r="80" spans="2:2" x14ac:dyDescent="0.3">
      <c r="B80">
        <v>405</v>
      </c>
    </row>
    <row r="81" spans="2:2" x14ac:dyDescent="0.3">
      <c r="B81">
        <v>410</v>
      </c>
    </row>
    <row r="82" spans="2:2" x14ac:dyDescent="0.3">
      <c r="B82">
        <v>415</v>
      </c>
    </row>
    <row r="83" spans="2:2" x14ac:dyDescent="0.3">
      <c r="B83">
        <v>420</v>
      </c>
    </row>
    <row r="84" spans="2:2" x14ac:dyDescent="0.3">
      <c r="B84">
        <v>425</v>
      </c>
    </row>
    <row r="85" spans="2:2" x14ac:dyDescent="0.3">
      <c r="B85">
        <v>430</v>
      </c>
    </row>
    <row r="86" spans="2:2" x14ac:dyDescent="0.3">
      <c r="B86">
        <v>435</v>
      </c>
    </row>
    <row r="87" spans="2:2" x14ac:dyDescent="0.3">
      <c r="B87">
        <v>440</v>
      </c>
    </row>
    <row r="88" spans="2:2" x14ac:dyDescent="0.3">
      <c r="B88">
        <v>445</v>
      </c>
    </row>
    <row r="89" spans="2:2" x14ac:dyDescent="0.3">
      <c r="B89">
        <v>450</v>
      </c>
    </row>
    <row r="90" spans="2:2" x14ac:dyDescent="0.3">
      <c r="B90">
        <v>455</v>
      </c>
    </row>
    <row r="91" spans="2:2" x14ac:dyDescent="0.3">
      <c r="B91">
        <v>460</v>
      </c>
    </row>
    <row r="92" spans="2:2" x14ac:dyDescent="0.3">
      <c r="B92">
        <v>465</v>
      </c>
    </row>
    <row r="93" spans="2:2" x14ac:dyDescent="0.3">
      <c r="B93">
        <v>470</v>
      </c>
    </row>
    <row r="94" spans="2:2" x14ac:dyDescent="0.3">
      <c r="B94">
        <v>475</v>
      </c>
    </row>
    <row r="95" spans="2:2" x14ac:dyDescent="0.3">
      <c r="B95">
        <v>480</v>
      </c>
    </row>
    <row r="96" spans="2:2" x14ac:dyDescent="0.3">
      <c r="B96">
        <v>485</v>
      </c>
    </row>
    <row r="97" spans="2:2" x14ac:dyDescent="0.3">
      <c r="B97">
        <v>490</v>
      </c>
    </row>
    <row r="98" spans="2:2" x14ac:dyDescent="0.3">
      <c r="B98">
        <v>495</v>
      </c>
    </row>
    <row r="99" spans="2:2" x14ac:dyDescent="0.3">
      <c r="B99">
        <v>500</v>
      </c>
    </row>
    <row r="100" spans="2:2" x14ac:dyDescent="0.3">
      <c r="B100">
        <v>505</v>
      </c>
    </row>
    <row r="101" spans="2:2" x14ac:dyDescent="0.3">
      <c r="B101">
        <v>510</v>
      </c>
    </row>
    <row r="102" spans="2:2" x14ac:dyDescent="0.3">
      <c r="B102">
        <v>515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76A7-FFB9-442C-A556-6151057CD6ED}">
  <dimension ref="B2:J112"/>
  <sheetViews>
    <sheetView workbookViewId="0">
      <selection sqref="A1:XFD1048576"/>
    </sheetView>
  </sheetViews>
  <sheetFormatPr defaultRowHeight="14.4" x14ac:dyDescent="0.3"/>
  <cols>
    <col min="2" max="2" width="19.88671875" bestFit="1" customWidth="1"/>
    <col min="9" max="9" width="12.33203125" bestFit="1" customWidth="1"/>
  </cols>
  <sheetData>
    <row r="2" spans="2:10" ht="18" x14ac:dyDescent="0.35">
      <c r="B2" s="1" t="s">
        <v>51</v>
      </c>
    </row>
    <row r="3" spans="2:10" x14ac:dyDescent="0.3">
      <c r="B3">
        <v>20</v>
      </c>
    </row>
    <row r="4" spans="2:10" ht="18" x14ac:dyDescent="0.35">
      <c r="B4">
        <v>25</v>
      </c>
      <c r="I4" s="1" t="s">
        <v>38</v>
      </c>
    </row>
    <row r="5" spans="2:10" ht="18" x14ac:dyDescent="0.35">
      <c r="B5">
        <v>30</v>
      </c>
      <c r="I5" s="1" t="s">
        <v>39</v>
      </c>
      <c r="J5">
        <f>MEDIAN(B3:B56)</f>
        <v>152.5</v>
      </c>
    </row>
    <row r="6" spans="2:10" ht="18" x14ac:dyDescent="0.35">
      <c r="B6">
        <v>35</v>
      </c>
      <c r="I6" s="1" t="s">
        <v>40</v>
      </c>
      <c r="J6">
        <f>MEDIAN(B3:B112)</f>
        <v>292.5</v>
      </c>
    </row>
    <row r="7" spans="2:10" ht="18" x14ac:dyDescent="0.35">
      <c r="B7">
        <v>40</v>
      </c>
      <c r="I7" s="1" t="s">
        <v>41</v>
      </c>
      <c r="J7">
        <f>MEDIAN(B59:B112)</f>
        <v>432.5</v>
      </c>
    </row>
    <row r="8" spans="2:10" x14ac:dyDescent="0.3">
      <c r="B8">
        <v>45</v>
      </c>
    </row>
    <row r="9" spans="2:10" ht="18" x14ac:dyDescent="0.35">
      <c r="B9">
        <v>50</v>
      </c>
      <c r="I9" s="1" t="s">
        <v>42</v>
      </c>
    </row>
    <row r="10" spans="2:10" x14ac:dyDescent="0.3">
      <c r="B10">
        <v>55</v>
      </c>
      <c r="I10" s="9" t="s">
        <v>52</v>
      </c>
      <c r="J10">
        <f>_xlfn.PERCENTILE.INC(B3:B112,20%)</f>
        <v>129</v>
      </c>
    </row>
    <row r="11" spans="2:10" x14ac:dyDescent="0.3">
      <c r="B11">
        <v>60</v>
      </c>
      <c r="I11" s="9" t="s">
        <v>53</v>
      </c>
      <c r="J11">
        <f>_xlfn.PERCENTILE.INC(B3:B112,40%)</f>
        <v>238</v>
      </c>
    </row>
    <row r="12" spans="2:10" x14ac:dyDescent="0.3">
      <c r="B12">
        <v>65</v>
      </c>
      <c r="I12" s="9" t="s">
        <v>54</v>
      </c>
      <c r="J12">
        <f>_xlfn.PERCENTILE.INC(B3:B112,80%)</f>
        <v>456</v>
      </c>
    </row>
    <row r="13" spans="2:10" x14ac:dyDescent="0.3">
      <c r="B13">
        <v>70</v>
      </c>
    </row>
    <row r="14" spans="2:10" x14ac:dyDescent="0.3">
      <c r="B14">
        <v>75</v>
      </c>
    </row>
    <row r="15" spans="2:10" x14ac:dyDescent="0.3">
      <c r="B15">
        <v>80</v>
      </c>
    </row>
    <row r="16" spans="2:10" x14ac:dyDescent="0.3">
      <c r="B16">
        <v>85</v>
      </c>
    </row>
    <row r="17" spans="2:2" x14ac:dyDescent="0.3">
      <c r="B17">
        <v>90</v>
      </c>
    </row>
    <row r="18" spans="2:2" x14ac:dyDescent="0.3">
      <c r="B18">
        <v>95</v>
      </c>
    </row>
    <row r="19" spans="2:2" x14ac:dyDescent="0.3">
      <c r="B19">
        <v>100</v>
      </c>
    </row>
    <row r="20" spans="2:2" x14ac:dyDescent="0.3">
      <c r="B20">
        <v>105</v>
      </c>
    </row>
    <row r="21" spans="2:2" x14ac:dyDescent="0.3">
      <c r="B21">
        <v>110</v>
      </c>
    </row>
    <row r="22" spans="2:2" x14ac:dyDescent="0.3">
      <c r="B22">
        <v>115</v>
      </c>
    </row>
    <row r="23" spans="2:2" x14ac:dyDescent="0.3">
      <c r="B23">
        <v>120</v>
      </c>
    </row>
    <row r="24" spans="2:2" x14ac:dyDescent="0.3">
      <c r="B24">
        <v>125</v>
      </c>
    </row>
    <row r="25" spans="2:2" x14ac:dyDescent="0.3">
      <c r="B25">
        <v>130</v>
      </c>
    </row>
    <row r="26" spans="2:2" x14ac:dyDescent="0.3">
      <c r="B26">
        <v>135</v>
      </c>
    </row>
    <row r="27" spans="2:2" x14ac:dyDescent="0.3">
      <c r="B27">
        <v>140</v>
      </c>
    </row>
    <row r="28" spans="2:2" x14ac:dyDescent="0.3">
      <c r="B28">
        <v>145</v>
      </c>
    </row>
    <row r="29" spans="2:2" x14ac:dyDescent="0.3">
      <c r="B29">
        <v>150</v>
      </c>
    </row>
    <row r="30" spans="2:2" x14ac:dyDescent="0.3">
      <c r="B30">
        <v>155</v>
      </c>
    </row>
    <row r="31" spans="2:2" x14ac:dyDescent="0.3">
      <c r="B31">
        <v>160</v>
      </c>
    </row>
    <row r="32" spans="2:2" x14ac:dyDescent="0.3">
      <c r="B32">
        <v>165</v>
      </c>
    </row>
    <row r="33" spans="2:2" x14ac:dyDescent="0.3">
      <c r="B33">
        <v>170</v>
      </c>
    </row>
    <row r="34" spans="2:2" x14ac:dyDescent="0.3">
      <c r="B34">
        <v>175</v>
      </c>
    </row>
    <row r="35" spans="2:2" x14ac:dyDescent="0.3">
      <c r="B35">
        <v>180</v>
      </c>
    </row>
    <row r="36" spans="2:2" x14ac:dyDescent="0.3">
      <c r="B36">
        <v>185</v>
      </c>
    </row>
    <row r="37" spans="2:2" x14ac:dyDescent="0.3">
      <c r="B37">
        <v>190</v>
      </c>
    </row>
    <row r="38" spans="2:2" x14ac:dyDescent="0.3">
      <c r="B38">
        <v>195</v>
      </c>
    </row>
    <row r="39" spans="2:2" x14ac:dyDescent="0.3">
      <c r="B39">
        <v>200</v>
      </c>
    </row>
    <row r="40" spans="2:2" x14ac:dyDescent="0.3">
      <c r="B40">
        <v>205</v>
      </c>
    </row>
    <row r="41" spans="2:2" x14ac:dyDescent="0.3">
      <c r="B41">
        <v>210</v>
      </c>
    </row>
    <row r="42" spans="2:2" x14ac:dyDescent="0.3">
      <c r="B42">
        <v>215</v>
      </c>
    </row>
    <row r="43" spans="2:2" x14ac:dyDescent="0.3">
      <c r="B43">
        <v>220</v>
      </c>
    </row>
    <row r="44" spans="2:2" x14ac:dyDescent="0.3">
      <c r="B44">
        <v>225</v>
      </c>
    </row>
    <row r="45" spans="2:2" x14ac:dyDescent="0.3">
      <c r="B45">
        <v>230</v>
      </c>
    </row>
    <row r="46" spans="2:2" x14ac:dyDescent="0.3">
      <c r="B46">
        <v>235</v>
      </c>
    </row>
    <row r="47" spans="2:2" x14ac:dyDescent="0.3">
      <c r="B47">
        <v>240</v>
      </c>
    </row>
    <row r="48" spans="2:2" x14ac:dyDescent="0.3">
      <c r="B48">
        <v>245</v>
      </c>
    </row>
    <row r="49" spans="2:4" x14ac:dyDescent="0.3">
      <c r="B49">
        <v>250</v>
      </c>
    </row>
    <row r="50" spans="2:4" x14ac:dyDescent="0.3">
      <c r="B50">
        <v>255</v>
      </c>
    </row>
    <row r="51" spans="2:4" x14ac:dyDescent="0.3">
      <c r="B51">
        <v>260</v>
      </c>
    </row>
    <row r="52" spans="2:4" x14ac:dyDescent="0.3">
      <c r="B52">
        <v>265</v>
      </c>
    </row>
    <row r="53" spans="2:4" x14ac:dyDescent="0.3">
      <c r="B53">
        <v>270</v>
      </c>
    </row>
    <row r="54" spans="2:4" x14ac:dyDescent="0.3">
      <c r="B54">
        <v>275</v>
      </c>
    </row>
    <row r="55" spans="2:4" x14ac:dyDescent="0.3">
      <c r="B55">
        <v>280</v>
      </c>
    </row>
    <row r="56" spans="2:4" x14ac:dyDescent="0.3">
      <c r="B56">
        <v>285</v>
      </c>
    </row>
    <row r="57" spans="2:4" x14ac:dyDescent="0.3">
      <c r="B57">
        <v>290</v>
      </c>
      <c r="D57">
        <f>290+295</f>
        <v>585</v>
      </c>
    </row>
    <row r="58" spans="2:4" x14ac:dyDescent="0.3">
      <c r="B58">
        <v>295</v>
      </c>
      <c r="D58">
        <f>585/2</f>
        <v>292.5</v>
      </c>
    </row>
    <row r="59" spans="2:4" x14ac:dyDescent="0.3">
      <c r="B59">
        <v>300</v>
      </c>
    </row>
    <row r="60" spans="2:4" x14ac:dyDescent="0.3">
      <c r="B60">
        <v>305</v>
      </c>
    </row>
    <row r="61" spans="2:4" x14ac:dyDescent="0.3">
      <c r="B61">
        <v>310</v>
      </c>
    </row>
    <row r="62" spans="2:4" x14ac:dyDescent="0.3">
      <c r="B62">
        <v>315</v>
      </c>
    </row>
    <row r="63" spans="2:4" x14ac:dyDescent="0.3">
      <c r="B63">
        <v>320</v>
      </c>
    </row>
    <row r="64" spans="2:4" x14ac:dyDescent="0.3">
      <c r="B64">
        <v>325</v>
      </c>
    </row>
    <row r="65" spans="2:2" x14ac:dyDescent="0.3">
      <c r="B65">
        <v>330</v>
      </c>
    </row>
    <row r="66" spans="2:2" x14ac:dyDescent="0.3">
      <c r="B66">
        <v>335</v>
      </c>
    </row>
    <row r="67" spans="2:2" x14ac:dyDescent="0.3">
      <c r="B67">
        <v>340</v>
      </c>
    </row>
    <row r="68" spans="2:2" x14ac:dyDescent="0.3">
      <c r="B68">
        <v>345</v>
      </c>
    </row>
    <row r="69" spans="2:2" x14ac:dyDescent="0.3">
      <c r="B69">
        <v>350</v>
      </c>
    </row>
    <row r="70" spans="2:2" x14ac:dyDescent="0.3">
      <c r="B70">
        <v>355</v>
      </c>
    </row>
    <row r="71" spans="2:2" x14ac:dyDescent="0.3">
      <c r="B71">
        <v>360</v>
      </c>
    </row>
    <row r="72" spans="2:2" x14ac:dyDescent="0.3">
      <c r="B72">
        <v>365</v>
      </c>
    </row>
    <row r="73" spans="2:2" x14ac:dyDescent="0.3">
      <c r="B73">
        <v>370</v>
      </c>
    </row>
    <row r="74" spans="2:2" x14ac:dyDescent="0.3">
      <c r="B74">
        <v>375</v>
      </c>
    </row>
    <row r="75" spans="2:2" x14ac:dyDescent="0.3">
      <c r="B75">
        <v>380</v>
      </c>
    </row>
    <row r="76" spans="2:2" x14ac:dyDescent="0.3">
      <c r="B76">
        <v>385</v>
      </c>
    </row>
    <row r="77" spans="2:2" x14ac:dyDescent="0.3">
      <c r="B77">
        <v>390</v>
      </c>
    </row>
    <row r="78" spans="2:2" x14ac:dyDescent="0.3">
      <c r="B78">
        <v>395</v>
      </c>
    </row>
    <row r="79" spans="2:2" x14ac:dyDescent="0.3">
      <c r="B79">
        <v>400</v>
      </c>
    </row>
    <row r="80" spans="2:2" x14ac:dyDescent="0.3">
      <c r="B80">
        <v>405</v>
      </c>
    </row>
    <row r="81" spans="2:2" x14ac:dyDescent="0.3">
      <c r="B81">
        <v>410</v>
      </c>
    </row>
    <row r="82" spans="2:2" x14ac:dyDescent="0.3">
      <c r="B82">
        <v>415</v>
      </c>
    </row>
    <row r="83" spans="2:2" x14ac:dyDescent="0.3">
      <c r="B83">
        <v>420</v>
      </c>
    </row>
    <row r="84" spans="2:2" x14ac:dyDescent="0.3">
      <c r="B84">
        <v>425</v>
      </c>
    </row>
    <row r="85" spans="2:2" x14ac:dyDescent="0.3">
      <c r="B85">
        <v>430</v>
      </c>
    </row>
    <row r="86" spans="2:2" x14ac:dyDescent="0.3">
      <c r="B86">
        <v>435</v>
      </c>
    </row>
    <row r="87" spans="2:2" x14ac:dyDescent="0.3">
      <c r="B87">
        <v>440</v>
      </c>
    </row>
    <row r="88" spans="2:2" x14ac:dyDescent="0.3">
      <c r="B88">
        <v>445</v>
      </c>
    </row>
    <row r="89" spans="2:2" x14ac:dyDescent="0.3">
      <c r="B89">
        <v>450</v>
      </c>
    </row>
    <row r="90" spans="2:2" x14ac:dyDescent="0.3">
      <c r="B90">
        <v>455</v>
      </c>
    </row>
    <row r="91" spans="2:2" x14ac:dyDescent="0.3">
      <c r="B91">
        <v>460</v>
      </c>
    </row>
    <row r="92" spans="2:2" x14ac:dyDescent="0.3">
      <c r="B92">
        <v>465</v>
      </c>
    </row>
    <row r="93" spans="2:2" x14ac:dyDescent="0.3">
      <c r="B93">
        <v>470</v>
      </c>
    </row>
    <row r="94" spans="2:2" x14ac:dyDescent="0.3">
      <c r="B94">
        <v>475</v>
      </c>
    </row>
    <row r="95" spans="2:2" x14ac:dyDescent="0.3">
      <c r="B95">
        <v>480</v>
      </c>
    </row>
    <row r="96" spans="2:2" x14ac:dyDescent="0.3">
      <c r="B96">
        <v>485</v>
      </c>
    </row>
    <row r="97" spans="2:2" x14ac:dyDescent="0.3">
      <c r="B97">
        <v>490</v>
      </c>
    </row>
    <row r="98" spans="2:2" x14ac:dyDescent="0.3">
      <c r="B98">
        <v>495</v>
      </c>
    </row>
    <row r="99" spans="2:2" x14ac:dyDescent="0.3">
      <c r="B99">
        <v>500</v>
      </c>
    </row>
    <row r="100" spans="2:2" x14ac:dyDescent="0.3">
      <c r="B100">
        <v>505</v>
      </c>
    </row>
    <row r="101" spans="2:2" x14ac:dyDescent="0.3">
      <c r="B101">
        <v>510</v>
      </c>
    </row>
    <row r="102" spans="2:2" x14ac:dyDescent="0.3">
      <c r="B102">
        <v>515</v>
      </c>
    </row>
    <row r="103" spans="2:2" x14ac:dyDescent="0.3">
      <c r="B103">
        <v>520</v>
      </c>
    </row>
    <row r="104" spans="2:2" x14ac:dyDescent="0.3">
      <c r="B104">
        <v>525</v>
      </c>
    </row>
    <row r="105" spans="2:2" x14ac:dyDescent="0.3">
      <c r="B105">
        <v>530</v>
      </c>
    </row>
    <row r="106" spans="2:2" x14ac:dyDescent="0.3">
      <c r="B106">
        <v>535</v>
      </c>
    </row>
    <row r="107" spans="2:2" x14ac:dyDescent="0.3">
      <c r="B107">
        <v>540</v>
      </c>
    </row>
    <row r="108" spans="2:2" x14ac:dyDescent="0.3">
      <c r="B108">
        <v>545</v>
      </c>
    </row>
    <row r="109" spans="2:2" x14ac:dyDescent="0.3">
      <c r="B109">
        <v>550</v>
      </c>
    </row>
    <row r="110" spans="2:2" x14ac:dyDescent="0.3">
      <c r="B110">
        <v>555</v>
      </c>
    </row>
    <row r="111" spans="2:2" x14ac:dyDescent="0.3">
      <c r="B111">
        <v>560</v>
      </c>
    </row>
    <row r="112" spans="2:2" x14ac:dyDescent="0.3">
      <c r="B112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7E06-D548-4585-8E4C-CC298A3E6217}">
  <dimension ref="B1:I120"/>
  <sheetViews>
    <sheetView workbookViewId="0">
      <selection sqref="A1:XFD1048576"/>
    </sheetView>
  </sheetViews>
  <sheetFormatPr defaultRowHeight="14.4" x14ac:dyDescent="0.3"/>
  <cols>
    <col min="8" max="8" width="12.33203125" bestFit="1" customWidth="1"/>
  </cols>
  <sheetData>
    <row r="1" spans="2:9" x14ac:dyDescent="0.3">
      <c r="B1">
        <v>15</v>
      </c>
    </row>
    <row r="2" spans="2:9" x14ac:dyDescent="0.3">
      <c r="B2">
        <v>20</v>
      </c>
    </row>
    <row r="3" spans="2:9" ht="18" x14ac:dyDescent="0.35">
      <c r="B3">
        <v>25</v>
      </c>
      <c r="H3" s="1" t="s">
        <v>38</v>
      </c>
    </row>
    <row r="4" spans="2:9" ht="18" x14ac:dyDescent="0.35">
      <c r="B4">
        <v>30</v>
      </c>
      <c r="H4" s="1" t="s">
        <v>39</v>
      </c>
      <c r="I4">
        <f>MEDIAN(B1:B59)</f>
        <v>160</v>
      </c>
    </row>
    <row r="5" spans="2:9" ht="18" x14ac:dyDescent="0.35">
      <c r="B5">
        <v>35</v>
      </c>
      <c r="H5" s="1" t="s">
        <v>40</v>
      </c>
      <c r="I5">
        <f>MEDIAN(B1:B120)</f>
        <v>312.5</v>
      </c>
    </row>
    <row r="6" spans="2:9" ht="18" x14ac:dyDescent="0.35">
      <c r="B6">
        <v>40</v>
      </c>
      <c r="H6" s="1" t="s">
        <v>41</v>
      </c>
      <c r="I6">
        <f>MEDIAN(B62:B120)</f>
        <v>465</v>
      </c>
    </row>
    <row r="7" spans="2:9" x14ac:dyDescent="0.3">
      <c r="B7">
        <v>45</v>
      </c>
    </row>
    <row r="8" spans="2:9" x14ac:dyDescent="0.3">
      <c r="B8">
        <v>50</v>
      </c>
    </row>
    <row r="9" spans="2:9" ht="18" x14ac:dyDescent="0.35">
      <c r="B9">
        <v>55</v>
      </c>
      <c r="H9" s="8" t="s">
        <v>42</v>
      </c>
    </row>
    <row r="10" spans="2:9" x14ac:dyDescent="0.3">
      <c r="B10">
        <v>60</v>
      </c>
      <c r="H10" s="9" t="s">
        <v>55</v>
      </c>
      <c r="I10">
        <f>_xlfn.PERCENTILE.INC(B1:B120,30%)</f>
        <v>193.49999999999997</v>
      </c>
    </row>
    <row r="11" spans="2:9" x14ac:dyDescent="0.3">
      <c r="B11">
        <v>65</v>
      </c>
      <c r="H11" s="9" t="s">
        <v>56</v>
      </c>
      <c r="I11">
        <f>_xlfn.PERCENTILE.INC(B1:B120,50%)</f>
        <v>312.5</v>
      </c>
    </row>
    <row r="12" spans="2:9" x14ac:dyDescent="0.3">
      <c r="B12">
        <v>70</v>
      </c>
      <c r="H12" s="9" t="s">
        <v>57</v>
      </c>
      <c r="I12">
        <f>_xlfn.PERCENTILE.INC(B1:B120,70%)</f>
        <v>431.5</v>
      </c>
    </row>
    <row r="13" spans="2:9" x14ac:dyDescent="0.3">
      <c r="B13">
        <v>75</v>
      </c>
    </row>
    <row r="14" spans="2:9" x14ac:dyDescent="0.3">
      <c r="B14">
        <v>80</v>
      </c>
    </row>
    <row r="15" spans="2:9" x14ac:dyDescent="0.3">
      <c r="B15">
        <v>85</v>
      </c>
    </row>
    <row r="16" spans="2:9" x14ac:dyDescent="0.3">
      <c r="B16">
        <v>90</v>
      </c>
    </row>
    <row r="17" spans="2:2" x14ac:dyDescent="0.3">
      <c r="B17">
        <v>95</v>
      </c>
    </row>
    <row r="18" spans="2:2" x14ac:dyDescent="0.3">
      <c r="B18">
        <v>100</v>
      </c>
    </row>
    <row r="19" spans="2:2" x14ac:dyDescent="0.3">
      <c r="B19">
        <v>105</v>
      </c>
    </row>
    <row r="20" spans="2:2" x14ac:dyDescent="0.3">
      <c r="B20">
        <v>110</v>
      </c>
    </row>
    <row r="21" spans="2:2" x14ac:dyDescent="0.3">
      <c r="B21">
        <v>115</v>
      </c>
    </row>
    <row r="22" spans="2:2" x14ac:dyDescent="0.3">
      <c r="B22">
        <v>120</v>
      </c>
    </row>
    <row r="23" spans="2:2" x14ac:dyDescent="0.3">
      <c r="B23">
        <v>125</v>
      </c>
    </row>
    <row r="24" spans="2:2" x14ac:dyDescent="0.3">
      <c r="B24">
        <v>130</v>
      </c>
    </row>
    <row r="25" spans="2:2" x14ac:dyDescent="0.3">
      <c r="B25">
        <v>135</v>
      </c>
    </row>
    <row r="26" spans="2:2" x14ac:dyDescent="0.3">
      <c r="B26">
        <v>140</v>
      </c>
    </row>
    <row r="27" spans="2:2" x14ac:dyDescent="0.3">
      <c r="B27">
        <v>145</v>
      </c>
    </row>
    <row r="28" spans="2:2" x14ac:dyDescent="0.3">
      <c r="B28">
        <v>150</v>
      </c>
    </row>
    <row r="29" spans="2:2" x14ac:dyDescent="0.3">
      <c r="B29">
        <v>155</v>
      </c>
    </row>
    <row r="30" spans="2:2" x14ac:dyDescent="0.3">
      <c r="B30">
        <v>160</v>
      </c>
    </row>
    <row r="31" spans="2:2" x14ac:dyDescent="0.3">
      <c r="B31">
        <v>165</v>
      </c>
    </row>
    <row r="32" spans="2:2" x14ac:dyDescent="0.3">
      <c r="B32">
        <v>170</v>
      </c>
    </row>
    <row r="33" spans="2:2" x14ac:dyDescent="0.3">
      <c r="B33">
        <v>175</v>
      </c>
    </row>
    <row r="34" spans="2:2" x14ac:dyDescent="0.3">
      <c r="B34">
        <v>180</v>
      </c>
    </row>
    <row r="35" spans="2:2" x14ac:dyDescent="0.3">
      <c r="B35">
        <v>185</v>
      </c>
    </row>
    <row r="36" spans="2:2" x14ac:dyDescent="0.3">
      <c r="B36">
        <v>190</v>
      </c>
    </row>
    <row r="37" spans="2:2" x14ac:dyDescent="0.3">
      <c r="B37">
        <v>195</v>
      </c>
    </row>
    <row r="38" spans="2:2" x14ac:dyDescent="0.3">
      <c r="B38">
        <v>200</v>
      </c>
    </row>
    <row r="39" spans="2:2" x14ac:dyDescent="0.3">
      <c r="B39">
        <v>205</v>
      </c>
    </row>
    <row r="40" spans="2:2" x14ac:dyDescent="0.3">
      <c r="B40">
        <v>210</v>
      </c>
    </row>
    <row r="41" spans="2:2" x14ac:dyDescent="0.3">
      <c r="B41">
        <v>215</v>
      </c>
    </row>
    <row r="42" spans="2:2" x14ac:dyDescent="0.3">
      <c r="B42">
        <v>220</v>
      </c>
    </row>
    <row r="43" spans="2:2" x14ac:dyDescent="0.3">
      <c r="B43">
        <v>225</v>
      </c>
    </row>
    <row r="44" spans="2:2" x14ac:dyDescent="0.3">
      <c r="B44">
        <v>230</v>
      </c>
    </row>
    <row r="45" spans="2:2" x14ac:dyDescent="0.3">
      <c r="B45">
        <v>235</v>
      </c>
    </row>
    <row r="46" spans="2:2" x14ac:dyDescent="0.3">
      <c r="B46">
        <v>240</v>
      </c>
    </row>
    <row r="47" spans="2:2" x14ac:dyDescent="0.3">
      <c r="B47">
        <v>245</v>
      </c>
    </row>
    <row r="48" spans="2:2" x14ac:dyDescent="0.3">
      <c r="B48">
        <v>250</v>
      </c>
    </row>
    <row r="49" spans="2:5" x14ac:dyDescent="0.3">
      <c r="B49">
        <v>255</v>
      </c>
    </row>
    <row r="50" spans="2:5" x14ac:dyDescent="0.3">
      <c r="B50">
        <v>260</v>
      </c>
    </row>
    <row r="51" spans="2:5" x14ac:dyDescent="0.3">
      <c r="B51">
        <v>265</v>
      </c>
    </row>
    <row r="52" spans="2:5" x14ac:dyDescent="0.3">
      <c r="B52">
        <v>270</v>
      </c>
    </row>
    <row r="53" spans="2:5" x14ac:dyDescent="0.3">
      <c r="B53">
        <v>275</v>
      </c>
    </row>
    <row r="54" spans="2:5" x14ac:dyDescent="0.3">
      <c r="B54">
        <v>280</v>
      </c>
    </row>
    <row r="55" spans="2:5" x14ac:dyDescent="0.3">
      <c r="B55">
        <v>285</v>
      </c>
    </row>
    <row r="56" spans="2:5" x14ac:dyDescent="0.3">
      <c r="B56">
        <v>290</v>
      </c>
    </row>
    <row r="57" spans="2:5" x14ac:dyDescent="0.3">
      <c r="B57">
        <v>295</v>
      </c>
    </row>
    <row r="58" spans="2:5" x14ac:dyDescent="0.3">
      <c r="B58">
        <v>300</v>
      </c>
    </row>
    <row r="59" spans="2:5" x14ac:dyDescent="0.3">
      <c r="B59">
        <v>305</v>
      </c>
    </row>
    <row r="60" spans="2:5" x14ac:dyDescent="0.3">
      <c r="B60">
        <v>310</v>
      </c>
      <c r="E60">
        <f>310+315</f>
        <v>625</v>
      </c>
    </row>
    <row r="61" spans="2:5" x14ac:dyDescent="0.3">
      <c r="B61">
        <v>315</v>
      </c>
      <c r="E61">
        <f>-625/2</f>
        <v>-312.5</v>
      </c>
    </row>
    <row r="62" spans="2:5" x14ac:dyDescent="0.3">
      <c r="B62">
        <v>320</v>
      </c>
    </row>
    <row r="63" spans="2:5" x14ac:dyDescent="0.3">
      <c r="B63">
        <v>325</v>
      </c>
    </row>
    <row r="64" spans="2:5" x14ac:dyDescent="0.3">
      <c r="B64">
        <v>330</v>
      </c>
    </row>
    <row r="65" spans="2:2" x14ac:dyDescent="0.3">
      <c r="B65">
        <v>335</v>
      </c>
    </row>
    <row r="66" spans="2:2" x14ac:dyDescent="0.3">
      <c r="B66">
        <v>340</v>
      </c>
    </row>
    <row r="67" spans="2:2" x14ac:dyDescent="0.3">
      <c r="B67">
        <v>345</v>
      </c>
    </row>
    <row r="68" spans="2:2" x14ac:dyDescent="0.3">
      <c r="B68">
        <v>350</v>
      </c>
    </row>
    <row r="69" spans="2:2" x14ac:dyDescent="0.3">
      <c r="B69">
        <v>355</v>
      </c>
    </row>
    <row r="70" spans="2:2" x14ac:dyDescent="0.3">
      <c r="B70">
        <v>360</v>
      </c>
    </row>
    <row r="71" spans="2:2" x14ac:dyDescent="0.3">
      <c r="B71">
        <v>365</v>
      </c>
    </row>
    <row r="72" spans="2:2" x14ac:dyDescent="0.3">
      <c r="B72">
        <v>370</v>
      </c>
    </row>
    <row r="73" spans="2:2" x14ac:dyDescent="0.3">
      <c r="B73">
        <v>375</v>
      </c>
    </row>
    <row r="74" spans="2:2" x14ac:dyDescent="0.3">
      <c r="B74">
        <v>380</v>
      </c>
    </row>
    <row r="75" spans="2:2" x14ac:dyDescent="0.3">
      <c r="B75">
        <v>385</v>
      </c>
    </row>
    <row r="76" spans="2:2" x14ac:dyDescent="0.3">
      <c r="B76">
        <v>390</v>
      </c>
    </row>
    <row r="77" spans="2:2" x14ac:dyDescent="0.3">
      <c r="B77">
        <v>395</v>
      </c>
    </row>
    <row r="78" spans="2:2" x14ac:dyDescent="0.3">
      <c r="B78">
        <v>400</v>
      </c>
    </row>
    <row r="79" spans="2:2" x14ac:dyDescent="0.3">
      <c r="B79">
        <v>405</v>
      </c>
    </row>
    <row r="80" spans="2:2" x14ac:dyDescent="0.3">
      <c r="B80">
        <v>410</v>
      </c>
    </row>
    <row r="81" spans="2:2" x14ac:dyDescent="0.3">
      <c r="B81">
        <v>415</v>
      </c>
    </row>
    <row r="82" spans="2:2" x14ac:dyDescent="0.3">
      <c r="B82">
        <v>420</v>
      </c>
    </row>
    <row r="83" spans="2:2" x14ac:dyDescent="0.3">
      <c r="B83">
        <v>425</v>
      </c>
    </row>
    <row r="84" spans="2:2" x14ac:dyDescent="0.3">
      <c r="B84">
        <v>430</v>
      </c>
    </row>
    <row r="85" spans="2:2" x14ac:dyDescent="0.3">
      <c r="B85">
        <v>435</v>
      </c>
    </row>
    <row r="86" spans="2:2" x14ac:dyDescent="0.3">
      <c r="B86">
        <v>440</v>
      </c>
    </row>
    <row r="87" spans="2:2" x14ac:dyDescent="0.3">
      <c r="B87">
        <v>445</v>
      </c>
    </row>
    <row r="88" spans="2:2" x14ac:dyDescent="0.3">
      <c r="B88">
        <v>450</v>
      </c>
    </row>
    <row r="89" spans="2:2" x14ac:dyDescent="0.3">
      <c r="B89">
        <v>455</v>
      </c>
    </row>
    <row r="90" spans="2:2" x14ac:dyDescent="0.3">
      <c r="B90">
        <v>460</v>
      </c>
    </row>
    <row r="91" spans="2:2" x14ac:dyDescent="0.3">
      <c r="B91">
        <v>465</v>
      </c>
    </row>
    <row r="92" spans="2:2" x14ac:dyDescent="0.3">
      <c r="B92">
        <v>470</v>
      </c>
    </row>
    <row r="93" spans="2:2" x14ac:dyDescent="0.3">
      <c r="B93">
        <v>475</v>
      </c>
    </row>
    <row r="94" spans="2:2" x14ac:dyDescent="0.3">
      <c r="B94">
        <v>480</v>
      </c>
    </row>
    <row r="95" spans="2:2" x14ac:dyDescent="0.3">
      <c r="B95">
        <v>485</v>
      </c>
    </row>
    <row r="96" spans="2:2" x14ac:dyDescent="0.3">
      <c r="B96">
        <v>490</v>
      </c>
    </row>
    <row r="97" spans="2:2" x14ac:dyDescent="0.3">
      <c r="B97">
        <v>495</v>
      </c>
    </row>
    <row r="98" spans="2:2" x14ac:dyDescent="0.3">
      <c r="B98">
        <v>500</v>
      </c>
    </row>
    <row r="99" spans="2:2" x14ac:dyDescent="0.3">
      <c r="B99">
        <v>505</v>
      </c>
    </row>
    <row r="100" spans="2:2" x14ac:dyDescent="0.3">
      <c r="B100">
        <v>510</v>
      </c>
    </row>
    <row r="101" spans="2:2" x14ac:dyDescent="0.3">
      <c r="B101">
        <v>515</v>
      </c>
    </row>
    <row r="102" spans="2:2" x14ac:dyDescent="0.3">
      <c r="B102">
        <v>520</v>
      </c>
    </row>
    <row r="103" spans="2:2" x14ac:dyDescent="0.3">
      <c r="B103">
        <v>525</v>
      </c>
    </row>
    <row r="104" spans="2:2" x14ac:dyDescent="0.3">
      <c r="B104">
        <v>530</v>
      </c>
    </row>
    <row r="105" spans="2:2" x14ac:dyDescent="0.3">
      <c r="B105">
        <v>535</v>
      </c>
    </row>
    <row r="106" spans="2:2" x14ac:dyDescent="0.3">
      <c r="B106">
        <v>540</v>
      </c>
    </row>
    <row r="107" spans="2:2" x14ac:dyDescent="0.3">
      <c r="B107">
        <v>545</v>
      </c>
    </row>
    <row r="108" spans="2:2" x14ac:dyDescent="0.3">
      <c r="B108">
        <v>550</v>
      </c>
    </row>
    <row r="109" spans="2:2" x14ac:dyDescent="0.3">
      <c r="B109">
        <v>555</v>
      </c>
    </row>
    <row r="110" spans="2:2" x14ac:dyDescent="0.3">
      <c r="B110">
        <v>560</v>
      </c>
    </row>
    <row r="111" spans="2:2" x14ac:dyDescent="0.3">
      <c r="B111">
        <v>565</v>
      </c>
    </row>
    <row r="112" spans="2:2" x14ac:dyDescent="0.3">
      <c r="B112">
        <v>570</v>
      </c>
    </row>
    <row r="113" spans="2:2" x14ac:dyDescent="0.3">
      <c r="B113">
        <v>575</v>
      </c>
    </row>
    <row r="114" spans="2:2" x14ac:dyDescent="0.3">
      <c r="B114">
        <v>580</v>
      </c>
    </row>
    <row r="115" spans="2:2" x14ac:dyDescent="0.3">
      <c r="B115">
        <v>585</v>
      </c>
    </row>
    <row r="116" spans="2:2" x14ac:dyDescent="0.3">
      <c r="B116">
        <v>590</v>
      </c>
    </row>
    <row r="117" spans="2:2" x14ac:dyDescent="0.3">
      <c r="B117">
        <v>595</v>
      </c>
    </row>
    <row r="118" spans="2:2" x14ac:dyDescent="0.3">
      <c r="B118">
        <v>600</v>
      </c>
    </row>
    <row r="119" spans="2:2" x14ac:dyDescent="0.3">
      <c r="B119">
        <v>605</v>
      </c>
    </row>
    <row r="120" spans="2:2" x14ac:dyDescent="0.3">
      <c r="B120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7C7B-8DE7-4401-8B14-EA5A5B82EBE4}">
  <dimension ref="B1:M51"/>
  <sheetViews>
    <sheetView workbookViewId="0">
      <selection sqref="A1:XFD1048576"/>
    </sheetView>
  </sheetViews>
  <sheetFormatPr defaultRowHeight="14.4" x14ac:dyDescent="0.3"/>
  <cols>
    <col min="2" max="2" width="10.77734375" customWidth="1"/>
    <col min="12" max="12" width="21.33203125" bestFit="1" customWidth="1"/>
    <col min="13" max="13" width="10.21875" customWidth="1"/>
  </cols>
  <sheetData>
    <row r="1" spans="2:13" s="1" customFormat="1" ht="18" x14ac:dyDescent="0.35">
      <c r="B1" s="1" t="s">
        <v>58</v>
      </c>
    </row>
    <row r="2" spans="2:13" ht="15" thickBot="1" x14ac:dyDescent="0.35">
      <c r="B2">
        <v>-2.5</v>
      </c>
    </row>
    <row r="3" spans="2:13" x14ac:dyDescent="0.3">
      <c r="B3">
        <v>1.3</v>
      </c>
      <c r="L3" s="11" t="s">
        <v>58</v>
      </c>
      <c r="M3" s="11"/>
    </row>
    <row r="4" spans="2:13" x14ac:dyDescent="0.3">
      <c r="B4">
        <v>-0.8</v>
      </c>
    </row>
    <row r="5" spans="2:13" x14ac:dyDescent="0.3">
      <c r="B5">
        <v>-1.9</v>
      </c>
      <c r="L5" t="s">
        <v>1</v>
      </c>
      <c r="M5">
        <v>0.23599999999999999</v>
      </c>
    </row>
    <row r="6" spans="2:13" x14ac:dyDescent="0.3">
      <c r="B6">
        <v>2.1</v>
      </c>
      <c r="L6" t="s">
        <v>59</v>
      </c>
      <c r="M6">
        <v>0.21813233205032737</v>
      </c>
    </row>
    <row r="7" spans="2:13" x14ac:dyDescent="0.3">
      <c r="B7">
        <v>0.5</v>
      </c>
      <c r="L7" t="s">
        <v>2</v>
      </c>
      <c r="M7">
        <v>0.1</v>
      </c>
    </row>
    <row r="8" spans="2:13" x14ac:dyDescent="0.3">
      <c r="B8">
        <v>-1.2</v>
      </c>
      <c r="L8" t="s">
        <v>3</v>
      </c>
      <c r="M8">
        <v>-0.3</v>
      </c>
    </row>
    <row r="9" spans="2:13" x14ac:dyDescent="0.3">
      <c r="B9">
        <v>1.8</v>
      </c>
      <c r="L9" t="s">
        <v>60</v>
      </c>
      <c r="M9">
        <v>1.5424285118882217</v>
      </c>
    </row>
    <row r="10" spans="2:13" x14ac:dyDescent="0.3">
      <c r="B10">
        <v>-0.5</v>
      </c>
      <c r="L10" t="s">
        <v>61</v>
      </c>
      <c r="M10">
        <v>2.3790857142857145</v>
      </c>
    </row>
    <row r="11" spans="2:13" x14ac:dyDescent="0.3">
      <c r="B11">
        <v>2.2999999999999998</v>
      </c>
      <c r="L11" t="s">
        <v>62</v>
      </c>
      <c r="M11">
        <v>-1.3042496425917365</v>
      </c>
    </row>
    <row r="12" spans="2:13" x14ac:dyDescent="0.3">
      <c r="B12">
        <v>-0.7</v>
      </c>
      <c r="L12" t="s">
        <v>63</v>
      </c>
      <c r="M12">
        <v>5.4546017084340551E-2</v>
      </c>
    </row>
    <row r="13" spans="2:13" x14ac:dyDescent="0.3">
      <c r="B13">
        <v>1.2</v>
      </c>
      <c r="L13" t="s">
        <v>35</v>
      </c>
      <c r="M13">
        <v>5.3</v>
      </c>
    </row>
    <row r="14" spans="2:13" x14ac:dyDescent="0.3">
      <c r="B14">
        <v>-1.5</v>
      </c>
      <c r="L14" t="s">
        <v>64</v>
      </c>
      <c r="M14">
        <v>-2.5</v>
      </c>
    </row>
    <row r="15" spans="2:13" x14ac:dyDescent="0.3">
      <c r="B15">
        <v>-0.3</v>
      </c>
      <c r="L15" t="s">
        <v>65</v>
      </c>
      <c r="M15">
        <v>2.8</v>
      </c>
    </row>
    <row r="16" spans="2:13" x14ac:dyDescent="0.3">
      <c r="B16">
        <v>2.6</v>
      </c>
      <c r="L16" t="s">
        <v>66</v>
      </c>
      <c r="M16">
        <v>11.799999999999999</v>
      </c>
    </row>
    <row r="17" spans="2:13" x14ac:dyDescent="0.3">
      <c r="B17">
        <v>1.1000000000000001</v>
      </c>
      <c r="L17" t="s">
        <v>67</v>
      </c>
      <c r="M17">
        <v>50</v>
      </c>
    </row>
    <row r="18" spans="2:13" x14ac:dyDescent="0.3">
      <c r="B18">
        <v>-1.7</v>
      </c>
      <c r="L18" t="s">
        <v>68</v>
      </c>
      <c r="M18">
        <v>2.8</v>
      </c>
    </row>
    <row r="19" spans="2:13" x14ac:dyDescent="0.3">
      <c r="B19">
        <v>0.9</v>
      </c>
      <c r="L19" t="s">
        <v>69</v>
      </c>
      <c r="M19">
        <v>-2.5</v>
      </c>
    </row>
    <row r="20" spans="2:13" ht="15" thickBot="1" x14ac:dyDescent="0.35">
      <c r="B20">
        <v>-1.4</v>
      </c>
      <c r="L20" s="12" t="s">
        <v>70</v>
      </c>
      <c r="M20" s="12">
        <v>0.43835333290559048</v>
      </c>
    </row>
    <row r="21" spans="2:13" x14ac:dyDescent="0.3">
      <c r="B21">
        <v>0.3</v>
      </c>
    </row>
    <row r="22" spans="2:13" x14ac:dyDescent="0.3">
      <c r="B22">
        <v>1.9</v>
      </c>
    </row>
    <row r="23" spans="2:13" x14ac:dyDescent="0.3">
      <c r="B23">
        <v>-1.1000000000000001</v>
      </c>
    </row>
    <row r="24" spans="2:13" x14ac:dyDescent="0.3">
      <c r="B24">
        <v>-0.4</v>
      </c>
    </row>
    <row r="25" spans="2:13" x14ac:dyDescent="0.3">
      <c r="B25">
        <v>2.2000000000000002</v>
      </c>
    </row>
    <row r="26" spans="2:13" x14ac:dyDescent="0.3">
      <c r="B26">
        <v>-0.9</v>
      </c>
    </row>
    <row r="27" spans="2:13" x14ac:dyDescent="0.3">
      <c r="B27">
        <v>1.6</v>
      </c>
    </row>
    <row r="28" spans="2:13" x14ac:dyDescent="0.3">
      <c r="B28">
        <v>-0.6</v>
      </c>
    </row>
    <row r="29" spans="2:13" x14ac:dyDescent="0.3">
      <c r="B29">
        <v>-1.3</v>
      </c>
    </row>
    <row r="30" spans="2:13" x14ac:dyDescent="0.3">
      <c r="B30">
        <v>2.4</v>
      </c>
    </row>
    <row r="31" spans="2:13" x14ac:dyDescent="0.3">
      <c r="B31">
        <v>0.7</v>
      </c>
    </row>
    <row r="32" spans="2:13" x14ac:dyDescent="0.3">
      <c r="B32">
        <v>-1.8</v>
      </c>
    </row>
    <row r="33" spans="2:2" x14ac:dyDescent="0.3">
      <c r="B33">
        <v>1.5</v>
      </c>
    </row>
    <row r="34" spans="2:2" x14ac:dyDescent="0.3">
      <c r="B34">
        <v>-0.2</v>
      </c>
    </row>
    <row r="35" spans="2:2" x14ac:dyDescent="0.3">
      <c r="B35">
        <v>-2.1</v>
      </c>
    </row>
    <row r="36" spans="2:2" x14ac:dyDescent="0.3">
      <c r="B36">
        <v>2.8</v>
      </c>
    </row>
    <row r="37" spans="2:2" x14ac:dyDescent="0.3">
      <c r="B37">
        <v>0.8</v>
      </c>
    </row>
    <row r="38" spans="2:2" x14ac:dyDescent="0.3">
      <c r="B38">
        <v>-1.6</v>
      </c>
    </row>
    <row r="39" spans="2:2" x14ac:dyDescent="0.3">
      <c r="B39">
        <v>1.4</v>
      </c>
    </row>
    <row r="40" spans="2:2" x14ac:dyDescent="0.3">
      <c r="B40">
        <v>-0.1</v>
      </c>
    </row>
    <row r="41" spans="2:2" x14ac:dyDescent="0.3">
      <c r="B41">
        <v>2.5</v>
      </c>
    </row>
    <row r="42" spans="2:2" x14ac:dyDescent="0.3">
      <c r="B42">
        <v>-1</v>
      </c>
    </row>
    <row r="43" spans="2:2" x14ac:dyDescent="0.3">
      <c r="B43">
        <v>1.7</v>
      </c>
    </row>
    <row r="44" spans="2:2" x14ac:dyDescent="0.3">
      <c r="B44">
        <v>-0.9</v>
      </c>
    </row>
    <row r="45" spans="2:2" x14ac:dyDescent="0.3">
      <c r="B45">
        <v>-2</v>
      </c>
    </row>
    <row r="46" spans="2:2" x14ac:dyDescent="0.3">
      <c r="B46">
        <v>2.7</v>
      </c>
    </row>
    <row r="47" spans="2:2" x14ac:dyDescent="0.3">
      <c r="B47">
        <v>0.6</v>
      </c>
    </row>
    <row r="48" spans="2:2" x14ac:dyDescent="0.3">
      <c r="B48">
        <v>-1.4</v>
      </c>
    </row>
    <row r="49" spans="2:2" x14ac:dyDescent="0.3">
      <c r="B49">
        <v>1.1000000000000001</v>
      </c>
    </row>
    <row r="50" spans="2:2" x14ac:dyDescent="0.3">
      <c r="B50">
        <v>-0.3</v>
      </c>
    </row>
    <row r="51" spans="2:2" x14ac:dyDescent="0.3">
      <c r="B5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25D8-B8B2-4E93-A0F7-B53FB97CBA22}">
  <dimension ref="C1:H97"/>
  <sheetViews>
    <sheetView workbookViewId="0">
      <selection sqref="A1:XFD1048576"/>
    </sheetView>
  </sheetViews>
  <sheetFormatPr defaultRowHeight="14.4" x14ac:dyDescent="0.3"/>
  <cols>
    <col min="3" max="3" width="14.21875" customWidth="1"/>
    <col min="7" max="7" width="21.33203125" bestFit="1" customWidth="1"/>
    <col min="8" max="8" width="11.88671875" customWidth="1"/>
  </cols>
  <sheetData>
    <row r="1" spans="3:8" s="1" customFormat="1" ht="18" x14ac:dyDescent="0.35">
      <c r="C1" s="1" t="s">
        <v>71</v>
      </c>
    </row>
    <row r="2" spans="3:8" x14ac:dyDescent="0.3">
      <c r="C2">
        <v>2.5</v>
      </c>
    </row>
    <row r="3" spans="3:8" x14ac:dyDescent="0.3">
      <c r="C3">
        <v>4.8</v>
      </c>
    </row>
    <row r="4" spans="3:8" x14ac:dyDescent="0.3">
      <c r="C4">
        <v>3.2</v>
      </c>
    </row>
    <row r="5" spans="3:8" ht="15" thickBot="1" x14ac:dyDescent="0.35">
      <c r="C5">
        <v>2.1</v>
      </c>
    </row>
    <row r="6" spans="3:8" x14ac:dyDescent="0.3">
      <c r="C6">
        <v>4.5</v>
      </c>
      <c r="G6" s="11" t="s">
        <v>71</v>
      </c>
      <c r="H6" s="11"/>
    </row>
    <row r="7" spans="3:8" x14ac:dyDescent="0.3">
      <c r="C7">
        <v>2.9</v>
      </c>
    </row>
    <row r="8" spans="3:8" x14ac:dyDescent="0.3">
      <c r="C8">
        <v>2.2999999999999998</v>
      </c>
      <c r="G8" t="s">
        <v>1</v>
      </c>
      <c r="H8">
        <v>3.379166666666666</v>
      </c>
    </row>
    <row r="9" spans="3:8" x14ac:dyDescent="0.3">
      <c r="C9">
        <v>3.1</v>
      </c>
      <c r="G9" t="s">
        <v>59</v>
      </c>
      <c r="H9">
        <v>8.0567023785401773E-2</v>
      </c>
    </row>
    <row r="10" spans="3:8" x14ac:dyDescent="0.3">
      <c r="C10">
        <v>4.2</v>
      </c>
      <c r="G10" t="s">
        <v>2</v>
      </c>
      <c r="H10">
        <v>3.3</v>
      </c>
    </row>
    <row r="11" spans="3:8" x14ac:dyDescent="0.3">
      <c r="C11">
        <v>3.9</v>
      </c>
      <c r="G11" t="s">
        <v>3</v>
      </c>
      <c r="H11">
        <v>3.3</v>
      </c>
    </row>
    <row r="12" spans="3:8" x14ac:dyDescent="0.3">
      <c r="C12">
        <v>2.8</v>
      </c>
      <c r="G12" t="s">
        <v>60</v>
      </c>
      <c r="H12">
        <v>0.78939239347563983</v>
      </c>
    </row>
    <row r="13" spans="3:8" x14ac:dyDescent="0.3">
      <c r="C13">
        <v>4.0999999999999996</v>
      </c>
      <c r="G13" t="s">
        <v>61</v>
      </c>
      <c r="H13">
        <v>0.62314035087719943</v>
      </c>
    </row>
    <row r="14" spans="3:8" x14ac:dyDescent="0.3">
      <c r="C14">
        <v>2.6</v>
      </c>
      <c r="G14" t="s">
        <v>62</v>
      </c>
      <c r="H14">
        <v>-0.93120912452529181</v>
      </c>
    </row>
    <row r="15" spans="3:8" x14ac:dyDescent="0.3">
      <c r="C15">
        <v>2.4</v>
      </c>
      <c r="G15" t="s">
        <v>63</v>
      </c>
      <c r="H15">
        <v>0.22402536454542335</v>
      </c>
    </row>
    <row r="16" spans="3:8" x14ac:dyDescent="0.3">
      <c r="C16">
        <v>4.7</v>
      </c>
      <c r="G16" t="s">
        <v>35</v>
      </c>
      <c r="H16">
        <v>2.9000000000000004</v>
      </c>
    </row>
    <row r="17" spans="3:8" x14ac:dyDescent="0.3">
      <c r="C17">
        <v>3.3</v>
      </c>
      <c r="G17" t="s">
        <v>64</v>
      </c>
      <c r="H17">
        <v>2</v>
      </c>
    </row>
    <row r="18" spans="3:8" x14ac:dyDescent="0.3">
      <c r="C18">
        <v>2.7</v>
      </c>
      <c r="G18" t="s">
        <v>65</v>
      </c>
      <c r="H18">
        <v>4.9000000000000004</v>
      </c>
    </row>
    <row r="19" spans="3:8" x14ac:dyDescent="0.3">
      <c r="C19">
        <v>3</v>
      </c>
      <c r="G19" t="s">
        <v>66</v>
      </c>
      <c r="H19">
        <v>324.39999999999992</v>
      </c>
    </row>
    <row r="20" spans="3:8" x14ac:dyDescent="0.3">
      <c r="C20">
        <v>4.3</v>
      </c>
      <c r="G20" t="s">
        <v>67</v>
      </c>
      <c r="H20">
        <v>96</v>
      </c>
    </row>
    <row r="21" spans="3:8" x14ac:dyDescent="0.3">
      <c r="C21">
        <v>3.7</v>
      </c>
      <c r="G21" t="s">
        <v>68</v>
      </c>
      <c r="H21">
        <v>4.9000000000000004</v>
      </c>
    </row>
    <row r="22" spans="3:8" x14ac:dyDescent="0.3">
      <c r="C22">
        <v>2.2000000000000002</v>
      </c>
      <c r="G22" t="s">
        <v>69</v>
      </c>
      <c r="H22">
        <v>2</v>
      </c>
    </row>
    <row r="23" spans="3:8" ht="15" thickBot="1" x14ac:dyDescent="0.35">
      <c r="C23">
        <v>3.6</v>
      </c>
      <c r="G23" s="12" t="s">
        <v>70</v>
      </c>
      <c r="H23" s="12">
        <v>0.15994576481942013</v>
      </c>
    </row>
    <row r="24" spans="3:8" x14ac:dyDescent="0.3">
      <c r="C24">
        <v>4</v>
      </c>
    </row>
    <row r="25" spans="3:8" x14ac:dyDescent="0.3">
      <c r="C25">
        <v>2.7</v>
      </c>
    </row>
    <row r="26" spans="3:8" x14ac:dyDescent="0.3">
      <c r="C26">
        <v>3.8</v>
      </c>
    </row>
    <row r="27" spans="3:8" x14ac:dyDescent="0.3">
      <c r="C27">
        <v>3.5</v>
      </c>
    </row>
    <row r="28" spans="3:8" x14ac:dyDescent="0.3">
      <c r="C28">
        <v>3.2</v>
      </c>
    </row>
    <row r="29" spans="3:8" x14ac:dyDescent="0.3">
      <c r="C29">
        <v>4.4000000000000004</v>
      </c>
    </row>
    <row r="30" spans="3:8" x14ac:dyDescent="0.3">
      <c r="C30">
        <v>2</v>
      </c>
    </row>
    <row r="31" spans="3:8" x14ac:dyDescent="0.3">
      <c r="C31">
        <v>3.4</v>
      </c>
    </row>
    <row r="32" spans="3:8" x14ac:dyDescent="0.3">
      <c r="C32">
        <v>3.1</v>
      </c>
    </row>
    <row r="33" spans="3:3" x14ac:dyDescent="0.3">
      <c r="C33">
        <v>2.9</v>
      </c>
    </row>
    <row r="34" spans="3:3" x14ac:dyDescent="0.3">
      <c r="C34">
        <v>4.5999999999999996</v>
      </c>
    </row>
    <row r="35" spans="3:3" x14ac:dyDescent="0.3">
      <c r="C35">
        <v>3.3</v>
      </c>
    </row>
    <row r="36" spans="3:3" x14ac:dyDescent="0.3">
      <c r="C36">
        <v>2.5</v>
      </c>
    </row>
    <row r="37" spans="3:3" x14ac:dyDescent="0.3">
      <c r="C37">
        <v>4.9000000000000004</v>
      </c>
    </row>
    <row r="38" spans="3:3" x14ac:dyDescent="0.3">
      <c r="C38">
        <v>2.8</v>
      </c>
    </row>
    <row r="39" spans="3:3" x14ac:dyDescent="0.3">
      <c r="C39">
        <v>3</v>
      </c>
    </row>
    <row r="40" spans="3:3" x14ac:dyDescent="0.3">
      <c r="C40">
        <v>4.2</v>
      </c>
    </row>
    <row r="41" spans="3:3" x14ac:dyDescent="0.3">
      <c r="C41">
        <v>3.9</v>
      </c>
    </row>
    <row r="42" spans="3:3" x14ac:dyDescent="0.3">
      <c r="C42">
        <v>2.8</v>
      </c>
    </row>
    <row r="43" spans="3:3" x14ac:dyDescent="0.3">
      <c r="C43">
        <v>4.0999999999999996</v>
      </c>
    </row>
    <row r="44" spans="3:3" x14ac:dyDescent="0.3">
      <c r="C44">
        <v>2.6</v>
      </c>
    </row>
    <row r="45" spans="3:3" x14ac:dyDescent="0.3">
      <c r="C45">
        <v>2.4</v>
      </c>
    </row>
    <row r="46" spans="3:3" x14ac:dyDescent="0.3">
      <c r="C46">
        <v>4.7</v>
      </c>
    </row>
    <row r="47" spans="3:3" x14ac:dyDescent="0.3">
      <c r="C47">
        <v>3.3</v>
      </c>
    </row>
    <row r="48" spans="3:3" x14ac:dyDescent="0.3">
      <c r="C48">
        <v>2.7</v>
      </c>
    </row>
    <row r="49" spans="3:3" x14ac:dyDescent="0.3">
      <c r="C49">
        <v>3</v>
      </c>
    </row>
    <row r="50" spans="3:3" x14ac:dyDescent="0.3">
      <c r="C50">
        <v>4.3</v>
      </c>
    </row>
    <row r="51" spans="3:3" x14ac:dyDescent="0.3">
      <c r="C51">
        <v>3.7</v>
      </c>
    </row>
    <row r="52" spans="3:3" x14ac:dyDescent="0.3">
      <c r="C52">
        <v>2.2000000000000002</v>
      </c>
    </row>
    <row r="53" spans="3:3" x14ac:dyDescent="0.3">
      <c r="C53">
        <v>3.6</v>
      </c>
    </row>
    <row r="54" spans="3:3" x14ac:dyDescent="0.3">
      <c r="C54">
        <v>4</v>
      </c>
    </row>
    <row r="55" spans="3:3" x14ac:dyDescent="0.3">
      <c r="C55">
        <v>2.7</v>
      </c>
    </row>
    <row r="56" spans="3:3" x14ac:dyDescent="0.3">
      <c r="C56">
        <v>3.8</v>
      </c>
    </row>
    <row r="57" spans="3:3" x14ac:dyDescent="0.3">
      <c r="C57">
        <v>3.5</v>
      </c>
    </row>
    <row r="58" spans="3:3" x14ac:dyDescent="0.3">
      <c r="C58">
        <v>3.2</v>
      </c>
    </row>
    <row r="59" spans="3:3" x14ac:dyDescent="0.3">
      <c r="C59">
        <v>4.4000000000000004</v>
      </c>
    </row>
    <row r="60" spans="3:3" x14ac:dyDescent="0.3">
      <c r="C60">
        <v>2</v>
      </c>
    </row>
    <row r="61" spans="3:3" x14ac:dyDescent="0.3">
      <c r="C61">
        <v>3.4</v>
      </c>
    </row>
    <row r="62" spans="3:3" x14ac:dyDescent="0.3">
      <c r="C62">
        <v>3.1</v>
      </c>
    </row>
    <row r="63" spans="3:3" x14ac:dyDescent="0.3">
      <c r="C63">
        <v>2.9</v>
      </c>
    </row>
    <row r="64" spans="3:3" x14ac:dyDescent="0.3">
      <c r="C64">
        <v>4.5999999999999996</v>
      </c>
    </row>
    <row r="65" spans="3:3" x14ac:dyDescent="0.3">
      <c r="C65">
        <v>3.3</v>
      </c>
    </row>
    <row r="66" spans="3:3" x14ac:dyDescent="0.3">
      <c r="C66">
        <v>2.5</v>
      </c>
    </row>
    <row r="67" spans="3:3" x14ac:dyDescent="0.3">
      <c r="C67">
        <v>4.9000000000000004</v>
      </c>
    </row>
    <row r="68" spans="3:3" x14ac:dyDescent="0.3">
      <c r="C68">
        <v>2.8</v>
      </c>
    </row>
    <row r="69" spans="3:3" x14ac:dyDescent="0.3">
      <c r="C69">
        <v>3</v>
      </c>
    </row>
    <row r="70" spans="3:3" x14ac:dyDescent="0.3">
      <c r="C70">
        <v>4.2</v>
      </c>
    </row>
    <row r="71" spans="3:3" x14ac:dyDescent="0.3">
      <c r="C71">
        <v>3.9</v>
      </c>
    </row>
    <row r="72" spans="3:3" x14ac:dyDescent="0.3">
      <c r="C72">
        <v>2.8</v>
      </c>
    </row>
    <row r="73" spans="3:3" x14ac:dyDescent="0.3">
      <c r="C73">
        <v>4.0999999999999996</v>
      </c>
    </row>
    <row r="74" spans="3:3" x14ac:dyDescent="0.3">
      <c r="C74">
        <v>2.6</v>
      </c>
    </row>
    <row r="75" spans="3:3" x14ac:dyDescent="0.3">
      <c r="C75">
        <v>2.4</v>
      </c>
    </row>
    <row r="76" spans="3:3" x14ac:dyDescent="0.3">
      <c r="C76">
        <v>4.7</v>
      </c>
    </row>
    <row r="77" spans="3:3" x14ac:dyDescent="0.3">
      <c r="C77">
        <v>3.3</v>
      </c>
    </row>
    <row r="78" spans="3:3" x14ac:dyDescent="0.3">
      <c r="C78">
        <v>2.7</v>
      </c>
    </row>
    <row r="79" spans="3:3" x14ac:dyDescent="0.3">
      <c r="C79">
        <v>3</v>
      </c>
    </row>
    <row r="80" spans="3:3" x14ac:dyDescent="0.3">
      <c r="C80">
        <v>4.3</v>
      </c>
    </row>
    <row r="81" spans="3:3" x14ac:dyDescent="0.3">
      <c r="C81">
        <v>3.7</v>
      </c>
    </row>
    <row r="82" spans="3:3" x14ac:dyDescent="0.3">
      <c r="C82">
        <v>2.2000000000000002</v>
      </c>
    </row>
    <row r="83" spans="3:3" x14ac:dyDescent="0.3">
      <c r="C83">
        <v>3.6</v>
      </c>
    </row>
    <row r="84" spans="3:3" x14ac:dyDescent="0.3">
      <c r="C84">
        <v>4</v>
      </c>
    </row>
    <row r="85" spans="3:3" x14ac:dyDescent="0.3">
      <c r="C85">
        <v>2.7</v>
      </c>
    </row>
    <row r="86" spans="3:3" x14ac:dyDescent="0.3">
      <c r="C86">
        <v>3.8</v>
      </c>
    </row>
    <row r="87" spans="3:3" x14ac:dyDescent="0.3">
      <c r="C87">
        <v>3.5</v>
      </c>
    </row>
    <row r="88" spans="3:3" x14ac:dyDescent="0.3">
      <c r="C88">
        <v>3.2</v>
      </c>
    </row>
    <row r="89" spans="3:3" x14ac:dyDescent="0.3">
      <c r="C89">
        <v>4.4000000000000004</v>
      </c>
    </row>
    <row r="90" spans="3:3" x14ac:dyDescent="0.3">
      <c r="C90">
        <v>2</v>
      </c>
    </row>
    <row r="91" spans="3:3" x14ac:dyDescent="0.3">
      <c r="C91">
        <v>3.4</v>
      </c>
    </row>
    <row r="92" spans="3:3" x14ac:dyDescent="0.3">
      <c r="C92">
        <v>3.1</v>
      </c>
    </row>
    <row r="93" spans="3:3" x14ac:dyDescent="0.3">
      <c r="C93">
        <v>2.9</v>
      </c>
    </row>
    <row r="94" spans="3:3" x14ac:dyDescent="0.3">
      <c r="C94">
        <v>4.5999999999999996</v>
      </c>
    </row>
    <row r="95" spans="3:3" x14ac:dyDescent="0.3">
      <c r="C95">
        <v>3.3</v>
      </c>
    </row>
    <row r="96" spans="3:3" x14ac:dyDescent="0.3">
      <c r="C96">
        <v>2.5</v>
      </c>
    </row>
    <row r="97" spans="3:3" x14ac:dyDescent="0.3">
      <c r="C97">
        <v>4.9000000000000004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6E7F-950C-4400-89F8-CBCA9BD08088}">
  <dimension ref="C1:J101"/>
  <sheetViews>
    <sheetView workbookViewId="0">
      <selection sqref="A1:XFD1048576"/>
    </sheetView>
  </sheetViews>
  <sheetFormatPr defaultRowHeight="14.4" x14ac:dyDescent="0.3"/>
  <cols>
    <col min="3" max="3" width="14.5546875" customWidth="1"/>
    <col min="9" max="9" width="21.33203125" bestFit="1" customWidth="1"/>
    <col min="10" max="10" width="12.88671875" customWidth="1"/>
  </cols>
  <sheetData>
    <row r="1" spans="3:10" s="1" customFormat="1" ht="18" x14ac:dyDescent="0.35">
      <c r="C1" s="1" t="s">
        <v>72</v>
      </c>
    </row>
    <row r="2" spans="3:10" x14ac:dyDescent="0.3">
      <c r="C2">
        <v>4</v>
      </c>
    </row>
    <row r="3" spans="3:10" x14ac:dyDescent="0.3">
      <c r="C3">
        <v>5</v>
      </c>
    </row>
    <row r="4" spans="3:10" x14ac:dyDescent="0.3">
      <c r="C4">
        <v>3</v>
      </c>
    </row>
    <row r="5" spans="3:10" ht="15" thickBot="1" x14ac:dyDescent="0.35">
      <c r="C5">
        <v>4</v>
      </c>
    </row>
    <row r="6" spans="3:10" x14ac:dyDescent="0.3">
      <c r="C6">
        <v>4</v>
      </c>
      <c r="I6" s="11" t="s">
        <v>72</v>
      </c>
      <c r="J6" s="11"/>
    </row>
    <row r="7" spans="3:10" x14ac:dyDescent="0.3">
      <c r="C7">
        <v>3</v>
      </c>
    </row>
    <row r="8" spans="3:10" x14ac:dyDescent="0.3">
      <c r="C8">
        <v>2</v>
      </c>
      <c r="I8" t="s">
        <v>1</v>
      </c>
      <c r="J8">
        <v>3.77</v>
      </c>
    </row>
    <row r="9" spans="3:10" x14ac:dyDescent="0.3">
      <c r="C9">
        <v>5</v>
      </c>
      <c r="I9" t="s">
        <v>59</v>
      </c>
      <c r="J9">
        <v>8.9730235436641728E-2</v>
      </c>
    </row>
    <row r="10" spans="3:10" x14ac:dyDescent="0.3">
      <c r="C10">
        <v>4</v>
      </c>
      <c r="I10" t="s">
        <v>2</v>
      </c>
      <c r="J10">
        <v>4</v>
      </c>
    </row>
    <row r="11" spans="3:10" x14ac:dyDescent="0.3">
      <c r="C11">
        <v>3</v>
      </c>
      <c r="I11" t="s">
        <v>3</v>
      </c>
      <c r="J11">
        <v>4</v>
      </c>
    </row>
    <row r="12" spans="3:10" x14ac:dyDescent="0.3">
      <c r="C12">
        <v>5</v>
      </c>
      <c r="I12" t="s">
        <v>60</v>
      </c>
      <c r="J12">
        <v>0.89730235436641725</v>
      </c>
    </row>
    <row r="13" spans="3:10" x14ac:dyDescent="0.3">
      <c r="C13">
        <v>4</v>
      </c>
      <c r="I13" t="s">
        <v>61</v>
      </c>
      <c r="J13">
        <v>0.80515151515151551</v>
      </c>
    </row>
    <row r="14" spans="3:10" x14ac:dyDescent="0.3">
      <c r="C14">
        <v>2</v>
      </c>
      <c r="I14" t="s">
        <v>62</v>
      </c>
      <c r="J14">
        <v>-0.74525627211662515</v>
      </c>
    </row>
    <row r="15" spans="3:10" x14ac:dyDescent="0.3">
      <c r="C15">
        <v>3</v>
      </c>
      <c r="I15" t="s">
        <v>63</v>
      </c>
      <c r="J15">
        <v>-0.21090973977304461</v>
      </c>
    </row>
    <row r="16" spans="3:10" x14ac:dyDescent="0.3">
      <c r="C16">
        <v>4</v>
      </c>
      <c r="I16" t="s">
        <v>35</v>
      </c>
      <c r="J16">
        <v>3</v>
      </c>
    </row>
    <row r="17" spans="3:10" x14ac:dyDescent="0.3">
      <c r="C17">
        <v>5</v>
      </c>
      <c r="I17" t="s">
        <v>64</v>
      </c>
      <c r="J17">
        <v>2</v>
      </c>
    </row>
    <row r="18" spans="3:10" x14ac:dyDescent="0.3">
      <c r="C18">
        <v>3</v>
      </c>
      <c r="I18" t="s">
        <v>65</v>
      </c>
      <c r="J18">
        <v>5</v>
      </c>
    </row>
    <row r="19" spans="3:10" x14ac:dyDescent="0.3">
      <c r="C19">
        <v>4</v>
      </c>
      <c r="I19" t="s">
        <v>66</v>
      </c>
      <c r="J19">
        <v>377</v>
      </c>
    </row>
    <row r="20" spans="3:10" x14ac:dyDescent="0.3">
      <c r="C20">
        <v>5</v>
      </c>
      <c r="I20" t="s">
        <v>67</v>
      </c>
      <c r="J20">
        <v>100</v>
      </c>
    </row>
    <row r="21" spans="3:10" x14ac:dyDescent="0.3">
      <c r="C21">
        <v>3</v>
      </c>
      <c r="I21" t="s">
        <v>68</v>
      </c>
      <c r="J21">
        <v>5</v>
      </c>
    </row>
    <row r="22" spans="3:10" x14ac:dyDescent="0.3">
      <c r="C22">
        <v>4</v>
      </c>
      <c r="I22" t="s">
        <v>69</v>
      </c>
      <c r="J22">
        <v>2</v>
      </c>
    </row>
    <row r="23" spans="3:10" ht="15" thickBot="1" x14ac:dyDescent="0.35">
      <c r="C23">
        <v>3</v>
      </c>
      <c r="I23" s="12" t="s">
        <v>70</v>
      </c>
      <c r="J23" s="12">
        <v>0.1780442542232247</v>
      </c>
    </row>
    <row r="24" spans="3:10" x14ac:dyDescent="0.3">
      <c r="C24">
        <v>2</v>
      </c>
    </row>
    <row r="25" spans="3:10" x14ac:dyDescent="0.3">
      <c r="C25">
        <v>4</v>
      </c>
    </row>
    <row r="26" spans="3:10" x14ac:dyDescent="0.3">
      <c r="C26">
        <v>5</v>
      </c>
    </row>
    <row r="27" spans="3:10" x14ac:dyDescent="0.3">
      <c r="C27">
        <v>3</v>
      </c>
    </row>
    <row r="28" spans="3:10" x14ac:dyDescent="0.3">
      <c r="C28">
        <v>4</v>
      </c>
    </row>
    <row r="29" spans="3:10" x14ac:dyDescent="0.3">
      <c r="C29">
        <v>5</v>
      </c>
    </row>
    <row r="30" spans="3:10" x14ac:dyDescent="0.3">
      <c r="C30">
        <v>4</v>
      </c>
    </row>
    <row r="31" spans="3:10" x14ac:dyDescent="0.3">
      <c r="C31">
        <v>3</v>
      </c>
    </row>
    <row r="32" spans="3:10" x14ac:dyDescent="0.3">
      <c r="C32">
        <v>3</v>
      </c>
    </row>
    <row r="33" spans="3:3" x14ac:dyDescent="0.3">
      <c r="C33">
        <v>4</v>
      </c>
    </row>
    <row r="34" spans="3:3" x14ac:dyDescent="0.3">
      <c r="C34">
        <v>5</v>
      </c>
    </row>
    <row r="35" spans="3:3" x14ac:dyDescent="0.3">
      <c r="C35">
        <v>2</v>
      </c>
    </row>
    <row r="36" spans="3:3" x14ac:dyDescent="0.3">
      <c r="C36">
        <v>3</v>
      </c>
    </row>
    <row r="37" spans="3:3" x14ac:dyDescent="0.3">
      <c r="C37">
        <v>4</v>
      </c>
    </row>
    <row r="38" spans="3:3" x14ac:dyDescent="0.3">
      <c r="C38">
        <v>4</v>
      </c>
    </row>
    <row r="39" spans="3:3" x14ac:dyDescent="0.3">
      <c r="C39">
        <v>3</v>
      </c>
    </row>
    <row r="40" spans="3:3" x14ac:dyDescent="0.3">
      <c r="C40">
        <v>5</v>
      </c>
    </row>
    <row r="41" spans="3:3" x14ac:dyDescent="0.3">
      <c r="C41">
        <v>4</v>
      </c>
    </row>
    <row r="42" spans="3:3" x14ac:dyDescent="0.3">
      <c r="C42">
        <v>3</v>
      </c>
    </row>
    <row r="43" spans="3:3" x14ac:dyDescent="0.3">
      <c r="C43">
        <v>4</v>
      </c>
    </row>
    <row r="44" spans="3:3" x14ac:dyDescent="0.3">
      <c r="C44">
        <v>5</v>
      </c>
    </row>
    <row r="45" spans="3:3" x14ac:dyDescent="0.3">
      <c r="C45">
        <v>4</v>
      </c>
    </row>
    <row r="46" spans="3:3" x14ac:dyDescent="0.3">
      <c r="C46">
        <v>2</v>
      </c>
    </row>
    <row r="47" spans="3:3" x14ac:dyDescent="0.3">
      <c r="C47">
        <v>3</v>
      </c>
    </row>
    <row r="48" spans="3:3" x14ac:dyDescent="0.3">
      <c r="C48">
        <v>4</v>
      </c>
    </row>
    <row r="49" spans="3:3" x14ac:dyDescent="0.3">
      <c r="C49">
        <v>5</v>
      </c>
    </row>
    <row r="50" spans="3:3" x14ac:dyDescent="0.3">
      <c r="C50">
        <v>3</v>
      </c>
    </row>
    <row r="51" spans="3:3" x14ac:dyDescent="0.3">
      <c r="C51">
        <v>4</v>
      </c>
    </row>
    <row r="52" spans="3:3" x14ac:dyDescent="0.3">
      <c r="C52">
        <v>5</v>
      </c>
    </row>
    <row r="53" spans="3:3" x14ac:dyDescent="0.3">
      <c r="C53">
        <v>4</v>
      </c>
    </row>
    <row r="54" spans="3:3" x14ac:dyDescent="0.3">
      <c r="C54">
        <v>3</v>
      </c>
    </row>
    <row r="55" spans="3:3" x14ac:dyDescent="0.3">
      <c r="C55">
        <v>4</v>
      </c>
    </row>
    <row r="56" spans="3:3" x14ac:dyDescent="0.3">
      <c r="C56">
        <v>5</v>
      </c>
    </row>
    <row r="57" spans="3:3" x14ac:dyDescent="0.3">
      <c r="C57">
        <v>3</v>
      </c>
    </row>
    <row r="58" spans="3:3" x14ac:dyDescent="0.3">
      <c r="C58">
        <v>4</v>
      </c>
    </row>
    <row r="59" spans="3:3" x14ac:dyDescent="0.3">
      <c r="C59">
        <v>5</v>
      </c>
    </row>
    <row r="60" spans="3:3" x14ac:dyDescent="0.3">
      <c r="C60">
        <v>4</v>
      </c>
    </row>
    <row r="61" spans="3:3" x14ac:dyDescent="0.3">
      <c r="C61">
        <v>3</v>
      </c>
    </row>
    <row r="62" spans="3:3" x14ac:dyDescent="0.3">
      <c r="C62">
        <v>3</v>
      </c>
    </row>
    <row r="63" spans="3:3" x14ac:dyDescent="0.3">
      <c r="C63">
        <v>4</v>
      </c>
    </row>
    <row r="64" spans="3:3" x14ac:dyDescent="0.3">
      <c r="C64">
        <v>5</v>
      </c>
    </row>
    <row r="65" spans="3:3" x14ac:dyDescent="0.3">
      <c r="C65">
        <v>2</v>
      </c>
    </row>
    <row r="66" spans="3:3" x14ac:dyDescent="0.3">
      <c r="C66">
        <v>3</v>
      </c>
    </row>
    <row r="67" spans="3:3" x14ac:dyDescent="0.3">
      <c r="C67">
        <v>4</v>
      </c>
    </row>
    <row r="68" spans="3:3" x14ac:dyDescent="0.3">
      <c r="C68">
        <v>4</v>
      </c>
    </row>
    <row r="69" spans="3:3" x14ac:dyDescent="0.3">
      <c r="C69">
        <v>3</v>
      </c>
    </row>
    <row r="70" spans="3:3" x14ac:dyDescent="0.3">
      <c r="C70">
        <v>5</v>
      </c>
    </row>
    <row r="71" spans="3:3" x14ac:dyDescent="0.3">
      <c r="C71">
        <v>4</v>
      </c>
    </row>
    <row r="72" spans="3:3" x14ac:dyDescent="0.3">
      <c r="C72">
        <v>3</v>
      </c>
    </row>
    <row r="73" spans="3:3" x14ac:dyDescent="0.3">
      <c r="C73">
        <v>4</v>
      </c>
    </row>
    <row r="74" spans="3:3" x14ac:dyDescent="0.3">
      <c r="C74">
        <v>5</v>
      </c>
    </row>
    <row r="75" spans="3:3" x14ac:dyDescent="0.3">
      <c r="C75">
        <v>4</v>
      </c>
    </row>
    <row r="76" spans="3:3" x14ac:dyDescent="0.3">
      <c r="C76">
        <v>2</v>
      </c>
    </row>
    <row r="77" spans="3:3" x14ac:dyDescent="0.3">
      <c r="C77">
        <v>3</v>
      </c>
    </row>
    <row r="78" spans="3:3" x14ac:dyDescent="0.3">
      <c r="C78">
        <v>4</v>
      </c>
    </row>
    <row r="79" spans="3:3" x14ac:dyDescent="0.3">
      <c r="C79">
        <v>5</v>
      </c>
    </row>
    <row r="80" spans="3:3" x14ac:dyDescent="0.3">
      <c r="C80">
        <v>3</v>
      </c>
    </row>
    <row r="81" spans="3:3" x14ac:dyDescent="0.3">
      <c r="C81">
        <v>4</v>
      </c>
    </row>
    <row r="82" spans="3:3" x14ac:dyDescent="0.3">
      <c r="C82">
        <v>5</v>
      </c>
    </row>
    <row r="83" spans="3:3" x14ac:dyDescent="0.3">
      <c r="C83">
        <v>4</v>
      </c>
    </row>
    <row r="84" spans="3:3" x14ac:dyDescent="0.3">
      <c r="C84">
        <v>3</v>
      </c>
    </row>
    <row r="85" spans="3:3" x14ac:dyDescent="0.3">
      <c r="C85">
        <v>4</v>
      </c>
    </row>
    <row r="86" spans="3:3" x14ac:dyDescent="0.3">
      <c r="C86">
        <v>5</v>
      </c>
    </row>
    <row r="87" spans="3:3" x14ac:dyDescent="0.3">
      <c r="C87">
        <v>3</v>
      </c>
    </row>
    <row r="88" spans="3:3" x14ac:dyDescent="0.3">
      <c r="C88">
        <v>4</v>
      </c>
    </row>
    <row r="89" spans="3:3" x14ac:dyDescent="0.3">
      <c r="C89">
        <v>5</v>
      </c>
    </row>
    <row r="90" spans="3:3" x14ac:dyDescent="0.3">
      <c r="C90">
        <v>4</v>
      </c>
    </row>
    <row r="91" spans="3:3" x14ac:dyDescent="0.3">
      <c r="C91">
        <v>3</v>
      </c>
    </row>
    <row r="92" spans="3:3" x14ac:dyDescent="0.3">
      <c r="C92">
        <v>3</v>
      </c>
    </row>
    <row r="93" spans="3:3" x14ac:dyDescent="0.3">
      <c r="C93">
        <v>4</v>
      </c>
    </row>
    <row r="94" spans="3:3" x14ac:dyDescent="0.3">
      <c r="C94">
        <v>5</v>
      </c>
    </row>
    <row r="95" spans="3:3" x14ac:dyDescent="0.3">
      <c r="C95">
        <v>2</v>
      </c>
    </row>
    <row r="96" spans="3:3" x14ac:dyDescent="0.3">
      <c r="C96">
        <v>3</v>
      </c>
    </row>
    <row r="97" spans="3:3" x14ac:dyDescent="0.3">
      <c r="C97">
        <v>4</v>
      </c>
    </row>
    <row r="98" spans="3:3" x14ac:dyDescent="0.3">
      <c r="C98">
        <v>4</v>
      </c>
    </row>
    <row r="99" spans="3:3" x14ac:dyDescent="0.3">
      <c r="C99">
        <v>3</v>
      </c>
    </row>
    <row r="100" spans="3:3" x14ac:dyDescent="0.3">
      <c r="C100">
        <v>5</v>
      </c>
    </row>
    <row r="101" spans="3:3" x14ac:dyDescent="0.3">
      <c r="C10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5421-D808-443E-A732-FA5277530DE6}">
  <dimension ref="C1:J101"/>
  <sheetViews>
    <sheetView workbookViewId="0">
      <selection activeCell="L25" sqref="L25"/>
    </sheetView>
  </sheetViews>
  <sheetFormatPr defaultRowHeight="14.4" x14ac:dyDescent="0.3"/>
  <cols>
    <col min="3" max="3" width="15.44140625" customWidth="1"/>
    <col min="9" max="9" width="21.33203125" bestFit="1" customWidth="1"/>
  </cols>
  <sheetData>
    <row r="1" spans="3:10" s="1" customFormat="1" ht="18" x14ac:dyDescent="0.35">
      <c r="C1" s="1" t="s">
        <v>73</v>
      </c>
    </row>
    <row r="2" spans="3:10" x14ac:dyDescent="0.3">
      <c r="C2">
        <v>280</v>
      </c>
    </row>
    <row r="3" spans="3:10" x14ac:dyDescent="0.3">
      <c r="C3">
        <v>350</v>
      </c>
    </row>
    <row r="4" spans="3:10" x14ac:dyDescent="0.3">
      <c r="C4">
        <v>310</v>
      </c>
    </row>
    <row r="5" spans="3:10" ht="15" thickBot="1" x14ac:dyDescent="0.35">
      <c r="C5">
        <v>270</v>
      </c>
    </row>
    <row r="6" spans="3:10" x14ac:dyDescent="0.3">
      <c r="C6">
        <v>390</v>
      </c>
      <c r="I6" s="11" t="s">
        <v>73</v>
      </c>
      <c r="J6" s="11"/>
    </row>
    <row r="7" spans="3:10" x14ac:dyDescent="0.3">
      <c r="C7">
        <v>320</v>
      </c>
    </row>
    <row r="8" spans="3:10" x14ac:dyDescent="0.3">
      <c r="C8">
        <v>290</v>
      </c>
      <c r="I8" t="s">
        <v>1</v>
      </c>
      <c r="J8">
        <v>319.5</v>
      </c>
    </row>
    <row r="9" spans="3:10" x14ac:dyDescent="0.3">
      <c r="C9">
        <v>340</v>
      </c>
      <c r="I9" t="s">
        <v>59</v>
      </c>
      <c r="J9">
        <v>3.3525958584206044</v>
      </c>
    </row>
    <row r="10" spans="3:10" x14ac:dyDescent="0.3">
      <c r="C10">
        <v>310</v>
      </c>
      <c r="I10" t="s">
        <v>2</v>
      </c>
      <c r="J10">
        <v>315</v>
      </c>
    </row>
    <row r="11" spans="3:10" x14ac:dyDescent="0.3">
      <c r="C11">
        <v>380</v>
      </c>
      <c r="I11" t="s">
        <v>3</v>
      </c>
      <c r="J11">
        <v>350</v>
      </c>
    </row>
    <row r="12" spans="3:10" x14ac:dyDescent="0.3">
      <c r="C12">
        <v>270</v>
      </c>
      <c r="I12" t="s">
        <v>60</v>
      </c>
      <c r="J12">
        <v>33.525958584206045</v>
      </c>
    </row>
    <row r="13" spans="3:10" x14ac:dyDescent="0.3">
      <c r="C13">
        <v>350</v>
      </c>
      <c r="I13" t="s">
        <v>61</v>
      </c>
      <c r="J13">
        <v>1123.9898989898991</v>
      </c>
    </row>
    <row r="14" spans="3:10" x14ac:dyDescent="0.3">
      <c r="C14">
        <v>300</v>
      </c>
      <c r="I14" t="s">
        <v>62</v>
      </c>
      <c r="J14">
        <v>-1.2718814043481117</v>
      </c>
    </row>
    <row r="15" spans="3:10" x14ac:dyDescent="0.3">
      <c r="C15">
        <v>350</v>
      </c>
      <c r="I15" t="s">
        <v>63</v>
      </c>
      <c r="J15">
        <v>0.10173033833019385</v>
      </c>
    </row>
    <row r="16" spans="3:10" x14ac:dyDescent="0.3">
      <c r="C16">
        <v>370</v>
      </c>
      <c r="I16" t="s">
        <v>35</v>
      </c>
      <c r="J16">
        <v>120</v>
      </c>
    </row>
    <row r="17" spans="3:10" x14ac:dyDescent="0.3">
      <c r="C17">
        <v>310</v>
      </c>
      <c r="I17" t="s">
        <v>64</v>
      </c>
      <c r="J17">
        <v>270</v>
      </c>
    </row>
    <row r="18" spans="3:10" x14ac:dyDescent="0.3">
      <c r="C18">
        <v>280</v>
      </c>
      <c r="I18" t="s">
        <v>65</v>
      </c>
      <c r="J18">
        <v>390</v>
      </c>
    </row>
    <row r="19" spans="3:10" x14ac:dyDescent="0.3">
      <c r="C19">
        <v>320</v>
      </c>
      <c r="I19" t="s">
        <v>66</v>
      </c>
      <c r="J19">
        <v>31950</v>
      </c>
    </row>
    <row r="20" spans="3:10" x14ac:dyDescent="0.3">
      <c r="C20">
        <v>350</v>
      </c>
      <c r="I20" t="s">
        <v>67</v>
      </c>
      <c r="J20">
        <v>100</v>
      </c>
    </row>
    <row r="21" spans="3:10" x14ac:dyDescent="0.3">
      <c r="C21">
        <v>290</v>
      </c>
      <c r="I21" t="s">
        <v>68</v>
      </c>
      <c r="J21">
        <v>390</v>
      </c>
    </row>
    <row r="22" spans="3:10" x14ac:dyDescent="0.3">
      <c r="C22">
        <v>270</v>
      </c>
      <c r="D22" t="s">
        <v>74</v>
      </c>
      <c r="I22" t="s">
        <v>69</v>
      </c>
      <c r="J22">
        <v>270</v>
      </c>
    </row>
    <row r="23" spans="3:10" ht="15" thickBot="1" x14ac:dyDescent="0.35">
      <c r="C23">
        <v>350</v>
      </c>
      <c r="I23" s="12" t="s">
        <v>70</v>
      </c>
      <c r="J23" s="12">
        <v>6.6522775340965765</v>
      </c>
    </row>
    <row r="24" spans="3:10" x14ac:dyDescent="0.3">
      <c r="C24">
        <v>300</v>
      </c>
    </row>
    <row r="25" spans="3:10" x14ac:dyDescent="0.3">
      <c r="C25">
        <v>350</v>
      </c>
    </row>
    <row r="26" spans="3:10" x14ac:dyDescent="0.3">
      <c r="C26">
        <v>370</v>
      </c>
    </row>
    <row r="27" spans="3:10" x14ac:dyDescent="0.3">
      <c r="C27">
        <v>310</v>
      </c>
    </row>
    <row r="28" spans="3:10" x14ac:dyDescent="0.3">
      <c r="C28">
        <v>280</v>
      </c>
    </row>
    <row r="29" spans="3:10" x14ac:dyDescent="0.3">
      <c r="C29">
        <v>320</v>
      </c>
    </row>
    <row r="30" spans="3:10" x14ac:dyDescent="0.3">
      <c r="C30">
        <v>350</v>
      </c>
    </row>
    <row r="31" spans="3:10" x14ac:dyDescent="0.3">
      <c r="C31">
        <v>290</v>
      </c>
    </row>
    <row r="32" spans="3:10" x14ac:dyDescent="0.3">
      <c r="C32">
        <v>270</v>
      </c>
    </row>
    <row r="33" spans="3:3" x14ac:dyDescent="0.3">
      <c r="C33">
        <v>350</v>
      </c>
    </row>
    <row r="34" spans="3:3" x14ac:dyDescent="0.3">
      <c r="C34">
        <v>300</v>
      </c>
    </row>
    <row r="35" spans="3:3" x14ac:dyDescent="0.3">
      <c r="C35">
        <v>350</v>
      </c>
    </row>
    <row r="36" spans="3:3" x14ac:dyDescent="0.3">
      <c r="C36">
        <v>370</v>
      </c>
    </row>
    <row r="37" spans="3:3" x14ac:dyDescent="0.3">
      <c r="C37">
        <v>310</v>
      </c>
    </row>
    <row r="38" spans="3:3" x14ac:dyDescent="0.3">
      <c r="C38">
        <v>280</v>
      </c>
    </row>
    <row r="39" spans="3:3" x14ac:dyDescent="0.3">
      <c r="C39">
        <v>320</v>
      </c>
    </row>
    <row r="40" spans="3:3" x14ac:dyDescent="0.3">
      <c r="C40">
        <v>350</v>
      </c>
    </row>
    <row r="41" spans="3:3" x14ac:dyDescent="0.3">
      <c r="C41">
        <v>290</v>
      </c>
    </row>
    <row r="42" spans="3:3" x14ac:dyDescent="0.3">
      <c r="C42">
        <v>270</v>
      </c>
    </row>
    <row r="43" spans="3:3" x14ac:dyDescent="0.3">
      <c r="C43">
        <v>350</v>
      </c>
    </row>
    <row r="44" spans="3:3" x14ac:dyDescent="0.3">
      <c r="C44">
        <v>300</v>
      </c>
    </row>
    <row r="45" spans="3:3" x14ac:dyDescent="0.3">
      <c r="C45">
        <v>350</v>
      </c>
    </row>
    <row r="46" spans="3:3" x14ac:dyDescent="0.3">
      <c r="C46">
        <v>370</v>
      </c>
    </row>
    <row r="47" spans="3:3" x14ac:dyDescent="0.3">
      <c r="C47">
        <v>310</v>
      </c>
    </row>
    <row r="48" spans="3:3" x14ac:dyDescent="0.3">
      <c r="C48">
        <v>280</v>
      </c>
    </row>
    <row r="49" spans="3:3" x14ac:dyDescent="0.3">
      <c r="C49">
        <v>320</v>
      </c>
    </row>
    <row r="50" spans="3:3" x14ac:dyDescent="0.3">
      <c r="C50">
        <v>350</v>
      </c>
    </row>
    <row r="51" spans="3:3" x14ac:dyDescent="0.3">
      <c r="C51">
        <v>290</v>
      </c>
    </row>
    <row r="52" spans="3:3" x14ac:dyDescent="0.3">
      <c r="C52">
        <v>270</v>
      </c>
    </row>
    <row r="53" spans="3:3" x14ac:dyDescent="0.3">
      <c r="C53">
        <v>350</v>
      </c>
    </row>
    <row r="54" spans="3:3" x14ac:dyDescent="0.3">
      <c r="C54">
        <v>300</v>
      </c>
    </row>
    <row r="55" spans="3:3" x14ac:dyDescent="0.3">
      <c r="C55">
        <v>350</v>
      </c>
    </row>
    <row r="56" spans="3:3" x14ac:dyDescent="0.3">
      <c r="C56">
        <v>370</v>
      </c>
    </row>
    <row r="57" spans="3:3" x14ac:dyDescent="0.3">
      <c r="C57">
        <v>310</v>
      </c>
    </row>
    <row r="58" spans="3:3" x14ac:dyDescent="0.3">
      <c r="C58">
        <v>280</v>
      </c>
    </row>
    <row r="59" spans="3:3" x14ac:dyDescent="0.3">
      <c r="C59">
        <v>320</v>
      </c>
    </row>
    <row r="60" spans="3:3" x14ac:dyDescent="0.3">
      <c r="C60">
        <v>350</v>
      </c>
    </row>
    <row r="61" spans="3:3" x14ac:dyDescent="0.3">
      <c r="C61">
        <v>290</v>
      </c>
    </row>
    <row r="62" spans="3:3" x14ac:dyDescent="0.3">
      <c r="C62">
        <v>270</v>
      </c>
    </row>
    <row r="63" spans="3:3" x14ac:dyDescent="0.3">
      <c r="C63">
        <v>350</v>
      </c>
    </row>
    <row r="64" spans="3:3" x14ac:dyDescent="0.3">
      <c r="C64">
        <v>300</v>
      </c>
    </row>
    <row r="65" spans="3:3" x14ac:dyDescent="0.3">
      <c r="C65">
        <v>350</v>
      </c>
    </row>
    <row r="66" spans="3:3" x14ac:dyDescent="0.3">
      <c r="C66">
        <v>370</v>
      </c>
    </row>
    <row r="67" spans="3:3" x14ac:dyDescent="0.3">
      <c r="C67">
        <v>310</v>
      </c>
    </row>
    <row r="68" spans="3:3" x14ac:dyDescent="0.3">
      <c r="C68">
        <v>280</v>
      </c>
    </row>
    <row r="69" spans="3:3" x14ac:dyDescent="0.3">
      <c r="C69">
        <v>320</v>
      </c>
    </row>
    <row r="70" spans="3:3" x14ac:dyDescent="0.3">
      <c r="C70">
        <v>350</v>
      </c>
    </row>
    <row r="71" spans="3:3" x14ac:dyDescent="0.3">
      <c r="C71">
        <v>290</v>
      </c>
    </row>
    <row r="72" spans="3:3" x14ac:dyDescent="0.3">
      <c r="C72">
        <v>270</v>
      </c>
    </row>
    <row r="73" spans="3:3" x14ac:dyDescent="0.3">
      <c r="C73">
        <v>350</v>
      </c>
    </row>
    <row r="74" spans="3:3" x14ac:dyDescent="0.3">
      <c r="C74">
        <v>300</v>
      </c>
    </row>
    <row r="75" spans="3:3" x14ac:dyDescent="0.3">
      <c r="C75">
        <v>350</v>
      </c>
    </row>
    <row r="76" spans="3:3" x14ac:dyDescent="0.3">
      <c r="C76">
        <v>370</v>
      </c>
    </row>
    <row r="77" spans="3:3" x14ac:dyDescent="0.3">
      <c r="C77">
        <v>310</v>
      </c>
    </row>
    <row r="78" spans="3:3" x14ac:dyDescent="0.3">
      <c r="C78">
        <v>280</v>
      </c>
    </row>
    <row r="79" spans="3:3" x14ac:dyDescent="0.3">
      <c r="C79">
        <v>320</v>
      </c>
    </row>
    <row r="80" spans="3:3" x14ac:dyDescent="0.3">
      <c r="C80">
        <v>350</v>
      </c>
    </row>
    <row r="81" spans="3:3" x14ac:dyDescent="0.3">
      <c r="C81">
        <v>290</v>
      </c>
    </row>
    <row r="82" spans="3:3" x14ac:dyDescent="0.3">
      <c r="C82">
        <v>270</v>
      </c>
    </row>
    <row r="83" spans="3:3" x14ac:dyDescent="0.3">
      <c r="C83">
        <v>350</v>
      </c>
    </row>
    <row r="84" spans="3:3" x14ac:dyDescent="0.3">
      <c r="C84">
        <v>300</v>
      </c>
    </row>
    <row r="85" spans="3:3" x14ac:dyDescent="0.3">
      <c r="C85">
        <v>350</v>
      </c>
    </row>
    <row r="86" spans="3:3" x14ac:dyDescent="0.3">
      <c r="C86">
        <v>370</v>
      </c>
    </row>
    <row r="87" spans="3:3" x14ac:dyDescent="0.3">
      <c r="C87">
        <v>310</v>
      </c>
    </row>
    <row r="88" spans="3:3" x14ac:dyDescent="0.3">
      <c r="C88">
        <v>280</v>
      </c>
    </row>
    <row r="89" spans="3:3" x14ac:dyDescent="0.3">
      <c r="C89">
        <v>320</v>
      </c>
    </row>
    <row r="90" spans="3:3" x14ac:dyDescent="0.3">
      <c r="C90">
        <v>350</v>
      </c>
    </row>
    <row r="91" spans="3:3" x14ac:dyDescent="0.3">
      <c r="C91">
        <v>290</v>
      </c>
    </row>
    <row r="92" spans="3:3" x14ac:dyDescent="0.3">
      <c r="C92">
        <v>270</v>
      </c>
    </row>
    <row r="93" spans="3:3" x14ac:dyDescent="0.3">
      <c r="C93">
        <v>350</v>
      </c>
    </row>
    <row r="94" spans="3:3" x14ac:dyDescent="0.3">
      <c r="C94">
        <v>300</v>
      </c>
    </row>
    <row r="95" spans="3:3" x14ac:dyDescent="0.3">
      <c r="C95">
        <v>350</v>
      </c>
    </row>
    <row r="96" spans="3:3" x14ac:dyDescent="0.3">
      <c r="C96">
        <v>370</v>
      </c>
    </row>
    <row r="97" spans="3:3" x14ac:dyDescent="0.3">
      <c r="C97">
        <v>310</v>
      </c>
    </row>
    <row r="98" spans="3:3" x14ac:dyDescent="0.3">
      <c r="C98">
        <v>280</v>
      </c>
    </row>
    <row r="99" spans="3:3" x14ac:dyDescent="0.3">
      <c r="C99">
        <v>320</v>
      </c>
    </row>
    <row r="100" spans="3:3" x14ac:dyDescent="0.3">
      <c r="C100">
        <v>350</v>
      </c>
    </row>
    <row r="101" spans="3:3" x14ac:dyDescent="0.3">
      <c r="C10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4074-FB5D-45A7-9A04-F68CD2CD7AA4}">
  <dimension ref="B1:J100"/>
  <sheetViews>
    <sheetView tabSelected="1" workbookViewId="0">
      <selection activeCell="L25" sqref="L25"/>
    </sheetView>
  </sheetViews>
  <sheetFormatPr defaultRowHeight="14.4" x14ac:dyDescent="0.3"/>
  <cols>
    <col min="2" max="2" width="16.33203125" bestFit="1" customWidth="1"/>
    <col min="9" max="9" width="21.33203125" bestFit="1" customWidth="1"/>
    <col min="10" max="10" width="13.44140625" customWidth="1"/>
  </cols>
  <sheetData>
    <row r="1" spans="2:10" s="1" customFormat="1" ht="18" x14ac:dyDescent="0.35">
      <c r="B1" s="1" t="s">
        <v>75</v>
      </c>
    </row>
    <row r="2" spans="2:10" x14ac:dyDescent="0.3">
      <c r="B2">
        <v>12</v>
      </c>
    </row>
    <row r="3" spans="2:10" x14ac:dyDescent="0.3">
      <c r="B3">
        <v>18</v>
      </c>
    </row>
    <row r="4" spans="2:10" x14ac:dyDescent="0.3">
      <c r="B4">
        <v>15</v>
      </c>
    </row>
    <row r="5" spans="2:10" ht="15" thickBot="1" x14ac:dyDescent="0.35">
      <c r="B5">
        <v>22</v>
      </c>
    </row>
    <row r="6" spans="2:10" x14ac:dyDescent="0.3">
      <c r="B6">
        <v>20</v>
      </c>
      <c r="I6" s="11" t="s">
        <v>75</v>
      </c>
      <c r="J6" s="11"/>
    </row>
    <row r="7" spans="2:10" x14ac:dyDescent="0.3">
      <c r="B7">
        <v>14</v>
      </c>
    </row>
    <row r="8" spans="2:10" x14ac:dyDescent="0.3">
      <c r="B8">
        <v>16</v>
      </c>
      <c r="I8" t="s">
        <v>1</v>
      </c>
      <c r="J8">
        <v>18.1010101010101</v>
      </c>
    </row>
    <row r="9" spans="2:10" x14ac:dyDescent="0.3">
      <c r="B9">
        <v>21</v>
      </c>
      <c r="I9" t="s">
        <v>59</v>
      </c>
      <c r="J9">
        <v>0.29195738651752878</v>
      </c>
    </row>
    <row r="10" spans="2:10" x14ac:dyDescent="0.3">
      <c r="B10">
        <v>19</v>
      </c>
      <c r="I10" t="s">
        <v>2</v>
      </c>
      <c r="J10">
        <v>18</v>
      </c>
    </row>
    <row r="11" spans="2:10" x14ac:dyDescent="0.3">
      <c r="B11">
        <v>17</v>
      </c>
      <c r="I11" t="s">
        <v>3</v>
      </c>
      <c r="J11">
        <v>22</v>
      </c>
    </row>
    <row r="12" spans="2:10" x14ac:dyDescent="0.3">
      <c r="B12">
        <v>22</v>
      </c>
      <c r="I12" t="s">
        <v>60</v>
      </c>
      <c r="J12">
        <v>2.904939317554228</v>
      </c>
    </row>
    <row r="13" spans="2:10" x14ac:dyDescent="0.3">
      <c r="B13">
        <v>19</v>
      </c>
      <c r="I13" t="s">
        <v>61</v>
      </c>
      <c r="J13">
        <v>8.4386724386724232</v>
      </c>
    </row>
    <row r="14" spans="2:10" x14ac:dyDescent="0.3">
      <c r="B14">
        <v>13</v>
      </c>
      <c r="I14" t="s">
        <v>62</v>
      </c>
      <c r="J14">
        <v>-0.85013727056745614</v>
      </c>
    </row>
    <row r="15" spans="2:10" x14ac:dyDescent="0.3">
      <c r="B15">
        <v>16</v>
      </c>
      <c r="I15" t="s">
        <v>63</v>
      </c>
      <c r="J15">
        <v>-0.33677341795202709</v>
      </c>
    </row>
    <row r="16" spans="2:10" x14ac:dyDescent="0.3">
      <c r="B16">
        <v>21</v>
      </c>
      <c r="I16" t="s">
        <v>35</v>
      </c>
      <c r="J16">
        <v>10</v>
      </c>
    </row>
    <row r="17" spans="2:10" x14ac:dyDescent="0.3">
      <c r="B17">
        <v>22</v>
      </c>
      <c r="I17" t="s">
        <v>64</v>
      </c>
      <c r="J17">
        <v>12</v>
      </c>
    </row>
    <row r="18" spans="2:10" x14ac:dyDescent="0.3">
      <c r="B18">
        <v>17</v>
      </c>
      <c r="I18" t="s">
        <v>65</v>
      </c>
      <c r="J18">
        <v>22</v>
      </c>
    </row>
    <row r="19" spans="2:10" x14ac:dyDescent="0.3">
      <c r="B19">
        <v>19</v>
      </c>
      <c r="I19" t="s">
        <v>66</v>
      </c>
      <c r="J19">
        <v>1792</v>
      </c>
    </row>
    <row r="20" spans="2:10" x14ac:dyDescent="0.3">
      <c r="B20">
        <v>22</v>
      </c>
      <c r="I20" t="s">
        <v>67</v>
      </c>
      <c r="J20">
        <v>99</v>
      </c>
    </row>
    <row r="21" spans="2:10" x14ac:dyDescent="0.3">
      <c r="B21">
        <v>18</v>
      </c>
      <c r="I21" t="s">
        <v>68</v>
      </c>
      <c r="J21">
        <v>22</v>
      </c>
    </row>
    <row r="22" spans="2:10" x14ac:dyDescent="0.3">
      <c r="B22">
        <v>14</v>
      </c>
      <c r="I22" t="s">
        <v>69</v>
      </c>
      <c r="J22">
        <v>12</v>
      </c>
    </row>
    <row r="23" spans="2:10" ht="15" thickBot="1" x14ac:dyDescent="0.35">
      <c r="B23">
        <v>20</v>
      </c>
      <c r="I23" s="12" t="s">
        <v>70</v>
      </c>
      <c r="J23" s="12">
        <v>0.57937993164738844</v>
      </c>
    </row>
    <row r="24" spans="2:10" x14ac:dyDescent="0.3">
      <c r="B24">
        <v>19</v>
      </c>
    </row>
    <row r="25" spans="2:10" x14ac:dyDescent="0.3">
      <c r="B25">
        <v>17</v>
      </c>
    </row>
    <row r="26" spans="2:10" x14ac:dyDescent="0.3">
      <c r="B26">
        <v>22</v>
      </c>
    </row>
    <row r="27" spans="2:10" x14ac:dyDescent="0.3">
      <c r="B27">
        <v>18</v>
      </c>
    </row>
    <row r="28" spans="2:10" x14ac:dyDescent="0.3">
      <c r="B28">
        <v>15</v>
      </c>
    </row>
    <row r="29" spans="2:10" x14ac:dyDescent="0.3">
      <c r="B29">
        <v>21</v>
      </c>
    </row>
    <row r="30" spans="2:10" x14ac:dyDescent="0.3">
      <c r="B30">
        <v>20</v>
      </c>
    </row>
    <row r="31" spans="2:10" x14ac:dyDescent="0.3">
      <c r="B31">
        <v>16</v>
      </c>
    </row>
    <row r="32" spans="2:10" x14ac:dyDescent="0.3">
      <c r="B32">
        <v>12</v>
      </c>
    </row>
    <row r="33" spans="2:2" x14ac:dyDescent="0.3">
      <c r="B33">
        <v>18</v>
      </c>
    </row>
    <row r="34" spans="2:2" x14ac:dyDescent="0.3">
      <c r="B34">
        <v>15</v>
      </c>
    </row>
    <row r="35" spans="2:2" x14ac:dyDescent="0.3">
      <c r="B35">
        <v>22</v>
      </c>
    </row>
    <row r="36" spans="2:2" x14ac:dyDescent="0.3">
      <c r="B36">
        <v>18</v>
      </c>
    </row>
    <row r="37" spans="2:2" x14ac:dyDescent="0.3">
      <c r="B37">
        <v>15</v>
      </c>
    </row>
    <row r="38" spans="2:2" x14ac:dyDescent="0.3">
      <c r="B38">
        <v>21</v>
      </c>
    </row>
    <row r="39" spans="2:2" x14ac:dyDescent="0.3">
      <c r="B39">
        <v>19</v>
      </c>
    </row>
    <row r="40" spans="2:2" x14ac:dyDescent="0.3">
      <c r="B40">
        <v>17</v>
      </c>
    </row>
    <row r="41" spans="2:2" x14ac:dyDescent="0.3">
      <c r="B41">
        <v>22</v>
      </c>
    </row>
    <row r="42" spans="2:2" x14ac:dyDescent="0.3">
      <c r="B42">
        <v>19</v>
      </c>
    </row>
    <row r="43" spans="2:2" x14ac:dyDescent="0.3">
      <c r="B43">
        <v>13</v>
      </c>
    </row>
    <row r="44" spans="2:2" x14ac:dyDescent="0.3">
      <c r="B44">
        <v>16</v>
      </c>
    </row>
    <row r="45" spans="2:2" x14ac:dyDescent="0.3">
      <c r="B45">
        <v>21</v>
      </c>
    </row>
    <row r="46" spans="2:2" x14ac:dyDescent="0.3">
      <c r="B46">
        <v>22</v>
      </c>
    </row>
    <row r="47" spans="2:2" x14ac:dyDescent="0.3">
      <c r="B47">
        <v>17</v>
      </c>
    </row>
    <row r="48" spans="2:2" x14ac:dyDescent="0.3">
      <c r="B48">
        <v>19</v>
      </c>
    </row>
    <row r="49" spans="2:2" x14ac:dyDescent="0.3">
      <c r="B49">
        <v>22</v>
      </c>
    </row>
    <row r="50" spans="2:2" x14ac:dyDescent="0.3">
      <c r="B50">
        <v>18</v>
      </c>
    </row>
    <row r="51" spans="2:2" x14ac:dyDescent="0.3">
      <c r="B51">
        <v>14</v>
      </c>
    </row>
    <row r="52" spans="2:2" x14ac:dyDescent="0.3">
      <c r="B52">
        <v>20</v>
      </c>
    </row>
    <row r="53" spans="2:2" x14ac:dyDescent="0.3">
      <c r="B53">
        <v>19</v>
      </c>
    </row>
    <row r="54" spans="2:2" x14ac:dyDescent="0.3">
      <c r="B54">
        <v>17</v>
      </c>
    </row>
    <row r="55" spans="2:2" x14ac:dyDescent="0.3">
      <c r="B55">
        <v>22</v>
      </c>
    </row>
    <row r="56" spans="2:2" x14ac:dyDescent="0.3">
      <c r="B56">
        <v>18</v>
      </c>
    </row>
    <row r="57" spans="2:2" x14ac:dyDescent="0.3">
      <c r="B57">
        <v>15</v>
      </c>
    </row>
    <row r="58" spans="2:2" x14ac:dyDescent="0.3">
      <c r="B58">
        <v>21</v>
      </c>
    </row>
    <row r="59" spans="2:2" x14ac:dyDescent="0.3">
      <c r="B59">
        <v>20</v>
      </c>
    </row>
    <row r="60" spans="2:2" x14ac:dyDescent="0.3">
      <c r="B60">
        <v>16</v>
      </c>
    </row>
    <row r="61" spans="2:2" x14ac:dyDescent="0.3">
      <c r="B61">
        <v>12</v>
      </c>
    </row>
    <row r="62" spans="2:2" x14ac:dyDescent="0.3">
      <c r="B62">
        <v>18</v>
      </c>
    </row>
    <row r="63" spans="2:2" x14ac:dyDescent="0.3">
      <c r="B63">
        <v>15</v>
      </c>
    </row>
    <row r="64" spans="2:2" x14ac:dyDescent="0.3">
      <c r="B64">
        <v>22</v>
      </c>
    </row>
    <row r="65" spans="2:2" x14ac:dyDescent="0.3">
      <c r="B65">
        <v>20</v>
      </c>
    </row>
    <row r="66" spans="2:2" x14ac:dyDescent="0.3">
      <c r="B66">
        <v>14</v>
      </c>
    </row>
    <row r="67" spans="2:2" x14ac:dyDescent="0.3">
      <c r="B67">
        <v>16</v>
      </c>
    </row>
    <row r="68" spans="2:2" x14ac:dyDescent="0.3">
      <c r="B68">
        <v>21</v>
      </c>
    </row>
    <row r="69" spans="2:2" x14ac:dyDescent="0.3">
      <c r="B69">
        <v>19</v>
      </c>
    </row>
    <row r="70" spans="2:2" x14ac:dyDescent="0.3">
      <c r="B70">
        <v>17</v>
      </c>
    </row>
    <row r="71" spans="2:2" x14ac:dyDescent="0.3">
      <c r="B71">
        <v>22</v>
      </c>
    </row>
    <row r="72" spans="2:2" x14ac:dyDescent="0.3">
      <c r="B72">
        <v>19</v>
      </c>
    </row>
    <row r="73" spans="2:2" x14ac:dyDescent="0.3">
      <c r="B73">
        <v>13</v>
      </c>
    </row>
    <row r="74" spans="2:2" x14ac:dyDescent="0.3">
      <c r="B74">
        <v>16</v>
      </c>
    </row>
    <row r="75" spans="2:2" x14ac:dyDescent="0.3">
      <c r="B75">
        <v>21</v>
      </c>
    </row>
    <row r="76" spans="2:2" x14ac:dyDescent="0.3">
      <c r="B76">
        <v>22</v>
      </c>
    </row>
    <row r="77" spans="2:2" x14ac:dyDescent="0.3">
      <c r="B77">
        <v>17</v>
      </c>
    </row>
    <row r="78" spans="2:2" x14ac:dyDescent="0.3">
      <c r="B78">
        <v>19</v>
      </c>
    </row>
    <row r="79" spans="2:2" x14ac:dyDescent="0.3">
      <c r="B79">
        <v>22</v>
      </c>
    </row>
    <row r="80" spans="2:2" x14ac:dyDescent="0.3">
      <c r="B80">
        <v>18</v>
      </c>
    </row>
    <row r="81" spans="2:2" x14ac:dyDescent="0.3">
      <c r="B81">
        <v>14</v>
      </c>
    </row>
    <row r="82" spans="2:2" x14ac:dyDescent="0.3">
      <c r="B82">
        <v>20</v>
      </c>
    </row>
    <row r="83" spans="2:2" x14ac:dyDescent="0.3">
      <c r="B83">
        <v>19</v>
      </c>
    </row>
    <row r="84" spans="2:2" x14ac:dyDescent="0.3">
      <c r="B84">
        <v>17</v>
      </c>
    </row>
    <row r="85" spans="2:2" x14ac:dyDescent="0.3">
      <c r="B85">
        <v>22</v>
      </c>
    </row>
    <row r="86" spans="2:2" x14ac:dyDescent="0.3">
      <c r="B86">
        <v>18</v>
      </c>
    </row>
    <row r="87" spans="2:2" x14ac:dyDescent="0.3">
      <c r="B87">
        <v>15</v>
      </c>
    </row>
    <row r="88" spans="2:2" x14ac:dyDescent="0.3">
      <c r="B88">
        <v>21</v>
      </c>
    </row>
    <row r="89" spans="2:2" x14ac:dyDescent="0.3">
      <c r="B89">
        <v>20</v>
      </c>
    </row>
    <row r="90" spans="2:2" x14ac:dyDescent="0.3">
      <c r="B90">
        <v>16</v>
      </c>
    </row>
    <row r="91" spans="2:2" x14ac:dyDescent="0.3">
      <c r="B91">
        <v>12</v>
      </c>
    </row>
    <row r="92" spans="2:2" x14ac:dyDescent="0.3">
      <c r="B92">
        <v>18</v>
      </c>
    </row>
    <row r="93" spans="2:2" x14ac:dyDescent="0.3">
      <c r="B93">
        <v>15</v>
      </c>
    </row>
    <row r="94" spans="2:2" x14ac:dyDescent="0.3">
      <c r="B94">
        <v>22</v>
      </c>
    </row>
    <row r="95" spans="2:2" x14ac:dyDescent="0.3">
      <c r="B95">
        <v>20</v>
      </c>
    </row>
    <row r="96" spans="2:2" x14ac:dyDescent="0.3">
      <c r="B96">
        <v>14</v>
      </c>
    </row>
    <row r="97" spans="2:2" x14ac:dyDescent="0.3">
      <c r="B97">
        <v>16</v>
      </c>
    </row>
    <row r="98" spans="2:2" x14ac:dyDescent="0.3">
      <c r="B98">
        <v>21</v>
      </c>
    </row>
    <row r="99" spans="2:2" x14ac:dyDescent="0.3">
      <c r="B99">
        <v>19</v>
      </c>
    </row>
    <row r="100" spans="2:2" x14ac:dyDescent="0.3">
      <c r="B10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Gupta</dc:creator>
  <cp:lastModifiedBy>Raj Gupta</cp:lastModifiedBy>
  <dcterms:created xsi:type="dcterms:W3CDTF">2024-01-04T17:11:35Z</dcterms:created>
  <dcterms:modified xsi:type="dcterms:W3CDTF">2024-01-04T17:29:08Z</dcterms:modified>
</cp:coreProperties>
</file>