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c5bdab7a62dc8e/"/>
    </mc:Choice>
  </mc:AlternateContent>
  <xr:revisionPtr revIDLastSave="272" documentId="8_{8A5AEACD-F840-44F3-9EC9-2EF1FC0C3224}" xr6:coauthVersionLast="47" xr6:coauthVersionMax="47" xr10:uidLastSave="{59B9239C-20BF-4F76-85EE-DCFDBABB6AAC}"/>
  <bookViews>
    <workbookView xWindow="-108" yWindow="-108" windowWidth="23256" windowHeight="12456" xr2:uid="{DD3F6E3C-6128-41F1-9B60-7139227A2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5" i="1" l="1"/>
  <c r="AB24" i="1"/>
  <c r="AB25" i="1"/>
  <c r="AC24" i="1"/>
  <c r="AC23" i="1"/>
  <c r="AC22" i="1"/>
  <c r="AB2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Q23" i="1"/>
  <c r="R23" i="1"/>
  <c r="S23" i="1"/>
  <c r="T23" i="1"/>
  <c r="U23" i="1"/>
  <c r="V23" i="1"/>
  <c r="W23" i="1"/>
  <c r="X23" i="1"/>
  <c r="Y23" i="1"/>
  <c r="Z23" i="1"/>
  <c r="AA23" i="1"/>
  <c r="O23" i="1"/>
  <c r="P23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N23" i="1"/>
  <c r="N24" i="1"/>
  <c r="N25" i="1"/>
  <c r="N22" i="1"/>
  <c r="Z9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Z3" i="1"/>
  <c r="AA3" i="1"/>
  <c r="AB3" i="1"/>
  <c r="Y3" i="1"/>
  <c r="S4" i="1"/>
  <c r="S5" i="1"/>
  <c r="S6" i="1"/>
  <c r="S7" i="1"/>
  <c r="S8" i="1"/>
  <c r="S9" i="1"/>
  <c r="S10" i="1"/>
  <c r="S11" i="1"/>
  <c r="S12" i="1"/>
  <c r="S13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14" i="1"/>
  <c r="S15" i="1"/>
  <c r="T3" i="1"/>
  <c r="U3" i="1"/>
  <c r="V3" i="1"/>
  <c r="W3" i="1" s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11" i="1"/>
  <c r="O12" i="1"/>
  <c r="O13" i="1"/>
  <c r="O14" i="1"/>
  <c r="O15" i="1"/>
  <c r="O16" i="1"/>
  <c r="O17" i="1"/>
  <c r="O18" i="1"/>
  <c r="O19" i="1"/>
  <c r="O20" i="1"/>
  <c r="O5" i="1"/>
  <c r="O6" i="1"/>
  <c r="O7" i="1"/>
  <c r="O8" i="1"/>
  <c r="O9" i="1"/>
  <c r="O10" i="1"/>
  <c r="O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E3" i="1"/>
  <c r="F3" i="1" s="1"/>
  <c r="G3" i="1" s="1"/>
  <c r="H3" i="1" s="1"/>
  <c r="I3" i="1" s="1"/>
  <c r="N3" i="1" s="1"/>
  <c r="O3" i="1" s="1"/>
  <c r="P3" i="1" s="1"/>
  <c r="Q3" i="1" s="1"/>
  <c r="R3" i="1" s="1"/>
  <c r="D25" i="1"/>
  <c r="D22" i="1"/>
  <c r="D24" i="1"/>
  <c r="D23" i="1"/>
  <c r="C24" i="1"/>
  <c r="C23" i="1"/>
  <c r="C22" i="1"/>
  <c r="X10" i="1" l="1"/>
  <c r="X19" i="1"/>
  <c r="X11" i="1"/>
  <c r="X18" i="1"/>
  <c r="X16" i="1"/>
  <c r="X8" i="1"/>
  <c r="X15" i="1"/>
  <c r="X14" i="1"/>
  <c r="X20" i="1"/>
  <c r="X12" i="1"/>
  <c r="X4" i="1"/>
  <c r="X17" i="1"/>
  <c r="X9" i="1"/>
  <c r="X7" i="1"/>
  <c r="X6" i="1"/>
  <c r="J3" i="1"/>
  <c r="K3" i="1" s="1"/>
  <c r="L3" i="1" s="1"/>
  <c r="M3" i="1" s="1"/>
  <c r="X13" i="1"/>
  <c r="X5" i="1"/>
</calcChain>
</file>

<file path=xl/sharedStrings.xml><?xml version="1.0" encoding="utf-8"?>
<sst xmlns="http://schemas.openxmlformats.org/spreadsheetml/2006/main" count="49" uniqueCount="48">
  <si>
    <t>Employee Payroll</t>
  </si>
  <si>
    <t>First Name</t>
  </si>
  <si>
    <t>Hourse Worked</t>
  </si>
  <si>
    <t>Pay</t>
  </si>
  <si>
    <t>Last Name</t>
  </si>
  <si>
    <t>Hourly Wage</t>
  </si>
  <si>
    <t>raji</t>
  </si>
  <si>
    <t>selvi</t>
  </si>
  <si>
    <t>kumar</t>
  </si>
  <si>
    <t>akash</t>
  </si>
  <si>
    <t>sam</t>
  </si>
  <si>
    <t>shiva</t>
  </si>
  <si>
    <t>raja</t>
  </si>
  <si>
    <t>rani</t>
  </si>
  <si>
    <t>husain</t>
  </si>
  <si>
    <t>bolt</t>
  </si>
  <si>
    <t>ravindra</t>
  </si>
  <si>
    <t>hardik</t>
  </si>
  <si>
    <t>dhoni</t>
  </si>
  <si>
    <t>rohit</t>
  </si>
  <si>
    <t>virat</t>
  </si>
  <si>
    <t>olivia</t>
  </si>
  <si>
    <t>tom</t>
  </si>
  <si>
    <t>sheik</t>
  </si>
  <si>
    <t>rahul</t>
  </si>
  <si>
    <t>jadeja</t>
  </si>
  <si>
    <t>raina</t>
  </si>
  <si>
    <t>krunal</t>
  </si>
  <si>
    <t>anushka</t>
  </si>
  <si>
    <t>sharma</t>
  </si>
  <si>
    <t>kohli</t>
  </si>
  <si>
    <t>shana</t>
  </si>
  <si>
    <t>sanju</t>
  </si>
  <si>
    <t>bumrah</t>
  </si>
  <si>
    <t>tend</t>
  </si>
  <si>
    <t>trent</t>
  </si>
  <si>
    <t>max</t>
  </si>
  <si>
    <t>shamira</t>
  </si>
  <si>
    <t>raj</t>
  </si>
  <si>
    <t>Max</t>
  </si>
  <si>
    <t>Min</t>
  </si>
  <si>
    <t>Average</t>
  </si>
  <si>
    <t>Total</t>
  </si>
  <si>
    <t>MS.Raji</t>
  </si>
  <si>
    <t>Overtime Hours</t>
  </si>
  <si>
    <t>Overtime Bonus</t>
  </si>
  <si>
    <t>total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</si>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</sst>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4F69-6D9E-466B-86B6-7651576195EA}">
  <sheetPr>
    <pageSetUpPr fitToPage="1"/>
  </sheetPr>
  <dimension ref="A1:AC26"/>
  <sheetViews>
    <sheetView tabSelected="1" topLeftCell="H2" zoomScale="76" zoomScaleNormal="78" workbookViewId="0">
      <selection activeCell="AC25" sqref="AC25"/>
    </sheetView>
  </sheetViews>
  <sheetFormatPr defaultRowHeight="14.4" x14ac:dyDescent="0.3"/>
  <cols>
    <col min="1" max="1" width="10.44140625" customWidth="1"/>
    <col min="2" max="2" width="11.33203125" customWidth="1"/>
    <col min="3" max="3" width="12.6640625" customWidth="1"/>
    <col min="4" max="13" width="13.88671875" customWidth="1"/>
    <col min="14" max="14" width="10.109375" bestFit="1" customWidth="1"/>
    <col min="15" max="15" width="10.109375" customWidth="1"/>
    <col min="16" max="16" width="12" customWidth="1"/>
    <col min="17" max="17" width="11.44140625" customWidth="1"/>
    <col min="18" max="18" width="12.21875" customWidth="1"/>
    <col min="19" max="19" width="14.109375" customWidth="1"/>
    <col min="20" max="21" width="9.44140625" customWidth="1"/>
    <col min="22" max="22" width="10.77734375" customWidth="1"/>
    <col min="23" max="23" width="11.44140625" customWidth="1"/>
    <col min="24" max="24" width="11" customWidth="1"/>
    <col min="25" max="25" width="10.44140625" customWidth="1"/>
    <col min="26" max="26" width="12.6640625" customWidth="1"/>
    <col min="27" max="27" width="11.33203125" customWidth="1"/>
    <col min="28" max="28" width="12.5546875" customWidth="1"/>
    <col min="29" max="29" width="11.44140625" customWidth="1"/>
  </cols>
  <sheetData>
    <row r="1" spans="1:29" x14ac:dyDescent="0.3">
      <c r="A1" t="s">
        <v>0</v>
      </c>
      <c r="C1" t="s">
        <v>43</v>
      </c>
    </row>
    <row r="2" spans="1:29" x14ac:dyDescent="0.3">
      <c r="D2" s="5" t="s">
        <v>2</v>
      </c>
      <c r="E2" s="5"/>
      <c r="F2" s="5"/>
      <c r="G2" s="5"/>
      <c r="H2" s="5"/>
      <c r="I2" s="3" t="s">
        <v>44</v>
      </c>
      <c r="J2" s="3"/>
      <c r="K2" s="3"/>
      <c r="L2" s="3"/>
      <c r="M2" s="3"/>
      <c r="N2" s="7" t="s">
        <v>3</v>
      </c>
      <c r="O2" s="7"/>
      <c r="P2" s="7"/>
      <c r="Q2" s="7"/>
      <c r="R2" s="7"/>
      <c r="S2" s="10" t="s">
        <v>45</v>
      </c>
      <c r="T2" s="10"/>
      <c r="U2" s="10"/>
      <c r="V2" s="10"/>
      <c r="W2" s="10"/>
      <c r="X2" s="13" t="s">
        <v>46</v>
      </c>
      <c r="Y2" s="13"/>
      <c r="Z2" s="13"/>
      <c r="AA2" s="13"/>
      <c r="AB2" s="13"/>
      <c r="AC2" t="s">
        <v>47</v>
      </c>
    </row>
    <row r="3" spans="1:29" x14ac:dyDescent="0.3">
      <c r="A3" t="s">
        <v>1</v>
      </c>
      <c r="B3" t="s">
        <v>4</v>
      </c>
      <c r="C3" t="s">
        <v>5</v>
      </c>
      <c r="D3" s="6">
        <v>45292</v>
      </c>
      <c r="E3" s="6">
        <f t="shared" ref="E3:J3" si="0">D3+7</f>
        <v>45299</v>
      </c>
      <c r="F3" s="6">
        <f t="shared" si="0"/>
        <v>45306</v>
      </c>
      <c r="G3" s="6">
        <f t="shared" si="0"/>
        <v>45313</v>
      </c>
      <c r="H3" s="6">
        <f t="shared" si="0"/>
        <v>45320</v>
      </c>
      <c r="I3" s="4">
        <f t="shared" si="0"/>
        <v>45327</v>
      </c>
      <c r="J3" s="4">
        <f t="shared" si="0"/>
        <v>45334</v>
      </c>
      <c r="K3" s="4">
        <f t="shared" ref="K3:M3" si="1">J3+7</f>
        <v>45341</v>
      </c>
      <c r="L3" s="4">
        <f t="shared" si="1"/>
        <v>45348</v>
      </c>
      <c r="M3" s="4">
        <f t="shared" si="1"/>
        <v>45355</v>
      </c>
      <c r="N3" s="8">
        <f>I3+7</f>
        <v>45334</v>
      </c>
      <c r="O3" s="8">
        <f>N3+7</f>
        <v>45341</v>
      </c>
      <c r="P3" s="8">
        <f t="shared" ref="P3:R3" si="2">O3+7</f>
        <v>45348</v>
      </c>
      <c r="Q3" s="8">
        <f t="shared" si="2"/>
        <v>45355</v>
      </c>
      <c r="R3" s="8">
        <f t="shared" si="2"/>
        <v>45362</v>
      </c>
      <c r="S3" s="11">
        <v>45292</v>
      </c>
      <c r="T3" s="11">
        <f>S3+7</f>
        <v>45299</v>
      </c>
      <c r="U3" s="11">
        <f t="shared" ref="U3:W3" si="3">T3+7</f>
        <v>45306</v>
      </c>
      <c r="V3" s="11">
        <f t="shared" si="3"/>
        <v>45313</v>
      </c>
      <c r="W3" s="11">
        <f t="shared" si="3"/>
        <v>45320</v>
      </c>
      <c r="X3" s="14">
        <v>45292</v>
      </c>
      <c r="Y3" s="14">
        <f>X3+7</f>
        <v>45299</v>
      </c>
      <c r="Z3" s="14">
        <f t="shared" ref="Z3:AB3" si="4">Y3+7</f>
        <v>45306</v>
      </c>
      <c r="AA3" s="14">
        <f t="shared" si="4"/>
        <v>45313</v>
      </c>
      <c r="AB3" s="14">
        <f t="shared" si="4"/>
        <v>45320</v>
      </c>
    </row>
    <row r="4" spans="1:29" x14ac:dyDescent="0.3">
      <c r="A4" t="s">
        <v>6</v>
      </c>
      <c r="B4" t="s">
        <v>21</v>
      </c>
      <c r="C4" s="1">
        <v>15.9</v>
      </c>
      <c r="D4" s="5">
        <v>40</v>
      </c>
      <c r="E4" s="5">
        <v>29</v>
      </c>
      <c r="F4" s="5">
        <v>40</v>
      </c>
      <c r="G4" s="5">
        <v>41</v>
      </c>
      <c r="H4" s="5">
        <v>35</v>
      </c>
      <c r="I4" s="3">
        <f>IF(D4&gt;40,D4-40,0)</f>
        <v>0</v>
      </c>
      <c r="J4" s="3">
        <f>IF(E4&gt;40,E4-40,0)</f>
        <v>0</v>
      </c>
      <c r="K4" s="3">
        <f>IF(F4&gt;40,F4-40,0)</f>
        <v>0</v>
      </c>
      <c r="L4" s="3">
        <f>IF(G4&gt;40,G4-40,0)</f>
        <v>1</v>
      </c>
      <c r="M4" s="3">
        <f>IF(H4&gt;40,H4-40,0)</f>
        <v>0</v>
      </c>
      <c r="N4" s="9">
        <f t="shared" ref="N4:N20" si="5">C4*D4</f>
        <v>636</v>
      </c>
      <c r="O4" s="9">
        <f>C4*E4</f>
        <v>461.1</v>
      </c>
      <c r="P4" s="9">
        <f t="shared" ref="P4:R19" si="6">D4*F4</f>
        <v>1600</v>
      </c>
      <c r="Q4" s="9">
        <f t="shared" si="6"/>
        <v>1189</v>
      </c>
      <c r="R4" s="9">
        <f t="shared" si="6"/>
        <v>1400</v>
      </c>
      <c r="S4" s="12">
        <f>5*$C4*I4</f>
        <v>0</v>
      </c>
      <c r="T4" s="12">
        <f t="shared" ref="T4:T20" si="7">5*$C4*J4</f>
        <v>0</v>
      </c>
      <c r="U4" s="12">
        <f t="shared" ref="U4:U20" si="8">5*$C4*K4</f>
        <v>0</v>
      </c>
      <c r="V4" s="12">
        <f t="shared" ref="V4:V20" si="9">5*$C4*L4</f>
        <v>79.5</v>
      </c>
      <c r="W4" s="12">
        <f t="shared" ref="W4:W20" si="10">5*$C4*M4</f>
        <v>0</v>
      </c>
      <c r="X4" s="15">
        <f>N4+S4</f>
        <v>636</v>
      </c>
      <c r="Y4" s="15">
        <f>O4+T4</f>
        <v>461.1</v>
      </c>
      <c r="Z4" s="15">
        <f t="shared" ref="Z4:Z20" si="11">P4+U4</f>
        <v>1600</v>
      </c>
      <c r="AA4" s="15">
        <f t="shared" ref="AA4:AA20" si="12">Q4+V4</f>
        <v>1268.5</v>
      </c>
      <c r="AB4" s="15">
        <f t="shared" ref="AB4:AB20" si="13">R4+W4</f>
        <v>1400</v>
      </c>
      <c r="AC4" s="1">
        <f>SUM(X4:AB4)</f>
        <v>5365.6</v>
      </c>
    </row>
    <row r="5" spans="1:29" x14ac:dyDescent="0.3">
      <c r="A5" t="s">
        <v>7</v>
      </c>
      <c r="B5" t="s">
        <v>22</v>
      </c>
      <c r="C5" s="1">
        <v>12.9</v>
      </c>
      <c r="D5" s="5">
        <v>42</v>
      </c>
      <c r="E5" s="5">
        <v>30</v>
      </c>
      <c r="F5" s="5">
        <v>40</v>
      </c>
      <c r="G5" s="5">
        <v>42</v>
      </c>
      <c r="H5" s="5">
        <v>35</v>
      </c>
      <c r="I5" s="3">
        <f t="shared" ref="I5:M20" si="14">IF(D5&gt;40,D5-40,0)</f>
        <v>2</v>
      </c>
      <c r="J5" s="3">
        <f t="shared" si="14"/>
        <v>0</v>
      </c>
      <c r="K5" s="3">
        <f t="shared" si="14"/>
        <v>0</v>
      </c>
      <c r="L5" s="3">
        <f t="shared" si="14"/>
        <v>2</v>
      </c>
      <c r="M5" s="3">
        <f t="shared" si="14"/>
        <v>0</v>
      </c>
      <c r="N5" s="9">
        <f t="shared" si="5"/>
        <v>541.80000000000007</v>
      </c>
      <c r="O5" s="9">
        <f t="shared" ref="O5:O20" si="15">C5*E5</f>
        <v>387</v>
      </c>
      <c r="P5" s="9">
        <f t="shared" si="6"/>
        <v>1680</v>
      </c>
      <c r="Q5" s="9">
        <f t="shared" si="6"/>
        <v>1260</v>
      </c>
      <c r="R5" s="9">
        <f t="shared" si="6"/>
        <v>1400</v>
      </c>
      <c r="S5" s="12">
        <f t="shared" ref="S5:S20" si="16">5*C5*I5</f>
        <v>129</v>
      </c>
      <c r="T5" s="12">
        <f t="shared" si="7"/>
        <v>0</v>
      </c>
      <c r="U5" s="12">
        <f t="shared" si="8"/>
        <v>0</v>
      </c>
      <c r="V5" s="12">
        <f t="shared" si="9"/>
        <v>129</v>
      </c>
      <c r="W5" s="12">
        <f t="shared" si="10"/>
        <v>0</v>
      </c>
      <c r="X5" s="15">
        <f t="shared" ref="X5:X20" si="17">N5+S5</f>
        <v>670.80000000000007</v>
      </c>
      <c r="Y5" s="15">
        <f t="shared" ref="Y5:Y20" si="18">O5+T5</f>
        <v>387</v>
      </c>
      <c r="Z5" s="15">
        <f t="shared" si="11"/>
        <v>1680</v>
      </c>
      <c r="AA5" s="15">
        <f t="shared" si="12"/>
        <v>1389</v>
      </c>
      <c r="AB5" s="15">
        <f t="shared" si="13"/>
        <v>1400</v>
      </c>
      <c r="AC5" s="1">
        <f t="shared" ref="AC5:AC20" si="19">SUM(X5:AB5)</f>
        <v>5526.8</v>
      </c>
    </row>
    <row r="6" spans="1:29" x14ac:dyDescent="0.3">
      <c r="A6" t="s">
        <v>8</v>
      </c>
      <c r="B6" t="s">
        <v>23</v>
      </c>
      <c r="C6" s="1">
        <v>10</v>
      </c>
      <c r="D6" s="5">
        <v>55</v>
      </c>
      <c r="E6" s="5">
        <v>41</v>
      </c>
      <c r="F6" s="5">
        <v>40</v>
      </c>
      <c r="G6" s="5">
        <v>40</v>
      </c>
      <c r="H6" s="5">
        <v>39</v>
      </c>
      <c r="I6" s="3">
        <f t="shared" si="14"/>
        <v>15</v>
      </c>
      <c r="J6" s="3">
        <f t="shared" si="14"/>
        <v>1</v>
      </c>
      <c r="K6" s="3">
        <f t="shared" si="14"/>
        <v>0</v>
      </c>
      <c r="L6" s="3">
        <f t="shared" si="14"/>
        <v>0</v>
      </c>
      <c r="M6" s="3">
        <f t="shared" si="14"/>
        <v>0</v>
      </c>
      <c r="N6" s="9">
        <f t="shared" si="5"/>
        <v>550</v>
      </c>
      <c r="O6" s="9">
        <f t="shared" si="15"/>
        <v>410</v>
      </c>
      <c r="P6" s="9">
        <f t="shared" si="6"/>
        <v>2200</v>
      </c>
      <c r="Q6" s="9">
        <f t="shared" si="6"/>
        <v>1640</v>
      </c>
      <c r="R6" s="9">
        <f t="shared" si="6"/>
        <v>1560</v>
      </c>
      <c r="S6" s="12">
        <f t="shared" si="16"/>
        <v>750</v>
      </c>
      <c r="T6" s="12">
        <f t="shared" si="7"/>
        <v>50</v>
      </c>
      <c r="U6" s="12">
        <f t="shared" si="8"/>
        <v>0</v>
      </c>
      <c r="V6" s="12">
        <f t="shared" si="9"/>
        <v>0</v>
      </c>
      <c r="W6" s="12">
        <f t="shared" si="10"/>
        <v>0</v>
      </c>
      <c r="X6" s="15">
        <f t="shared" si="17"/>
        <v>1300</v>
      </c>
      <c r="Y6" s="15">
        <f t="shared" si="18"/>
        <v>460</v>
      </c>
      <c r="Z6" s="15">
        <f t="shared" si="11"/>
        <v>2200</v>
      </c>
      <c r="AA6" s="15">
        <f t="shared" si="12"/>
        <v>1640</v>
      </c>
      <c r="AB6" s="15">
        <f t="shared" si="13"/>
        <v>1560</v>
      </c>
      <c r="AC6" s="1">
        <f t="shared" si="19"/>
        <v>7160</v>
      </c>
    </row>
    <row r="7" spans="1:29" x14ac:dyDescent="0.3">
      <c r="A7" t="s">
        <v>9</v>
      </c>
      <c r="B7" t="s">
        <v>24</v>
      </c>
      <c r="C7" s="1">
        <v>19.100000000000001</v>
      </c>
      <c r="D7" s="5">
        <v>39</v>
      </c>
      <c r="E7" s="5">
        <v>40</v>
      </c>
      <c r="F7" s="5">
        <v>40</v>
      </c>
      <c r="G7" s="5">
        <v>45</v>
      </c>
      <c r="H7" s="5">
        <v>29</v>
      </c>
      <c r="I7" s="3">
        <f t="shared" si="14"/>
        <v>0</v>
      </c>
      <c r="J7" s="3">
        <f t="shared" si="14"/>
        <v>0</v>
      </c>
      <c r="K7" s="3">
        <f t="shared" si="14"/>
        <v>0</v>
      </c>
      <c r="L7" s="3">
        <f t="shared" si="14"/>
        <v>5</v>
      </c>
      <c r="M7" s="3">
        <f t="shared" si="14"/>
        <v>0</v>
      </c>
      <c r="N7" s="9">
        <f t="shared" si="5"/>
        <v>744.90000000000009</v>
      </c>
      <c r="O7" s="9">
        <f t="shared" si="15"/>
        <v>764</v>
      </c>
      <c r="P7" s="9">
        <f t="shared" si="6"/>
        <v>1560</v>
      </c>
      <c r="Q7" s="9">
        <f t="shared" si="6"/>
        <v>1800</v>
      </c>
      <c r="R7" s="9">
        <f t="shared" si="6"/>
        <v>1160</v>
      </c>
      <c r="S7" s="12">
        <f t="shared" si="16"/>
        <v>0</v>
      </c>
      <c r="T7" s="12">
        <f t="shared" si="7"/>
        <v>0</v>
      </c>
      <c r="U7" s="12">
        <f t="shared" si="8"/>
        <v>0</v>
      </c>
      <c r="V7" s="12">
        <f t="shared" si="9"/>
        <v>477.5</v>
      </c>
      <c r="W7" s="12">
        <f t="shared" si="10"/>
        <v>0</v>
      </c>
      <c r="X7" s="15">
        <f t="shared" si="17"/>
        <v>744.90000000000009</v>
      </c>
      <c r="Y7" s="15">
        <f t="shared" si="18"/>
        <v>764</v>
      </c>
      <c r="Z7" s="15">
        <f t="shared" si="11"/>
        <v>1560</v>
      </c>
      <c r="AA7" s="15">
        <f t="shared" si="12"/>
        <v>2277.5</v>
      </c>
      <c r="AB7" s="15">
        <f t="shared" si="13"/>
        <v>1160</v>
      </c>
      <c r="AC7" s="1">
        <f t="shared" si="19"/>
        <v>6506.4</v>
      </c>
    </row>
    <row r="8" spans="1:29" x14ac:dyDescent="0.3">
      <c r="A8" t="s">
        <v>10</v>
      </c>
      <c r="B8" t="s">
        <v>25</v>
      </c>
      <c r="C8" s="1">
        <v>13</v>
      </c>
      <c r="D8" s="5">
        <v>29</v>
      </c>
      <c r="E8" s="5">
        <v>38</v>
      </c>
      <c r="F8" s="5">
        <v>36</v>
      </c>
      <c r="G8" s="5">
        <v>43</v>
      </c>
      <c r="H8" s="5">
        <v>30</v>
      </c>
      <c r="I8" s="3">
        <f t="shared" si="14"/>
        <v>0</v>
      </c>
      <c r="J8" s="3">
        <f t="shared" si="14"/>
        <v>0</v>
      </c>
      <c r="K8" s="3">
        <f t="shared" si="14"/>
        <v>0</v>
      </c>
      <c r="L8" s="3">
        <f t="shared" si="14"/>
        <v>3</v>
      </c>
      <c r="M8" s="3">
        <f t="shared" si="14"/>
        <v>0</v>
      </c>
      <c r="N8" s="9">
        <f t="shared" si="5"/>
        <v>377</v>
      </c>
      <c r="O8" s="9">
        <f t="shared" si="15"/>
        <v>494</v>
      </c>
      <c r="P8" s="9">
        <f t="shared" si="6"/>
        <v>1044</v>
      </c>
      <c r="Q8" s="9">
        <f t="shared" si="6"/>
        <v>1634</v>
      </c>
      <c r="R8" s="9">
        <f t="shared" si="6"/>
        <v>1080</v>
      </c>
      <c r="S8" s="12">
        <f t="shared" si="16"/>
        <v>0</v>
      </c>
      <c r="T8" s="12">
        <f t="shared" si="7"/>
        <v>0</v>
      </c>
      <c r="U8" s="12">
        <f t="shared" si="8"/>
        <v>0</v>
      </c>
      <c r="V8" s="12">
        <f t="shared" si="9"/>
        <v>195</v>
      </c>
      <c r="W8" s="12">
        <f t="shared" si="10"/>
        <v>0</v>
      </c>
      <c r="X8" s="15">
        <f t="shared" si="17"/>
        <v>377</v>
      </c>
      <c r="Y8" s="15">
        <f t="shared" si="18"/>
        <v>494</v>
      </c>
      <c r="Z8" s="15">
        <f t="shared" si="11"/>
        <v>1044</v>
      </c>
      <c r="AA8" s="15">
        <f t="shared" si="12"/>
        <v>1829</v>
      </c>
      <c r="AB8" s="15">
        <f t="shared" si="13"/>
        <v>1080</v>
      </c>
      <c r="AC8" s="1">
        <f t="shared" si="19"/>
        <v>4824</v>
      </c>
    </row>
    <row r="9" spans="1:29" x14ac:dyDescent="0.3">
      <c r="A9" t="s">
        <v>11</v>
      </c>
      <c r="B9" t="s">
        <v>26</v>
      </c>
      <c r="C9" s="1">
        <v>12.1</v>
      </c>
      <c r="D9" s="5">
        <v>45</v>
      </c>
      <c r="E9" s="5">
        <v>29</v>
      </c>
      <c r="F9" s="5">
        <v>39</v>
      </c>
      <c r="G9" s="5">
        <v>39</v>
      </c>
      <c r="H9" s="5">
        <v>40</v>
      </c>
      <c r="I9" s="3">
        <f t="shared" si="14"/>
        <v>5</v>
      </c>
      <c r="J9" s="3">
        <f t="shared" si="14"/>
        <v>0</v>
      </c>
      <c r="K9" s="3">
        <f t="shared" si="14"/>
        <v>0</v>
      </c>
      <c r="L9" s="3">
        <f t="shared" si="14"/>
        <v>0</v>
      </c>
      <c r="M9" s="3">
        <f t="shared" si="14"/>
        <v>0</v>
      </c>
      <c r="N9" s="9">
        <f t="shared" si="5"/>
        <v>544.5</v>
      </c>
      <c r="O9" s="9">
        <f t="shared" si="15"/>
        <v>350.9</v>
      </c>
      <c r="P9" s="9">
        <f t="shared" si="6"/>
        <v>1755</v>
      </c>
      <c r="Q9" s="9">
        <f t="shared" si="6"/>
        <v>1131</v>
      </c>
      <c r="R9" s="9">
        <f t="shared" si="6"/>
        <v>1560</v>
      </c>
      <c r="S9" s="12">
        <f t="shared" si="16"/>
        <v>302.5</v>
      </c>
      <c r="T9" s="12">
        <f t="shared" si="7"/>
        <v>0</v>
      </c>
      <c r="U9" s="12">
        <f t="shared" si="8"/>
        <v>0</v>
      </c>
      <c r="V9" s="12">
        <f t="shared" si="9"/>
        <v>0</v>
      </c>
      <c r="W9" s="12">
        <f t="shared" si="10"/>
        <v>0</v>
      </c>
      <c r="X9" s="15">
        <f t="shared" si="17"/>
        <v>847</v>
      </c>
      <c r="Y9" s="15">
        <f t="shared" si="18"/>
        <v>350.9</v>
      </c>
      <c r="Z9" s="15">
        <f>P9+U9</f>
        <v>1755</v>
      </c>
      <c r="AA9" s="15">
        <f t="shared" si="12"/>
        <v>1131</v>
      </c>
      <c r="AB9" s="15">
        <f t="shared" si="13"/>
        <v>1560</v>
      </c>
      <c r="AC9" s="1">
        <f t="shared" si="19"/>
        <v>5643.9</v>
      </c>
    </row>
    <row r="10" spans="1:29" x14ac:dyDescent="0.3">
      <c r="A10" t="s">
        <v>12</v>
      </c>
      <c r="B10" t="s">
        <v>27</v>
      </c>
      <c r="C10" s="1">
        <v>10.8</v>
      </c>
      <c r="D10" s="5">
        <v>43</v>
      </c>
      <c r="E10" s="5">
        <v>36</v>
      </c>
      <c r="F10" s="5">
        <v>38</v>
      </c>
      <c r="G10" s="5">
        <v>36</v>
      </c>
      <c r="H10" s="5">
        <v>42</v>
      </c>
      <c r="I10" s="3">
        <f t="shared" si="14"/>
        <v>3</v>
      </c>
      <c r="J10" s="3">
        <f t="shared" si="14"/>
        <v>0</v>
      </c>
      <c r="K10" s="3">
        <f t="shared" si="14"/>
        <v>0</v>
      </c>
      <c r="L10" s="3">
        <f t="shared" si="14"/>
        <v>0</v>
      </c>
      <c r="M10" s="3">
        <f t="shared" si="14"/>
        <v>2</v>
      </c>
      <c r="N10" s="9">
        <f t="shared" si="5"/>
        <v>464.40000000000003</v>
      </c>
      <c r="O10" s="9">
        <f t="shared" si="15"/>
        <v>388.8</v>
      </c>
      <c r="P10" s="9">
        <f t="shared" si="6"/>
        <v>1634</v>
      </c>
      <c r="Q10" s="9">
        <f t="shared" si="6"/>
        <v>1296</v>
      </c>
      <c r="R10" s="9">
        <f t="shared" si="6"/>
        <v>1596</v>
      </c>
      <c r="S10" s="12">
        <f t="shared" si="16"/>
        <v>162</v>
      </c>
      <c r="T10" s="12">
        <f t="shared" si="7"/>
        <v>0</v>
      </c>
      <c r="U10" s="12">
        <f t="shared" si="8"/>
        <v>0</v>
      </c>
      <c r="V10" s="12">
        <f t="shared" si="9"/>
        <v>0</v>
      </c>
      <c r="W10" s="12">
        <f t="shared" si="10"/>
        <v>108</v>
      </c>
      <c r="X10" s="15">
        <f t="shared" si="17"/>
        <v>626.40000000000009</v>
      </c>
      <c r="Y10" s="15">
        <f t="shared" si="18"/>
        <v>388.8</v>
      </c>
      <c r="Z10" s="15">
        <f t="shared" si="11"/>
        <v>1634</v>
      </c>
      <c r="AA10" s="15">
        <f t="shared" si="12"/>
        <v>1296</v>
      </c>
      <c r="AB10" s="15">
        <f t="shared" si="13"/>
        <v>1704</v>
      </c>
      <c r="AC10" s="1">
        <f t="shared" si="19"/>
        <v>5649.2</v>
      </c>
    </row>
    <row r="11" spans="1:29" x14ac:dyDescent="0.3">
      <c r="A11" t="s">
        <v>13</v>
      </c>
      <c r="B11" t="s">
        <v>28</v>
      </c>
      <c r="C11" s="1">
        <v>11.9</v>
      </c>
      <c r="D11" s="5">
        <v>55</v>
      </c>
      <c r="E11" s="5">
        <v>39</v>
      </c>
      <c r="F11" s="5">
        <v>29</v>
      </c>
      <c r="G11" s="5">
        <v>37</v>
      </c>
      <c r="H11" s="5">
        <v>30</v>
      </c>
      <c r="I11" s="3">
        <f t="shared" si="14"/>
        <v>15</v>
      </c>
      <c r="J11" s="3">
        <f t="shared" si="14"/>
        <v>0</v>
      </c>
      <c r="K11" s="3">
        <f t="shared" si="14"/>
        <v>0</v>
      </c>
      <c r="L11" s="3">
        <f t="shared" si="14"/>
        <v>0</v>
      </c>
      <c r="M11" s="3">
        <f t="shared" si="14"/>
        <v>0</v>
      </c>
      <c r="N11" s="9">
        <f t="shared" si="5"/>
        <v>654.5</v>
      </c>
      <c r="O11" s="9">
        <f t="shared" si="15"/>
        <v>464.1</v>
      </c>
      <c r="P11" s="9">
        <f t="shared" si="6"/>
        <v>1595</v>
      </c>
      <c r="Q11" s="9">
        <f t="shared" si="6"/>
        <v>1443</v>
      </c>
      <c r="R11" s="9">
        <f t="shared" si="6"/>
        <v>870</v>
      </c>
      <c r="S11" s="12">
        <f t="shared" si="16"/>
        <v>892.5</v>
      </c>
      <c r="T11" s="12">
        <f t="shared" si="7"/>
        <v>0</v>
      </c>
      <c r="U11" s="12">
        <f t="shared" si="8"/>
        <v>0</v>
      </c>
      <c r="V11" s="12">
        <f t="shared" si="9"/>
        <v>0</v>
      </c>
      <c r="W11" s="12">
        <f t="shared" si="10"/>
        <v>0</v>
      </c>
      <c r="X11" s="15">
        <f t="shared" si="17"/>
        <v>1547</v>
      </c>
      <c r="Y11" s="15">
        <f t="shared" si="18"/>
        <v>464.1</v>
      </c>
      <c r="Z11" s="15">
        <f t="shared" si="11"/>
        <v>1595</v>
      </c>
      <c r="AA11" s="15">
        <f t="shared" si="12"/>
        <v>1443</v>
      </c>
      <c r="AB11" s="15">
        <f t="shared" si="13"/>
        <v>870</v>
      </c>
      <c r="AC11" s="1">
        <f t="shared" si="19"/>
        <v>5919.1</v>
      </c>
    </row>
    <row r="12" spans="1:29" x14ac:dyDescent="0.3">
      <c r="A12" t="s">
        <v>14</v>
      </c>
      <c r="B12" t="s">
        <v>29</v>
      </c>
      <c r="C12" s="1">
        <v>11.8</v>
      </c>
      <c r="D12" s="5">
        <v>28</v>
      </c>
      <c r="E12" s="5">
        <v>40</v>
      </c>
      <c r="F12" s="5">
        <v>40</v>
      </c>
      <c r="G12" s="5">
        <v>35</v>
      </c>
      <c r="H12" s="5">
        <v>37</v>
      </c>
      <c r="I12" s="3">
        <f t="shared" si="14"/>
        <v>0</v>
      </c>
      <c r="J12" s="3">
        <f t="shared" si="14"/>
        <v>0</v>
      </c>
      <c r="K12" s="3">
        <f t="shared" si="14"/>
        <v>0</v>
      </c>
      <c r="L12" s="3">
        <f t="shared" si="14"/>
        <v>0</v>
      </c>
      <c r="M12" s="3">
        <f t="shared" si="14"/>
        <v>0</v>
      </c>
      <c r="N12" s="9">
        <f t="shared" si="5"/>
        <v>330.40000000000003</v>
      </c>
      <c r="O12" s="9">
        <f t="shared" si="15"/>
        <v>472</v>
      </c>
      <c r="P12" s="9">
        <f t="shared" si="6"/>
        <v>1120</v>
      </c>
      <c r="Q12" s="9">
        <f t="shared" si="6"/>
        <v>1400</v>
      </c>
      <c r="R12" s="9">
        <f t="shared" si="6"/>
        <v>1480</v>
      </c>
      <c r="S12" s="12">
        <f t="shared" si="16"/>
        <v>0</v>
      </c>
      <c r="T12" s="12">
        <f t="shared" si="7"/>
        <v>0</v>
      </c>
      <c r="U12" s="12">
        <f t="shared" si="8"/>
        <v>0</v>
      </c>
      <c r="V12" s="12">
        <f t="shared" si="9"/>
        <v>0</v>
      </c>
      <c r="W12" s="12">
        <f t="shared" si="10"/>
        <v>0</v>
      </c>
      <c r="X12" s="15">
        <f t="shared" si="17"/>
        <v>330.40000000000003</v>
      </c>
      <c r="Y12" s="15">
        <f t="shared" si="18"/>
        <v>472</v>
      </c>
      <c r="Z12" s="15">
        <f t="shared" si="11"/>
        <v>1120</v>
      </c>
      <c r="AA12" s="15">
        <f t="shared" si="12"/>
        <v>1400</v>
      </c>
      <c r="AB12" s="15">
        <f t="shared" si="13"/>
        <v>1480</v>
      </c>
      <c r="AC12" s="1">
        <f t="shared" si="19"/>
        <v>4802.3999999999996</v>
      </c>
    </row>
    <row r="13" spans="1:29" x14ac:dyDescent="0.3">
      <c r="A13" t="s">
        <v>15</v>
      </c>
      <c r="B13" t="s">
        <v>30</v>
      </c>
      <c r="C13" s="1">
        <v>14.8</v>
      </c>
      <c r="D13" s="5">
        <v>49</v>
      </c>
      <c r="E13" s="5">
        <v>37</v>
      </c>
      <c r="F13" s="5">
        <v>42</v>
      </c>
      <c r="G13" s="5">
        <v>28</v>
      </c>
      <c r="H13" s="5">
        <v>39</v>
      </c>
      <c r="I13" s="3">
        <f t="shared" si="14"/>
        <v>9</v>
      </c>
      <c r="J13" s="3">
        <f t="shared" si="14"/>
        <v>0</v>
      </c>
      <c r="K13" s="3">
        <f t="shared" si="14"/>
        <v>2</v>
      </c>
      <c r="L13" s="3">
        <f t="shared" si="14"/>
        <v>0</v>
      </c>
      <c r="M13" s="3">
        <f t="shared" si="14"/>
        <v>0</v>
      </c>
      <c r="N13" s="9">
        <f t="shared" si="5"/>
        <v>725.2</v>
      </c>
      <c r="O13" s="9">
        <f t="shared" si="15"/>
        <v>547.6</v>
      </c>
      <c r="P13" s="9">
        <f t="shared" si="6"/>
        <v>2058</v>
      </c>
      <c r="Q13" s="9">
        <f t="shared" si="6"/>
        <v>1036</v>
      </c>
      <c r="R13" s="9">
        <f t="shared" si="6"/>
        <v>1638</v>
      </c>
      <c r="S13" s="12">
        <f t="shared" si="16"/>
        <v>666</v>
      </c>
      <c r="T13" s="12">
        <f t="shared" si="7"/>
        <v>0</v>
      </c>
      <c r="U13" s="12">
        <f t="shared" si="8"/>
        <v>148</v>
      </c>
      <c r="V13" s="12">
        <f t="shared" si="9"/>
        <v>0</v>
      </c>
      <c r="W13" s="12">
        <f t="shared" si="10"/>
        <v>0</v>
      </c>
      <c r="X13" s="15">
        <f t="shared" si="17"/>
        <v>1391.2</v>
      </c>
      <c r="Y13" s="15">
        <f t="shared" si="18"/>
        <v>547.6</v>
      </c>
      <c r="Z13" s="15">
        <f t="shared" si="11"/>
        <v>2206</v>
      </c>
      <c r="AA13" s="15">
        <f t="shared" si="12"/>
        <v>1036</v>
      </c>
      <c r="AB13" s="15">
        <f t="shared" si="13"/>
        <v>1638</v>
      </c>
      <c r="AC13" s="1">
        <f t="shared" si="19"/>
        <v>6818.8</v>
      </c>
    </row>
    <row r="14" spans="1:29" x14ac:dyDescent="0.3">
      <c r="A14" t="s">
        <v>16</v>
      </c>
      <c r="B14" t="s">
        <v>31</v>
      </c>
      <c r="C14" s="1">
        <v>14.9</v>
      </c>
      <c r="D14" s="5">
        <v>36</v>
      </c>
      <c r="E14" s="5">
        <v>29</v>
      </c>
      <c r="F14" s="5">
        <v>39</v>
      </c>
      <c r="G14" s="5">
        <v>29</v>
      </c>
      <c r="H14" s="5">
        <v>37</v>
      </c>
      <c r="I14" s="3">
        <f t="shared" si="14"/>
        <v>0</v>
      </c>
      <c r="J14" s="3">
        <f t="shared" si="14"/>
        <v>0</v>
      </c>
      <c r="K14" s="3">
        <f t="shared" si="14"/>
        <v>0</v>
      </c>
      <c r="L14" s="3">
        <f t="shared" si="14"/>
        <v>0</v>
      </c>
      <c r="M14" s="3">
        <f t="shared" si="14"/>
        <v>0</v>
      </c>
      <c r="N14" s="9">
        <f t="shared" si="5"/>
        <v>536.4</v>
      </c>
      <c r="O14" s="9">
        <f t="shared" si="15"/>
        <v>432.1</v>
      </c>
      <c r="P14" s="9">
        <f t="shared" si="6"/>
        <v>1404</v>
      </c>
      <c r="Q14" s="9">
        <f t="shared" si="6"/>
        <v>841</v>
      </c>
      <c r="R14" s="9">
        <f t="shared" si="6"/>
        <v>1443</v>
      </c>
      <c r="S14" s="12">
        <f t="shared" si="16"/>
        <v>0</v>
      </c>
      <c r="T14" s="12">
        <f t="shared" si="7"/>
        <v>0</v>
      </c>
      <c r="U14" s="12">
        <f t="shared" si="8"/>
        <v>0</v>
      </c>
      <c r="V14" s="12">
        <f t="shared" si="9"/>
        <v>0</v>
      </c>
      <c r="W14" s="12">
        <f t="shared" si="10"/>
        <v>0</v>
      </c>
      <c r="X14" s="15">
        <f t="shared" si="17"/>
        <v>536.4</v>
      </c>
      <c r="Y14" s="15">
        <f t="shared" si="18"/>
        <v>432.1</v>
      </c>
      <c r="Z14" s="15">
        <f t="shared" si="11"/>
        <v>1404</v>
      </c>
      <c r="AA14" s="15">
        <f t="shared" si="12"/>
        <v>841</v>
      </c>
      <c r="AB14" s="15">
        <f t="shared" si="13"/>
        <v>1443</v>
      </c>
      <c r="AC14" s="1">
        <f t="shared" si="19"/>
        <v>4656.5</v>
      </c>
    </row>
    <row r="15" spans="1:29" x14ac:dyDescent="0.3">
      <c r="A15" t="s">
        <v>17</v>
      </c>
      <c r="B15" t="s">
        <v>32</v>
      </c>
      <c r="C15" s="1">
        <v>15.7</v>
      </c>
      <c r="D15" s="5">
        <v>40</v>
      </c>
      <c r="E15" s="5">
        <v>33</v>
      </c>
      <c r="F15" s="5">
        <v>38</v>
      </c>
      <c r="G15" s="5">
        <v>20</v>
      </c>
      <c r="H15" s="5">
        <v>36</v>
      </c>
      <c r="I15" s="3">
        <f t="shared" si="14"/>
        <v>0</v>
      </c>
      <c r="J15" s="3">
        <f t="shared" si="14"/>
        <v>0</v>
      </c>
      <c r="K15" s="3">
        <f t="shared" si="14"/>
        <v>0</v>
      </c>
      <c r="L15" s="3">
        <f t="shared" si="14"/>
        <v>0</v>
      </c>
      <c r="M15" s="3">
        <f t="shared" si="14"/>
        <v>0</v>
      </c>
      <c r="N15" s="9">
        <f t="shared" si="5"/>
        <v>628</v>
      </c>
      <c r="O15" s="9">
        <f t="shared" si="15"/>
        <v>518.1</v>
      </c>
      <c r="P15" s="9">
        <f t="shared" si="6"/>
        <v>1520</v>
      </c>
      <c r="Q15" s="9">
        <f t="shared" si="6"/>
        <v>660</v>
      </c>
      <c r="R15" s="9">
        <f t="shared" si="6"/>
        <v>1368</v>
      </c>
      <c r="S15" s="12">
        <f t="shared" si="16"/>
        <v>0</v>
      </c>
      <c r="T15" s="12">
        <f t="shared" si="7"/>
        <v>0</v>
      </c>
      <c r="U15" s="12">
        <f t="shared" si="8"/>
        <v>0</v>
      </c>
      <c r="V15" s="12">
        <f t="shared" si="9"/>
        <v>0</v>
      </c>
      <c r="W15" s="12">
        <f t="shared" si="10"/>
        <v>0</v>
      </c>
      <c r="X15" s="15">
        <f t="shared" si="17"/>
        <v>628</v>
      </c>
      <c r="Y15" s="15">
        <f t="shared" si="18"/>
        <v>518.1</v>
      </c>
      <c r="Z15" s="15">
        <f t="shared" si="11"/>
        <v>1520</v>
      </c>
      <c r="AA15" s="15">
        <f t="shared" si="12"/>
        <v>660</v>
      </c>
      <c r="AB15" s="15">
        <f t="shared" si="13"/>
        <v>1368</v>
      </c>
      <c r="AC15" s="1">
        <f t="shared" si="19"/>
        <v>4694.1000000000004</v>
      </c>
    </row>
    <row r="16" spans="1:29" x14ac:dyDescent="0.3">
      <c r="A16" t="s">
        <v>18</v>
      </c>
      <c r="B16" t="s">
        <v>10</v>
      </c>
      <c r="C16" s="1">
        <v>16.399999999999999</v>
      </c>
      <c r="D16" s="5">
        <v>48</v>
      </c>
      <c r="E16" s="5">
        <v>31</v>
      </c>
      <c r="F16" s="5">
        <v>36</v>
      </c>
      <c r="G16" s="5">
        <v>40</v>
      </c>
      <c r="H16" s="5">
        <v>20</v>
      </c>
      <c r="I16" s="3">
        <f t="shared" si="14"/>
        <v>8</v>
      </c>
      <c r="J16" s="3">
        <f t="shared" si="14"/>
        <v>0</v>
      </c>
      <c r="K16" s="3">
        <f t="shared" si="14"/>
        <v>0</v>
      </c>
      <c r="L16" s="3">
        <f t="shared" si="14"/>
        <v>0</v>
      </c>
      <c r="M16" s="3">
        <f t="shared" si="14"/>
        <v>0</v>
      </c>
      <c r="N16" s="9">
        <f t="shared" si="5"/>
        <v>787.19999999999993</v>
      </c>
      <c r="O16" s="9">
        <f t="shared" si="15"/>
        <v>508.4</v>
      </c>
      <c r="P16" s="9">
        <f t="shared" si="6"/>
        <v>1728</v>
      </c>
      <c r="Q16" s="9">
        <f t="shared" si="6"/>
        <v>1240</v>
      </c>
      <c r="R16" s="9">
        <f t="shared" si="6"/>
        <v>720</v>
      </c>
      <c r="S16" s="12">
        <f t="shared" si="16"/>
        <v>656</v>
      </c>
      <c r="T16" s="12">
        <f t="shared" si="7"/>
        <v>0</v>
      </c>
      <c r="U16" s="12">
        <f t="shared" si="8"/>
        <v>0</v>
      </c>
      <c r="V16" s="12">
        <f t="shared" si="9"/>
        <v>0</v>
      </c>
      <c r="W16" s="12">
        <f t="shared" si="10"/>
        <v>0</v>
      </c>
      <c r="X16" s="15">
        <f t="shared" si="17"/>
        <v>1443.1999999999998</v>
      </c>
      <c r="Y16" s="15">
        <f t="shared" si="18"/>
        <v>508.4</v>
      </c>
      <c r="Z16" s="15">
        <f t="shared" si="11"/>
        <v>1728</v>
      </c>
      <c r="AA16" s="15">
        <f t="shared" si="12"/>
        <v>1240</v>
      </c>
      <c r="AB16" s="15">
        <f t="shared" si="13"/>
        <v>720</v>
      </c>
      <c r="AC16" s="1">
        <f t="shared" si="19"/>
        <v>5639.6</v>
      </c>
    </row>
    <row r="17" spans="1:29" x14ac:dyDescent="0.3">
      <c r="A17" t="s">
        <v>19</v>
      </c>
      <c r="B17" t="s">
        <v>33</v>
      </c>
      <c r="C17" s="1">
        <v>10.7</v>
      </c>
      <c r="D17" s="5">
        <v>39</v>
      </c>
      <c r="E17" s="5">
        <v>35</v>
      </c>
      <c r="F17" s="5">
        <v>35</v>
      </c>
      <c r="G17" s="5">
        <v>40</v>
      </c>
      <c r="H17" s="5">
        <v>40</v>
      </c>
      <c r="I17" s="3">
        <f t="shared" si="14"/>
        <v>0</v>
      </c>
      <c r="J17" s="3">
        <f t="shared" si="14"/>
        <v>0</v>
      </c>
      <c r="K17" s="3">
        <f t="shared" si="14"/>
        <v>0</v>
      </c>
      <c r="L17" s="3">
        <f t="shared" si="14"/>
        <v>0</v>
      </c>
      <c r="M17" s="3">
        <f t="shared" si="14"/>
        <v>0</v>
      </c>
      <c r="N17" s="9">
        <f t="shared" si="5"/>
        <v>417.29999999999995</v>
      </c>
      <c r="O17" s="9">
        <f t="shared" si="15"/>
        <v>374.5</v>
      </c>
      <c r="P17" s="9">
        <f t="shared" si="6"/>
        <v>1365</v>
      </c>
      <c r="Q17" s="9">
        <f t="shared" si="6"/>
        <v>1400</v>
      </c>
      <c r="R17" s="9">
        <f t="shared" si="6"/>
        <v>1400</v>
      </c>
      <c r="S17" s="12">
        <f t="shared" si="16"/>
        <v>0</v>
      </c>
      <c r="T17" s="12">
        <f t="shared" si="7"/>
        <v>0</v>
      </c>
      <c r="U17" s="12">
        <f t="shared" si="8"/>
        <v>0</v>
      </c>
      <c r="V17" s="12">
        <f t="shared" si="9"/>
        <v>0</v>
      </c>
      <c r="W17" s="12">
        <f t="shared" si="10"/>
        <v>0</v>
      </c>
      <c r="X17" s="15">
        <f t="shared" si="17"/>
        <v>417.29999999999995</v>
      </c>
      <c r="Y17" s="15">
        <f t="shared" si="18"/>
        <v>374.5</v>
      </c>
      <c r="Z17" s="15">
        <f t="shared" si="11"/>
        <v>1365</v>
      </c>
      <c r="AA17" s="15">
        <f t="shared" si="12"/>
        <v>1400</v>
      </c>
      <c r="AB17" s="15">
        <f t="shared" si="13"/>
        <v>1400</v>
      </c>
      <c r="AC17" s="1">
        <f t="shared" si="19"/>
        <v>4956.8</v>
      </c>
    </row>
    <row r="18" spans="1:29" x14ac:dyDescent="0.3">
      <c r="A18" t="s">
        <v>20</v>
      </c>
      <c r="B18" t="s">
        <v>34</v>
      </c>
      <c r="C18" s="1">
        <v>9.1300000000000008</v>
      </c>
      <c r="D18" s="5">
        <v>33</v>
      </c>
      <c r="E18" s="5">
        <v>42</v>
      </c>
      <c r="F18" s="5">
        <v>42</v>
      </c>
      <c r="G18" s="5">
        <v>40</v>
      </c>
      <c r="H18" s="5">
        <v>82</v>
      </c>
      <c r="I18" s="3">
        <f t="shared" si="14"/>
        <v>0</v>
      </c>
      <c r="J18" s="3">
        <f t="shared" si="14"/>
        <v>2</v>
      </c>
      <c r="K18" s="3">
        <f t="shared" si="14"/>
        <v>2</v>
      </c>
      <c r="L18" s="3">
        <f t="shared" si="14"/>
        <v>0</v>
      </c>
      <c r="M18" s="3">
        <f t="shared" si="14"/>
        <v>42</v>
      </c>
      <c r="N18" s="9">
        <f t="shared" si="5"/>
        <v>301.29000000000002</v>
      </c>
      <c r="O18" s="9">
        <f t="shared" si="15"/>
        <v>383.46000000000004</v>
      </c>
      <c r="P18" s="9">
        <f t="shared" si="6"/>
        <v>1386</v>
      </c>
      <c r="Q18" s="9">
        <f t="shared" si="6"/>
        <v>1680</v>
      </c>
      <c r="R18" s="9">
        <f t="shared" si="6"/>
        <v>3444</v>
      </c>
      <c r="S18" s="12">
        <f t="shared" si="16"/>
        <v>0</v>
      </c>
      <c r="T18" s="12">
        <f t="shared" si="7"/>
        <v>91.300000000000011</v>
      </c>
      <c r="U18" s="12">
        <f t="shared" si="8"/>
        <v>91.300000000000011</v>
      </c>
      <c r="V18" s="12">
        <f t="shared" si="9"/>
        <v>0</v>
      </c>
      <c r="W18" s="12">
        <f t="shared" si="10"/>
        <v>1917.3000000000002</v>
      </c>
      <c r="X18" s="15">
        <f t="shared" si="17"/>
        <v>301.29000000000002</v>
      </c>
      <c r="Y18" s="15">
        <f t="shared" si="18"/>
        <v>474.76000000000005</v>
      </c>
      <c r="Z18" s="15">
        <f t="shared" si="11"/>
        <v>1477.3</v>
      </c>
      <c r="AA18" s="15">
        <f t="shared" si="12"/>
        <v>1680</v>
      </c>
      <c r="AB18" s="15">
        <f t="shared" si="13"/>
        <v>5361.3</v>
      </c>
      <c r="AC18" s="1">
        <f t="shared" si="19"/>
        <v>9294.65</v>
      </c>
    </row>
    <row r="19" spans="1:29" x14ac:dyDescent="0.3">
      <c r="A19" t="s">
        <v>35</v>
      </c>
      <c r="B19" t="s">
        <v>37</v>
      </c>
      <c r="C19" s="1">
        <v>10.5</v>
      </c>
      <c r="D19" s="5">
        <v>28</v>
      </c>
      <c r="E19" s="5">
        <v>42</v>
      </c>
      <c r="F19" s="5">
        <v>40</v>
      </c>
      <c r="G19" s="5">
        <v>40</v>
      </c>
      <c r="H19" s="5">
        <v>42</v>
      </c>
      <c r="I19" s="3">
        <f t="shared" si="14"/>
        <v>0</v>
      </c>
      <c r="J19" s="3">
        <f t="shared" si="14"/>
        <v>2</v>
      </c>
      <c r="K19" s="3">
        <f t="shared" si="14"/>
        <v>0</v>
      </c>
      <c r="L19" s="3">
        <f t="shared" si="14"/>
        <v>0</v>
      </c>
      <c r="M19" s="3">
        <f t="shared" si="14"/>
        <v>2</v>
      </c>
      <c r="N19" s="9">
        <f t="shared" si="5"/>
        <v>294</v>
      </c>
      <c r="O19" s="9">
        <f t="shared" si="15"/>
        <v>441</v>
      </c>
      <c r="P19" s="9">
        <f t="shared" si="6"/>
        <v>1120</v>
      </c>
      <c r="Q19" s="9">
        <f t="shared" si="6"/>
        <v>1680</v>
      </c>
      <c r="R19" s="9">
        <f t="shared" si="6"/>
        <v>1680</v>
      </c>
      <c r="S19" s="12">
        <f t="shared" si="16"/>
        <v>0</v>
      </c>
      <c r="T19" s="12">
        <f t="shared" si="7"/>
        <v>105</v>
      </c>
      <c r="U19" s="12">
        <f t="shared" si="8"/>
        <v>0</v>
      </c>
      <c r="V19" s="12">
        <f t="shared" si="9"/>
        <v>0</v>
      </c>
      <c r="W19" s="12">
        <f t="shared" si="10"/>
        <v>105</v>
      </c>
      <c r="X19" s="15">
        <f t="shared" si="17"/>
        <v>294</v>
      </c>
      <c r="Y19" s="15">
        <f t="shared" si="18"/>
        <v>546</v>
      </c>
      <c r="Z19" s="15">
        <f t="shared" si="11"/>
        <v>1120</v>
      </c>
      <c r="AA19" s="15">
        <f t="shared" si="12"/>
        <v>1680</v>
      </c>
      <c r="AB19" s="15">
        <f t="shared" si="13"/>
        <v>1785</v>
      </c>
      <c r="AC19" s="1">
        <f t="shared" si="19"/>
        <v>5425</v>
      </c>
    </row>
    <row r="20" spans="1:29" x14ac:dyDescent="0.3">
      <c r="A20" t="s">
        <v>36</v>
      </c>
      <c r="B20" t="s">
        <v>38</v>
      </c>
      <c r="C20" s="1">
        <v>14.33</v>
      </c>
      <c r="D20" s="5">
        <v>39</v>
      </c>
      <c r="E20" s="5">
        <v>42</v>
      </c>
      <c r="F20" s="5">
        <v>39</v>
      </c>
      <c r="G20" s="5">
        <v>42</v>
      </c>
      <c r="H20" s="5">
        <v>42</v>
      </c>
      <c r="I20" s="3">
        <f t="shared" si="14"/>
        <v>0</v>
      </c>
      <c r="J20" s="3">
        <f t="shared" si="14"/>
        <v>2</v>
      </c>
      <c r="K20" s="3">
        <f t="shared" si="14"/>
        <v>0</v>
      </c>
      <c r="L20" s="3">
        <f t="shared" si="14"/>
        <v>2</v>
      </c>
      <c r="M20" s="3">
        <f t="shared" si="14"/>
        <v>2</v>
      </c>
      <c r="N20" s="9">
        <f t="shared" si="5"/>
        <v>558.87</v>
      </c>
      <c r="O20" s="9">
        <f t="shared" si="15"/>
        <v>601.86</v>
      </c>
      <c r="P20" s="9">
        <f t="shared" ref="P20" si="20">D20*F20</f>
        <v>1521</v>
      </c>
      <c r="Q20" s="9">
        <f t="shared" ref="Q20" si="21">E20*G20</f>
        <v>1764</v>
      </c>
      <c r="R20" s="9">
        <f t="shared" ref="R20" si="22">F20*H20</f>
        <v>1638</v>
      </c>
      <c r="S20" s="12">
        <f t="shared" si="16"/>
        <v>0</v>
      </c>
      <c r="T20" s="12">
        <f t="shared" si="7"/>
        <v>143.30000000000001</v>
      </c>
      <c r="U20" s="12">
        <f t="shared" si="8"/>
        <v>0</v>
      </c>
      <c r="V20" s="12">
        <f t="shared" si="9"/>
        <v>143.30000000000001</v>
      </c>
      <c r="W20" s="12">
        <f t="shared" si="10"/>
        <v>143.30000000000001</v>
      </c>
      <c r="X20" s="15">
        <f t="shared" si="17"/>
        <v>558.87</v>
      </c>
      <c r="Y20" s="15">
        <f t="shared" si="18"/>
        <v>745.16000000000008</v>
      </c>
      <c r="Z20" s="15">
        <f t="shared" si="11"/>
        <v>1521</v>
      </c>
      <c r="AA20" s="15">
        <f t="shared" si="12"/>
        <v>1907.3</v>
      </c>
      <c r="AB20" s="15">
        <f t="shared" si="13"/>
        <v>1781.3</v>
      </c>
      <c r="AC20" s="1">
        <f t="shared" si="19"/>
        <v>6513.63</v>
      </c>
    </row>
    <row r="22" spans="1:29" x14ac:dyDescent="0.3">
      <c r="A22" t="s">
        <v>39</v>
      </c>
      <c r="C22" s="1">
        <f>MAX(C4:C20)</f>
        <v>19.100000000000001</v>
      </c>
      <c r="D22">
        <f>MAX(D4:D20)</f>
        <v>55</v>
      </c>
      <c r="N22" s="1">
        <f>W32</f>
        <v>0</v>
      </c>
      <c r="O22" s="1">
        <f t="shared" ref="O22:AC22" si="23">X32</f>
        <v>0</v>
      </c>
      <c r="P22" s="1">
        <f t="shared" si="23"/>
        <v>0</v>
      </c>
      <c r="Q22" s="1">
        <f t="shared" si="23"/>
        <v>0</v>
      </c>
      <c r="R22" s="1">
        <f t="shared" si="23"/>
        <v>0</v>
      </c>
      <c r="S22" s="1">
        <f t="shared" si="23"/>
        <v>0</v>
      </c>
      <c r="T22" s="1">
        <f t="shared" si="23"/>
        <v>0</v>
      </c>
      <c r="U22" s="1">
        <f t="shared" si="23"/>
        <v>0</v>
      </c>
      <c r="V22" s="1">
        <f t="shared" si="23"/>
        <v>0</v>
      </c>
      <c r="W22" s="1">
        <f t="shared" si="23"/>
        <v>0</v>
      </c>
      <c r="X22" s="1">
        <f t="shared" si="23"/>
        <v>0</v>
      </c>
      <c r="Y22" s="1">
        <f t="shared" si="23"/>
        <v>0</v>
      </c>
      <c r="Z22" s="1">
        <f t="shared" si="23"/>
        <v>0</v>
      </c>
      <c r="AA22" s="1">
        <f t="shared" si="23"/>
        <v>0</v>
      </c>
      <c r="AB22" s="1">
        <f t="shared" si="23"/>
        <v>0</v>
      </c>
      <c r="AC22" s="1">
        <f t="shared" si="23"/>
        <v>0</v>
      </c>
    </row>
    <row r="23" spans="1:29" x14ac:dyDescent="0.3">
      <c r="A23" t="s">
        <v>40</v>
      </c>
      <c r="C23" s="1">
        <f>MIN(C4:C21)</f>
        <v>9.1300000000000008</v>
      </c>
      <c r="D23">
        <f>MIN(D4:D20)</f>
        <v>28</v>
      </c>
      <c r="N23" s="1">
        <f>MIN(N4:N21)</f>
        <v>294</v>
      </c>
      <c r="O23" s="1">
        <f t="shared" ref="O23:AB23" si="24">MIN(O4:O21)</f>
        <v>350.9</v>
      </c>
      <c r="P23" s="1">
        <f t="shared" si="24"/>
        <v>1044</v>
      </c>
      <c r="Q23" s="1">
        <f t="shared" si="24"/>
        <v>660</v>
      </c>
      <c r="R23" s="1">
        <f t="shared" si="24"/>
        <v>720</v>
      </c>
      <c r="S23" s="1">
        <f t="shared" si="24"/>
        <v>0</v>
      </c>
      <c r="T23" s="1">
        <f t="shared" si="24"/>
        <v>0</v>
      </c>
      <c r="U23" s="1">
        <f t="shared" si="24"/>
        <v>0</v>
      </c>
      <c r="V23" s="1">
        <f t="shared" si="24"/>
        <v>0</v>
      </c>
      <c r="W23" s="1">
        <f t="shared" si="24"/>
        <v>0</v>
      </c>
      <c r="X23" s="1">
        <f t="shared" si="24"/>
        <v>294</v>
      </c>
      <c r="Y23" s="1">
        <f t="shared" si="24"/>
        <v>350.9</v>
      </c>
      <c r="Z23" s="1">
        <f t="shared" si="24"/>
        <v>1044</v>
      </c>
      <c r="AA23" s="1">
        <f t="shared" si="24"/>
        <v>660</v>
      </c>
      <c r="AB23" s="1">
        <f t="shared" si="24"/>
        <v>720</v>
      </c>
      <c r="AC23" s="1">
        <f t="shared" ref="AC23" si="25">MIN(AC4:AC21)</f>
        <v>4656.5</v>
      </c>
    </row>
    <row r="24" spans="1:29" x14ac:dyDescent="0.3">
      <c r="A24" t="s">
        <v>41</v>
      </c>
      <c r="C24" s="1">
        <f>AVERAGE(C4:C20)</f>
        <v>13.174117647058823</v>
      </c>
      <c r="D24" s="2">
        <f>AVERAGE(D4:D20)</f>
        <v>40.470588235294116</v>
      </c>
      <c r="E24" s="2"/>
      <c r="F24" s="2"/>
      <c r="G24" s="2"/>
      <c r="H24" s="2"/>
      <c r="I24" s="2"/>
      <c r="J24" s="2"/>
      <c r="K24" s="2"/>
      <c r="L24" s="2"/>
      <c r="M24" s="2"/>
      <c r="N24" s="1">
        <f>AVERAGE(N4:N20)</f>
        <v>534.80941176470594</v>
      </c>
      <c r="O24" s="1">
        <f t="shared" ref="O24:AB24" si="26">AVERAGE(O4:O20)</f>
        <v>470.52470588235292</v>
      </c>
      <c r="P24" s="1">
        <f t="shared" si="26"/>
        <v>1546.4705882352941</v>
      </c>
      <c r="Q24" s="1">
        <f t="shared" si="26"/>
        <v>1358.4705882352941</v>
      </c>
      <c r="R24" s="1">
        <f t="shared" si="26"/>
        <v>1496.2941176470588</v>
      </c>
      <c r="S24" s="1">
        <f t="shared" si="26"/>
        <v>209.29411764705881</v>
      </c>
      <c r="T24" s="1">
        <f t="shared" si="26"/>
        <v>22.91764705882353</v>
      </c>
      <c r="U24" s="1">
        <f t="shared" si="26"/>
        <v>14.076470588235296</v>
      </c>
      <c r="V24" s="1">
        <f t="shared" si="26"/>
        <v>60.252941176470586</v>
      </c>
      <c r="W24" s="1">
        <f t="shared" si="26"/>
        <v>133.74117647058824</v>
      </c>
      <c r="X24" s="1">
        <f t="shared" si="26"/>
        <v>744.10352941176473</v>
      </c>
      <c r="Y24" s="1">
        <f t="shared" si="26"/>
        <v>493.44235294117652</v>
      </c>
      <c r="Z24" s="1">
        <f t="shared" si="26"/>
        <v>1560.5470588235294</v>
      </c>
      <c r="AA24" s="1">
        <f t="shared" si="26"/>
        <v>1418.7235294117647</v>
      </c>
      <c r="AB24" s="1">
        <f t="shared" si="26"/>
        <v>1630.035294117647</v>
      </c>
      <c r="AC24" s="1">
        <f t="shared" ref="AC24" si="27">AVERAGE(AC4:AC20)</f>
        <v>5846.8517647058834</v>
      </c>
    </row>
    <row r="25" spans="1:29" x14ac:dyDescent="0.3">
      <c r="A25" t="s">
        <v>42</v>
      </c>
      <c r="D25">
        <f>SUM(D4:D20)</f>
        <v>688</v>
      </c>
      <c r="N25" s="1">
        <f>SUM(N4:N20)</f>
        <v>9091.76</v>
      </c>
      <c r="O25" s="1">
        <f t="shared" ref="O25:AB25" si="28">SUM(O4:O20)</f>
        <v>7998.92</v>
      </c>
      <c r="P25" s="1">
        <f t="shared" si="28"/>
        <v>26290</v>
      </c>
      <c r="Q25" s="1">
        <f t="shared" si="28"/>
        <v>23094</v>
      </c>
      <c r="R25" s="1">
        <f t="shared" si="28"/>
        <v>25437</v>
      </c>
      <c r="S25" s="1">
        <f t="shared" si="28"/>
        <v>3558</v>
      </c>
      <c r="T25" s="1">
        <f t="shared" si="28"/>
        <v>389.6</v>
      </c>
      <c r="U25" s="1">
        <f t="shared" si="28"/>
        <v>239.3</v>
      </c>
      <c r="V25" s="1">
        <f t="shared" si="28"/>
        <v>1024.3</v>
      </c>
      <c r="W25" s="1">
        <f t="shared" si="28"/>
        <v>2273.6000000000004</v>
      </c>
      <c r="X25" s="1">
        <f t="shared" si="28"/>
        <v>12649.76</v>
      </c>
      <c r="Y25" s="1">
        <f t="shared" si="28"/>
        <v>8388.52</v>
      </c>
      <c r="Z25" s="1">
        <f t="shared" si="28"/>
        <v>26529.3</v>
      </c>
      <c r="AA25" s="1">
        <f t="shared" si="28"/>
        <v>24118.3</v>
      </c>
      <c r="AB25" s="1">
        <f t="shared" si="28"/>
        <v>27710.6</v>
      </c>
      <c r="AC25" s="1">
        <f>SUM(AC4:AC20)</f>
        <v>99396.48000000001</v>
      </c>
    </row>
    <row r="26" spans="1:29" x14ac:dyDescent="0.3">
      <c r="S26" s="1"/>
      <c r="T26" s="1"/>
      <c r="U26" s="1"/>
      <c r="V26" s="1"/>
      <c r="W26" s="1"/>
      <c r="X26" s="1"/>
    </row>
  </sheetData>
  <pageMargins left="0.7" right="0.7" top="0.75" bottom="0.75" header="0.3" footer="0.3"/>
  <pageSetup scale="3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 K</dc:creator>
  <cp:lastModifiedBy>Raji K</cp:lastModifiedBy>
  <cp:lastPrinted>2024-08-05T08:42:00Z</cp:lastPrinted>
  <dcterms:created xsi:type="dcterms:W3CDTF">2024-08-05T04:43:07Z</dcterms:created>
  <dcterms:modified xsi:type="dcterms:W3CDTF">2024-08-05T11:45:58Z</dcterms:modified>
</cp:coreProperties>
</file>