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466549f607194/Documents/MKE Census/"/>
    </mc:Choice>
  </mc:AlternateContent>
  <xr:revisionPtr revIDLastSave="248" documentId="8_{FD49F9A2-9467-4B15-A917-81FE5929E7DF}" xr6:coauthVersionLast="47" xr6:coauthVersionMax="47" xr10:uidLastSave="{BC643383-274D-425D-97EE-4C916EAF00D5}"/>
  <bookViews>
    <workbookView xWindow="-96" yWindow="-96" windowWidth="23232" windowHeight="12552" xr2:uid="{7CC5BEA0-32F1-47EC-B675-C1024D1C6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7" i="1" l="1"/>
  <c r="AG33" i="1" s="1"/>
  <c r="AD37" i="1"/>
  <c r="AE32" i="1" s="1"/>
  <c r="AB37" i="1"/>
  <c r="AC32" i="1" s="1"/>
  <c r="Z37" i="1"/>
  <c r="AA32" i="1" s="1"/>
  <c r="X37" i="1"/>
  <c r="Y37" i="1" s="1"/>
  <c r="V37" i="1"/>
  <c r="W33" i="1" s="1"/>
  <c r="T37" i="1"/>
  <c r="U32" i="1" s="1"/>
  <c r="R37" i="1"/>
  <c r="S33" i="1" s="1"/>
  <c r="P37" i="1"/>
  <c r="Q32" i="1" s="1"/>
  <c r="N37" i="1"/>
  <c r="O6" i="1" s="1"/>
  <c r="L37" i="1"/>
  <c r="M32" i="1" s="1"/>
  <c r="J37" i="1"/>
  <c r="K32" i="1" s="1"/>
  <c r="H37" i="1"/>
  <c r="I2" i="1" s="1"/>
  <c r="F37" i="1"/>
  <c r="G37" i="1" s="1"/>
  <c r="D37" i="1"/>
  <c r="E37" i="1" s="1"/>
  <c r="B37" i="1"/>
  <c r="C37" i="1" s="1"/>
  <c r="AG24" i="1" l="1"/>
  <c r="AG34" i="1"/>
  <c r="AG36" i="1"/>
  <c r="AG22" i="1"/>
  <c r="AG9" i="1"/>
  <c r="AG12" i="1"/>
  <c r="AG28" i="1"/>
  <c r="AG2" i="1"/>
  <c r="AG3" i="1"/>
  <c r="AG20" i="1"/>
  <c r="AG21" i="1"/>
  <c r="AG23" i="1"/>
  <c r="AG10" i="1"/>
  <c r="AG11" i="1"/>
  <c r="AG14" i="1"/>
  <c r="AG30" i="1"/>
  <c r="AG35" i="1"/>
  <c r="AG37" i="1"/>
  <c r="AG7" i="1"/>
  <c r="AG25" i="1"/>
  <c r="AG27" i="1"/>
  <c r="AG13" i="1"/>
  <c r="AG29" i="1"/>
  <c r="AG15" i="1"/>
  <c r="AG31" i="1"/>
  <c r="AG18" i="1"/>
  <c r="AG19" i="1"/>
  <c r="AG4" i="1"/>
  <c r="AG5" i="1"/>
  <c r="AG6" i="1"/>
  <c r="AG8" i="1"/>
  <c r="AG26" i="1"/>
  <c r="AG16" i="1"/>
  <c r="AG32" i="1"/>
  <c r="AG17" i="1"/>
  <c r="AE33" i="1"/>
  <c r="AE18" i="1"/>
  <c r="AE19" i="1"/>
  <c r="AE20" i="1"/>
  <c r="AE37" i="1"/>
  <c r="AE23" i="1"/>
  <c r="AE17" i="1"/>
  <c r="AE34" i="1"/>
  <c r="AE3" i="1"/>
  <c r="AE36" i="1"/>
  <c r="AE5" i="1"/>
  <c r="AE22" i="1"/>
  <c r="AE7" i="1"/>
  <c r="AE25" i="1"/>
  <c r="AE28" i="1"/>
  <c r="AE24" i="1"/>
  <c r="AE10" i="1"/>
  <c r="AE27" i="1"/>
  <c r="AE29" i="1"/>
  <c r="AE30" i="1"/>
  <c r="AE15" i="1"/>
  <c r="AE31" i="1"/>
  <c r="AE2" i="1"/>
  <c r="AE35" i="1"/>
  <c r="AE4" i="1"/>
  <c r="AE21" i="1"/>
  <c r="AE6" i="1"/>
  <c r="AE8" i="1"/>
  <c r="AE9" i="1"/>
  <c r="AE26" i="1"/>
  <c r="AE11" i="1"/>
  <c r="AE12" i="1"/>
  <c r="AE13" i="1"/>
  <c r="AE14" i="1"/>
  <c r="AE16" i="1"/>
  <c r="AC7" i="1"/>
  <c r="AC23" i="1"/>
  <c r="AC17" i="1"/>
  <c r="AC2" i="1"/>
  <c r="AC3" i="1"/>
  <c r="AC4" i="1"/>
  <c r="AC20" i="1"/>
  <c r="AC21" i="1"/>
  <c r="AC22" i="1"/>
  <c r="AC24" i="1"/>
  <c r="AC26" i="1"/>
  <c r="AC12" i="1"/>
  <c r="AC28" i="1"/>
  <c r="AC33" i="1"/>
  <c r="AC18" i="1"/>
  <c r="AC35" i="1"/>
  <c r="AC5" i="1"/>
  <c r="AC37" i="1"/>
  <c r="AC8" i="1"/>
  <c r="AC9" i="1"/>
  <c r="AC10" i="1"/>
  <c r="AC27" i="1"/>
  <c r="AC29" i="1"/>
  <c r="AC30" i="1"/>
  <c r="AC15" i="1"/>
  <c r="AC31" i="1"/>
  <c r="AC34" i="1"/>
  <c r="AC19" i="1"/>
  <c r="AC36" i="1"/>
  <c r="AC6" i="1"/>
  <c r="AC25" i="1"/>
  <c r="AC11" i="1"/>
  <c r="AC13" i="1"/>
  <c r="AC14" i="1"/>
  <c r="AC16" i="1"/>
  <c r="AA33" i="1"/>
  <c r="AA35" i="1"/>
  <c r="AA6" i="1"/>
  <c r="AA8" i="1"/>
  <c r="AA25" i="1"/>
  <c r="AA26" i="1"/>
  <c r="AA12" i="1"/>
  <c r="AA28" i="1"/>
  <c r="AA17" i="1"/>
  <c r="AA18" i="1"/>
  <c r="AA19" i="1"/>
  <c r="AA20" i="1"/>
  <c r="AA5" i="1"/>
  <c r="AA37" i="1"/>
  <c r="AA7" i="1"/>
  <c r="AA24" i="1"/>
  <c r="AA10" i="1"/>
  <c r="AA27" i="1"/>
  <c r="AA13" i="1"/>
  <c r="AA30" i="1"/>
  <c r="AA15" i="1"/>
  <c r="AA31" i="1"/>
  <c r="AA2" i="1"/>
  <c r="AA34" i="1"/>
  <c r="AA3" i="1"/>
  <c r="AA4" i="1"/>
  <c r="AA36" i="1"/>
  <c r="AA21" i="1"/>
  <c r="AA22" i="1"/>
  <c r="AA23" i="1"/>
  <c r="AA9" i="1"/>
  <c r="AA11" i="1"/>
  <c r="AA29" i="1"/>
  <c r="AA14" i="1"/>
  <c r="AA16" i="1"/>
  <c r="Y25" i="1"/>
  <c r="Y26" i="1"/>
  <c r="Y27" i="1"/>
  <c r="Y28" i="1"/>
  <c r="Y23" i="1"/>
  <c r="Y9" i="1"/>
  <c r="Y30" i="1"/>
  <c r="Y15" i="1"/>
  <c r="Y31" i="1"/>
  <c r="Y11" i="1"/>
  <c r="Y6" i="1"/>
  <c r="Y22" i="1"/>
  <c r="Y24" i="1"/>
  <c r="Y29" i="1"/>
  <c r="Y32" i="1"/>
  <c r="Y33" i="1"/>
  <c r="Y2" i="1"/>
  <c r="Y18" i="1"/>
  <c r="Y34" i="1"/>
  <c r="Y8" i="1"/>
  <c r="Y12" i="1"/>
  <c r="Y14" i="1"/>
  <c r="Y3" i="1"/>
  <c r="Y35" i="1"/>
  <c r="Y4" i="1"/>
  <c r="Y20" i="1"/>
  <c r="Y36" i="1"/>
  <c r="Y7" i="1"/>
  <c r="Y10" i="1"/>
  <c r="Y13" i="1"/>
  <c r="Y16" i="1"/>
  <c r="Y17" i="1"/>
  <c r="Y19" i="1"/>
  <c r="Y5" i="1"/>
  <c r="Y21" i="1"/>
  <c r="W2" i="1"/>
  <c r="W3" i="1"/>
  <c r="W4" i="1"/>
  <c r="W22" i="1"/>
  <c r="W35" i="1"/>
  <c r="W21" i="1"/>
  <c r="W26" i="1"/>
  <c r="W34" i="1"/>
  <c r="W36" i="1"/>
  <c r="W5" i="1"/>
  <c r="W6" i="1"/>
  <c r="W23" i="1"/>
  <c r="W25" i="1"/>
  <c r="W12" i="1"/>
  <c r="W28" i="1"/>
  <c r="W24" i="1"/>
  <c r="W10" i="1"/>
  <c r="W27" i="1"/>
  <c r="W13" i="1"/>
  <c r="W14" i="1"/>
  <c r="W30" i="1"/>
  <c r="W15" i="1"/>
  <c r="W31" i="1"/>
  <c r="W18" i="1"/>
  <c r="W19" i="1"/>
  <c r="W20" i="1"/>
  <c r="W37" i="1"/>
  <c r="W7" i="1"/>
  <c r="W8" i="1"/>
  <c r="W9" i="1"/>
  <c r="W11" i="1"/>
  <c r="W29" i="1"/>
  <c r="W16" i="1"/>
  <c r="W32" i="1"/>
  <c r="W17" i="1"/>
  <c r="U17" i="1"/>
  <c r="U18" i="1"/>
  <c r="U19" i="1"/>
  <c r="U4" i="1"/>
  <c r="U21" i="1"/>
  <c r="U6" i="1"/>
  <c r="U7" i="1"/>
  <c r="U23" i="1"/>
  <c r="U25" i="1"/>
  <c r="U12" i="1"/>
  <c r="U28" i="1"/>
  <c r="U2" i="1"/>
  <c r="U3" i="1"/>
  <c r="U20" i="1"/>
  <c r="U5" i="1"/>
  <c r="U22" i="1"/>
  <c r="U8" i="1"/>
  <c r="U9" i="1"/>
  <c r="U10" i="1"/>
  <c r="U11" i="1"/>
  <c r="U29" i="1"/>
  <c r="U14" i="1"/>
  <c r="U15" i="1"/>
  <c r="U31" i="1"/>
  <c r="U33" i="1"/>
  <c r="U34" i="1"/>
  <c r="U35" i="1"/>
  <c r="U36" i="1"/>
  <c r="U37" i="1"/>
  <c r="U24" i="1"/>
  <c r="U26" i="1"/>
  <c r="U27" i="1"/>
  <c r="U13" i="1"/>
  <c r="U30" i="1"/>
  <c r="U16" i="1"/>
  <c r="S35" i="1"/>
  <c r="S9" i="1"/>
  <c r="S8" i="1"/>
  <c r="S26" i="1"/>
  <c r="S11" i="1"/>
  <c r="S27" i="1"/>
  <c r="S12" i="1"/>
  <c r="S28" i="1"/>
  <c r="S2" i="1"/>
  <c r="S18" i="1"/>
  <c r="S19" i="1"/>
  <c r="S20" i="1"/>
  <c r="S5" i="1"/>
  <c r="S21" i="1"/>
  <c r="S22" i="1"/>
  <c r="S7" i="1"/>
  <c r="S24" i="1"/>
  <c r="S10" i="1"/>
  <c r="S13" i="1"/>
  <c r="S14" i="1"/>
  <c r="S30" i="1"/>
  <c r="S15" i="1"/>
  <c r="S31" i="1"/>
  <c r="S34" i="1"/>
  <c r="S3" i="1"/>
  <c r="S4" i="1"/>
  <c r="S36" i="1"/>
  <c r="S37" i="1"/>
  <c r="S6" i="1"/>
  <c r="S23" i="1"/>
  <c r="S25" i="1"/>
  <c r="S29" i="1"/>
  <c r="S16" i="1"/>
  <c r="S32" i="1"/>
  <c r="S17" i="1"/>
  <c r="Q2" i="1"/>
  <c r="Q34" i="1"/>
  <c r="Q35" i="1"/>
  <c r="Q20" i="1"/>
  <c r="Q5" i="1"/>
  <c r="Q6" i="1"/>
  <c r="Q23" i="1"/>
  <c r="Q17" i="1"/>
  <c r="Q18" i="1"/>
  <c r="Q3" i="1"/>
  <c r="Q36" i="1"/>
  <c r="Q21" i="1"/>
  <c r="Q22" i="1"/>
  <c r="Q8" i="1"/>
  <c r="Q26" i="1"/>
  <c r="Q28" i="1"/>
  <c r="Q33" i="1"/>
  <c r="Q19" i="1"/>
  <c r="Q4" i="1"/>
  <c r="Q37" i="1"/>
  <c r="Q7" i="1"/>
  <c r="Q9" i="1"/>
  <c r="Q10" i="1"/>
  <c r="Q27" i="1"/>
  <c r="Q13" i="1"/>
  <c r="Q30" i="1"/>
  <c r="Q15" i="1"/>
  <c r="Q31" i="1"/>
  <c r="Q24" i="1"/>
  <c r="Q25" i="1"/>
  <c r="Q11" i="1"/>
  <c r="Q12" i="1"/>
  <c r="Q29" i="1"/>
  <c r="Q14" i="1"/>
  <c r="Q16" i="1"/>
  <c r="O8" i="1"/>
  <c r="O24" i="1"/>
  <c r="O9" i="1"/>
  <c r="O25" i="1"/>
  <c r="O10" i="1"/>
  <c r="O26" i="1"/>
  <c r="O11" i="1"/>
  <c r="O27" i="1"/>
  <c r="O12" i="1"/>
  <c r="O28" i="1"/>
  <c r="O22" i="1"/>
  <c r="O7" i="1"/>
  <c r="O23" i="1"/>
  <c r="O13" i="1"/>
  <c r="O29" i="1"/>
  <c r="O14" i="1"/>
  <c r="O30" i="1"/>
  <c r="O15" i="1"/>
  <c r="O31" i="1"/>
  <c r="O16" i="1"/>
  <c r="O32" i="1"/>
  <c r="O17" i="1"/>
  <c r="O33" i="1"/>
  <c r="O2" i="1"/>
  <c r="O18" i="1"/>
  <c r="O34" i="1"/>
  <c r="O3" i="1"/>
  <c r="O19" i="1"/>
  <c r="O35" i="1"/>
  <c r="O4" i="1"/>
  <c r="O20" i="1"/>
  <c r="O36" i="1"/>
  <c r="O5" i="1"/>
  <c r="O21" i="1"/>
  <c r="O37" i="1"/>
  <c r="M34" i="1"/>
  <c r="M3" i="1"/>
  <c r="M4" i="1"/>
  <c r="M5" i="1"/>
  <c r="M23" i="1"/>
  <c r="M24" i="1"/>
  <c r="M26" i="1"/>
  <c r="M12" i="1"/>
  <c r="M28" i="1"/>
  <c r="M17" i="1"/>
  <c r="M2" i="1"/>
  <c r="M35" i="1"/>
  <c r="M20" i="1"/>
  <c r="M37" i="1"/>
  <c r="M6" i="1"/>
  <c r="M7" i="1"/>
  <c r="M9" i="1"/>
  <c r="M10" i="1"/>
  <c r="M27" i="1"/>
  <c r="M13" i="1"/>
  <c r="M30" i="1"/>
  <c r="M15" i="1"/>
  <c r="M31" i="1"/>
  <c r="M33" i="1"/>
  <c r="M18" i="1"/>
  <c r="M19" i="1"/>
  <c r="M36" i="1"/>
  <c r="M21" i="1"/>
  <c r="M22" i="1"/>
  <c r="M8" i="1"/>
  <c r="M25" i="1"/>
  <c r="M11" i="1"/>
  <c r="M29" i="1"/>
  <c r="M14" i="1"/>
  <c r="M16" i="1"/>
  <c r="K20" i="1"/>
  <c r="K21" i="1"/>
  <c r="K2" i="1"/>
  <c r="K5" i="1"/>
  <c r="K6" i="1"/>
  <c r="K22" i="1"/>
  <c r="K15" i="1"/>
  <c r="K4" i="1"/>
  <c r="K7" i="1"/>
  <c r="K24" i="1"/>
  <c r="K13" i="1"/>
  <c r="K17" i="1"/>
  <c r="K3" i="1"/>
  <c r="K8" i="1"/>
  <c r="K25" i="1"/>
  <c r="K11" i="1"/>
  <c r="K14" i="1"/>
  <c r="K19" i="1"/>
  <c r="K9" i="1"/>
  <c r="K26" i="1"/>
  <c r="K18" i="1"/>
  <c r="K10" i="1"/>
  <c r="K27" i="1"/>
  <c r="K29" i="1"/>
  <c r="K12" i="1"/>
  <c r="K33" i="1"/>
  <c r="K34" i="1"/>
  <c r="K35" i="1"/>
  <c r="K36" i="1"/>
  <c r="K16" i="1"/>
  <c r="K37" i="1"/>
  <c r="K23" i="1"/>
  <c r="K28" i="1"/>
  <c r="K30" i="1"/>
  <c r="K31" i="1"/>
  <c r="I19" i="1"/>
  <c r="I5" i="1"/>
  <c r="I8" i="1"/>
  <c r="I24" i="1"/>
  <c r="I25" i="1"/>
  <c r="I26" i="1"/>
  <c r="I27" i="1"/>
  <c r="I10" i="1"/>
  <c r="I12" i="1"/>
  <c r="I28" i="1"/>
  <c r="I16" i="1"/>
  <c r="I9" i="1"/>
  <c r="I11" i="1"/>
  <c r="I13" i="1"/>
  <c r="I29" i="1"/>
  <c r="I30" i="1"/>
  <c r="I31" i="1"/>
  <c r="I32" i="1"/>
  <c r="I33" i="1"/>
  <c r="I34" i="1"/>
  <c r="I35" i="1"/>
  <c r="I36" i="1"/>
  <c r="I37" i="1"/>
  <c r="I18" i="1"/>
  <c r="I4" i="1"/>
  <c r="I21" i="1"/>
  <c r="I6" i="1"/>
  <c r="I22" i="1"/>
  <c r="C36" i="1"/>
  <c r="I14" i="1"/>
  <c r="I15" i="1"/>
  <c r="I17" i="1"/>
  <c r="I3" i="1"/>
  <c r="I20" i="1"/>
  <c r="I7" i="1"/>
  <c r="I23" i="1"/>
  <c r="G16" i="1"/>
  <c r="G18" i="1"/>
  <c r="G22" i="1"/>
  <c r="G25" i="1"/>
  <c r="G26" i="1"/>
  <c r="G17" i="1"/>
  <c r="G19" i="1"/>
  <c r="G6" i="1"/>
  <c r="G8" i="1"/>
  <c r="G11" i="1"/>
  <c r="G27" i="1"/>
  <c r="G15" i="1"/>
  <c r="G33" i="1"/>
  <c r="G3" i="1"/>
  <c r="G4" i="1"/>
  <c r="G7" i="1"/>
  <c r="G12" i="1"/>
  <c r="G28" i="1"/>
  <c r="G34" i="1"/>
  <c r="G23" i="1"/>
  <c r="G9" i="1"/>
  <c r="G13" i="1"/>
  <c r="G29" i="1"/>
  <c r="G32" i="1"/>
  <c r="G35" i="1"/>
  <c r="G24" i="1"/>
  <c r="G10" i="1"/>
  <c r="G14" i="1"/>
  <c r="G30" i="1"/>
  <c r="G31" i="1"/>
  <c r="G2" i="1"/>
  <c r="G20" i="1"/>
  <c r="G36" i="1"/>
  <c r="G5" i="1"/>
  <c r="G21" i="1"/>
  <c r="E15" i="1"/>
  <c r="E33" i="1"/>
  <c r="E19" i="1"/>
  <c r="E4" i="1"/>
  <c r="E23" i="1"/>
  <c r="E25" i="1"/>
  <c r="E10" i="1"/>
  <c r="E26" i="1"/>
  <c r="E17" i="1"/>
  <c r="E18" i="1"/>
  <c r="E22" i="1"/>
  <c r="E8" i="1"/>
  <c r="E11" i="1"/>
  <c r="E27" i="1"/>
  <c r="E12" i="1"/>
  <c r="E28" i="1"/>
  <c r="E31" i="1"/>
  <c r="E16" i="1"/>
  <c r="E2" i="1"/>
  <c r="E3" i="1"/>
  <c r="E20" i="1"/>
  <c r="E6" i="1"/>
  <c r="E29" i="1"/>
  <c r="E35" i="1"/>
  <c r="E7" i="1"/>
  <c r="E24" i="1"/>
  <c r="E9" i="1"/>
  <c r="E13" i="1"/>
  <c r="E14" i="1"/>
  <c r="E30" i="1"/>
  <c r="E32" i="1"/>
  <c r="E34" i="1"/>
  <c r="E36" i="1"/>
  <c r="E5" i="1"/>
  <c r="E21" i="1"/>
  <c r="C22" i="1"/>
  <c r="C23" i="1"/>
  <c r="C21" i="1"/>
  <c r="C8" i="1"/>
  <c r="C24" i="1"/>
  <c r="C6" i="1"/>
  <c r="C7" i="1"/>
  <c r="C9" i="1"/>
  <c r="C25" i="1"/>
  <c r="C26" i="1"/>
  <c r="C16" i="1"/>
  <c r="C10" i="1"/>
  <c r="C11" i="1"/>
  <c r="C27" i="1"/>
  <c r="C28" i="1"/>
  <c r="C29" i="1"/>
  <c r="C5" i="1"/>
  <c r="C13" i="1"/>
  <c r="C14" i="1"/>
  <c r="C30" i="1"/>
  <c r="C4" i="1"/>
  <c r="C12" i="1"/>
  <c r="C15" i="1"/>
  <c r="C31" i="1"/>
  <c r="C32" i="1"/>
  <c r="C17" i="1"/>
  <c r="C33" i="1"/>
  <c r="C2" i="1"/>
  <c r="C34" i="1"/>
  <c r="C18" i="1"/>
  <c r="C3" i="1"/>
  <c r="C19" i="1"/>
  <c r="C35" i="1"/>
  <c r="C20" i="1"/>
</calcChain>
</file>

<file path=xl/sharedStrings.xml><?xml version="1.0" encoding="utf-8"?>
<sst xmlns="http://schemas.openxmlformats.org/spreadsheetml/2006/main" count="34" uniqueCount="34">
  <si>
    <t>Zip Code</t>
  </si>
  <si>
    <t>Male Persons</t>
  </si>
  <si>
    <t>Female Persons</t>
  </si>
  <si>
    <t>Total Population</t>
  </si>
  <si>
    <t>Hispanic/Latino</t>
  </si>
  <si>
    <t>White</t>
  </si>
  <si>
    <t>Black</t>
  </si>
  <si>
    <t>Asian</t>
  </si>
  <si>
    <t>Age 25+: High School Graduate</t>
  </si>
  <si>
    <t>Age 25+: Associate Degree</t>
  </si>
  <si>
    <t>Age 25+: Bachelor's Degree</t>
  </si>
  <si>
    <t>Age 25+: Master's Degree</t>
  </si>
  <si>
    <t>Age 25+: Doctorate Degree</t>
  </si>
  <si>
    <t>Median Household Income</t>
  </si>
  <si>
    <t>Owner-Occupied Housing Units Median Value</t>
  </si>
  <si>
    <t>Median Length of Residence In Years</t>
  </si>
  <si>
    <t>TOTALS</t>
  </si>
  <si>
    <t>Male Percentages</t>
  </si>
  <si>
    <t>Female Percentages</t>
  </si>
  <si>
    <t>Total Population Percentages</t>
  </si>
  <si>
    <t>Hispanic/Latino Percentages</t>
  </si>
  <si>
    <t>White Percentages</t>
  </si>
  <si>
    <t>Black Percentages</t>
  </si>
  <si>
    <t>Native Hawian/Pacfic Islander</t>
  </si>
  <si>
    <t>Native Hawian/Pacfic Islander Percentages</t>
  </si>
  <si>
    <t>Asian Percentages</t>
  </si>
  <si>
    <t>Age 25+: High School Graduate Percentages</t>
  </si>
  <si>
    <t>Age 25+: Associate Degree Percentages</t>
  </si>
  <si>
    <t>Age 25+: Bachelor's Degree Percentages</t>
  </si>
  <si>
    <t>Age 25+: Master's Degree Pecentages</t>
  </si>
  <si>
    <t>Age 25+: Doctorate Degree Percentages</t>
  </si>
  <si>
    <t>Median Household Income Percentages</t>
  </si>
  <si>
    <t>Owner-Occupied Housing Units Median Value Percentages</t>
  </si>
  <si>
    <t>Median Length of Residence In Years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</si>
</sst>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85A9-3B41-4828-BC67-BC5FCBA88455}">
  <dimension ref="A1:AH37"/>
  <sheetViews>
    <sheetView tabSelected="1" workbookViewId="0">
      <selection activeCell="AF38" sqref="AF38"/>
    </sheetView>
  </sheetViews>
  <sheetFormatPr defaultRowHeight="14.4" x14ac:dyDescent="0.55000000000000004"/>
  <cols>
    <col min="1" max="1" width="8.83984375" style="1"/>
    <col min="2" max="2" width="12.62890625" style="1" customWidth="1"/>
    <col min="3" max="3" width="15" style="1" customWidth="1"/>
    <col min="4" max="4" width="13.3671875" style="1" customWidth="1"/>
    <col min="5" max="5" width="16.47265625" style="1" customWidth="1"/>
    <col min="6" max="6" width="14.47265625" style="1" customWidth="1"/>
    <col min="7" max="7" width="24.26171875" style="1" customWidth="1"/>
    <col min="8" max="8" width="14.05078125" style="1" customWidth="1"/>
    <col min="9" max="9" width="24.3125" style="1" customWidth="1"/>
    <col min="10" max="10" width="8.83984375" style="1"/>
    <col min="11" max="11" width="17.89453125" style="1" customWidth="1"/>
    <col min="12" max="12" width="8.83984375" style="1"/>
    <col min="13" max="13" width="18.05078125" style="1" customWidth="1"/>
    <col min="14" max="14" width="23.26171875" style="2" bestFit="1" customWidth="1"/>
    <col min="15" max="15" width="34.89453125" style="2" customWidth="1"/>
    <col min="16" max="16" width="8.83984375" style="2"/>
    <col min="17" max="17" width="17.05078125" style="2" customWidth="1"/>
    <col min="18" max="18" width="27.20703125" style="2" customWidth="1"/>
    <col min="19" max="19" width="41.41796875" style="2" customWidth="1"/>
    <col min="20" max="20" width="21.5234375" style="2" customWidth="1"/>
    <col min="21" max="21" width="32.3671875" style="2" customWidth="1"/>
    <col min="22" max="22" width="24.62890625" style="2" customWidth="1"/>
    <col min="23" max="23" width="32.83984375" style="2" customWidth="1"/>
    <col min="24" max="24" width="21.47265625" style="2" customWidth="1"/>
    <col min="25" max="25" width="34.47265625" style="2" customWidth="1"/>
    <col min="26" max="26" width="24.89453125" style="2" customWidth="1"/>
    <col min="27" max="27" width="35.41796875" style="2" customWidth="1"/>
    <col min="28" max="28" width="26.20703125" style="2" customWidth="1"/>
    <col min="29" max="29" width="33.3125" style="2" customWidth="1"/>
    <col min="30" max="30" width="38" style="2" customWidth="1"/>
    <col min="31" max="31" width="50.734375" style="2" customWidth="1"/>
    <col min="32" max="32" width="32.5234375" style="2" customWidth="1"/>
    <col min="33" max="33" width="38.9453125" style="2" customWidth="1"/>
    <col min="34" max="34" width="8.83984375" style="2"/>
    <col min="35" max="16384" width="8.83984375" style="1"/>
  </cols>
  <sheetData>
    <row r="1" spans="1:33" x14ac:dyDescent="0.55000000000000004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3</v>
      </c>
      <c r="G1" s="1" t="s">
        <v>19</v>
      </c>
      <c r="H1" s="1" t="s">
        <v>4</v>
      </c>
      <c r="I1" s="1" t="s">
        <v>20</v>
      </c>
      <c r="J1" s="1" t="s">
        <v>5</v>
      </c>
      <c r="K1" s="1" t="s">
        <v>21</v>
      </c>
      <c r="L1" s="1" t="s">
        <v>6</v>
      </c>
      <c r="M1" s="1" t="s">
        <v>22</v>
      </c>
      <c r="N1" s="2" t="s">
        <v>23</v>
      </c>
      <c r="O1" s="2" t="s">
        <v>24</v>
      </c>
      <c r="P1" s="2" t="s">
        <v>7</v>
      </c>
      <c r="Q1" s="2" t="s">
        <v>25</v>
      </c>
      <c r="R1" s="2" t="s">
        <v>8</v>
      </c>
      <c r="S1" s="2" t="s">
        <v>26</v>
      </c>
      <c r="T1" s="2" t="s">
        <v>9</v>
      </c>
      <c r="U1" s="2" t="s">
        <v>27</v>
      </c>
      <c r="V1" s="2" t="s">
        <v>10</v>
      </c>
      <c r="W1" s="2" t="s">
        <v>28</v>
      </c>
      <c r="X1" s="2" t="s">
        <v>11</v>
      </c>
      <c r="Y1" s="2" t="s">
        <v>29</v>
      </c>
      <c r="Z1" s="2" t="s">
        <v>12</v>
      </c>
      <c r="AA1" s="2" t="s">
        <v>30</v>
      </c>
      <c r="AB1" s="2" t="s">
        <v>13</v>
      </c>
      <c r="AC1" s="2" t="s">
        <v>31</v>
      </c>
      <c r="AD1" s="2" t="s">
        <v>14</v>
      </c>
      <c r="AE1" s="2" t="s">
        <v>32</v>
      </c>
      <c r="AF1" s="2" t="s">
        <v>15</v>
      </c>
      <c r="AG1" s="2" t="s">
        <v>33</v>
      </c>
    </row>
    <row r="2" spans="1:33" x14ac:dyDescent="0.55000000000000004">
      <c r="A2" s="1">
        <v>53110</v>
      </c>
      <c r="B2" s="3">
        <v>8899</v>
      </c>
      <c r="C2" s="4">
        <f>$B2/B37</f>
        <v>1.927070588515534E-2</v>
      </c>
      <c r="D2" s="3">
        <v>9210</v>
      </c>
      <c r="E2" s="4">
        <f>$D2/$D37</f>
        <v>1.8746565165177389E-2</v>
      </c>
      <c r="F2" s="3">
        <v>18109</v>
      </c>
      <c r="G2" s="4">
        <f>$F2/F$37</f>
        <v>1.9000523566252116E-2</v>
      </c>
      <c r="H2" s="2">
        <v>2671</v>
      </c>
      <c r="I2" s="4">
        <f>H2/H$37</f>
        <v>1.6961530157359309E-2</v>
      </c>
      <c r="J2" s="2">
        <v>15043</v>
      </c>
      <c r="K2" s="4">
        <f t="shared" ref="K2:K37" si="0">J2/J$37</f>
        <v>2.7614147225276591E-2</v>
      </c>
      <c r="L2" s="2">
        <v>726</v>
      </c>
      <c r="M2" s="4">
        <f t="shared" ref="M2:Q17" si="1">L2/L$37</f>
        <v>2.84930474609398E-3</v>
      </c>
      <c r="N2" s="2">
        <v>5</v>
      </c>
      <c r="O2" s="4">
        <f t="shared" si="1"/>
        <v>1.7605633802816902E-2</v>
      </c>
      <c r="P2" s="2">
        <v>401</v>
      </c>
      <c r="Q2" s="4">
        <f t="shared" si="1"/>
        <v>8.6381457067769597E-3</v>
      </c>
      <c r="R2" s="2">
        <v>4763</v>
      </c>
      <c r="S2" s="4">
        <f t="shared" ref="S2:U37" si="2">R2/R$37</f>
        <v>2.5699686510227537E-2</v>
      </c>
      <c r="T2" s="2">
        <v>1445</v>
      </c>
      <c r="U2" s="4">
        <f t="shared" si="2"/>
        <v>2.7379350853591528E-2</v>
      </c>
      <c r="V2" s="2">
        <v>2072</v>
      </c>
      <c r="W2" s="4">
        <f t="shared" ref="W2" si="3">V2/V$37</f>
        <v>1.6096079299603036E-2</v>
      </c>
      <c r="X2" s="2">
        <v>692</v>
      </c>
      <c r="Y2" s="4">
        <f t="shared" ref="Y2:AA17" si="4">X2/X$37</f>
        <v>1.3271196517269816E-2</v>
      </c>
      <c r="Z2" s="2">
        <v>107</v>
      </c>
      <c r="AA2" s="4">
        <f t="shared" si="4"/>
        <v>1.4372061786433849E-2</v>
      </c>
      <c r="AB2" s="2">
        <v>63741</v>
      </c>
      <c r="AC2" s="4">
        <f t="shared" ref="AC2" si="5">AB2/AB$37</f>
        <v>2.943208148135151E-2</v>
      </c>
      <c r="AD2" s="2">
        <v>181207</v>
      </c>
      <c r="AE2" s="4">
        <f t="shared" ref="AE2:AG37" si="6">AD2/AD$37</f>
        <v>2.4813739817448041E-2</v>
      </c>
      <c r="AF2" s="2">
        <v>9.6999999999999993</v>
      </c>
      <c r="AG2" s="4">
        <f t="shared" si="6"/>
        <v>3.4178999295278366E-2</v>
      </c>
    </row>
    <row r="3" spans="1:33" x14ac:dyDescent="0.55000000000000004">
      <c r="A3" s="1">
        <v>53129</v>
      </c>
      <c r="B3" s="3">
        <v>6439</v>
      </c>
      <c r="C3" s="4">
        <f>$B3/B37</f>
        <v>1.3943597617093521E-2</v>
      </c>
      <c r="D3" s="3">
        <v>7315</v>
      </c>
      <c r="E3" s="4">
        <f>$D3/D$37</f>
        <v>1.4889372875491054E-2</v>
      </c>
      <c r="F3" s="3">
        <v>13754</v>
      </c>
      <c r="G3" s="4">
        <f t="shared" ref="G3:G37" si="7">$F3/F$37</f>
        <v>1.4431122708610723E-2</v>
      </c>
      <c r="H3" s="2">
        <v>960</v>
      </c>
      <c r="I3" s="4">
        <f>H3/H$37</f>
        <v>6.096244459402822E-3</v>
      </c>
      <c r="J3" s="2">
        <v>12250</v>
      </c>
      <c r="K3" s="4">
        <f t="shared" si="0"/>
        <v>2.2487090574329471E-2</v>
      </c>
      <c r="L3" s="2">
        <v>279</v>
      </c>
      <c r="M3" s="4">
        <f t="shared" ref="M3" si="8">L3/L$37</f>
        <v>1.094980749531984E-3</v>
      </c>
      <c r="N3" s="2">
        <v>2</v>
      </c>
      <c r="O3" s="4">
        <f t="shared" si="1"/>
        <v>7.0422535211267607E-3</v>
      </c>
      <c r="P3" s="2">
        <v>597</v>
      </c>
      <c r="Q3" s="4">
        <f t="shared" ref="Q3" si="9">P3/P$37</f>
        <v>1.2860281762957219E-2</v>
      </c>
      <c r="R3" s="2">
        <v>2344</v>
      </c>
      <c r="S3" s="4">
        <f t="shared" si="2"/>
        <v>1.2647504761699211E-2</v>
      </c>
      <c r="T3" s="2">
        <v>840</v>
      </c>
      <c r="U3" s="4">
        <f t="shared" si="2"/>
        <v>1.5916024025617221E-2</v>
      </c>
      <c r="V3" s="2">
        <v>3226</v>
      </c>
      <c r="W3" s="4">
        <f t="shared" ref="W3" si="10">V3/V$37</f>
        <v>2.506078755816573E-2</v>
      </c>
      <c r="X3" s="2">
        <v>1032</v>
      </c>
      <c r="Y3" s="4">
        <f t="shared" ref="W3:Y18" si="11">X3/X$37</f>
        <v>1.9791726598009322E-2</v>
      </c>
      <c r="Z3" s="2">
        <v>96</v>
      </c>
      <c r="AA3" s="4">
        <f t="shared" si="4"/>
        <v>1.2894560107454668E-2</v>
      </c>
      <c r="AB3" s="2">
        <v>85337</v>
      </c>
      <c r="AC3" s="4">
        <f t="shared" ref="AC3" si="12">AB3/AB$37</f>
        <v>3.9403924277530845E-2</v>
      </c>
      <c r="AD3" s="2">
        <v>267833</v>
      </c>
      <c r="AE3" s="4">
        <f t="shared" si="6"/>
        <v>3.6675947267636247E-2</v>
      </c>
      <c r="AF3" s="2">
        <v>10.8</v>
      </c>
      <c r="AG3" s="4">
        <f t="shared" si="6"/>
        <v>3.8054968287526435E-2</v>
      </c>
    </row>
    <row r="4" spans="1:33" x14ac:dyDescent="0.55000000000000004">
      <c r="A4" s="1">
        <v>53130</v>
      </c>
      <c r="B4" s="3">
        <v>3675</v>
      </c>
      <c r="C4" s="4">
        <f>$B4/B$37</f>
        <v>7.9581800346045489E-3</v>
      </c>
      <c r="D4" s="3">
        <v>3992</v>
      </c>
      <c r="E4" s="4">
        <f t="shared" ref="E4:E37" si="13">$D4/D$37</f>
        <v>8.1255470292495267E-3</v>
      </c>
      <c r="F4" s="3">
        <v>7667</v>
      </c>
      <c r="G4" s="4">
        <f t="shared" si="7"/>
        <v>8.0444538175744092E-3</v>
      </c>
      <c r="H4" s="2">
        <v>496</v>
      </c>
      <c r="I4" s="4">
        <f t="shared" ref="I4:I37" si="14">H4/H$37</f>
        <v>3.1497263040247913E-3</v>
      </c>
      <c r="J4" s="2">
        <v>7053</v>
      </c>
      <c r="K4" s="4">
        <f t="shared" si="0"/>
        <v>1.2947057128224145E-2</v>
      </c>
      <c r="L4" s="2">
        <v>119</v>
      </c>
      <c r="M4" s="4">
        <f t="shared" ref="M4" si="15">L4/L$37</f>
        <v>4.6703479997959175E-4</v>
      </c>
      <c r="N4" s="2">
        <v>0</v>
      </c>
      <c r="O4" s="4">
        <f t="shared" si="1"/>
        <v>0</v>
      </c>
      <c r="P4" s="2">
        <v>203</v>
      </c>
      <c r="Q4" s="4">
        <f t="shared" ref="Q4" si="16">P4/P$37</f>
        <v>4.3729266296152688E-3</v>
      </c>
      <c r="R4" s="2">
        <v>1544</v>
      </c>
      <c r="S4" s="4">
        <f t="shared" si="2"/>
        <v>8.3309502355220066E-3</v>
      </c>
      <c r="T4" s="2">
        <v>575</v>
      </c>
      <c r="U4" s="4">
        <f t="shared" si="2"/>
        <v>1.0894897398487978E-2</v>
      </c>
      <c r="V4" s="2">
        <v>1496</v>
      </c>
      <c r="W4" s="4">
        <f t="shared" ref="W4" si="17">V4/V$37</f>
        <v>1.1621493548362038E-2</v>
      </c>
      <c r="X4" s="2">
        <v>674</v>
      </c>
      <c r="Y4" s="4">
        <f t="shared" si="11"/>
        <v>1.2925991983583606E-2</v>
      </c>
      <c r="Z4" s="2">
        <v>47</v>
      </c>
      <c r="AA4" s="4">
        <f t="shared" si="4"/>
        <v>6.3129617192746812E-3</v>
      </c>
      <c r="AB4" s="2">
        <v>89471</v>
      </c>
      <c r="AC4" s="4">
        <f t="shared" ref="AC4" si="18">AB4/AB$37</f>
        <v>4.131277768183745E-2</v>
      </c>
      <c r="AD4" s="2">
        <v>279957</v>
      </c>
      <c r="AE4" s="4">
        <f t="shared" si="6"/>
        <v>3.8336157864063206E-2</v>
      </c>
      <c r="AF4" s="2">
        <v>9.1999999999999993</v>
      </c>
      <c r="AG4" s="4">
        <f t="shared" si="6"/>
        <v>3.2417195207892886E-2</v>
      </c>
    </row>
    <row r="5" spans="1:33" x14ac:dyDescent="0.55000000000000004">
      <c r="A5" s="1">
        <v>53132</v>
      </c>
      <c r="B5" s="3">
        <v>18917</v>
      </c>
      <c r="C5" s="4">
        <f>$B5/B$37</f>
        <v>4.0964596384929046E-2</v>
      </c>
      <c r="D5" s="3">
        <v>18543</v>
      </c>
      <c r="E5" s="4">
        <f t="shared" si="13"/>
        <v>3.7743491624091678E-2</v>
      </c>
      <c r="F5" s="3">
        <v>37460</v>
      </c>
      <c r="G5" s="4">
        <f t="shared" si="7"/>
        <v>3.9304191992479115E-2</v>
      </c>
      <c r="H5" s="2">
        <v>2236</v>
      </c>
      <c r="I5" s="4">
        <f t="shared" si="14"/>
        <v>1.4199169386692407E-2</v>
      </c>
      <c r="J5" s="2">
        <v>31044</v>
      </c>
      <c r="K5" s="4">
        <f t="shared" si="0"/>
        <v>5.6986876717508905E-2</v>
      </c>
      <c r="L5" s="2">
        <v>1853</v>
      </c>
      <c r="M5" s="4">
        <f t="shared" ref="M5" si="19">L5/L$37</f>
        <v>7.2723990282536431E-3</v>
      </c>
      <c r="N5" s="2">
        <v>6</v>
      </c>
      <c r="O5" s="4">
        <f t="shared" si="1"/>
        <v>2.1126760563380281E-2</v>
      </c>
      <c r="P5" s="2">
        <v>3297</v>
      </c>
      <c r="Q5" s="4">
        <f t="shared" ref="Q5" si="20">P5/P$37</f>
        <v>7.1022360087889369E-2</v>
      </c>
      <c r="R5" s="2">
        <v>7127</v>
      </c>
      <c r="S5" s="4">
        <f t="shared" si="2"/>
        <v>3.8455105135081179E-2</v>
      </c>
      <c r="T5" s="2">
        <v>2518</v>
      </c>
      <c r="U5" s="4">
        <f t="shared" si="2"/>
        <v>4.7710176781552573E-2</v>
      </c>
      <c r="V5" s="2">
        <v>7173</v>
      </c>
      <c r="W5" s="4">
        <f t="shared" si="11"/>
        <v>5.5722575683423058E-2</v>
      </c>
      <c r="X5" s="2">
        <v>2946</v>
      </c>
      <c r="Y5" s="4">
        <f t="shared" si="11"/>
        <v>5.6498475346642887E-2</v>
      </c>
      <c r="Z5" s="2">
        <v>412</v>
      </c>
      <c r="AA5" s="4">
        <f t="shared" si="4"/>
        <v>5.5339153794492946E-2</v>
      </c>
      <c r="AB5" s="2">
        <v>96985</v>
      </c>
      <c r="AC5" s="4">
        <f t="shared" ref="AC5" si="21">AB5/AB$37</f>
        <v>4.4782328838092848E-2</v>
      </c>
      <c r="AD5" s="2">
        <v>314507</v>
      </c>
      <c r="AE5" s="4">
        <f t="shared" si="6"/>
        <v>4.3067292481891596E-2</v>
      </c>
      <c r="AF5" s="2">
        <v>10.5</v>
      </c>
      <c r="AG5" s="4">
        <f t="shared" si="6"/>
        <v>3.699788583509514E-2</v>
      </c>
    </row>
    <row r="6" spans="1:33" x14ac:dyDescent="0.55000000000000004">
      <c r="A6" s="1">
        <v>53154</v>
      </c>
      <c r="B6" s="3">
        <v>18764</v>
      </c>
      <c r="C6" s="4">
        <f>$B6/B$37</f>
        <v>4.0633276236549595E-2</v>
      </c>
      <c r="D6" s="3">
        <v>19520</v>
      </c>
      <c r="E6" s="4">
        <f t="shared" si="13"/>
        <v>3.9732133770278247E-2</v>
      </c>
      <c r="F6" s="3">
        <v>38284</v>
      </c>
      <c r="G6" s="4">
        <f t="shared" si="7"/>
        <v>4.0168758308597716E-2</v>
      </c>
      <c r="H6" s="2">
        <v>4029</v>
      </c>
      <c r="I6" s="4">
        <f t="shared" si="14"/>
        <v>2.558517596555622E-2</v>
      </c>
      <c r="J6" s="2">
        <v>31815</v>
      </c>
      <c r="K6" s="4">
        <f t="shared" si="0"/>
        <v>5.8402186663044253E-2</v>
      </c>
      <c r="L6" s="2">
        <v>1295</v>
      </c>
      <c r="M6" s="4">
        <f t="shared" ref="M6" si="22">L6/L$37</f>
        <v>5.0824375291896751E-3</v>
      </c>
      <c r="N6" s="2">
        <v>16</v>
      </c>
      <c r="O6" s="4">
        <f t="shared" si="1"/>
        <v>5.6338028169014086E-2</v>
      </c>
      <c r="P6" s="2">
        <v>2741</v>
      </c>
      <c r="Q6" s="4">
        <f t="shared" ref="Q6" si="23">P6/P$37</f>
        <v>5.9045280255051485E-2</v>
      </c>
      <c r="R6" s="2">
        <v>8276</v>
      </c>
      <c r="S6" s="4">
        <f t="shared" si="2"/>
        <v>4.4654756573303186E-2</v>
      </c>
      <c r="T6" s="2">
        <v>2930</v>
      </c>
      <c r="U6" s="4">
        <f t="shared" si="2"/>
        <v>5.5516607613164827E-2</v>
      </c>
      <c r="V6" s="2">
        <v>6161</v>
      </c>
      <c r="W6" s="4">
        <f t="shared" ref="W6" si="24">V6/V$37</f>
        <v>4.7860977106589916E-2</v>
      </c>
      <c r="X6" s="2">
        <v>2419</v>
      </c>
      <c r="Y6" s="4">
        <f t="shared" si="11"/>
        <v>4.6391653721496652E-2</v>
      </c>
      <c r="Z6" s="2">
        <v>255</v>
      </c>
      <c r="AA6" s="4">
        <f t="shared" si="4"/>
        <v>3.4251175285426462E-2</v>
      </c>
      <c r="AB6" s="2">
        <v>84041</v>
      </c>
      <c r="AC6" s="4">
        <f t="shared" ref="AC6" si="25">AB6/AB$37</f>
        <v>3.8805502890984798E-2</v>
      </c>
      <c r="AD6" s="2">
        <v>274235</v>
      </c>
      <c r="AE6" s="4">
        <f t="shared" si="6"/>
        <v>3.7552610764693767E-2</v>
      </c>
      <c r="AF6" s="2">
        <v>8</v>
      </c>
      <c r="AG6" s="4">
        <f t="shared" si="6"/>
        <v>2.8188865398167728E-2</v>
      </c>
    </row>
    <row r="7" spans="1:33" x14ac:dyDescent="0.55000000000000004">
      <c r="A7" s="1">
        <v>53172</v>
      </c>
      <c r="B7" s="3">
        <v>10318</v>
      </c>
      <c r="C7" s="4">
        <f t="shared" ref="C7:C35" si="26">$B7/B$37</f>
        <v>2.2343537849537343E-2</v>
      </c>
      <c r="D7" s="3">
        <v>10756</v>
      </c>
      <c r="E7" s="4">
        <f t="shared" si="13"/>
        <v>2.1893382727106191E-2</v>
      </c>
      <c r="F7" s="3">
        <v>21074</v>
      </c>
      <c r="G7" s="4">
        <f t="shared" si="7"/>
        <v>2.211149338092645E-2</v>
      </c>
      <c r="H7" s="2">
        <v>2569</v>
      </c>
      <c r="I7" s="4">
        <f t="shared" si="14"/>
        <v>1.6313804183547762E-2</v>
      </c>
      <c r="J7" s="2">
        <v>18567</v>
      </c>
      <c r="K7" s="4">
        <f t="shared" si="0"/>
        <v>3.4083086587230638E-2</v>
      </c>
      <c r="L7" s="2">
        <v>602</v>
      </c>
      <c r="M7" s="4">
        <f t="shared" ref="M7" si="27">L7/L$37</f>
        <v>2.362646635190876E-3</v>
      </c>
      <c r="N7" s="2">
        <v>2</v>
      </c>
      <c r="O7" s="4">
        <f t="shared" si="1"/>
        <v>7.0422535211267607E-3</v>
      </c>
      <c r="P7" s="2">
        <v>326</v>
      </c>
      <c r="Q7" s="4">
        <f t="shared" ref="Q7" si="28">P7/P$37</f>
        <v>7.0225324199732885E-3</v>
      </c>
      <c r="R7" s="2">
        <v>5512</v>
      </c>
      <c r="S7" s="4">
        <f t="shared" si="2"/>
        <v>2.9741060685360945E-2</v>
      </c>
      <c r="T7" s="2">
        <v>1728</v>
      </c>
      <c r="U7" s="4">
        <f t="shared" si="2"/>
        <v>3.2741535138412568E-2</v>
      </c>
      <c r="V7" s="2">
        <v>2559</v>
      </c>
      <c r="W7" s="4">
        <f t="shared" ref="W7" si="29">V7/V$37</f>
        <v>1.9879279405252977E-2</v>
      </c>
      <c r="X7" s="2">
        <v>967</v>
      </c>
      <c r="Y7" s="4">
        <f t="shared" si="11"/>
        <v>1.8545154670809121E-2</v>
      </c>
      <c r="Z7" s="2">
        <v>87</v>
      </c>
      <c r="AA7" s="4">
        <f t="shared" si="4"/>
        <v>1.1685695097380792E-2</v>
      </c>
      <c r="AB7" s="2">
        <v>63930</v>
      </c>
      <c r="AC7" s="4">
        <f t="shared" ref="AC7" si="30">AB7/AB$37</f>
        <v>2.9519351266889475E-2</v>
      </c>
      <c r="AD7" s="2">
        <v>199944</v>
      </c>
      <c r="AE7" s="4">
        <f t="shared" si="6"/>
        <v>2.7379507381391621E-2</v>
      </c>
      <c r="AF7" s="2">
        <v>9.8000000000000007</v>
      </c>
      <c r="AG7" s="4">
        <f t="shared" si="6"/>
        <v>3.4531360112755469E-2</v>
      </c>
    </row>
    <row r="8" spans="1:33" x14ac:dyDescent="0.55000000000000004">
      <c r="A8" s="1">
        <v>53202</v>
      </c>
      <c r="B8" s="3">
        <v>14494</v>
      </c>
      <c r="C8" s="4">
        <f t="shared" si="26"/>
        <v>3.1386628958247162E-2</v>
      </c>
      <c r="D8" s="3">
        <v>12974</v>
      </c>
      <c r="E8" s="4">
        <f t="shared" si="13"/>
        <v>2.6408027845060963E-2</v>
      </c>
      <c r="F8" s="3">
        <v>27468</v>
      </c>
      <c r="G8" s="4">
        <f t="shared" si="7"/>
        <v>2.8820276178574914E-2</v>
      </c>
      <c r="H8" s="2">
        <v>1337</v>
      </c>
      <c r="I8" s="4">
        <f t="shared" si="14"/>
        <v>8.4902904606474726E-3</v>
      </c>
      <c r="J8" s="2">
        <v>22804</v>
      </c>
      <c r="K8" s="4">
        <f t="shared" si="0"/>
        <v>4.1860866404653821E-2</v>
      </c>
      <c r="L8" s="2">
        <v>1664</v>
      </c>
      <c r="M8" s="4">
        <f t="shared" ref="M8" si="31">L8/L$37</f>
        <v>6.5306378753448796E-3</v>
      </c>
      <c r="N8" s="2">
        <v>9</v>
      </c>
      <c r="O8" s="4">
        <f t="shared" si="1"/>
        <v>3.1690140845070422E-2</v>
      </c>
      <c r="P8" s="2">
        <v>1934</v>
      </c>
      <c r="Q8" s="4">
        <f t="shared" ref="Q8" si="32">P8/P$37</f>
        <v>4.1661281289043985E-2</v>
      </c>
      <c r="R8" s="2">
        <v>1990</v>
      </c>
      <c r="S8" s="4">
        <f t="shared" si="2"/>
        <v>1.0737429383865798E-2</v>
      </c>
      <c r="T8" s="2">
        <v>1070</v>
      </c>
      <c r="U8" s="4">
        <f t="shared" si="2"/>
        <v>2.0273982985012411E-2</v>
      </c>
      <c r="V8" s="2">
        <v>9817</v>
      </c>
      <c r="W8" s="4">
        <f t="shared" ref="W8" si="33">V8/V$37</f>
        <v>7.6262167222105701E-2</v>
      </c>
      <c r="X8" s="2">
        <v>3224</v>
      </c>
      <c r="Y8" s="4">
        <f t="shared" si="11"/>
        <v>6.182996758912989E-2</v>
      </c>
      <c r="Z8" s="2">
        <v>663</v>
      </c>
      <c r="AA8" s="4">
        <f t="shared" si="4"/>
        <v>8.9053055742108797E-2</v>
      </c>
      <c r="AB8" s="2">
        <v>66023</v>
      </c>
      <c r="AC8" s="4">
        <f t="shared" ref="AC8" si="34">AB8/AB$37</f>
        <v>3.0485783336365459E-2</v>
      </c>
      <c r="AD8" s="2">
        <v>323210</v>
      </c>
      <c r="AE8" s="4">
        <f t="shared" si="6"/>
        <v>4.4259045436420126E-2</v>
      </c>
      <c r="AF8" s="2">
        <v>5.2</v>
      </c>
      <c r="AG8" s="4">
        <f t="shared" si="6"/>
        <v>1.8322762508809026E-2</v>
      </c>
    </row>
    <row r="9" spans="1:33" x14ac:dyDescent="0.55000000000000004">
      <c r="A9" s="1">
        <v>53203</v>
      </c>
      <c r="B9" s="3">
        <v>1648</v>
      </c>
      <c r="C9" s="4">
        <f t="shared" si="26"/>
        <v>3.5687294413682441E-3</v>
      </c>
      <c r="D9" s="3">
        <v>1073</v>
      </c>
      <c r="E9" s="4">
        <f t="shared" si="13"/>
        <v>2.1840460827617088E-3</v>
      </c>
      <c r="F9" s="3">
        <v>2721</v>
      </c>
      <c r="G9" s="4">
        <f t="shared" si="7"/>
        <v>2.8549574589304769E-3</v>
      </c>
      <c r="H9" s="2">
        <v>231</v>
      </c>
      <c r="I9" s="4">
        <f t="shared" si="14"/>
        <v>1.466908823043804E-3</v>
      </c>
      <c r="J9" s="2">
        <v>1610</v>
      </c>
      <c r="K9" s="4">
        <f t="shared" si="0"/>
        <v>2.9554461897690161E-3</v>
      </c>
      <c r="L9" s="2">
        <v>783</v>
      </c>
      <c r="M9" s="4">
        <f t="shared" ref="M9" si="35">L9/L$37</f>
        <v>3.0730104906220197E-3</v>
      </c>
      <c r="N9" s="2">
        <v>3</v>
      </c>
      <c r="O9" s="4">
        <f t="shared" si="1"/>
        <v>1.0563380281690141E-2</v>
      </c>
      <c r="P9" s="2">
        <v>93</v>
      </c>
      <c r="Q9" s="4">
        <f t="shared" ref="Q9" si="36">P9/P$37</f>
        <v>2.0033604756365514E-3</v>
      </c>
      <c r="R9" s="2">
        <v>334</v>
      </c>
      <c r="S9" s="4">
        <f t="shared" si="2"/>
        <v>1.8021615146789833E-3</v>
      </c>
      <c r="T9" s="2">
        <v>192</v>
      </c>
      <c r="U9" s="4">
        <f t="shared" si="2"/>
        <v>3.6379483487125074E-3</v>
      </c>
      <c r="V9" s="2">
        <v>567</v>
      </c>
      <c r="W9" s="4">
        <f t="shared" ref="W9" si="37">V9/V$37</f>
        <v>4.4046703488778574E-3</v>
      </c>
      <c r="X9" s="2">
        <v>326</v>
      </c>
      <c r="Y9" s="4">
        <f t="shared" si="11"/>
        <v>6.2520376656502313E-3</v>
      </c>
      <c r="Z9" s="2">
        <v>53</v>
      </c>
      <c r="AA9" s="4">
        <f t="shared" si="4"/>
        <v>7.1188717259905981E-3</v>
      </c>
      <c r="AB9" s="2">
        <v>64305</v>
      </c>
      <c r="AC9" s="4">
        <f t="shared" ref="AC9" si="38">AB9/AB$37</f>
        <v>2.9692505603274324E-2</v>
      </c>
      <c r="AD9" s="2">
        <v>397368</v>
      </c>
      <c r="AE9" s="4">
        <f t="shared" si="6"/>
        <v>5.4413936347821518E-2</v>
      </c>
      <c r="AF9" s="2">
        <v>4.0999999999999996</v>
      </c>
      <c r="AG9" s="4">
        <f t="shared" si="6"/>
        <v>1.444679351656096E-2</v>
      </c>
    </row>
    <row r="10" spans="1:33" x14ac:dyDescent="0.55000000000000004">
      <c r="A10" s="1">
        <v>53204</v>
      </c>
      <c r="B10" s="3">
        <v>20890</v>
      </c>
      <c r="C10" s="4">
        <f t="shared" si="26"/>
        <v>4.5237110455207896E-2</v>
      </c>
      <c r="D10" s="3">
        <v>19596</v>
      </c>
      <c r="E10" s="4">
        <f t="shared" si="13"/>
        <v>3.9886828553400235E-2</v>
      </c>
      <c r="F10" s="3">
        <v>40486</v>
      </c>
      <c r="G10" s="4">
        <f t="shared" si="7"/>
        <v>4.2479164896089411E-2</v>
      </c>
      <c r="H10" s="2">
        <v>28972</v>
      </c>
      <c r="I10" s="4">
        <f t="shared" si="14"/>
        <v>0.18397957758106101</v>
      </c>
      <c r="J10" s="2">
        <v>19107</v>
      </c>
      <c r="K10" s="4">
        <f t="shared" si="0"/>
        <v>3.5074354253364345E-2</v>
      </c>
      <c r="L10" s="2">
        <v>5250</v>
      </c>
      <c r="M10" s="4">
        <f t="shared" ref="M10" si="39">L10/L$37</f>
        <v>2.0604476469687872E-2</v>
      </c>
      <c r="N10" s="2">
        <v>28</v>
      </c>
      <c r="O10" s="4">
        <f t="shared" si="1"/>
        <v>9.8591549295774641E-2</v>
      </c>
      <c r="P10" s="2">
        <v>825</v>
      </c>
      <c r="Q10" s="4">
        <f t="shared" ref="Q10" si="40">P10/P$37</f>
        <v>1.7771746154840378E-2</v>
      </c>
      <c r="R10" s="2">
        <v>7615</v>
      </c>
      <c r="S10" s="4">
        <f t="shared" si="2"/>
        <v>4.1088203396049273E-2</v>
      </c>
      <c r="T10" s="2">
        <v>1044</v>
      </c>
      <c r="U10" s="4">
        <f t="shared" si="2"/>
        <v>1.9781344146124258E-2</v>
      </c>
      <c r="V10" s="2">
        <v>1909</v>
      </c>
      <c r="W10" s="4">
        <f t="shared" ref="W10" si="41">V10/V$37</f>
        <v>1.4829833679026155E-2</v>
      </c>
      <c r="X10" s="2">
        <v>677</v>
      </c>
      <c r="Y10" s="4">
        <f t="shared" si="11"/>
        <v>1.2983526072531308E-2</v>
      </c>
      <c r="Z10" s="2">
        <v>85</v>
      </c>
      <c r="AA10" s="4">
        <f t="shared" si="4"/>
        <v>1.1417058428475487E-2</v>
      </c>
      <c r="AB10" s="2">
        <v>38186</v>
      </c>
      <c r="AC10" s="4">
        <f t="shared" ref="AC10" si="42">AB10/AB$37</f>
        <v>1.7632190637845165E-2</v>
      </c>
      <c r="AD10" s="2">
        <v>99559</v>
      </c>
      <c r="AE10" s="4">
        <f t="shared" si="6"/>
        <v>1.3633199172688194E-2</v>
      </c>
      <c r="AF10" s="2">
        <v>6.4</v>
      </c>
      <c r="AG10" s="4">
        <f t="shared" si="6"/>
        <v>2.2551092318534183E-2</v>
      </c>
    </row>
    <row r="11" spans="1:33" x14ac:dyDescent="0.55000000000000004">
      <c r="A11" s="1">
        <v>53205</v>
      </c>
      <c r="B11" s="3">
        <v>4726</v>
      </c>
      <c r="C11" s="4">
        <f t="shared" si="26"/>
        <v>1.0234111249943155E-2</v>
      </c>
      <c r="D11" s="3">
        <v>5383</v>
      </c>
      <c r="E11" s="4">
        <f t="shared" si="13"/>
        <v>1.0956868651916384E-2</v>
      </c>
      <c r="F11" s="3">
        <v>10109</v>
      </c>
      <c r="G11" s="4">
        <f t="shared" si="7"/>
        <v>1.0606675836945311E-2</v>
      </c>
      <c r="H11" s="2">
        <v>666</v>
      </c>
      <c r="I11" s="4">
        <f t="shared" si="14"/>
        <v>4.2292695937107081E-3</v>
      </c>
      <c r="J11" s="2">
        <v>909</v>
      </c>
      <c r="K11" s="4">
        <f t="shared" si="0"/>
        <v>1.6686339046584073E-3</v>
      </c>
      <c r="L11" s="2">
        <v>7817</v>
      </c>
      <c r="M11" s="4">
        <f t="shared" ref="M11" si="43">L11/L$37</f>
        <v>3.0679084297819067E-2</v>
      </c>
      <c r="N11" s="2">
        <v>0</v>
      </c>
      <c r="O11" s="4">
        <f t="shared" si="1"/>
        <v>0</v>
      </c>
      <c r="P11" s="2">
        <v>672</v>
      </c>
      <c r="Q11" s="4">
        <f t="shared" ref="Q11" si="44">P11/P$37</f>
        <v>1.4475895049760889E-2</v>
      </c>
      <c r="R11" s="2">
        <v>1945</v>
      </c>
      <c r="S11" s="4">
        <f t="shared" si="2"/>
        <v>1.049462319176833E-2</v>
      </c>
      <c r="T11" s="2">
        <v>438</v>
      </c>
      <c r="U11" s="4">
        <f t="shared" si="2"/>
        <v>8.2990696705004079E-3</v>
      </c>
      <c r="V11" s="2">
        <v>610</v>
      </c>
      <c r="W11" s="4">
        <f t="shared" ref="W11" si="45">V11/V$37</f>
        <v>4.7387106046128625E-3</v>
      </c>
      <c r="X11" s="2">
        <v>214</v>
      </c>
      <c r="Y11" s="4">
        <f t="shared" si="11"/>
        <v>4.1040983449360411E-3</v>
      </c>
      <c r="Z11" s="2">
        <v>23</v>
      </c>
      <c r="AA11" s="4">
        <f t="shared" si="4"/>
        <v>3.0893216924110143E-3</v>
      </c>
      <c r="AB11" s="2">
        <v>24827</v>
      </c>
      <c r="AC11" s="4">
        <f t="shared" ref="AC11" si="46">AB11/AB$37</f>
        <v>1.1463740558471217E-2</v>
      </c>
      <c r="AD11" s="2">
        <v>114010</v>
      </c>
      <c r="AE11" s="4">
        <f t="shared" si="6"/>
        <v>1.5612059559438935E-2</v>
      </c>
      <c r="AF11" s="2">
        <v>6.4</v>
      </c>
      <c r="AG11" s="4">
        <f t="shared" si="6"/>
        <v>2.2551092318534183E-2</v>
      </c>
    </row>
    <row r="12" spans="1:33" x14ac:dyDescent="0.55000000000000004">
      <c r="A12" s="1">
        <v>53206</v>
      </c>
      <c r="B12" s="3">
        <v>12213</v>
      </c>
      <c r="C12" s="4">
        <f t="shared" si="26"/>
        <v>2.6447143608877649E-2</v>
      </c>
      <c r="D12" s="3">
        <v>14201</v>
      </c>
      <c r="E12" s="4">
        <f t="shared" si="13"/>
        <v>2.8905534409411956E-2</v>
      </c>
      <c r="F12" s="3">
        <v>26414</v>
      </c>
      <c r="G12" s="4">
        <f t="shared" si="7"/>
        <v>2.7714386740238742E-2</v>
      </c>
      <c r="H12" s="2">
        <v>985</v>
      </c>
      <c r="I12" s="4">
        <f t="shared" si="14"/>
        <v>6.2550008255331038E-3</v>
      </c>
      <c r="J12" s="2">
        <v>605</v>
      </c>
      <c r="K12" s="4">
        <f t="shared" si="0"/>
        <v>1.1105869222423942E-3</v>
      </c>
      <c r="L12" s="2">
        <v>24335</v>
      </c>
      <c r="M12" s="4">
        <f t="shared" ref="M12" si="47">L12/L$37</f>
        <v>9.5506654264734162E-2</v>
      </c>
      <c r="N12" s="2">
        <v>8</v>
      </c>
      <c r="O12" s="4">
        <f t="shared" si="1"/>
        <v>2.8169014084507043E-2</v>
      </c>
      <c r="P12" s="2">
        <v>192</v>
      </c>
      <c r="Q12" s="4">
        <f t="shared" ref="Q12" si="48">P12/P$37</f>
        <v>4.1359700142173973E-3</v>
      </c>
      <c r="R12" s="2">
        <v>6014</v>
      </c>
      <c r="S12" s="4">
        <f t="shared" si="2"/>
        <v>3.2449698650537144E-2</v>
      </c>
      <c r="T12" s="2">
        <v>1050</v>
      </c>
      <c r="U12" s="4">
        <f t="shared" si="2"/>
        <v>1.9895030032021525E-2</v>
      </c>
      <c r="V12" s="2">
        <v>946</v>
      </c>
      <c r="W12" s="4">
        <f t="shared" ref="W12" si="49">V12/V$37</f>
        <v>7.3488856261701117E-3</v>
      </c>
      <c r="X12" s="2">
        <v>301</v>
      </c>
      <c r="Y12" s="4">
        <f t="shared" si="11"/>
        <v>5.7725869244193853E-3</v>
      </c>
      <c r="Z12" s="2">
        <v>37</v>
      </c>
      <c r="AA12" s="4">
        <f t="shared" si="4"/>
        <v>4.9697783747481529E-3</v>
      </c>
      <c r="AB12" s="2">
        <v>29319</v>
      </c>
      <c r="AC12" s="4">
        <f t="shared" ref="AC12" si="50">AB12/AB$37</f>
        <v>1.3537898635913224E-2</v>
      </c>
      <c r="AD12" s="2">
        <v>54688</v>
      </c>
      <c r="AE12" s="4">
        <f t="shared" si="6"/>
        <v>7.4887493481852162E-3</v>
      </c>
      <c r="AF12" s="2">
        <v>7.6</v>
      </c>
      <c r="AG12" s="4">
        <f t="shared" si="6"/>
        <v>2.6779422128259341E-2</v>
      </c>
    </row>
    <row r="13" spans="1:33" x14ac:dyDescent="0.55000000000000004">
      <c r="A13" s="1">
        <v>53207</v>
      </c>
      <c r="B13" s="3">
        <v>17407</v>
      </c>
      <c r="C13" s="4">
        <f t="shared" si="26"/>
        <v>3.7694704724452077E-2</v>
      </c>
      <c r="D13" s="3">
        <v>17529</v>
      </c>
      <c r="E13" s="4">
        <f t="shared" si="13"/>
        <v>3.5679537544016773E-2</v>
      </c>
      <c r="F13" s="3">
        <v>34936</v>
      </c>
      <c r="G13" s="4">
        <f t="shared" si="7"/>
        <v>3.6655933033882815E-2</v>
      </c>
      <c r="H13" s="2">
        <v>6951</v>
      </c>
      <c r="I13" s="4">
        <f t="shared" si="14"/>
        <v>4.4140620038863557E-2</v>
      </c>
      <c r="J13" s="2">
        <v>28344</v>
      </c>
      <c r="K13" s="4">
        <f t="shared" si="0"/>
        <v>5.2030538386840373E-2</v>
      </c>
      <c r="L13" s="2">
        <v>1284</v>
      </c>
      <c r="M13" s="4">
        <f t="shared" ref="M13" si="51">L13/L$37</f>
        <v>5.0392662451579483E-3</v>
      </c>
      <c r="N13" s="2">
        <v>25</v>
      </c>
      <c r="O13" s="4">
        <f t="shared" si="1"/>
        <v>8.8028169014084501E-2</v>
      </c>
      <c r="P13" s="2">
        <v>779</v>
      </c>
      <c r="Q13" s="4">
        <f t="shared" ref="Q13" si="52">P13/P$37</f>
        <v>1.6780836672267461E-2</v>
      </c>
      <c r="R13" s="2">
        <v>6662</v>
      </c>
      <c r="S13" s="4">
        <f t="shared" si="2"/>
        <v>3.594610781674068E-2</v>
      </c>
      <c r="T13" s="2">
        <v>2319</v>
      </c>
      <c r="U13" s="4">
        <f t="shared" si="2"/>
        <v>4.3939594899293249E-2</v>
      </c>
      <c r="V13" s="2">
        <v>6663</v>
      </c>
      <c r="W13" s="4">
        <f t="shared" ref="W13" si="53">V13/V$37</f>
        <v>5.1760702882845087E-2</v>
      </c>
      <c r="X13" s="2">
        <v>2439</v>
      </c>
      <c r="Y13" s="4">
        <f t="shared" si="11"/>
        <v>4.6775214314481332E-2</v>
      </c>
      <c r="Z13" s="2">
        <v>291</v>
      </c>
      <c r="AA13" s="4">
        <f t="shared" si="4"/>
        <v>3.9086635325721958E-2</v>
      </c>
      <c r="AB13" s="2">
        <v>73822</v>
      </c>
      <c r="AC13" s="4">
        <f t="shared" ref="AC13" si="54">AB13/AB$37</f>
        <v>3.4086931788273343E-2</v>
      </c>
      <c r="AD13" s="2">
        <v>200481</v>
      </c>
      <c r="AE13" s="4">
        <f t="shared" si="6"/>
        <v>2.7453041948389417E-2</v>
      </c>
      <c r="AF13" s="2">
        <v>8.9</v>
      </c>
      <c r="AG13" s="4">
        <f t="shared" si="6"/>
        <v>3.1360112755461599E-2</v>
      </c>
    </row>
    <row r="14" spans="1:33" x14ac:dyDescent="0.55000000000000004">
      <c r="A14" s="1">
        <v>53208</v>
      </c>
      <c r="B14" s="3">
        <v>15138</v>
      </c>
      <c r="C14" s="4">
        <f t="shared" si="26"/>
        <v>3.2781205269073105E-2</v>
      </c>
      <c r="D14" s="3">
        <v>16095</v>
      </c>
      <c r="E14" s="4">
        <f t="shared" si="13"/>
        <v>3.2760691241425638E-2</v>
      </c>
      <c r="F14" s="3">
        <v>31233</v>
      </c>
      <c r="G14" s="4">
        <f t="shared" si="7"/>
        <v>3.2770630766179927E-2</v>
      </c>
      <c r="H14" s="2">
        <v>2943</v>
      </c>
      <c r="I14" s="4">
        <f t="shared" si="14"/>
        <v>1.8688799420856776E-2</v>
      </c>
      <c r="J14" s="2">
        <v>9121</v>
      </c>
      <c r="K14" s="4">
        <f t="shared" si="0"/>
        <v>1.6743245153343602E-2</v>
      </c>
      <c r="L14" s="2">
        <v>15586</v>
      </c>
      <c r="M14" s="4">
        <f t="shared" ref="M14" si="55">L14/L$37</f>
        <v>6.1169784810772412E-2</v>
      </c>
      <c r="N14" s="2">
        <v>7</v>
      </c>
      <c r="O14" s="4">
        <f t="shared" si="1"/>
        <v>2.464788732394366E-2</v>
      </c>
      <c r="P14" s="2">
        <v>3560</v>
      </c>
      <c r="Q14" s="4">
        <f t="shared" ref="Q14" si="56">P14/P$37</f>
        <v>7.6687777346947567E-2</v>
      </c>
      <c r="R14" s="2">
        <v>5747</v>
      </c>
      <c r="S14" s="4">
        <f t="shared" si="2"/>
        <v>3.1009048577425501E-2</v>
      </c>
      <c r="T14" s="2">
        <v>1392</v>
      </c>
      <c r="U14" s="4">
        <f t="shared" si="2"/>
        <v>2.6375125528165677E-2</v>
      </c>
      <c r="V14" s="2">
        <v>3283</v>
      </c>
      <c r="W14" s="4">
        <f t="shared" ref="W14" si="57">V14/V$37</f>
        <v>2.550358510646562E-2</v>
      </c>
      <c r="X14" s="2">
        <v>1347</v>
      </c>
      <c r="Y14" s="4">
        <f t="shared" si="11"/>
        <v>2.583280593751798E-2</v>
      </c>
      <c r="Z14" s="2">
        <v>141</v>
      </c>
      <c r="AA14" s="4">
        <f t="shared" si="4"/>
        <v>1.8938885157824045E-2</v>
      </c>
      <c r="AB14" s="2">
        <v>39392</v>
      </c>
      <c r="AC14" s="4">
        <f t="shared" ref="AC14" si="58">AB14/AB$37</f>
        <v>1.8189054983658848E-2</v>
      </c>
      <c r="AD14" s="2">
        <v>205449</v>
      </c>
      <c r="AE14" s="4">
        <f t="shared" si="6"/>
        <v>2.8133339395028243E-2</v>
      </c>
      <c r="AF14" s="2">
        <v>6.4</v>
      </c>
      <c r="AG14" s="4">
        <f t="shared" si="6"/>
        <v>2.2551092318534183E-2</v>
      </c>
    </row>
    <row r="15" spans="1:33" x14ac:dyDescent="0.55000000000000004">
      <c r="A15" s="1">
        <v>53209</v>
      </c>
      <c r="B15" s="3">
        <v>21082</v>
      </c>
      <c r="C15" s="4">
        <f t="shared" si="26"/>
        <v>4.5652884759056628E-2</v>
      </c>
      <c r="D15" s="3">
        <v>24786</v>
      </c>
      <c r="E15" s="4">
        <f t="shared" si="13"/>
        <v>5.0450853874493683E-2</v>
      </c>
      <c r="F15" s="3">
        <v>45868</v>
      </c>
      <c r="G15" s="4">
        <f t="shared" si="7"/>
        <v>4.8126125955980564E-2</v>
      </c>
      <c r="H15" s="2">
        <v>2141</v>
      </c>
      <c r="I15" s="4">
        <f t="shared" si="14"/>
        <v>1.3595895195397336E-2</v>
      </c>
      <c r="J15" s="2">
        <v>10391</v>
      </c>
      <c r="K15" s="4">
        <f t="shared" si="0"/>
        <v>1.9074559849621024E-2</v>
      </c>
      <c r="L15" s="2">
        <v>32198</v>
      </c>
      <c r="M15" s="4">
        <f t="shared" ref="M15" si="59">L15/L$37</f>
        <v>0.12636627302304954</v>
      </c>
      <c r="N15" s="2">
        <v>10</v>
      </c>
      <c r="O15" s="4">
        <f t="shared" si="1"/>
        <v>3.5211267605633804E-2</v>
      </c>
      <c r="P15" s="2">
        <v>765</v>
      </c>
      <c r="Q15" s="4">
        <f t="shared" ref="Q15" si="60">P15/P$37</f>
        <v>1.6479255525397443E-2</v>
      </c>
      <c r="R15" s="2">
        <v>10371</v>
      </c>
      <c r="S15" s="4">
        <f t="shared" si="2"/>
        <v>5.5958733738729748E-2</v>
      </c>
      <c r="T15" s="2">
        <v>2356</v>
      </c>
      <c r="U15" s="4">
        <f t="shared" si="2"/>
        <v>4.4640657862326391E-2</v>
      </c>
      <c r="V15" s="2">
        <v>4349</v>
      </c>
      <c r="W15" s="4">
        <f t="shared" ref="W15" si="61">V15/V$37</f>
        <v>3.3784676097477609E-2</v>
      </c>
      <c r="X15" s="2">
        <v>2039</v>
      </c>
      <c r="Y15" s="4">
        <f t="shared" si="11"/>
        <v>3.9104002454787797E-2</v>
      </c>
      <c r="Z15" s="2">
        <v>257</v>
      </c>
      <c r="AA15" s="4">
        <f t="shared" si="4"/>
        <v>3.4519811954331764E-2</v>
      </c>
      <c r="AB15" s="2">
        <v>45164</v>
      </c>
      <c r="AC15" s="4">
        <f t="shared" ref="AC15" si="62">AB15/AB$37</f>
        <v>2.0854246529294483E-2</v>
      </c>
      <c r="AD15" s="2">
        <v>132909</v>
      </c>
      <c r="AE15" s="4">
        <f t="shared" si="6"/>
        <v>1.820001073577291E-2</v>
      </c>
      <c r="AF15" s="2">
        <v>8.4</v>
      </c>
      <c r="AG15" s="4">
        <f t="shared" si="6"/>
        <v>2.9598308668076116E-2</v>
      </c>
    </row>
    <row r="16" spans="1:33" x14ac:dyDescent="0.55000000000000004">
      <c r="A16" s="1">
        <v>53210</v>
      </c>
      <c r="B16" s="3">
        <v>12770</v>
      </c>
      <c r="C16" s="4">
        <f t="shared" si="26"/>
        <v>2.7653322188272132E-2</v>
      </c>
      <c r="D16" s="3">
        <v>14608</v>
      </c>
      <c r="E16" s="4">
        <f t="shared" si="13"/>
        <v>2.9733965682183641E-2</v>
      </c>
      <c r="F16" s="3">
        <v>27378</v>
      </c>
      <c r="G16" s="4">
        <f t="shared" si="7"/>
        <v>2.8725845391620212E-2</v>
      </c>
      <c r="H16" s="2">
        <v>1578</v>
      </c>
      <c r="I16" s="4">
        <f t="shared" si="14"/>
        <v>1.0020701830143388E-2</v>
      </c>
      <c r="J16" s="2">
        <v>4826</v>
      </c>
      <c r="K16" s="4">
        <f t="shared" si="0"/>
        <v>8.8589958458542058E-3</v>
      </c>
      <c r="L16" s="2">
        <v>20257</v>
      </c>
      <c r="M16" s="4">
        <f t="shared" ref="M16" si="63">L16/L$37</f>
        <v>7.9501881875517572E-2</v>
      </c>
      <c r="N16" s="2">
        <v>7</v>
      </c>
      <c r="O16" s="4">
        <f t="shared" si="1"/>
        <v>2.464788732394366E-2</v>
      </c>
      <c r="P16" s="2">
        <v>595</v>
      </c>
      <c r="Q16" s="4">
        <f t="shared" ref="Q16" si="64">P16/P$37</f>
        <v>1.2817198741975786E-2</v>
      </c>
      <c r="R16" s="2">
        <v>5350</v>
      </c>
      <c r="S16" s="4">
        <f t="shared" si="2"/>
        <v>2.8866958393810063E-2</v>
      </c>
      <c r="T16" s="2">
        <v>1437</v>
      </c>
      <c r="U16" s="4">
        <f t="shared" si="2"/>
        <v>2.7227769672395173E-2</v>
      </c>
      <c r="V16" s="2">
        <v>2498</v>
      </c>
      <c r="W16" s="4">
        <f t="shared" ref="W16" si="65">V16/V$37</f>
        <v>1.9405408344791691E-2</v>
      </c>
      <c r="X16" s="2">
        <v>1113</v>
      </c>
      <c r="Y16" s="4">
        <f t="shared" si="11"/>
        <v>2.1345146999597261E-2</v>
      </c>
      <c r="Z16" s="2">
        <v>91</v>
      </c>
      <c r="AA16" s="4">
        <f t="shared" si="4"/>
        <v>1.2222968435191404E-2</v>
      </c>
      <c r="AB16" s="2">
        <v>44288</v>
      </c>
      <c r="AC16" s="4">
        <f t="shared" ref="AC16" si="66">AB16/AB$37</f>
        <v>2.0449757999499468E-2</v>
      </c>
      <c r="AD16" s="2">
        <v>154275</v>
      </c>
      <c r="AE16" s="4">
        <f t="shared" si="6"/>
        <v>2.1125782725484096E-2</v>
      </c>
      <c r="AF16" s="2">
        <v>6.8</v>
      </c>
      <c r="AG16" s="4">
        <f t="shared" si="6"/>
        <v>2.3960535588442567E-2</v>
      </c>
    </row>
    <row r="17" spans="1:33" x14ac:dyDescent="0.55000000000000004">
      <c r="A17" s="1">
        <v>53211</v>
      </c>
      <c r="B17" s="3">
        <v>17573</v>
      </c>
      <c r="C17" s="4">
        <f t="shared" si="26"/>
        <v>3.8054176257987953E-2</v>
      </c>
      <c r="D17" s="3">
        <v>17689</v>
      </c>
      <c r="E17" s="4">
        <f t="shared" si="13"/>
        <v>3.6005210771642003E-2</v>
      </c>
      <c r="F17" s="3">
        <v>35262</v>
      </c>
      <c r="G17" s="4">
        <f t="shared" si="7"/>
        <v>3.6997982328852069E-2</v>
      </c>
      <c r="H17" s="2">
        <v>1408</v>
      </c>
      <c r="I17" s="4">
        <f t="shared" si="14"/>
        <v>8.9411585404574716E-3</v>
      </c>
      <c r="J17" s="2">
        <v>30929</v>
      </c>
      <c r="K17" s="4">
        <f t="shared" si="0"/>
        <v>5.6775773418239694E-2</v>
      </c>
      <c r="L17" s="2">
        <v>1106</v>
      </c>
      <c r="M17" s="4">
        <f t="shared" ref="M17" si="67">L17/L$37</f>
        <v>4.3406763762809117E-3</v>
      </c>
      <c r="N17" s="2">
        <v>5</v>
      </c>
      <c r="O17" s="4">
        <f t="shared" si="1"/>
        <v>1.7605633802816902E-2</v>
      </c>
      <c r="P17" s="2">
        <v>1930</v>
      </c>
      <c r="Q17" s="4">
        <f t="shared" ref="Q17" si="68">P17/P$37</f>
        <v>4.1575115247081122E-2</v>
      </c>
      <c r="R17" s="2">
        <v>1868</v>
      </c>
      <c r="S17" s="4">
        <f t="shared" si="2"/>
        <v>1.0079154818623775E-2</v>
      </c>
      <c r="T17" s="2">
        <v>904</v>
      </c>
      <c r="U17" s="4">
        <f t="shared" si="2"/>
        <v>1.7128673475188056E-2</v>
      </c>
      <c r="V17" s="2">
        <v>8039</v>
      </c>
      <c r="W17" s="4">
        <f t="shared" ref="W17" si="69">V17/V$37</f>
        <v>6.2449991066365257E-2</v>
      </c>
      <c r="X17" s="2">
        <v>4591</v>
      </c>
      <c r="Y17" s="4">
        <f t="shared" si="11"/>
        <v>8.8046334119632544E-2</v>
      </c>
      <c r="Z17" s="2">
        <v>949</v>
      </c>
      <c r="AA17" s="4">
        <f t="shared" si="4"/>
        <v>0.1274680993955675</v>
      </c>
      <c r="AB17" s="2">
        <v>71209</v>
      </c>
      <c r="AC17" s="4">
        <f t="shared" ref="AC17" si="70">AB17/AB$37</f>
        <v>3.2880392372343699E-2</v>
      </c>
      <c r="AD17" s="2">
        <v>385386</v>
      </c>
      <c r="AE17" s="4">
        <f t="shared" si="6"/>
        <v>5.2773170646205889E-2</v>
      </c>
      <c r="AF17" s="2">
        <v>6.1</v>
      </c>
      <c r="AG17" s="4">
        <f t="shared" si="6"/>
        <v>2.1494009866102892E-2</v>
      </c>
    </row>
    <row r="18" spans="1:33" x14ac:dyDescent="0.55000000000000004">
      <c r="A18" s="1">
        <v>53212</v>
      </c>
      <c r="B18" s="3">
        <v>15281</v>
      </c>
      <c r="C18" s="4">
        <f t="shared" si="26"/>
        <v>3.3090870505793769E-2</v>
      </c>
      <c r="D18" s="3">
        <v>15824</v>
      </c>
      <c r="E18" s="4">
        <f t="shared" si="13"/>
        <v>3.22090822121354E-2</v>
      </c>
      <c r="F18" s="3">
        <v>31105</v>
      </c>
      <c r="G18" s="4">
        <f t="shared" si="7"/>
        <v>3.263632920251102E-2</v>
      </c>
      <c r="H18" s="2">
        <v>3292</v>
      </c>
      <c r="I18" s="4">
        <f t="shared" si="14"/>
        <v>2.0905038292035511E-2</v>
      </c>
      <c r="J18" s="2">
        <v>12445</v>
      </c>
      <c r="K18" s="4">
        <f t="shared" si="0"/>
        <v>2.2845048342655532E-2</v>
      </c>
      <c r="L18" s="2">
        <v>15147</v>
      </c>
      <c r="M18" s="4">
        <f t="shared" ref="M18" si="71">L18/L$37</f>
        <v>5.9446858111688039E-2</v>
      </c>
      <c r="N18" s="2">
        <v>4</v>
      </c>
      <c r="O18" s="4">
        <f t="shared" ref="O18:O37" si="72">N18/N$37</f>
        <v>1.4084507042253521E-2</v>
      </c>
      <c r="P18" s="2">
        <v>461</v>
      </c>
      <c r="Q18" s="4">
        <f t="shared" ref="Q18" si="73">P18/P$37</f>
        <v>9.9306363362198953E-3</v>
      </c>
      <c r="R18" s="2">
        <v>5582</v>
      </c>
      <c r="S18" s="4">
        <f t="shared" si="2"/>
        <v>3.011875920640145E-2</v>
      </c>
      <c r="T18" s="2">
        <v>1336</v>
      </c>
      <c r="U18" s="4">
        <f t="shared" si="2"/>
        <v>2.5314057259791196E-2</v>
      </c>
      <c r="V18" s="2">
        <v>4437</v>
      </c>
      <c r="W18" s="4">
        <f t="shared" ref="W18" si="74">V18/V$37</f>
        <v>3.4468293365028317E-2</v>
      </c>
      <c r="X18" s="2">
        <v>1764</v>
      </c>
      <c r="Y18" s="4">
        <f t="shared" si="11"/>
        <v>3.3830044301248488E-2</v>
      </c>
      <c r="Z18" s="2">
        <v>148</v>
      </c>
      <c r="AA18" s="4">
        <f t="shared" ref="AA18:AA37" si="75">Z18/Z$37</f>
        <v>1.9879113498992611E-2</v>
      </c>
      <c r="AB18" s="2">
        <v>45054</v>
      </c>
      <c r="AC18" s="4">
        <f t="shared" ref="AC18" si="76">AB18/AB$37</f>
        <v>2.0803454590621592E-2</v>
      </c>
      <c r="AD18" s="2">
        <v>197817</v>
      </c>
      <c r="AE18" s="4">
        <f t="shared" si="6"/>
        <v>2.7088244766858449E-2</v>
      </c>
      <c r="AF18" s="2">
        <v>6.2</v>
      </c>
      <c r="AG18" s="4">
        <f t="shared" si="6"/>
        <v>2.1846370683579992E-2</v>
      </c>
    </row>
    <row r="19" spans="1:33" x14ac:dyDescent="0.55000000000000004">
      <c r="A19" s="1">
        <v>53213</v>
      </c>
      <c r="B19" s="3">
        <v>12496</v>
      </c>
      <c r="C19" s="4">
        <f t="shared" si="26"/>
        <v>2.7059977608821346E-2</v>
      </c>
      <c r="D19" s="3">
        <v>13930</v>
      </c>
      <c r="E19" s="4">
        <f t="shared" si="13"/>
        <v>2.8353925380121721E-2</v>
      </c>
      <c r="F19" s="3">
        <v>26426</v>
      </c>
      <c r="G19" s="4">
        <f t="shared" si="7"/>
        <v>2.7726977511832701E-2</v>
      </c>
      <c r="H19" s="2">
        <v>1478</v>
      </c>
      <c r="I19" s="4">
        <f t="shared" si="14"/>
        <v>9.3856763656222607E-3</v>
      </c>
      <c r="J19" s="2">
        <v>22403</v>
      </c>
      <c r="K19" s="4">
        <f t="shared" si="0"/>
        <v>4.1124758378506383E-2</v>
      </c>
      <c r="L19" s="2">
        <v>1839</v>
      </c>
      <c r="M19" s="4">
        <f t="shared" ref="M19" si="77">L19/L$37</f>
        <v>7.2174537576678091E-3</v>
      </c>
      <c r="N19" s="2">
        <v>6</v>
      </c>
      <c r="O19" s="4">
        <f t="shared" si="72"/>
        <v>2.1126760563380281E-2</v>
      </c>
      <c r="P19" s="2">
        <v>829</v>
      </c>
      <c r="Q19" s="4">
        <f t="shared" ref="Q19" si="78">P19/P$37</f>
        <v>1.785791219680324E-2</v>
      </c>
      <c r="R19" s="2">
        <v>3350</v>
      </c>
      <c r="S19" s="4">
        <f t="shared" si="2"/>
        <v>1.8075572078367047E-2</v>
      </c>
      <c r="T19" s="2">
        <v>1383</v>
      </c>
      <c r="U19" s="4">
        <f t="shared" si="2"/>
        <v>2.6204596699319779E-2</v>
      </c>
      <c r="V19" s="2">
        <v>6489</v>
      </c>
      <c r="W19" s="4">
        <f t="shared" ref="W19" si="79">V19/V$37</f>
        <v>5.0409005103824372E-2</v>
      </c>
      <c r="X19" s="2">
        <v>2774</v>
      </c>
      <c r="Y19" s="4">
        <f t="shared" ref="Y19:Y37" si="80">X19/X$37</f>
        <v>5.3199854246974668E-2</v>
      </c>
      <c r="Z19" s="2">
        <v>449</v>
      </c>
      <c r="AA19" s="4">
        <f t="shared" si="75"/>
        <v>6.0308932169241103E-2</v>
      </c>
      <c r="AB19" s="2">
        <v>91850</v>
      </c>
      <c r="AC19" s="4">
        <f t="shared" ref="AC19" si="81">AB19/AB$37</f>
        <v>4.2411268791862945E-2</v>
      </c>
      <c r="AD19" s="2">
        <v>290471</v>
      </c>
      <c r="AE19" s="4">
        <f t="shared" si="6"/>
        <v>3.9775901695375732E-2</v>
      </c>
      <c r="AF19" s="2">
        <v>8.3000000000000007</v>
      </c>
      <c r="AG19" s="4">
        <f t="shared" si="6"/>
        <v>2.924594785059902E-2</v>
      </c>
    </row>
    <row r="20" spans="1:33" x14ac:dyDescent="0.55000000000000004">
      <c r="A20" s="1">
        <v>53214</v>
      </c>
      <c r="B20" s="3">
        <v>17320</v>
      </c>
      <c r="C20" s="4">
        <f t="shared" si="26"/>
        <v>3.750630699302062E-2</v>
      </c>
      <c r="D20" s="3">
        <v>17489</v>
      </c>
      <c r="E20" s="4">
        <f t="shared" si="13"/>
        <v>3.5598119237110468E-2</v>
      </c>
      <c r="F20" s="3">
        <v>34809</v>
      </c>
      <c r="G20" s="4">
        <f t="shared" si="7"/>
        <v>3.6522680701180067E-2</v>
      </c>
      <c r="H20" s="2">
        <v>6958</v>
      </c>
      <c r="I20" s="4">
        <f t="shared" si="14"/>
        <v>4.418507182138004E-2</v>
      </c>
      <c r="J20" s="2">
        <v>25673</v>
      </c>
      <c r="K20" s="4">
        <f t="shared" si="0"/>
        <v>4.7127434801204938E-2</v>
      </c>
      <c r="L20" s="2">
        <v>2750</v>
      </c>
      <c r="M20" s="4">
        <f t="shared" ref="M20" si="82">L20/L$37</f>
        <v>1.0792821007931743E-2</v>
      </c>
      <c r="N20" s="2">
        <v>6</v>
      </c>
      <c r="O20" s="4">
        <f t="shared" si="72"/>
        <v>2.1126760563380281E-2</v>
      </c>
      <c r="P20" s="2">
        <v>937</v>
      </c>
      <c r="Q20" s="4">
        <f t="shared" ref="Q20" si="83">P20/P$37</f>
        <v>2.0184395329800525E-2</v>
      </c>
      <c r="R20" s="2">
        <v>8458</v>
      </c>
      <c r="S20" s="4">
        <f t="shared" si="2"/>
        <v>4.5636772728008507E-2</v>
      </c>
      <c r="T20" s="2">
        <v>2627</v>
      </c>
      <c r="U20" s="4">
        <f t="shared" si="2"/>
        <v>4.9775470375352897E-2</v>
      </c>
      <c r="V20" s="2">
        <v>4320</v>
      </c>
      <c r="W20" s="4">
        <f t="shared" ref="W20" si="84">V20/V$37</f>
        <v>3.3559393134307489E-2</v>
      </c>
      <c r="X20" s="2">
        <v>1364</v>
      </c>
      <c r="Y20" s="4">
        <f t="shared" si="80"/>
        <v>2.6158832441554956E-2</v>
      </c>
      <c r="Z20" s="2">
        <v>175</v>
      </c>
      <c r="AA20" s="4">
        <f t="shared" si="75"/>
        <v>2.3505708529214239E-2</v>
      </c>
      <c r="AB20" s="2">
        <v>58456</v>
      </c>
      <c r="AC20" s="4">
        <f t="shared" ref="AC20" si="85">AB20/AB$37</f>
        <v>2.699175970056767E-2</v>
      </c>
      <c r="AD20" s="2">
        <v>167037</v>
      </c>
      <c r="AE20" s="4">
        <f t="shared" si="6"/>
        <v>2.287335841268311E-2</v>
      </c>
      <c r="AF20" s="2">
        <v>7.9</v>
      </c>
      <c r="AG20" s="4">
        <f t="shared" si="6"/>
        <v>2.7836504580690632E-2</v>
      </c>
    </row>
    <row r="21" spans="1:33" x14ac:dyDescent="0.55000000000000004">
      <c r="A21" s="1">
        <v>53215</v>
      </c>
      <c r="B21" s="3">
        <v>30213</v>
      </c>
      <c r="C21" s="4">
        <f t="shared" si="26"/>
        <v>6.5425984594695841E-2</v>
      </c>
      <c r="D21" s="3">
        <v>30101</v>
      </c>
      <c r="E21" s="4">
        <f t="shared" si="13"/>
        <v>6.126931140466934E-2</v>
      </c>
      <c r="F21" s="3">
        <v>60314</v>
      </c>
      <c r="G21" s="4">
        <f t="shared" si="7"/>
        <v>6.3283316493176325E-2</v>
      </c>
      <c r="H21" s="2">
        <v>44088</v>
      </c>
      <c r="I21" s="4">
        <f t="shared" si="14"/>
        <v>0.27997002679807459</v>
      </c>
      <c r="J21" s="2">
        <v>29035</v>
      </c>
      <c r="K21" s="4">
        <f t="shared" si="0"/>
        <v>5.3298993863318878E-2</v>
      </c>
      <c r="L21" s="2">
        <v>4332</v>
      </c>
      <c r="M21" s="4">
        <f t="shared" ref="M21" si="86">L21/L$37</f>
        <v>1.7001636584131022E-2</v>
      </c>
      <c r="N21" s="2">
        <v>11</v>
      </c>
      <c r="O21" s="4">
        <f t="shared" si="72"/>
        <v>3.873239436619718E-2</v>
      </c>
      <c r="P21" s="2">
        <v>1532</v>
      </c>
      <c r="Q21" s="4">
        <f t="shared" ref="Q21" si="87">P21/P$37</f>
        <v>3.3001594071776316E-2</v>
      </c>
      <c r="R21" s="2">
        <v>12966</v>
      </c>
      <c r="S21" s="4">
        <f t="shared" si="2"/>
        <v>6.996055748301705E-2</v>
      </c>
      <c r="T21" s="2">
        <v>1990</v>
      </c>
      <c r="U21" s="4">
        <f t="shared" si="2"/>
        <v>3.7705818822593176E-2</v>
      </c>
      <c r="V21" s="2">
        <v>2673</v>
      </c>
      <c r="W21" s="4">
        <f t="shared" ref="W21" si="88">V21/V$37</f>
        <v>2.076487450185276E-2</v>
      </c>
      <c r="X21" s="2">
        <v>883</v>
      </c>
      <c r="Y21" s="4">
        <f t="shared" si="80"/>
        <v>1.693420018027348E-2</v>
      </c>
      <c r="Z21" s="2">
        <v>96</v>
      </c>
      <c r="AA21" s="4">
        <f t="shared" si="75"/>
        <v>1.2894560107454668E-2</v>
      </c>
      <c r="AB21" s="2">
        <v>45934</v>
      </c>
      <c r="AC21" s="4">
        <f t="shared" ref="AC21" si="89">AB21/AB$37</f>
        <v>2.1209790100004709E-2</v>
      </c>
      <c r="AD21" s="2">
        <v>130094</v>
      </c>
      <c r="AE21" s="4">
        <f t="shared" si="6"/>
        <v>1.7814536236520032E-2</v>
      </c>
      <c r="AF21" s="2">
        <v>8.3000000000000007</v>
      </c>
      <c r="AG21" s="4">
        <f t="shared" si="6"/>
        <v>2.924594785059902E-2</v>
      </c>
    </row>
    <row r="22" spans="1:33" x14ac:dyDescent="0.55000000000000004">
      <c r="A22" s="1">
        <v>53216</v>
      </c>
      <c r="B22" s="3">
        <v>13787</v>
      </c>
      <c r="C22" s="4">
        <f t="shared" si="26"/>
        <v>2.985562670397086E-2</v>
      </c>
      <c r="D22" s="3">
        <v>16958</v>
      </c>
      <c r="E22" s="4">
        <f t="shared" si="13"/>
        <v>3.4517291212929228E-2</v>
      </c>
      <c r="F22" s="3">
        <v>30745</v>
      </c>
      <c r="G22" s="4">
        <f t="shared" si="7"/>
        <v>3.2258606054692211E-2</v>
      </c>
      <c r="H22" s="2">
        <v>1413</v>
      </c>
      <c r="I22" s="4">
        <f t="shared" si="14"/>
        <v>8.9729098136835279E-3</v>
      </c>
      <c r="J22" s="2">
        <v>3269</v>
      </c>
      <c r="K22" s="4">
        <f t="shared" si="0"/>
        <v>6.0008407418353504E-3</v>
      </c>
      <c r="L22" s="2">
        <v>25179</v>
      </c>
      <c r="M22" s="4">
        <f t="shared" ref="M22" si="90">L22/L$37</f>
        <v>9.8819069148623026E-2</v>
      </c>
      <c r="N22" s="2">
        <v>1</v>
      </c>
      <c r="O22" s="4">
        <f t="shared" si="72"/>
        <v>3.5211267605633804E-3</v>
      </c>
      <c r="P22" s="2">
        <v>631</v>
      </c>
      <c r="Q22" s="4">
        <f t="shared" ref="Q22" si="91">P22/P$37</f>
        <v>1.359269311964155E-2</v>
      </c>
      <c r="R22" s="2">
        <v>6987</v>
      </c>
      <c r="S22" s="4">
        <f t="shared" si="2"/>
        <v>3.7699708093000169E-2</v>
      </c>
      <c r="T22" s="2">
        <v>1914</v>
      </c>
      <c r="U22" s="4">
        <f t="shared" si="2"/>
        <v>3.6265797601227806E-2</v>
      </c>
      <c r="V22" s="2">
        <v>2257</v>
      </c>
      <c r="W22" s="4">
        <f t="shared" ref="W22" si="92">V22/V$37</f>
        <v>1.7533229237067592E-2</v>
      </c>
      <c r="X22" s="2">
        <v>1023</v>
      </c>
      <c r="Y22" s="4">
        <f t="shared" si="80"/>
        <v>1.9619124331166218E-2</v>
      </c>
      <c r="Z22" s="2">
        <v>89</v>
      </c>
      <c r="AA22" s="4">
        <f t="shared" si="75"/>
        <v>1.1954331766286097E-2</v>
      </c>
      <c r="AB22" s="2">
        <v>41222</v>
      </c>
      <c r="AC22" s="4">
        <f t="shared" ref="AC22" si="93">AB22/AB$37</f>
        <v>1.9034048145216923E-2</v>
      </c>
      <c r="AD22" s="2">
        <v>108923</v>
      </c>
      <c r="AE22" s="4">
        <f t="shared" si="6"/>
        <v>1.4915466743204694E-2</v>
      </c>
      <c r="AF22" s="2">
        <v>9</v>
      </c>
      <c r="AG22" s="4">
        <f t="shared" si="6"/>
        <v>3.1712473572938694E-2</v>
      </c>
    </row>
    <row r="23" spans="1:33" x14ac:dyDescent="0.55000000000000004">
      <c r="A23" s="1">
        <v>53217</v>
      </c>
      <c r="B23" s="3">
        <v>13935</v>
      </c>
      <c r="C23" s="4">
        <f t="shared" si="26"/>
        <v>3.0176119396520922E-2</v>
      </c>
      <c r="D23" s="3">
        <v>15082</v>
      </c>
      <c r="E23" s="4">
        <f t="shared" si="13"/>
        <v>3.0698772619023387E-2</v>
      </c>
      <c r="F23" s="3">
        <v>29017</v>
      </c>
      <c r="G23" s="4">
        <f t="shared" si="7"/>
        <v>3.0445534945161945E-2</v>
      </c>
      <c r="H23" s="2">
        <v>1278</v>
      </c>
      <c r="I23" s="4">
        <f t="shared" si="14"/>
        <v>8.1156254365800061E-3</v>
      </c>
      <c r="J23" s="2">
        <v>24730</v>
      </c>
      <c r="K23" s="4">
        <f t="shared" si="0"/>
        <v>4.5396387747197377E-2</v>
      </c>
      <c r="L23" s="2">
        <v>1614</v>
      </c>
      <c r="M23" s="4">
        <f t="shared" ref="M23" si="94">L23/L$37</f>
        <v>6.3344047661097573E-3</v>
      </c>
      <c r="N23" s="2">
        <v>3</v>
      </c>
      <c r="O23" s="4">
        <f t="shared" si="72"/>
        <v>1.0563380281690141E-2</v>
      </c>
      <c r="P23" s="2">
        <v>1563</v>
      </c>
      <c r="Q23" s="4">
        <f t="shared" ref="Q23" si="95">P23/P$37</f>
        <v>3.3669380896988496E-2</v>
      </c>
      <c r="R23" s="2">
        <v>1792</v>
      </c>
      <c r="S23" s="4">
        <f t="shared" si="2"/>
        <v>9.6690821386369395E-3</v>
      </c>
      <c r="T23" s="2">
        <v>907</v>
      </c>
      <c r="U23" s="4">
        <f t="shared" si="2"/>
        <v>1.718551641813669E-2</v>
      </c>
      <c r="V23" s="2">
        <v>7595</v>
      </c>
      <c r="W23" s="4">
        <f t="shared" ref="W23" si="96">V23/V$37</f>
        <v>5.900083121645032E-2</v>
      </c>
      <c r="X23" s="2">
        <v>4203</v>
      </c>
      <c r="Y23" s="4">
        <f t="shared" si="80"/>
        <v>8.0605258615729813E-2</v>
      </c>
      <c r="Z23" s="2">
        <v>789</v>
      </c>
      <c r="AA23" s="4">
        <f t="shared" si="75"/>
        <v>0.10597716588314304</v>
      </c>
      <c r="AB23" s="2">
        <v>120581</v>
      </c>
      <c r="AC23" s="4">
        <f t="shared" ref="AC23" si="97">AB23/AB$37</f>
        <v>5.5677661428324726E-2</v>
      </c>
      <c r="AD23" s="2">
        <v>402182</v>
      </c>
      <c r="AE23" s="4">
        <f t="shared" si="6"/>
        <v>5.507314566910157E-2</v>
      </c>
      <c r="AF23" s="2">
        <v>10.6</v>
      </c>
      <c r="AG23" s="4">
        <f t="shared" si="6"/>
        <v>3.7350246652572236E-2</v>
      </c>
    </row>
    <row r="24" spans="1:33" x14ac:dyDescent="0.55000000000000004">
      <c r="A24" s="1">
        <v>53218</v>
      </c>
      <c r="B24" s="3">
        <v>18477</v>
      </c>
      <c r="C24" s="4">
        <f t="shared" si="26"/>
        <v>4.0011780271942382E-2</v>
      </c>
      <c r="D24" s="3">
        <v>21492</v>
      </c>
      <c r="E24" s="4">
        <f t="shared" si="13"/>
        <v>4.3746056300759228E-2</v>
      </c>
      <c r="F24" s="3">
        <v>39969</v>
      </c>
      <c r="G24" s="4">
        <f t="shared" si="7"/>
        <v>4.1936712486582962E-2</v>
      </c>
      <c r="H24" s="2">
        <v>1884</v>
      </c>
      <c r="I24" s="4">
        <f t="shared" si="14"/>
        <v>1.1963879751578038E-2</v>
      </c>
      <c r="J24" s="2">
        <v>4913</v>
      </c>
      <c r="K24" s="4">
        <f t="shared" si="0"/>
        <v>9.0187000809535262E-3</v>
      </c>
      <c r="L24" s="2">
        <v>27548</v>
      </c>
      <c r="M24" s="4">
        <f t="shared" ref="M24" si="98">L24/L$37</f>
        <v>0.10811659386418314</v>
      </c>
      <c r="N24" s="2">
        <v>15</v>
      </c>
      <c r="O24" s="4">
        <f t="shared" si="72"/>
        <v>5.2816901408450703E-2</v>
      </c>
      <c r="P24" s="2">
        <v>5189</v>
      </c>
      <c r="Q24" s="4">
        <f t="shared" ref="Q24" si="99">P24/P$37</f>
        <v>0.1117788979363233</v>
      </c>
      <c r="R24" s="2">
        <v>9691</v>
      </c>
      <c r="S24" s="4">
        <f t="shared" si="2"/>
        <v>5.2289662391479121E-2</v>
      </c>
      <c r="T24" s="2">
        <v>1978</v>
      </c>
      <c r="U24" s="4">
        <f t="shared" si="2"/>
        <v>3.7478447050798641E-2</v>
      </c>
      <c r="V24" s="2">
        <v>2266</v>
      </c>
      <c r="W24" s="4">
        <f t="shared" ref="W24" si="100">V24/V$37</f>
        <v>1.7603144639430732E-2</v>
      </c>
      <c r="X24" s="2">
        <v>909</v>
      </c>
      <c r="Y24" s="4">
        <f t="shared" si="80"/>
        <v>1.743282895115356E-2</v>
      </c>
      <c r="Z24" s="2">
        <v>76</v>
      </c>
      <c r="AA24" s="4">
        <f t="shared" si="75"/>
        <v>1.0208193418401611E-2</v>
      </c>
      <c r="AB24" s="2">
        <v>44580</v>
      </c>
      <c r="AC24" s="4">
        <f t="shared" ref="AC24" si="101">AB24/AB$37</f>
        <v>2.0584587509431141E-2</v>
      </c>
      <c r="AD24" s="2">
        <v>97311</v>
      </c>
      <c r="AE24" s="4">
        <f t="shared" si="6"/>
        <v>1.3325367316801704E-2</v>
      </c>
      <c r="AF24" s="2">
        <v>9</v>
      </c>
      <c r="AG24" s="4">
        <f t="shared" si="6"/>
        <v>3.1712473572938694E-2</v>
      </c>
    </row>
    <row r="25" spans="1:33" x14ac:dyDescent="0.55000000000000004">
      <c r="A25" s="1">
        <v>53219</v>
      </c>
      <c r="B25" s="3">
        <v>16154</v>
      </c>
      <c r="C25" s="4">
        <f t="shared" si="26"/>
        <v>3.4981344293605957E-2</v>
      </c>
      <c r="D25" s="3">
        <v>16727</v>
      </c>
      <c r="E25" s="4">
        <f t="shared" si="13"/>
        <v>3.4047100490545303E-2</v>
      </c>
      <c r="F25" s="3">
        <v>32881</v>
      </c>
      <c r="G25" s="4">
        <f t="shared" si="7"/>
        <v>3.4499763398417128E-2</v>
      </c>
      <c r="H25" s="2">
        <v>7301</v>
      </c>
      <c r="I25" s="4">
        <f t="shared" si="14"/>
        <v>4.6363209164687502E-2</v>
      </c>
      <c r="J25" s="2">
        <v>25343</v>
      </c>
      <c r="K25" s="4">
        <f t="shared" si="0"/>
        <v>4.6521660116345454E-2</v>
      </c>
      <c r="L25" s="2">
        <v>1758</v>
      </c>
      <c r="M25" s="4">
        <f t="shared" ref="M25" si="102">L25/L$37</f>
        <v>6.89955612070691E-3</v>
      </c>
      <c r="N25" s="2">
        <v>7</v>
      </c>
      <c r="O25" s="4">
        <f t="shared" si="72"/>
        <v>2.464788732394366E-2</v>
      </c>
      <c r="P25" s="2">
        <v>934</v>
      </c>
      <c r="Q25" s="4">
        <f t="shared" ref="Q25" si="103">P25/P$37</f>
        <v>2.0119770798328378E-2</v>
      </c>
      <c r="R25" s="2">
        <v>8441</v>
      </c>
      <c r="S25" s="4">
        <f t="shared" si="2"/>
        <v>4.5545045944327241E-2</v>
      </c>
      <c r="T25" s="2">
        <v>2483</v>
      </c>
      <c r="U25" s="4">
        <f t="shared" si="2"/>
        <v>4.7047009113818518E-2</v>
      </c>
      <c r="V25" s="2">
        <v>3463</v>
      </c>
      <c r="W25" s="4">
        <f t="shared" ref="W25" si="104">V25/V$37</f>
        <v>2.6901893153728432E-2</v>
      </c>
      <c r="X25" s="2">
        <v>1108</v>
      </c>
      <c r="Y25" s="4">
        <f t="shared" si="80"/>
        <v>2.1249256851351091E-2</v>
      </c>
      <c r="Z25" s="2">
        <v>69</v>
      </c>
      <c r="AA25" s="4">
        <f t="shared" si="75"/>
        <v>9.2679650772330424E-3</v>
      </c>
      <c r="AB25" s="2">
        <v>66614</v>
      </c>
      <c r="AC25" s="4">
        <f t="shared" ref="AC25" si="105">AB25/AB$37</f>
        <v>3.0758674570507984E-2</v>
      </c>
      <c r="AD25" s="2">
        <v>173467</v>
      </c>
      <c r="AE25" s="4">
        <f t="shared" si="6"/>
        <v>2.3753856114351317E-2</v>
      </c>
      <c r="AF25" s="2">
        <v>10.1</v>
      </c>
      <c r="AG25" s="4">
        <f t="shared" si="6"/>
        <v>3.5588442565186756E-2</v>
      </c>
    </row>
    <row r="26" spans="1:33" x14ac:dyDescent="0.55000000000000004">
      <c r="A26" s="1">
        <v>53220</v>
      </c>
      <c r="B26" s="3">
        <v>12715</v>
      </c>
      <c r="C26" s="4">
        <f t="shared" si="26"/>
        <v>2.7534220174148801E-2</v>
      </c>
      <c r="D26" s="3">
        <v>13699</v>
      </c>
      <c r="E26" s="4">
        <f t="shared" si="13"/>
        <v>2.7883734657737792E-2</v>
      </c>
      <c r="F26" s="3">
        <v>26414</v>
      </c>
      <c r="G26" s="4">
        <f t="shared" si="7"/>
        <v>2.7714386740238742E-2</v>
      </c>
      <c r="H26" s="2">
        <v>4639</v>
      </c>
      <c r="I26" s="4">
        <f t="shared" si="14"/>
        <v>2.9458831299135096E-2</v>
      </c>
      <c r="J26" s="2">
        <v>21215</v>
      </c>
      <c r="K26" s="4">
        <f t="shared" si="0"/>
        <v>3.8943969513012225E-2</v>
      </c>
      <c r="L26" s="2">
        <v>1171</v>
      </c>
      <c r="M26" s="4">
        <f t="shared" ref="M26" si="106">L26/L$37</f>
        <v>4.5957794182865707E-3</v>
      </c>
      <c r="N26" s="2">
        <v>10</v>
      </c>
      <c r="O26" s="4">
        <f t="shared" si="72"/>
        <v>3.5211267605633804E-2</v>
      </c>
      <c r="P26" s="2">
        <v>1198</v>
      </c>
      <c r="Q26" s="4">
        <f t="shared" ref="Q26" si="107">P26/P$37</f>
        <v>2.5806729567877301E-2</v>
      </c>
      <c r="R26" s="2">
        <v>6652</v>
      </c>
      <c r="S26" s="4">
        <f t="shared" si="2"/>
        <v>3.5892150885163461E-2</v>
      </c>
      <c r="T26" s="2">
        <v>2067</v>
      </c>
      <c r="U26" s="4">
        <f t="shared" si="2"/>
        <v>3.916478769160809E-2</v>
      </c>
      <c r="V26" s="2">
        <v>3715</v>
      </c>
      <c r="W26" s="4">
        <f t="shared" ref="W26" si="108">V26/V$37</f>
        <v>2.8859524419896369E-2</v>
      </c>
      <c r="X26" s="2">
        <v>921</v>
      </c>
      <c r="Y26" s="4">
        <f t="shared" si="80"/>
        <v>1.7662965306944365E-2</v>
      </c>
      <c r="Z26" s="2">
        <v>144</v>
      </c>
      <c r="AA26" s="4">
        <f t="shared" si="75"/>
        <v>1.9341840161182001E-2</v>
      </c>
      <c r="AB26" s="2">
        <v>68487</v>
      </c>
      <c r="AC26" s="4">
        <f t="shared" ref="AC26" si="109">AB26/AB$37</f>
        <v>3.162352276263819E-2</v>
      </c>
      <c r="AD26" s="2">
        <v>190761</v>
      </c>
      <c r="AE26" s="4">
        <f t="shared" si="6"/>
        <v>2.6122025204965624E-2</v>
      </c>
      <c r="AF26" s="2">
        <v>9</v>
      </c>
      <c r="AG26" s="4">
        <f t="shared" si="6"/>
        <v>3.1712473572938694E-2</v>
      </c>
    </row>
    <row r="27" spans="1:33" x14ac:dyDescent="0.55000000000000004">
      <c r="A27" s="1">
        <v>53221</v>
      </c>
      <c r="B27" s="3">
        <v>18873</v>
      </c>
      <c r="C27" s="4">
        <f t="shared" si="26"/>
        <v>4.0869314773630379E-2</v>
      </c>
      <c r="D27" s="3">
        <v>19963</v>
      </c>
      <c r="E27" s="4">
        <f t="shared" si="13"/>
        <v>4.0633841519265607E-2</v>
      </c>
      <c r="F27" s="3">
        <v>38836</v>
      </c>
      <c r="G27" s="4">
        <f t="shared" si="7"/>
        <v>4.0747933801919885E-2</v>
      </c>
      <c r="H27" s="2">
        <v>10950</v>
      </c>
      <c r="I27" s="4">
        <f t="shared" si="14"/>
        <v>6.9535288365063438E-2</v>
      </c>
      <c r="J27" s="2">
        <v>27800</v>
      </c>
      <c r="K27" s="4">
        <f t="shared" si="0"/>
        <v>5.1031927997253819E-2</v>
      </c>
      <c r="L27" s="2">
        <v>1867</v>
      </c>
      <c r="M27" s="4">
        <f t="shared" ref="M27" si="110">L27/L$37</f>
        <v>7.327344298839477E-3</v>
      </c>
      <c r="N27" s="2">
        <v>20</v>
      </c>
      <c r="O27" s="4">
        <f t="shared" si="72"/>
        <v>7.0422535211267609E-2</v>
      </c>
      <c r="P27" s="2">
        <v>3216</v>
      </c>
      <c r="Q27" s="4">
        <f t="shared" ref="Q27" si="111">P27/P$37</f>
        <v>6.9277497738141403E-2</v>
      </c>
      <c r="R27" s="2">
        <v>9348</v>
      </c>
      <c r="S27" s="4">
        <f t="shared" si="2"/>
        <v>5.0438939638380642E-2</v>
      </c>
      <c r="T27" s="2">
        <v>2422</v>
      </c>
      <c r="U27" s="4">
        <f t="shared" si="2"/>
        <v>4.589120260719632E-2</v>
      </c>
      <c r="V27" s="2">
        <v>4435</v>
      </c>
      <c r="W27" s="4">
        <f t="shared" ref="W27" si="112">V27/V$37</f>
        <v>3.4452756608947616E-2</v>
      </c>
      <c r="X27" s="2">
        <v>1512</v>
      </c>
      <c r="Y27" s="4">
        <f t="shared" si="80"/>
        <v>2.8997180829641561E-2</v>
      </c>
      <c r="Z27" s="2">
        <v>152</v>
      </c>
      <c r="AA27" s="4">
        <f t="shared" si="75"/>
        <v>2.0416386836803222E-2</v>
      </c>
      <c r="AB27" s="2">
        <v>60103</v>
      </c>
      <c r="AC27" s="4">
        <f t="shared" ref="AC27" si="113">AB27/AB$37</f>
        <v>2.7752253545969937E-2</v>
      </c>
      <c r="AD27" s="2">
        <v>196353</v>
      </c>
      <c r="AE27" s="4">
        <f t="shared" si="6"/>
        <v>2.6887770640071165E-2</v>
      </c>
      <c r="AF27" s="2">
        <v>9.1999999999999993</v>
      </c>
      <c r="AG27" s="4">
        <f t="shared" si="6"/>
        <v>3.2417195207892886E-2</v>
      </c>
    </row>
    <row r="28" spans="1:33" x14ac:dyDescent="0.55000000000000004">
      <c r="A28" s="1">
        <v>53222</v>
      </c>
      <c r="B28" s="3">
        <v>11099</v>
      </c>
      <c r="C28" s="4">
        <f t="shared" si="26"/>
        <v>2.4034786450088677E-2</v>
      </c>
      <c r="D28" s="3">
        <v>12916</v>
      </c>
      <c r="E28" s="4">
        <f t="shared" si="13"/>
        <v>2.6289971300046816E-2</v>
      </c>
      <c r="F28" s="3">
        <v>24015</v>
      </c>
      <c r="G28" s="4">
        <f t="shared" si="7"/>
        <v>2.5197281652412865E-2</v>
      </c>
      <c r="H28" s="2">
        <v>1257</v>
      </c>
      <c r="I28" s="4">
        <f t="shared" si="14"/>
        <v>7.9822700890305708E-3</v>
      </c>
      <c r="J28" s="2">
        <v>14524</v>
      </c>
      <c r="K28" s="4">
        <f t="shared" si="0"/>
        <v>2.6661428857270304E-2</v>
      </c>
      <c r="L28" s="2">
        <v>6817</v>
      </c>
      <c r="M28" s="4">
        <f t="shared" ref="M28" si="114">L28/L$37</f>
        <v>2.6754422113116613E-2</v>
      </c>
      <c r="N28" s="2">
        <v>9</v>
      </c>
      <c r="O28" s="4">
        <f t="shared" si="72"/>
        <v>3.1690140845070422E-2</v>
      </c>
      <c r="P28" s="2">
        <v>1118</v>
      </c>
      <c r="Q28" s="4">
        <f t="shared" ref="Q28" si="115">P28/P$37</f>
        <v>2.408340872862005E-2</v>
      </c>
      <c r="R28" s="2">
        <v>4037</v>
      </c>
      <c r="S28" s="4">
        <f t="shared" si="2"/>
        <v>2.1782413277721721E-2</v>
      </c>
      <c r="T28" s="2">
        <v>1457</v>
      </c>
      <c r="U28" s="4">
        <f t="shared" si="2"/>
        <v>2.7606722625386059E-2</v>
      </c>
      <c r="V28" s="2">
        <v>4181</v>
      </c>
      <c r="W28" s="4">
        <f t="shared" ref="W28" si="116">V28/V$37</f>
        <v>3.2479588586698985E-2</v>
      </c>
      <c r="X28" s="2">
        <v>1869</v>
      </c>
      <c r="Y28" s="4">
        <f t="shared" si="80"/>
        <v>3.5843737414418042E-2</v>
      </c>
      <c r="Z28" s="2">
        <v>334</v>
      </c>
      <c r="AA28" s="4">
        <f t="shared" si="75"/>
        <v>4.4862323707186028E-2</v>
      </c>
      <c r="AB28" s="2">
        <v>68887</v>
      </c>
      <c r="AC28" s="4">
        <f t="shared" ref="AC28" si="117">AB28/AB$37</f>
        <v>3.1808220721448698E-2</v>
      </c>
      <c r="AD28" s="2">
        <v>183264</v>
      </c>
      <c r="AE28" s="4">
        <f t="shared" si="6"/>
        <v>2.5095416920454496E-2</v>
      </c>
      <c r="AF28" s="2">
        <v>10.1</v>
      </c>
      <c r="AG28" s="4">
        <f t="shared" si="6"/>
        <v>3.5588442565186756E-2</v>
      </c>
    </row>
    <row r="29" spans="1:33" x14ac:dyDescent="0.55000000000000004">
      <c r="A29" s="1">
        <v>53223</v>
      </c>
      <c r="B29" s="3">
        <v>13552</v>
      </c>
      <c r="C29" s="4">
        <f t="shared" si="26"/>
        <v>2.9346736279989346E-2</v>
      </c>
      <c r="D29" s="3">
        <v>15975</v>
      </c>
      <c r="E29" s="4">
        <f t="shared" si="13"/>
        <v>3.2516436320706714E-2</v>
      </c>
      <c r="F29" s="3">
        <v>29527</v>
      </c>
      <c r="G29" s="4">
        <f t="shared" si="7"/>
        <v>3.0980642737905253E-2</v>
      </c>
      <c r="H29" s="2">
        <v>1303</v>
      </c>
      <c r="I29" s="4">
        <f t="shared" si="14"/>
        <v>8.2743818027102879E-3</v>
      </c>
      <c r="J29" s="2">
        <v>9604</v>
      </c>
      <c r="K29" s="4">
        <f t="shared" si="0"/>
        <v>1.7629879010274307E-2</v>
      </c>
      <c r="L29" s="2">
        <v>15477</v>
      </c>
      <c r="M29" s="4">
        <f t="shared" ref="M29" si="118">L29/L$37</f>
        <v>6.0741996632639843E-2</v>
      </c>
      <c r="N29" s="2">
        <v>8</v>
      </c>
      <c r="O29" s="4">
        <f t="shared" si="72"/>
        <v>2.8169014084507043E-2</v>
      </c>
      <c r="P29" s="2">
        <v>2634</v>
      </c>
      <c r="Q29" s="4">
        <f t="shared" ref="Q29" si="119">P29/P$37</f>
        <v>5.6740338632544914E-2</v>
      </c>
      <c r="R29" s="2">
        <v>6026</v>
      </c>
      <c r="S29" s="4">
        <f t="shared" si="2"/>
        <v>3.2514446968429797E-2</v>
      </c>
      <c r="T29" s="2">
        <v>2085</v>
      </c>
      <c r="U29" s="4">
        <f t="shared" si="2"/>
        <v>3.9505845349299885E-2</v>
      </c>
      <c r="V29" s="2">
        <v>3756</v>
      </c>
      <c r="W29" s="4">
        <f t="shared" ref="W29" si="120">V29/V$37</f>
        <v>2.9178027919550677E-2</v>
      </c>
      <c r="X29" s="2">
        <v>1734</v>
      </c>
      <c r="Y29" s="4">
        <f t="shared" si="80"/>
        <v>3.3254703411771475E-2</v>
      </c>
      <c r="Z29" s="2">
        <v>193</v>
      </c>
      <c r="AA29" s="4">
        <f t="shared" si="75"/>
        <v>2.5923438549361986E-2</v>
      </c>
      <c r="AB29" s="2">
        <v>61186</v>
      </c>
      <c r="AC29" s="4">
        <f t="shared" ref="AC29" si="121">AB29/AB$37</f>
        <v>2.8252323269449389E-2</v>
      </c>
      <c r="AD29" s="2">
        <v>172267</v>
      </c>
      <c r="AE29" s="4">
        <f t="shared" si="6"/>
        <v>2.3589533059607641E-2</v>
      </c>
      <c r="AF29" s="2">
        <v>8.3000000000000007</v>
      </c>
      <c r="AG29" s="4">
        <f t="shared" si="6"/>
        <v>2.924594785059902E-2</v>
      </c>
    </row>
    <row r="30" spans="1:33" x14ac:dyDescent="0.55000000000000004">
      <c r="A30" s="1">
        <v>53224</v>
      </c>
      <c r="B30" s="3">
        <v>10132</v>
      </c>
      <c r="C30" s="4">
        <f t="shared" si="26"/>
        <v>2.1940756492683889E-2</v>
      </c>
      <c r="D30" s="3">
        <v>11561</v>
      </c>
      <c r="E30" s="4">
        <f t="shared" si="13"/>
        <v>2.3531926153595634E-2</v>
      </c>
      <c r="F30" s="3">
        <v>21693</v>
      </c>
      <c r="G30" s="4">
        <f t="shared" si="7"/>
        <v>2.2760967348981562E-2</v>
      </c>
      <c r="H30" s="2">
        <v>2314</v>
      </c>
      <c r="I30" s="4">
        <f t="shared" si="14"/>
        <v>1.4694489249018885E-2</v>
      </c>
      <c r="J30" s="2">
        <v>5402</v>
      </c>
      <c r="K30" s="4">
        <f t="shared" si="0"/>
        <v>9.916348023063494E-3</v>
      </c>
      <c r="L30" s="2">
        <v>12284</v>
      </c>
      <c r="M30" s="4">
        <f t="shared" ref="M30" si="122">L30/L$37</f>
        <v>4.8210550276884916E-2</v>
      </c>
      <c r="N30" s="2">
        <v>9</v>
      </c>
      <c r="O30" s="4">
        <f t="shared" si="72"/>
        <v>3.1690140845070422E-2</v>
      </c>
      <c r="P30" s="2">
        <v>1593</v>
      </c>
      <c r="Q30" s="4">
        <f t="shared" ref="Q30" si="123">P30/P$37</f>
        <v>3.4315626211709964E-2</v>
      </c>
      <c r="R30" s="2">
        <v>3908</v>
      </c>
      <c r="S30" s="4">
        <f t="shared" si="2"/>
        <v>2.1086368860375647E-2</v>
      </c>
      <c r="T30" s="2">
        <v>1249</v>
      </c>
      <c r="U30" s="4">
        <f t="shared" si="2"/>
        <v>2.3665611914280842E-2</v>
      </c>
      <c r="V30" s="2">
        <v>2218</v>
      </c>
      <c r="W30" s="4">
        <f t="shared" ref="W30" si="124">V30/V$37</f>
        <v>1.7230262493493985E-2</v>
      </c>
      <c r="X30" s="2">
        <v>1022</v>
      </c>
      <c r="Y30" s="4">
        <f t="shared" si="80"/>
        <v>1.9599946301516982E-2</v>
      </c>
      <c r="Z30" s="2">
        <v>120</v>
      </c>
      <c r="AA30" s="4">
        <f t="shared" si="75"/>
        <v>1.6118200134318333E-2</v>
      </c>
      <c r="AB30" s="2">
        <v>58486</v>
      </c>
      <c r="AC30" s="4">
        <f t="shared" ref="AC30" si="125">AB30/AB$37</f>
        <v>2.7005612047478457E-2</v>
      </c>
      <c r="AD30" s="2">
        <v>200100</v>
      </c>
      <c r="AE30" s="4">
        <f t="shared" si="6"/>
        <v>2.7400869378508299E-2</v>
      </c>
      <c r="AF30" s="2">
        <v>7.1</v>
      </c>
      <c r="AG30" s="4">
        <f t="shared" si="6"/>
        <v>2.5017618040873858E-2</v>
      </c>
    </row>
    <row r="31" spans="1:33" x14ac:dyDescent="0.55000000000000004">
      <c r="A31" s="1">
        <v>53225</v>
      </c>
      <c r="B31" s="3">
        <v>11715</v>
      </c>
      <c r="C31" s="4">
        <f t="shared" si="26"/>
        <v>2.5368729008270009E-2</v>
      </c>
      <c r="D31" s="3">
        <v>13672</v>
      </c>
      <c r="E31" s="4">
        <f t="shared" si="13"/>
        <v>2.7828777300576035E-2</v>
      </c>
      <c r="F31" s="3">
        <v>25387</v>
      </c>
      <c r="G31" s="4">
        <f t="shared" si="7"/>
        <v>2.6636826537988982E-2</v>
      </c>
      <c r="H31" s="2">
        <v>1388</v>
      </c>
      <c r="I31" s="4">
        <f t="shared" si="14"/>
        <v>8.8141534475532461E-3</v>
      </c>
      <c r="J31" s="2">
        <v>7497</v>
      </c>
      <c r="K31" s="4">
        <f t="shared" si="0"/>
        <v>1.3762099431489637E-2</v>
      </c>
      <c r="L31" s="2">
        <v>13859</v>
      </c>
      <c r="M31" s="4">
        <f t="shared" ref="M31" si="126">L31/L$37</f>
        <v>5.4391893217791282E-2</v>
      </c>
      <c r="N31" s="2">
        <v>8</v>
      </c>
      <c r="O31" s="4">
        <f t="shared" si="72"/>
        <v>2.8169014084507043E-2</v>
      </c>
      <c r="P31" s="2">
        <v>1977</v>
      </c>
      <c r="Q31" s="4">
        <f t="shared" ref="Q31" si="127">P31/P$37</f>
        <v>4.2587566240144759E-2</v>
      </c>
      <c r="R31" s="2">
        <v>5218</v>
      </c>
      <c r="S31" s="4">
        <f t="shared" si="2"/>
        <v>2.8154726896990823E-2</v>
      </c>
      <c r="T31" s="2">
        <v>1472</v>
      </c>
      <c r="U31" s="4">
        <f t="shared" si="2"/>
        <v>2.7890937340129224E-2</v>
      </c>
      <c r="V31" s="2">
        <v>2173</v>
      </c>
      <c r="W31" s="4">
        <f t="shared" ref="W31" si="128">V31/V$37</f>
        <v>1.688068548167828E-2</v>
      </c>
      <c r="X31" s="2">
        <v>866</v>
      </c>
      <c r="Y31" s="4">
        <f t="shared" si="80"/>
        <v>1.6608173676236505E-2</v>
      </c>
      <c r="Z31" s="2">
        <v>92</v>
      </c>
      <c r="AA31" s="4">
        <f t="shared" si="75"/>
        <v>1.2357286769644057E-2</v>
      </c>
      <c r="AB31" s="2">
        <v>52760</v>
      </c>
      <c r="AC31" s="4">
        <f t="shared" ref="AC31" si="129">AB31/AB$37</f>
        <v>2.4361660767106032E-2</v>
      </c>
      <c r="AD31" s="2">
        <v>169093</v>
      </c>
      <c r="AE31" s="4">
        <f t="shared" si="6"/>
        <v>2.3154898579810613E-2</v>
      </c>
      <c r="AF31" s="2">
        <v>7.7</v>
      </c>
      <c r="AG31" s="4">
        <f t="shared" si="6"/>
        <v>2.7131782945736441E-2</v>
      </c>
    </row>
    <row r="32" spans="1:33" x14ac:dyDescent="0.55000000000000004">
      <c r="A32" s="1">
        <v>53226</v>
      </c>
      <c r="B32" s="3">
        <v>9012</v>
      </c>
      <c r="C32" s="4">
        <f t="shared" si="26"/>
        <v>1.9515406386899643E-2</v>
      </c>
      <c r="D32" s="3">
        <v>10152</v>
      </c>
      <c r="E32" s="4">
        <f t="shared" si="13"/>
        <v>2.066396629282094E-2</v>
      </c>
      <c r="F32" s="3">
        <v>19164</v>
      </c>
      <c r="G32" s="4">
        <f t="shared" si="7"/>
        <v>2.0107462235554451E-2</v>
      </c>
      <c r="H32" s="2">
        <v>1019</v>
      </c>
      <c r="I32" s="4">
        <f t="shared" si="14"/>
        <v>6.4709094834702868E-3</v>
      </c>
      <c r="J32" s="2">
        <v>16479</v>
      </c>
      <c r="K32" s="4">
        <f t="shared" si="0"/>
        <v>3.0250184944846967E-2</v>
      </c>
      <c r="L32" s="2">
        <v>974</v>
      </c>
      <c r="M32" s="4">
        <f t="shared" ref="M32" si="130">L32/L$37</f>
        <v>3.822620967900188E-3</v>
      </c>
      <c r="N32" s="2">
        <v>14</v>
      </c>
      <c r="O32" s="4">
        <f t="shared" si="72"/>
        <v>4.9295774647887321E-2</v>
      </c>
      <c r="P32" s="2">
        <v>781</v>
      </c>
      <c r="Q32" s="4">
        <f t="shared" ref="Q32" si="131">P32/P$37</f>
        <v>1.6823919693248892E-2</v>
      </c>
      <c r="R32" s="2">
        <v>2115</v>
      </c>
      <c r="S32" s="4">
        <f t="shared" si="2"/>
        <v>1.1411891028580987E-2</v>
      </c>
      <c r="T32" s="2">
        <v>1207</v>
      </c>
      <c r="U32" s="4">
        <f t="shared" si="2"/>
        <v>2.2869810712999979E-2</v>
      </c>
      <c r="V32" s="2">
        <v>4337</v>
      </c>
      <c r="W32" s="4">
        <f t="shared" ref="W32" si="132">V32/V$37</f>
        <v>3.369145556099342E-2</v>
      </c>
      <c r="X32" s="2">
        <v>2188</v>
      </c>
      <c r="Y32" s="4">
        <f t="shared" si="80"/>
        <v>4.1961528872523635E-2</v>
      </c>
      <c r="Z32" s="2">
        <v>433</v>
      </c>
      <c r="AA32" s="4">
        <f t="shared" si="75"/>
        <v>5.815983881799866E-2</v>
      </c>
      <c r="AB32" s="2">
        <v>85134</v>
      </c>
      <c r="AC32" s="4">
        <f t="shared" ref="AC32" si="133">AB32/AB$37</f>
        <v>3.9310190063434516E-2</v>
      </c>
      <c r="AD32" s="2">
        <v>282929</v>
      </c>
      <c r="AE32" s="4">
        <f t="shared" si="6"/>
        <v>3.8743131296311711E-2</v>
      </c>
      <c r="AF32" s="2">
        <v>8.6</v>
      </c>
      <c r="AG32" s="4">
        <f t="shared" si="6"/>
        <v>3.0303030303030307E-2</v>
      </c>
    </row>
    <row r="33" spans="1:33" x14ac:dyDescent="0.55000000000000004">
      <c r="A33" s="1">
        <v>53227</v>
      </c>
      <c r="B33" s="3">
        <v>11222</v>
      </c>
      <c r="C33" s="4">
        <f t="shared" si="26"/>
        <v>2.4301141863491769E-2</v>
      </c>
      <c r="D33" s="3">
        <v>12051</v>
      </c>
      <c r="E33" s="4">
        <f t="shared" si="13"/>
        <v>2.4529300413197907E-2</v>
      </c>
      <c r="F33" s="3">
        <v>23273</v>
      </c>
      <c r="G33" s="4">
        <f t="shared" si="7"/>
        <v>2.4418752275519658E-2</v>
      </c>
      <c r="H33" s="2">
        <v>2583</v>
      </c>
      <c r="I33" s="4">
        <f t="shared" si="14"/>
        <v>1.6402707748580717E-2</v>
      </c>
      <c r="J33" s="2">
        <v>19236</v>
      </c>
      <c r="K33" s="4">
        <f t="shared" si="0"/>
        <v>3.5311157084718506E-2</v>
      </c>
      <c r="L33" s="2">
        <v>1166</v>
      </c>
      <c r="M33" s="4">
        <f t="shared" ref="M33" si="134">L33/L$37</f>
        <v>4.576156107363059E-3</v>
      </c>
      <c r="N33" s="2">
        <v>12</v>
      </c>
      <c r="O33" s="4">
        <f t="shared" si="72"/>
        <v>4.2253521126760563E-2</v>
      </c>
      <c r="P33" s="2">
        <v>1052</v>
      </c>
      <c r="Q33" s="4">
        <f t="shared" ref="Q33" si="135">P33/P$37</f>
        <v>2.2661669036232821E-2</v>
      </c>
      <c r="R33" s="2">
        <v>5513</v>
      </c>
      <c r="S33" s="4">
        <f t="shared" si="2"/>
        <v>2.9746456378518665E-2</v>
      </c>
      <c r="T33" s="2">
        <v>1849</v>
      </c>
      <c r="U33" s="4">
        <f t="shared" si="2"/>
        <v>3.5034200504007428E-2</v>
      </c>
      <c r="V33" s="2">
        <v>3471</v>
      </c>
      <c r="W33" s="4">
        <f t="shared" ref="W33" si="136">V33/V$37</f>
        <v>2.6964040178051225E-2</v>
      </c>
      <c r="X33" s="2">
        <v>1173</v>
      </c>
      <c r="Y33" s="4">
        <f t="shared" si="80"/>
        <v>2.2495828778551292E-2</v>
      </c>
      <c r="Z33" s="2">
        <v>126</v>
      </c>
      <c r="AA33" s="4">
        <f t="shared" si="75"/>
        <v>1.6924110141034253E-2</v>
      </c>
      <c r="AB33" s="2">
        <v>62250</v>
      </c>
      <c r="AC33" s="4">
        <f t="shared" ref="AC33" si="137">AB33/AB$37</f>
        <v>2.874361983988534E-2</v>
      </c>
      <c r="AD33" s="2">
        <v>188477</v>
      </c>
      <c r="AE33" s="4">
        <f t="shared" si="6"/>
        <v>2.5809263657436823E-2</v>
      </c>
      <c r="AF33" s="2">
        <v>8.6999999999999993</v>
      </c>
      <c r="AG33" s="4">
        <f t="shared" si="6"/>
        <v>3.0655391120507403E-2</v>
      </c>
    </row>
    <row r="34" spans="1:33" x14ac:dyDescent="0.55000000000000004">
      <c r="A34" s="1">
        <v>53228</v>
      </c>
      <c r="B34" s="3">
        <v>7271</v>
      </c>
      <c r="C34" s="4">
        <f t="shared" si="26"/>
        <v>1.5745286267104672E-2</v>
      </c>
      <c r="D34" s="3">
        <v>8133</v>
      </c>
      <c r="E34" s="4">
        <f t="shared" si="13"/>
        <v>1.6554377251725049E-2</v>
      </c>
      <c r="F34" s="3">
        <v>15404</v>
      </c>
      <c r="G34" s="4">
        <f t="shared" si="7"/>
        <v>1.6162353802780253E-2</v>
      </c>
      <c r="H34" s="2">
        <v>1428</v>
      </c>
      <c r="I34" s="4">
        <f t="shared" si="14"/>
        <v>9.068163633361697E-3</v>
      </c>
      <c r="J34" s="2">
        <v>13402</v>
      </c>
      <c r="K34" s="4">
        <f t="shared" si="0"/>
        <v>2.4601794928748047E-2</v>
      </c>
      <c r="L34" s="2">
        <v>407</v>
      </c>
      <c r="M34" s="4">
        <f t="shared" ref="M34" si="138">L34/L$37</f>
        <v>1.5973375091738978E-3</v>
      </c>
      <c r="N34" s="2">
        <v>3</v>
      </c>
      <c r="O34" s="4">
        <f t="shared" si="72"/>
        <v>1.0563380281690141E-2</v>
      </c>
      <c r="P34" s="2">
        <v>595</v>
      </c>
      <c r="Q34" s="4">
        <f t="shared" ref="Q34" si="139">P34/P$37</f>
        <v>1.2817198741975786E-2</v>
      </c>
      <c r="R34" s="2">
        <v>3431</v>
      </c>
      <c r="S34" s="4">
        <f t="shared" si="2"/>
        <v>1.8512623224142488E-2</v>
      </c>
      <c r="T34" s="2">
        <v>1170</v>
      </c>
      <c r="U34" s="4">
        <f t="shared" si="2"/>
        <v>2.2168747749966841E-2</v>
      </c>
      <c r="V34" s="2">
        <v>2801</v>
      </c>
      <c r="W34" s="4">
        <f t="shared" ref="W34" si="140">V34/V$37</f>
        <v>2.1759226891017426E-2</v>
      </c>
      <c r="X34" s="2">
        <v>809</v>
      </c>
      <c r="Y34" s="4">
        <f t="shared" si="80"/>
        <v>1.5515025986230174E-2</v>
      </c>
      <c r="Z34" s="2">
        <v>134</v>
      </c>
      <c r="AA34" s="4">
        <f t="shared" si="75"/>
        <v>1.7998656816655474E-2</v>
      </c>
      <c r="AB34" s="2">
        <v>77021</v>
      </c>
      <c r="AC34" s="4">
        <f t="shared" ref="AC34" si="141">AB34/AB$37</f>
        <v>3.5564053713860379E-2</v>
      </c>
      <c r="AD34" s="2">
        <v>254964</v>
      </c>
      <c r="AE34" s="4">
        <f t="shared" si="6"/>
        <v>3.4913719441389254E-2</v>
      </c>
      <c r="AF34" s="2">
        <v>8.1999999999999993</v>
      </c>
      <c r="AG34" s="4">
        <f t="shared" si="6"/>
        <v>2.889358703312192E-2</v>
      </c>
    </row>
    <row r="35" spans="1:33" x14ac:dyDescent="0.55000000000000004">
      <c r="A35" s="1">
        <v>53233</v>
      </c>
      <c r="B35" s="3">
        <v>8808</v>
      </c>
      <c r="C35" s="4">
        <f t="shared" si="26"/>
        <v>1.9073646189060371E-2</v>
      </c>
      <c r="D35" s="3">
        <v>7281</v>
      </c>
      <c r="E35" s="4">
        <f t="shared" si="13"/>
        <v>1.4820167314620693E-2</v>
      </c>
      <c r="F35" s="3">
        <v>16089</v>
      </c>
      <c r="G35" s="4">
        <f t="shared" si="7"/>
        <v>1.6881077014602147E-2</v>
      </c>
      <c r="H35" s="2">
        <v>1363</v>
      </c>
      <c r="I35" s="4">
        <f t="shared" si="14"/>
        <v>8.6553970814229643E-3</v>
      </c>
      <c r="J35" s="2">
        <v>9183</v>
      </c>
      <c r="K35" s="4">
        <f t="shared" si="0"/>
        <v>1.6857057366862657E-2</v>
      </c>
      <c r="L35" s="2">
        <v>5059</v>
      </c>
      <c r="M35" s="4">
        <f t="shared" ref="M35" si="142">L35/L$37</f>
        <v>1.9854865992409702E-2</v>
      </c>
      <c r="N35" s="2">
        <v>4</v>
      </c>
      <c r="O35" s="4">
        <f t="shared" si="72"/>
        <v>1.4084507042253521E-2</v>
      </c>
      <c r="P35" s="2">
        <v>933</v>
      </c>
      <c r="Q35" s="4">
        <f t="shared" ref="Q35" si="143">P35/P$37</f>
        <v>2.0098229287837662E-2</v>
      </c>
      <c r="R35" s="2">
        <v>1868</v>
      </c>
      <c r="S35" s="4">
        <f t="shared" si="2"/>
        <v>1.0079154818623775E-2</v>
      </c>
      <c r="T35" s="2">
        <v>349</v>
      </c>
      <c r="U35" s="4">
        <f t="shared" si="2"/>
        <v>6.6127290296909636E-3</v>
      </c>
      <c r="V35" s="2">
        <v>1090</v>
      </c>
      <c r="W35" s="4">
        <f t="shared" ref="W35" si="144">V35/V$37</f>
        <v>8.4675320639803608E-3</v>
      </c>
      <c r="X35" s="2">
        <v>515</v>
      </c>
      <c r="Y35" s="4">
        <f t="shared" si="80"/>
        <v>9.8766852693554265E-3</v>
      </c>
      <c r="Z35" s="2">
        <v>178</v>
      </c>
      <c r="AA35" s="4">
        <f t="shared" si="75"/>
        <v>2.3908663532572195E-2</v>
      </c>
      <c r="AB35" s="2">
        <v>20057</v>
      </c>
      <c r="AC35" s="4">
        <f t="shared" ref="AC35" si="145">AB35/AB$37</f>
        <v>9.2612173996559077E-3</v>
      </c>
      <c r="AD35" s="2">
        <v>126875</v>
      </c>
      <c r="AE35" s="4">
        <f t="shared" si="6"/>
        <v>1.7373739642170115E-2</v>
      </c>
      <c r="AF35" s="2">
        <v>4.9000000000000004</v>
      </c>
      <c r="AG35" s="4">
        <f t="shared" si="6"/>
        <v>1.7265680056377734E-2</v>
      </c>
    </row>
    <row r="36" spans="1:33" x14ac:dyDescent="0.55000000000000004">
      <c r="A36" s="1">
        <v>53235</v>
      </c>
      <c r="B36" s="3">
        <v>4774</v>
      </c>
      <c r="C36" s="4">
        <f>$B36/B$37</f>
        <v>1.0338054825905338E-2</v>
      </c>
      <c r="D36" s="3">
        <v>5014</v>
      </c>
      <c r="E36" s="4">
        <f t="shared" si="13"/>
        <v>1.0205784770705693E-2</v>
      </c>
      <c r="F36" s="3">
        <v>9788</v>
      </c>
      <c r="G36" s="4">
        <f t="shared" si="7"/>
        <v>1.0269872696806875E-2</v>
      </c>
      <c r="H36" s="2">
        <v>1365</v>
      </c>
      <c r="I36" s="4">
        <f t="shared" si="14"/>
        <v>8.6680975907133875E-3</v>
      </c>
      <c r="J36" s="2">
        <v>8186</v>
      </c>
      <c r="K36" s="4">
        <f t="shared" si="0"/>
        <v>1.5026883546241718E-2</v>
      </c>
      <c r="L36" s="2">
        <v>397</v>
      </c>
      <c r="M36" s="4">
        <f t="shared" ref="M36" si="146">L36/L$37</f>
        <v>1.5580908873268733E-3</v>
      </c>
      <c r="N36" s="2">
        <v>1</v>
      </c>
      <c r="O36" s="4">
        <f t="shared" si="72"/>
        <v>3.5211267605633804E-3</v>
      </c>
      <c r="P36" s="2">
        <v>339</v>
      </c>
      <c r="Q36" s="4">
        <f t="shared" ref="Q36" si="147">P36/P$37</f>
        <v>7.3025720563525912E-3</v>
      </c>
      <c r="R36" s="2">
        <v>2488</v>
      </c>
      <c r="S36" s="4">
        <f t="shared" si="2"/>
        <v>1.3424484576411108E-2</v>
      </c>
      <c r="T36" s="2">
        <v>594</v>
      </c>
      <c r="U36" s="4">
        <f t="shared" si="2"/>
        <v>1.125490270382932E-2</v>
      </c>
      <c r="V36" s="2">
        <v>1682</v>
      </c>
      <c r="W36" s="4">
        <f t="shared" ref="W36" si="148">V36/V$37</f>
        <v>1.3066411863866943E-2</v>
      </c>
      <c r="X36" s="2">
        <v>505</v>
      </c>
      <c r="Y36" s="4">
        <f t="shared" si="80"/>
        <v>9.6849049728630881E-3</v>
      </c>
      <c r="Z36" s="1">
        <v>54</v>
      </c>
      <c r="AA36" s="4">
        <f t="shared" si="75"/>
        <v>7.2531900604432507E-3</v>
      </c>
      <c r="AB36" s="2">
        <v>56996</v>
      </c>
      <c r="AC36" s="4">
        <f t="shared" ref="AC36" si="149">AB36/AB$37</f>
        <v>2.6317612150909313E-2</v>
      </c>
      <c r="AD36" s="2">
        <v>185285</v>
      </c>
      <c r="AE36" s="4">
        <f t="shared" si="6"/>
        <v>2.5372164331818641E-2</v>
      </c>
      <c r="AF36" s="2">
        <v>8.3000000000000007</v>
      </c>
      <c r="AG36" s="4">
        <f t="shared" si="6"/>
        <v>2.924594785059902E-2</v>
      </c>
    </row>
    <row r="37" spans="1:33" x14ac:dyDescent="0.55000000000000004">
      <c r="A37" s="1" t="s">
        <v>16</v>
      </c>
      <c r="B37" s="3">
        <f>SUM(B2:B36)</f>
        <v>461789</v>
      </c>
      <c r="C37" s="4">
        <f>$B37/B$37</f>
        <v>1</v>
      </c>
      <c r="D37" s="3">
        <f>SUM(D2:D36)</f>
        <v>491290</v>
      </c>
      <c r="E37" s="4">
        <f t="shared" si="13"/>
        <v>1</v>
      </c>
      <c r="F37" s="3">
        <f>SUM(F2:F36)</f>
        <v>953079</v>
      </c>
      <c r="G37" s="4">
        <f t="shared" si="7"/>
        <v>1</v>
      </c>
      <c r="H37" s="2">
        <f>SUM(H2:H36)</f>
        <v>157474</v>
      </c>
      <c r="I37" s="4">
        <f t="shared" si="14"/>
        <v>1</v>
      </c>
      <c r="J37" s="2">
        <f>SUM(J2:J36)</f>
        <v>544757</v>
      </c>
      <c r="K37" s="4">
        <f t="shared" si="0"/>
        <v>1</v>
      </c>
      <c r="L37" s="2">
        <f>SUM(L2:L36)</f>
        <v>254799</v>
      </c>
      <c r="M37" s="4">
        <f t="shared" ref="M37" si="150">L37/L$37</f>
        <v>1</v>
      </c>
      <c r="N37" s="2">
        <f>SUM(N2:N36)</f>
        <v>284</v>
      </c>
      <c r="O37" s="4">
        <f t="shared" si="72"/>
        <v>1</v>
      </c>
      <c r="P37" s="2">
        <f>SUM(P2:P36)</f>
        <v>46422</v>
      </c>
      <c r="Q37" s="4">
        <f t="shared" ref="Q37" si="151">P37/P$37</f>
        <v>1</v>
      </c>
      <c r="R37" s="2">
        <f>SUM(R2:R36)</f>
        <v>185333</v>
      </c>
      <c r="S37" s="4">
        <f t="shared" si="2"/>
        <v>1</v>
      </c>
      <c r="T37" s="2">
        <f>SUM(T2:T36)</f>
        <v>52777</v>
      </c>
      <c r="U37" s="4">
        <f t="shared" si="2"/>
        <v>1</v>
      </c>
      <c r="V37" s="2">
        <f>SUM(V2:V36)</f>
        <v>128727</v>
      </c>
      <c r="W37" s="4">
        <f t="shared" ref="W37" si="152">V37/V$37</f>
        <v>1</v>
      </c>
      <c r="X37" s="2">
        <f>SUM(X2:X36)</f>
        <v>52143</v>
      </c>
      <c r="Y37" s="4">
        <f t="shared" si="80"/>
        <v>1</v>
      </c>
      <c r="Z37" s="2">
        <f>SUM(Z2:Z36)</f>
        <v>7445</v>
      </c>
      <c r="AA37" s="4">
        <f t="shared" si="75"/>
        <v>1</v>
      </c>
      <c r="AB37" s="2">
        <f>SUM(AB2:AB36)</f>
        <v>2165698</v>
      </c>
      <c r="AC37" s="4">
        <f t="shared" ref="AC37" si="153">AB37/AB$37</f>
        <v>1</v>
      </c>
      <c r="AD37" s="2">
        <f>SUM(AD2:AD36)</f>
        <v>7302688</v>
      </c>
      <c r="AE37" s="4">
        <f t="shared" si="6"/>
        <v>1</v>
      </c>
      <c r="AF37" s="2">
        <f>SUM(AF2:AF36)</f>
        <v>283.79999999999995</v>
      </c>
      <c r="AG37" s="4">
        <f t="shared" si="6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Bry</dc:creator>
  <cp:lastModifiedBy>Eric Bry</cp:lastModifiedBy>
  <dcterms:created xsi:type="dcterms:W3CDTF">2023-03-07T03:24:14Z</dcterms:created>
  <dcterms:modified xsi:type="dcterms:W3CDTF">2023-04-04T03:12:19Z</dcterms:modified>
</cp:coreProperties>
</file>