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Clients\reenleps2\"/>
    </mc:Choice>
  </mc:AlternateContent>
  <xr:revisionPtr revIDLastSave="0" documentId="13_ncr:1_{BA35696D-1656-4618-8498-06BC7DB911FB}" xr6:coauthVersionLast="47" xr6:coauthVersionMax="47" xr10:uidLastSave="{00000000-0000-0000-0000-000000000000}"/>
  <bookViews>
    <workbookView xWindow="-120" yWindow="-120" windowWidth="19440" windowHeight="14190" activeTab="1" xr2:uid="{00000000-000D-0000-FFFF-FFFF00000000}"/>
  </bookViews>
  <sheets>
    <sheet name="analysis" sheetId="7" r:id="rId1"/>
    <sheet name="dashboard" sheetId="8" r:id="rId2"/>
    <sheet name="RAW DATA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A120" i="7"/>
  <c r="A116" i="7"/>
  <c r="A113" i="7"/>
  <c r="A109" i="7"/>
  <c r="A105" i="7"/>
  <c r="B8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AE70A2-8E6B-445A-BDDE-D2BD290C2727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<sst xmlns="http://schemas.openxmlformats.org/spreadsheetml/2006/main" count="4178" uniqueCount="105">
  <si>
    <t>Date</t>
  </si>
  <si>
    <t>Objective</t>
  </si>
  <si>
    <t>Campaign name</t>
  </si>
  <si>
    <t>AdSet name</t>
  </si>
  <si>
    <t>Thumbnail url</t>
  </si>
  <si>
    <t>Amount spent</t>
  </si>
  <si>
    <t>Impressions</t>
  </si>
  <si>
    <t>Clicks</t>
  </si>
  <si>
    <t>CTR</t>
  </si>
  <si>
    <t>Landing page views</t>
  </si>
  <si>
    <t>Website purchases</t>
  </si>
  <si>
    <t>Conversion Rate</t>
  </si>
  <si>
    <t>Revenue</t>
  </si>
  <si>
    <t>ROAS</t>
  </si>
  <si>
    <t>Client</t>
  </si>
  <si>
    <t>Channel</t>
  </si>
  <si>
    <t>Countries</t>
  </si>
  <si>
    <t>Product</t>
  </si>
  <si>
    <t>Format</t>
  </si>
  <si>
    <t>Strategy</t>
  </si>
  <si>
    <t>Targeting</t>
  </si>
  <si>
    <t>Audience</t>
  </si>
  <si>
    <t>CONVERSIONS</t>
  </si>
  <si>
    <t>NOV_FBA_MULT_TimeSync_CONV_SLP_RTG_MULT_Contact - Feb</t>
  </si>
  <si>
    <t>Calendly Contact Targeting</t>
  </si>
  <si>
    <t>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</t>
  </si>
  <si>
    <t>NOV</t>
  </si>
  <si>
    <t>FBA</t>
  </si>
  <si>
    <t>MULT</t>
  </si>
  <si>
    <t>TimeSync</t>
  </si>
  <si>
    <t>Conversion</t>
  </si>
  <si>
    <t>SLP</t>
  </si>
  <si>
    <t>Retargeting</t>
  </si>
  <si>
    <t>Customer List</t>
  </si>
  <si>
    <t>Acquity Contact Targeting</t>
  </si>
  <si>
    <t>NOV_FBA_MULT_TimeSync_CONV_SLP_RTG_MULT_Website - Feb</t>
  </si>
  <si>
    <t>Novochat-Website &amp; Users-Paid</t>
  </si>
  <si>
    <t>Website Visitor</t>
  </si>
  <si>
    <t>Novocall Website</t>
  </si>
  <si>
    <t>NOV_FBA_MULT_TimeSync_CONV_SLP_PROS_LL_Users-Paid - Feb</t>
  </si>
  <si>
    <t>Lookalike 1% - Acquity</t>
  </si>
  <si>
    <t>Prospecting</t>
  </si>
  <si>
    <t>Lookalike</t>
  </si>
  <si>
    <t>NA</t>
  </si>
  <si>
    <t>Lookalike 1% - AppSumo</t>
  </si>
  <si>
    <t>Lookalike 1% - Calendly</t>
  </si>
  <si>
    <t>NOV_FBA_MULT_Callback_CONV_SLP_PROS_LL_Master-5% - Feb</t>
  </si>
  <si>
    <t>Master-5%</t>
  </si>
  <si>
    <t>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</t>
  </si>
  <si>
    <t>Callback</t>
  </si>
  <si>
    <t>NOV_FBA_MULT_TimeSync_CONV_SLP_PROS_LL_Master-5% - Feb</t>
  </si>
  <si>
    <t>Lookalike 5% - Master</t>
  </si>
  <si>
    <t>Lookalike 1% - TimeSync LTD List</t>
  </si>
  <si>
    <t>Lookalike 5% - Users</t>
  </si>
  <si>
    <t>Lookalike 5% - Visitors</t>
  </si>
  <si>
    <t>Users-Paid - Feb</t>
  </si>
  <si>
    <t>LINK_CLICKS</t>
  </si>
  <si>
    <t>NOV_FBA_MULT_Generic_TFC_PROS_LL_Events - Feb</t>
  </si>
  <si>
    <t>Lookalike 1% - Website - All Visitors</t>
  </si>
  <si>
    <t>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</t>
  </si>
  <si>
    <t>Generic</t>
  </si>
  <si>
    <t>Traffic</t>
  </si>
  <si>
    <t>Events - Feb</t>
  </si>
  <si>
    <t>Lookalike 5% - Events - Completed Registration</t>
  </si>
  <si>
    <t>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</t>
  </si>
  <si>
    <t>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</t>
  </si>
  <si>
    <t>Master-5% - Feb</t>
  </si>
  <si>
    <t>NOV_FBA_MULT_Callback_CONV_SLP_RTG_WEB_Novocall - Feb</t>
  </si>
  <si>
    <t>Custom-Audiences</t>
  </si>
  <si>
    <t>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</t>
  </si>
  <si>
    <t>NOV_FBA_MULT_TimeSync_CONV_SLP_RTG_WEB_Novocall - Feb</t>
  </si>
  <si>
    <t>Custom Audiences - Mixed</t>
  </si>
  <si>
    <t>Novocall - Feb</t>
  </si>
  <si>
    <t>Row Labels</t>
  </si>
  <si>
    <t>Grand Total</t>
  </si>
  <si>
    <t>Column Labels</t>
  </si>
  <si>
    <t>month</t>
  </si>
  <si>
    <t>Objective2</t>
  </si>
  <si>
    <t>Sum of Revenue</t>
  </si>
  <si>
    <t>Sum of Amount spent</t>
  </si>
  <si>
    <t>Feb</t>
  </si>
  <si>
    <t>Jan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</si>
  <si>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</si>
  <si>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</si>
  <si>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</si>
  <si>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</si>
  <si>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</si>
  <si>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</si>
  <si>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</si>
  <si>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</si>
  <si>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</si>
  <si>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Sum of Impressions</t>
  </si>
  <si>
    <t>Sum of Clicks</t>
  </si>
  <si>
    <t>Average of CTR</t>
  </si>
  <si>
    <t>profit</t>
  </si>
  <si>
    <t>Sum of profit</t>
  </si>
  <si>
    <t>Values</t>
  </si>
  <si>
    <t>month by Audience Revenue</t>
  </si>
  <si>
    <t>month by Audience Amount spent</t>
  </si>
  <si>
    <t>month by campaign = website by amount spent</t>
  </si>
  <si>
    <t>month by campaign = website by Revenue</t>
  </si>
  <si>
    <t>Month</t>
  </si>
  <si>
    <t>month by Audience Profit</t>
  </si>
  <si>
    <t>month by campaign = website by Profit</t>
  </si>
  <si>
    <t>total click , impression ,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</si>
</sst>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/m/yyyy"/>
    <numFmt numFmtId="165" formatCode="mmm/dd"/>
    <numFmt numFmtId="166" formatCode="_(* #,##0_);_(* \(#,##0\);_(* &quot;-&quot;??_);_(@_)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10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0" fillId="0" borderId="0" xfId="0" pivotButton="1"/>
    <xf numFmtId="0" fontId="5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left"/>
    </xf>
    <xf numFmtId="9" fontId="0" fillId="0" borderId="0" xfId="0" applyNumberFormat="1"/>
    <xf numFmtId="166" fontId="0" fillId="0" borderId="0" xfId="0" applyNumberFormat="1"/>
    <xf numFmtId="166" fontId="0" fillId="0" borderId="0" xfId="0" pivotButton="1" applyNumberFormat="1"/>
    <xf numFmtId="0" fontId="5" fillId="0" borderId="0" xfId="0" applyFont="1"/>
    <xf numFmtId="166" fontId="0" fillId="0" borderId="0" xfId="0" applyNumberFormat="1" applyAlignment="1">
      <alignment horizontal="left"/>
    </xf>
    <xf numFmtId="43" fontId="1" fillId="0" borderId="0" xfId="2" applyFont="1"/>
    <xf numFmtId="43" fontId="1" fillId="0" borderId="0" xfId="0" applyNumberFormat="1" applyFont="1"/>
    <xf numFmtId="0" fontId="6" fillId="0" borderId="0" xfId="0" applyFont="1"/>
    <xf numFmtId="166" fontId="0" fillId="0" borderId="0" xfId="2" applyNumberFormat="1" applyFont="1"/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mmm/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0000FF"/>
      <color rgb="FF00FFCC"/>
      <color rgb="FF39FF1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analysis!$B$3:$B$5</c:f>
              <c:strCache>
                <c:ptCount val="1"/>
                <c:pt idx="0">
                  <c:v>Novocall Website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analysis!$A$6:$A$17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analysis!$B$6:$B$17</c:f>
              <c:numCache>
                <c:formatCode>General</c:formatCode>
                <c:ptCount val="11"/>
                <c:pt idx="0">
                  <c:v>0</c:v>
                </c:pt>
                <c:pt idx="1">
                  <c:v>1248</c:v>
                </c:pt>
                <c:pt idx="2">
                  <c:v>156</c:v>
                </c:pt>
                <c:pt idx="3">
                  <c:v>234</c:v>
                </c:pt>
                <c:pt idx="4">
                  <c:v>234</c:v>
                </c:pt>
                <c:pt idx="5">
                  <c:v>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312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D-48C3-BCA1-C555390DA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720800"/>
        <c:axId val="1941713600"/>
      </c:barChart>
      <c:catAx>
        <c:axId val="19417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3600"/>
        <c:crosses val="autoZero"/>
        <c:auto val="1"/>
        <c:lblAlgn val="ctr"/>
        <c:lblOffset val="100"/>
        <c:noMultiLvlLbl val="0"/>
      </c:catAx>
      <c:valAx>
        <c:axId val="194171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analysis!$B$21:$B$23</c:f>
              <c:strCache>
                <c:ptCount val="1"/>
                <c:pt idx="0">
                  <c:v>Novocall Website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analysis!$A$24:$A$35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analysis!$B$24:$B$35</c:f>
              <c:numCache>
                <c:formatCode>General</c:formatCode>
                <c:ptCount val="11"/>
                <c:pt idx="0">
                  <c:v>15.77</c:v>
                </c:pt>
                <c:pt idx="1">
                  <c:v>770.87000000000023</c:v>
                </c:pt>
                <c:pt idx="2">
                  <c:v>42.42</c:v>
                </c:pt>
                <c:pt idx="3">
                  <c:v>49.01</c:v>
                </c:pt>
                <c:pt idx="4">
                  <c:v>50.92</c:v>
                </c:pt>
                <c:pt idx="5">
                  <c:v>47.59</c:v>
                </c:pt>
                <c:pt idx="6">
                  <c:v>14.51</c:v>
                </c:pt>
                <c:pt idx="7">
                  <c:v>53.68</c:v>
                </c:pt>
                <c:pt idx="8">
                  <c:v>54.76</c:v>
                </c:pt>
                <c:pt idx="9">
                  <c:v>55.17</c:v>
                </c:pt>
                <c:pt idx="10">
                  <c:v>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1-48DB-A3D4-5C31E8BC4E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1717920"/>
        <c:axId val="1941713120"/>
      </c:lineChart>
      <c:catAx>
        <c:axId val="19417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3120"/>
        <c:crosses val="autoZero"/>
        <c:auto val="1"/>
        <c:lblAlgn val="ctr"/>
        <c:lblOffset val="100"/>
        <c:noMultiLvlLbl val="0"/>
      </c:catAx>
      <c:valAx>
        <c:axId val="194171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(1).xlsx]analysis!PivotTable16</c:name>
    <c:fmtId val="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16910742108795E-2"/>
          <c:y val="2.8037292524539705E-2"/>
          <c:w val="0.89097178477690286"/>
          <c:h val="0.83901778297346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analysis!$B$39:$B$40</c:f>
              <c:strCache>
                <c:ptCount val="1"/>
                <c:pt idx="0">
                  <c:v>NOV_FBA_MULT_TimeSync_CONV_SLP_RTG_MULT_Website - Feb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analysis!$A$41:$A$52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analysis!$B$41:$B$52</c:f>
              <c:numCache>
                <c:formatCode>General</c:formatCode>
                <c:ptCount val="11"/>
                <c:pt idx="0">
                  <c:v>19.849999999999998</c:v>
                </c:pt>
                <c:pt idx="1">
                  <c:v>814.8</c:v>
                </c:pt>
                <c:pt idx="2">
                  <c:v>51.27</c:v>
                </c:pt>
                <c:pt idx="3">
                  <c:v>52.489999999999995</c:v>
                </c:pt>
                <c:pt idx="4">
                  <c:v>55.150000000000006</c:v>
                </c:pt>
                <c:pt idx="5">
                  <c:v>52.510000000000005</c:v>
                </c:pt>
                <c:pt idx="6">
                  <c:v>15.5</c:v>
                </c:pt>
                <c:pt idx="7">
                  <c:v>57.74</c:v>
                </c:pt>
                <c:pt idx="8">
                  <c:v>58.239999999999995</c:v>
                </c:pt>
                <c:pt idx="9">
                  <c:v>60.7</c:v>
                </c:pt>
                <c:pt idx="10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B-4002-B3FF-92D592D01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50665152"/>
        <c:axId val="1950667072"/>
      </c:barChart>
      <c:catAx>
        <c:axId val="19506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67072"/>
        <c:crosses val="autoZero"/>
        <c:auto val="1"/>
        <c:lblAlgn val="ctr"/>
        <c:lblOffset val="100"/>
        <c:noMultiLvlLbl val="0"/>
      </c:catAx>
      <c:valAx>
        <c:axId val="195066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65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7406362946681356E-2"/>
          <c:y val="6.2499914848396086E-2"/>
          <c:w val="0.64236291011987834"/>
          <c:h val="0.88559166740464723"/>
        </c:manualLayout>
      </c:layout>
      <c:pieChart>
        <c:varyColors val="1"/>
        <c:ser>
          <c:idx val="0"/>
          <c:order val="0"/>
          <c:tx>
            <c:strRef>
              <c:f>analysis!$B$55:$B$56</c:f>
              <c:strCache>
                <c:ptCount val="1"/>
                <c:pt idx="0">
                  <c:v>NOV_FBA_MULT_TimeSync_CONV_SLP_RTG_MULT_Website - Feb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D5-4433-AE84-78206AF3A7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D5-4433-AE84-78206AF3A7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D5-4433-AE84-78206AF3A7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D5-4433-AE84-78206AF3A72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D5-4433-AE84-78206AF3A72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D5-4433-AE84-78206AF3A72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D5-4433-AE84-78206AF3A72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D5-4433-AE84-78206AF3A72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D5-4433-AE84-78206AF3A72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D5-4433-AE84-78206AF3A72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D5-4433-AE84-78206AF3A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analysis!$A$57:$A$68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analysis!$B$57:$B$68</c:f>
              <c:numCache>
                <c:formatCode>General</c:formatCode>
                <c:ptCount val="11"/>
                <c:pt idx="0">
                  <c:v>234</c:v>
                </c:pt>
                <c:pt idx="1">
                  <c:v>1248</c:v>
                </c:pt>
                <c:pt idx="2">
                  <c:v>156</c:v>
                </c:pt>
                <c:pt idx="3">
                  <c:v>234</c:v>
                </c:pt>
                <c:pt idx="4">
                  <c:v>234</c:v>
                </c:pt>
                <c:pt idx="5">
                  <c:v>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312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7B-41DB-8D2B-67B85FD3A8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(1).xlsx]analysis!PivotTable1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285F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207121468285811E-2"/>
          <c:y val="4.6691644635474289E-2"/>
          <c:w val="0.9702356373534079"/>
          <c:h val="0.90661671072905148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analysis!$B$71:$B$72</c:f>
              <c:strCache>
                <c:ptCount val="1"/>
                <c:pt idx="0">
                  <c:v>Novocall Website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285F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analysis!$A$73:$A$84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analysis!$B$73:$B$84</c:f>
              <c:numCache>
                <c:formatCode>General</c:formatCode>
                <c:ptCount val="11"/>
                <c:pt idx="0">
                  <c:v>-15.77</c:v>
                </c:pt>
                <c:pt idx="1">
                  <c:v>477.12999999999982</c:v>
                </c:pt>
                <c:pt idx="2">
                  <c:v>113.58</c:v>
                </c:pt>
                <c:pt idx="3">
                  <c:v>184.99</c:v>
                </c:pt>
                <c:pt idx="4">
                  <c:v>183.07999999999998</c:v>
                </c:pt>
                <c:pt idx="5">
                  <c:v>264.40999999999997</c:v>
                </c:pt>
                <c:pt idx="6">
                  <c:v>-14.51</c:v>
                </c:pt>
                <c:pt idx="7">
                  <c:v>-53.68</c:v>
                </c:pt>
                <c:pt idx="8">
                  <c:v>-54.76</c:v>
                </c:pt>
                <c:pt idx="9">
                  <c:v>256.83</c:v>
                </c:pt>
                <c:pt idx="10">
                  <c:v>17.96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4-49FF-A11A-4941DD132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586511"/>
        <c:axId val="2565391"/>
      </c:lineChart>
      <c:catAx>
        <c:axId val="25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391"/>
        <c:crosses val="autoZero"/>
        <c:auto val="1"/>
        <c:lblAlgn val="ctr"/>
        <c:lblOffset val="100"/>
        <c:noMultiLvlLbl val="0"/>
      </c:catAx>
      <c:valAx>
        <c:axId val="2565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7607598229014"/>
          <c:y val="5.4413981423610508E-2"/>
          <c:w val="0.21902003958046304"/>
          <c:h val="6.770087935373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8729718306891516E-2"/>
          <c:y val="0.19833091512032502"/>
          <c:w val="0.85039771185029689"/>
          <c:h val="0.75765723350273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analysis!$B$88:$B$89</c:f>
              <c:strCache>
                <c:ptCount val="1"/>
                <c:pt idx="0">
                  <c:v>NOV_FBA_MULT_TimeSync_CONV_SLP_RTG_MULT_Website -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D6-49A3-8AAB-AA8BB6D71A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D6-49A3-8AAB-AA8BB6D71A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D6-49A3-8AAB-AA8BB6D71A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D6-49A3-8AAB-AA8BB6D71A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D6-49A3-8AAB-AA8BB6D71A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D6-49A3-8AAB-AA8BB6D71A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6D6-49A3-8AAB-AA8BB6D71A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6D6-49A3-8AAB-AA8BB6D71A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6D6-49A3-8AAB-AA8BB6D71A7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6D6-49A3-8AAB-AA8BB6D71A7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6D6-49A3-8AAB-AA8BB6D71A7B}"/>
              </c:ext>
            </c:extLst>
          </c:dPt>
          <c:cat>
            <c:strRef>
              <c:f>analysis!$A$90:$A$101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analysis!$B$90:$B$101</c:f>
              <c:numCache>
                <c:formatCode>General</c:formatCode>
                <c:ptCount val="11"/>
                <c:pt idx="0">
                  <c:v>214.15</c:v>
                </c:pt>
                <c:pt idx="1">
                  <c:v>433.20000000000005</c:v>
                </c:pt>
                <c:pt idx="2">
                  <c:v>104.73</c:v>
                </c:pt>
                <c:pt idx="3">
                  <c:v>181.51000000000002</c:v>
                </c:pt>
                <c:pt idx="4">
                  <c:v>178.85</c:v>
                </c:pt>
                <c:pt idx="5">
                  <c:v>259.48999999999995</c:v>
                </c:pt>
                <c:pt idx="6">
                  <c:v>-15.5</c:v>
                </c:pt>
                <c:pt idx="7">
                  <c:v>-57.74</c:v>
                </c:pt>
                <c:pt idx="8">
                  <c:v>-58.239999999999995</c:v>
                </c:pt>
                <c:pt idx="9">
                  <c:v>251.29999999999998</c:v>
                </c:pt>
                <c:pt idx="10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9B-437E-A9C4-E61FDC62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16686192"/>
        <c:axId val="1416688592"/>
      </c:barChart>
      <c:valAx>
        <c:axId val="14166885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86192"/>
        <c:crosses val="autoZero"/>
        <c:crossBetween val="between"/>
      </c:valAx>
      <c:catAx>
        <c:axId val="14166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8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[Maureen - Skills Test Answers (1).xlsx]analysis!PivotTable14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97650790376234"/>
          <c:y val="4.9294840308712028E-2"/>
          <c:w val="0.88944064168925951"/>
          <c:h val="0.80584502012725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analysis!$B$133:$B$134</c:f>
              <c:strCache>
                <c:ptCount val="1"/>
                <c:pt idx="0">
                  <c:v>Novocall 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DF-40D1-94DB-42828A5873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2-4215-ABCB-9F0F517B63F5}"/>
              </c:ext>
            </c:extLst>
          </c:dPt>
          <c:dLbls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DF-40D1-94DB-42828A587321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72-4215-ABCB-9F0F517B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analysis!$A$135:$A$137</c:f>
              <c:strCache>
                <c:ptCount val="3"/>
                <c:pt idx="0">
                  <c:v>Sum of Clicks</c:v>
                </c:pt>
                <c:pt idx="1">
                  <c:v>Sum of Impressions</c:v>
                </c:pt>
                <c:pt idx="2">
                  <c:v>Average of CTR</c:v>
                </c:pt>
              </c:strCache>
            </c:strRef>
          </c:cat>
          <c:val>
            <c:numRef>
              <c:f>analysis!$B$135:$B$137</c:f>
              <c:numCache>
                <c:formatCode>General</c:formatCode>
                <c:ptCount val="3"/>
                <c:pt idx="0">
                  <c:v>957</c:v>
                </c:pt>
                <c:pt idx="1">
                  <c:v>42526</c:v>
                </c:pt>
                <c:pt idx="2">
                  <c:v>2.2429629629629629E-2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0-445C-9DBD-84F8382B8F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36735"/>
        <c:axId val="55930495"/>
      </c:barChart>
      <c:catAx>
        <c:axId val="559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495"/>
        <c:crosses val="autoZero"/>
        <c:auto val="1"/>
        <c:lblAlgn val="ctr"/>
        <c:lblOffset val="100"/>
        <c:noMultiLvlLbl val="0"/>
      </c:catAx>
      <c:valAx>
        <c:axId val="5593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sv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11207</xdr:rowOff>
    </xdr:from>
    <xdr:to>
      <xdr:col>23</xdr:col>
      <xdr:colOff>100853</xdr:colOff>
      <xdr:row>47</xdr:row>
      <xdr:rowOff>100854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724BC472-E202-C71F-A9CB-13C45F502E13}"/>
            </a:ext>
          </a:extLst>
        </xdr:cNvPr>
        <xdr:cNvSpPr/>
      </xdr:nvSpPr>
      <xdr:spPr>
        <a:xfrm>
          <a:off x="11206" y="11207"/>
          <a:ext cx="14007353" cy="7463118"/>
        </a:xfrm>
        <a:prstGeom prst="roundRect">
          <a:avLst>
            <a:gd name="adj" fmla="val 1170"/>
          </a:avLst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0</xdr:row>
      <xdr:rowOff>9525</xdr:rowOff>
    </xdr:from>
    <xdr:to>
      <xdr:col>23</xdr:col>
      <xdr:colOff>100853</xdr:colOff>
      <xdr:row>3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B0136C4-8949-CB22-EFD8-A77B7AF2156B}"/>
            </a:ext>
          </a:extLst>
        </xdr:cNvPr>
        <xdr:cNvSpPr/>
      </xdr:nvSpPr>
      <xdr:spPr>
        <a:xfrm>
          <a:off x="9525" y="9525"/>
          <a:ext cx="14009034" cy="499222"/>
        </a:xfrm>
        <a:prstGeom prst="rect">
          <a:avLst/>
        </a:prstGeom>
        <a:solidFill>
          <a:srgbClr val="00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114861</xdr:colOff>
      <xdr:row>3</xdr:row>
      <xdr:rowOff>90489</xdr:rowOff>
    </xdr:from>
    <xdr:to>
      <xdr:col>3</xdr:col>
      <xdr:colOff>33618</xdr:colOff>
      <xdr:row>8</xdr:row>
      <xdr:rowOff>61914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3EEFE01-B1D3-9AA4-39A8-29573F3B6909}"/>
            </a:ext>
          </a:extLst>
        </xdr:cNvPr>
        <xdr:cNvSpPr/>
      </xdr:nvSpPr>
      <xdr:spPr>
        <a:xfrm>
          <a:off x="114861" y="561136"/>
          <a:ext cx="1734110" cy="755837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193078</xdr:colOff>
      <xdr:row>3</xdr:row>
      <xdr:rowOff>90489</xdr:rowOff>
    </xdr:from>
    <xdr:to>
      <xdr:col>6</xdr:col>
      <xdr:colOff>107353</xdr:colOff>
      <xdr:row>8</xdr:row>
      <xdr:rowOff>61914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E4A24B5-1D7A-449E-801D-B3FA62573461}"/>
            </a:ext>
          </a:extLst>
        </xdr:cNvPr>
        <xdr:cNvSpPr/>
      </xdr:nvSpPr>
      <xdr:spPr>
        <a:xfrm>
          <a:off x="2008431" y="561136"/>
          <a:ext cx="1729628" cy="755837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266813</xdr:colOff>
      <xdr:row>3</xdr:row>
      <xdr:rowOff>100575</xdr:rowOff>
    </xdr:from>
    <xdr:to>
      <xdr:col>9</xdr:col>
      <xdr:colOff>165960</xdr:colOff>
      <xdr:row>8</xdr:row>
      <xdr:rowOff>51828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1FB9891-D134-47EE-A5E0-04C45F4EA45D}"/>
            </a:ext>
          </a:extLst>
        </xdr:cNvPr>
        <xdr:cNvSpPr/>
      </xdr:nvSpPr>
      <xdr:spPr>
        <a:xfrm>
          <a:off x="3897519" y="571222"/>
          <a:ext cx="1714500" cy="735665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325420</xdr:colOff>
      <xdr:row>3</xdr:row>
      <xdr:rowOff>90489</xdr:rowOff>
    </xdr:from>
    <xdr:to>
      <xdr:col>12</xdr:col>
      <xdr:colOff>338307</xdr:colOff>
      <xdr:row>8</xdr:row>
      <xdr:rowOff>61914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6F211B3-0D01-367E-202F-E8D4E84EAFD1}"/>
            </a:ext>
          </a:extLst>
        </xdr:cNvPr>
        <xdr:cNvSpPr/>
      </xdr:nvSpPr>
      <xdr:spPr>
        <a:xfrm>
          <a:off x="5771479" y="561136"/>
          <a:ext cx="1828240" cy="755837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497767</xdr:colOff>
      <xdr:row>3</xdr:row>
      <xdr:rowOff>90489</xdr:rowOff>
    </xdr:from>
    <xdr:to>
      <xdr:col>15</xdr:col>
      <xdr:colOff>412042</xdr:colOff>
      <xdr:row>8</xdr:row>
      <xdr:rowOff>61914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3EBCC39-D2EB-7583-78F5-7687D1C452D0}"/>
            </a:ext>
          </a:extLst>
        </xdr:cNvPr>
        <xdr:cNvSpPr/>
      </xdr:nvSpPr>
      <xdr:spPr>
        <a:xfrm>
          <a:off x="7759179" y="561136"/>
          <a:ext cx="1729628" cy="755837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89646</xdr:colOff>
      <xdr:row>8</xdr:row>
      <xdr:rowOff>123824</xdr:rowOff>
    </xdr:from>
    <xdr:to>
      <xdr:col>6</xdr:col>
      <xdr:colOff>200025</xdr:colOff>
      <xdr:row>27</xdr:row>
      <xdr:rowOff>22410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999135C-42DC-41CC-B1EB-D36DFA74371F}"/>
            </a:ext>
          </a:extLst>
        </xdr:cNvPr>
        <xdr:cNvSpPr/>
      </xdr:nvSpPr>
      <xdr:spPr>
        <a:xfrm>
          <a:off x="89646" y="1378883"/>
          <a:ext cx="3741085" cy="2879351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461684</xdr:colOff>
      <xdr:row>5</xdr:row>
      <xdr:rowOff>55469</xdr:rowOff>
    </xdr:from>
    <xdr:to>
      <xdr:col>2</xdr:col>
      <xdr:colOff>423584</xdr:colOff>
      <xdr:row>7</xdr:row>
      <xdr:rowOff>141194</xdr:rowOff>
    </xdr:to>
    <xdr:sp macro="" textlink="analysis!A120">
      <xdr:nvSpPr>
        <xdr:cNvPr id="9" name="TextBox 8">
          <a:extLst>
            <a:ext uri="{FF2B5EF4-FFF2-40B4-BE49-F238E27FC236}">
              <a16:creationId xmlns:a16="http://schemas.microsoft.com/office/drawing/2014/main" id="{665BC291-E972-86F3-151D-E4AD7F60914E}"/>
            </a:ext>
          </a:extLst>
        </xdr:cNvPr>
        <xdr:cNvSpPr txBox="1"/>
      </xdr:nvSpPr>
      <xdr:spPr>
        <a:xfrm>
          <a:off x="461684" y="839881"/>
          <a:ext cx="1172135" cy="399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EAD99E-96ED-423E-AB49-A76A890F0A59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cs typeface="Arial"/>
            </a:rPr>
            <a:pPr algn="ctr"/>
            <a:t> 9,251 </a:t>
          </a:fld>
          <a:endParaRPr lang="en-US" sz="2400" b="1">
            <a:solidFill>
              <a:schemeClr val="bg2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131109</xdr:colOff>
      <xdr:row>3</xdr:row>
      <xdr:rowOff>136432</xdr:rowOff>
    </xdr:from>
    <xdr:to>
      <xdr:col>3</xdr:col>
      <xdr:colOff>44823</xdr:colOff>
      <xdr:row>6</xdr:row>
      <xdr:rowOff>22132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2B6CC58-7E06-7D1E-2218-04CB2114ABC6}"/>
            </a:ext>
          </a:extLst>
        </xdr:cNvPr>
        <xdr:cNvSpPr txBox="1"/>
      </xdr:nvSpPr>
      <xdr:spPr>
        <a:xfrm>
          <a:off x="131109" y="607079"/>
          <a:ext cx="1729067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Amount spent</a:t>
          </a:r>
        </a:p>
      </xdr:txBody>
    </xdr:sp>
    <xdr:clientData/>
  </xdr:twoCellAnchor>
  <xdr:twoCellAnchor>
    <xdr:from>
      <xdr:col>3</xdr:col>
      <xdr:colOff>500345</xdr:colOff>
      <xdr:row>5</xdr:row>
      <xdr:rowOff>61912</xdr:rowOff>
    </xdr:from>
    <xdr:to>
      <xdr:col>5</xdr:col>
      <xdr:colOff>462245</xdr:colOff>
      <xdr:row>8</xdr:row>
      <xdr:rowOff>279</xdr:rowOff>
    </xdr:to>
    <xdr:sp macro="" textlink="analysis!A116">
      <xdr:nvSpPr>
        <xdr:cNvPr id="12" name="TextBox 11">
          <a:extLst>
            <a:ext uri="{FF2B5EF4-FFF2-40B4-BE49-F238E27FC236}">
              <a16:creationId xmlns:a16="http://schemas.microsoft.com/office/drawing/2014/main" id="{E1E2CDF1-7C56-2ECE-2C48-3D296E0AD779}"/>
            </a:ext>
          </a:extLst>
        </xdr:cNvPr>
        <xdr:cNvSpPr txBox="1"/>
      </xdr:nvSpPr>
      <xdr:spPr>
        <a:xfrm>
          <a:off x="2315698" y="846324"/>
          <a:ext cx="1172135" cy="409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532A1F-D015-4B9B-A1E0-2C47EBA97046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ea typeface="+mn-ea"/>
              <a:cs typeface="Arial"/>
            </a:rPr>
            <a:pPr marL="0" indent="0" algn="ctr"/>
            <a:t> 13,806 </a:t>
          </a:fld>
          <a:endParaRPr lang="en-US" sz="1800" b="1" i="0" u="none" strike="noStrike">
            <a:solidFill>
              <a:schemeClr val="bg2">
                <a:lumMod val="9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414620</xdr:colOff>
      <xdr:row>3</xdr:row>
      <xdr:rowOff>147638</xdr:rowOff>
    </xdr:from>
    <xdr:to>
      <xdr:col>5</xdr:col>
      <xdr:colOff>576545</xdr:colOff>
      <xdr:row>6</xdr:row>
      <xdr:rowOff>33338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4D6B2D0-D16E-4AB8-16DC-0C12BE2B0346}"/>
            </a:ext>
          </a:extLst>
        </xdr:cNvPr>
        <xdr:cNvSpPr txBox="1"/>
      </xdr:nvSpPr>
      <xdr:spPr>
        <a:xfrm>
          <a:off x="2229973" y="618285"/>
          <a:ext cx="1372160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Revenue 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458324</xdr:colOff>
      <xdr:row>3</xdr:row>
      <xdr:rowOff>147638</xdr:rowOff>
    </xdr:from>
    <xdr:to>
      <xdr:col>9</xdr:col>
      <xdr:colOff>15131</xdr:colOff>
      <xdr:row>6</xdr:row>
      <xdr:rowOff>33338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497186D-0CF6-A2B2-7200-9F6D91D768C6}"/>
            </a:ext>
          </a:extLst>
        </xdr:cNvPr>
        <xdr:cNvSpPr txBox="1"/>
      </xdr:nvSpPr>
      <xdr:spPr>
        <a:xfrm>
          <a:off x="4089030" y="618285"/>
          <a:ext cx="1372160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Clicks</a:t>
          </a:r>
        </a:p>
        <a:p>
          <a:pPr algn="ctr"/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473453</xdr:colOff>
      <xdr:row>3</xdr:row>
      <xdr:rowOff>147638</xdr:rowOff>
    </xdr:from>
    <xdr:to>
      <xdr:col>12</xdr:col>
      <xdr:colOff>201710</xdr:colOff>
      <xdr:row>6</xdr:row>
      <xdr:rowOff>33338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BAEE1FA-27F1-6EA5-7420-57E32E08C42E}"/>
            </a:ext>
          </a:extLst>
        </xdr:cNvPr>
        <xdr:cNvSpPr txBox="1"/>
      </xdr:nvSpPr>
      <xdr:spPr>
        <a:xfrm>
          <a:off x="5919512" y="618285"/>
          <a:ext cx="1543610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Impressions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105896</xdr:colOff>
      <xdr:row>3</xdr:row>
      <xdr:rowOff>147638</xdr:rowOff>
    </xdr:from>
    <xdr:to>
      <xdr:col>15</xdr:col>
      <xdr:colOff>267820</xdr:colOff>
      <xdr:row>6</xdr:row>
      <xdr:rowOff>33338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773648D-78F3-4277-2DDA-ED46E9ABDE64}"/>
            </a:ext>
          </a:extLst>
        </xdr:cNvPr>
        <xdr:cNvSpPr txBox="1"/>
      </xdr:nvSpPr>
      <xdr:spPr>
        <a:xfrm>
          <a:off x="7972425" y="618285"/>
          <a:ext cx="1372160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Average of CTR</a:t>
          </a:r>
        </a:p>
      </xdr:txBody>
    </xdr:sp>
    <xdr:clientData/>
  </xdr:twoCellAnchor>
  <xdr:twoCellAnchor>
    <xdr:from>
      <xdr:col>6</xdr:col>
      <xdr:colOff>553574</xdr:colOff>
      <xdr:row>5</xdr:row>
      <xdr:rowOff>71437</xdr:rowOff>
    </xdr:from>
    <xdr:to>
      <xdr:col>8</xdr:col>
      <xdr:colOff>515474</xdr:colOff>
      <xdr:row>7</xdr:row>
      <xdr:rowOff>147637</xdr:rowOff>
    </xdr:to>
    <xdr:sp macro="" textlink="analysis!A105">
      <xdr:nvSpPr>
        <xdr:cNvPr id="17" name="TextBox 16">
          <a:extLst>
            <a:ext uri="{FF2B5EF4-FFF2-40B4-BE49-F238E27FC236}">
              <a16:creationId xmlns:a16="http://schemas.microsoft.com/office/drawing/2014/main" id="{0F8F91CC-714B-9FA3-A82A-16AB4B6C9F50}"/>
            </a:ext>
          </a:extLst>
        </xdr:cNvPr>
        <xdr:cNvSpPr txBox="1"/>
      </xdr:nvSpPr>
      <xdr:spPr>
        <a:xfrm>
          <a:off x="4184280" y="855849"/>
          <a:ext cx="1172135" cy="389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7707522-AD1A-45C2-9D1E-33A76731ED48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ea typeface="+mn-ea"/>
              <a:cs typeface="Arial"/>
            </a:rPr>
            <a:pPr marL="0" indent="0" algn="ctr"/>
            <a:t> 16,975 </a:t>
          </a:fld>
          <a:endParaRPr lang="en-US" sz="1800" b="1" i="0" u="none" strike="noStrike">
            <a:solidFill>
              <a:schemeClr val="bg2">
                <a:lumMod val="9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52112</xdr:colOff>
      <xdr:row>5</xdr:row>
      <xdr:rowOff>71437</xdr:rowOff>
    </xdr:from>
    <xdr:to>
      <xdr:col>12</xdr:col>
      <xdr:colOff>14011</xdr:colOff>
      <xdr:row>7</xdr:row>
      <xdr:rowOff>147637</xdr:rowOff>
    </xdr:to>
    <xdr:sp macro="" textlink="analysis!A109">
      <xdr:nvSpPr>
        <xdr:cNvPr id="18" name="TextBox 17">
          <a:extLst>
            <a:ext uri="{FF2B5EF4-FFF2-40B4-BE49-F238E27FC236}">
              <a16:creationId xmlns:a16="http://schemas.microsoft.com/office/drawing/2014/main" id="{F1A8C0CE-535D-45B4-3D83-AF91971EABA6}"/>
            </a:ext>
          </a:extLst>
        </xdr:cNvPr>
        <xdr:cNvSpPr txBox="1"/>
      </xdr:nvSpPr>
      <xdr:spPr>
        <a:xfrm>
          <a:off x="6103288" y="855849"/>
          <a:ext cx="1172135" cy="389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AFCF061-9997-4225-A400-DCB11EB11DDF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ea typeface="+mn-ea"/>
              <a:cs typeface="Arial"/>
            </a:rPr>
            <a:pPr marL="0" indent="0" algn="ctr"/>
            <a:t> 624,748 </a:t>
          </a:fld>
          <a:endParaRPr lang="en-US" sz="1800" b="1" i="0" u="none" strike="noStrike">
            <a:solidFill>
              <a:schemeClr val="bg2">
                <a:lumMod val="9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13</xdr:col>
      <xdr:colOff>172571</xdr:colOff>
      <xdr:row>5</xdr:row>
      <xdr:rowOff>95250</xdr:rowOff>
    </xdr:from>
    <xdr:to>
      <xdr:col>15</xdr:col>
      <xdr:colOff>134470</xdr:colOff>
      <xdr:row>7</xdr:row>
      <xdr:rowOff>123825</xdr:rowOff>
    </xdr:to>
    <xdr:sp macro="" textlink="analysis!A113">
      <xdr:nvSpPr>
        <xdr:cNvPr id="19" name="TextBox 18">
          <a:extLst>
            <a:ext uri="{FF2B5EF4-FFF2-40B4-BE49-F238E27FC236}">
              <a16:creationId xmlns:a16="http://schemas.microsoft.com/office/drawing/2014/main" id="{0975CAC3-4C96-027F-3909-1EE543BFDEDB}"/>
            </a:ext>
          </a:extLst>
        </xdr:cNvPr>
        <xdr:cNvSpPr txBox="1"/>
      </xdr:nvSpPr>
      <xdr:spPr>
        <a:xfrm>
          <a:off x="8039100" y="879662"/>
          <a:ext cx="1172135" cy="342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DCFBE8C-AA14-4295-A931-8248193732DA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ea typeface="+mn-ea"/>
              <a:cs typeface="Arial"/>
            </a:rPr>
            <a:pPr marL="0" indent="0" algn="ctr"/>
            <a:t>3%</a:t>
          </a:fld>
          <a:endParaRPr lang="en-US" sz="1800" b="1" i="0" u="none" strike="noStrike">
            <a:solidFill>
              <a:schemeClr val="bg2">
                <a:lumMod val="9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100853</xdr:colOff>
      <xdr:row>28</xdr:row>
      <xdr:rowOff>42162</xdr:rowOff>
    </xdr:from>
    <xdr:to>
      <xdr:col>6</xdr:col>
      <xdr:colOff>180975</xdr:colOff>
      <xdr:row>47</xdr:row>
      <xdr:rowOff>73538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EAC2BD2-2CC6-42DE-8C0B-7942C794D842}"/>
            </a:ext>
          </a:extLst>
        </xdr:cNvPr>
        <xdr:cNvSpPr/>
      </xdr:nvSpPr>
      <xdr:spPr>
        <a:xfrm>
          <a:off x="100853" y="4434868"/>
          <a:ext cx="3710828" cy="3012141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571500</xdr:colOff>
      <xdr:row>3</xdr:row>
      <xdr:rowOff>90489</xdr:rowOff>
    </xdr:from>
    <xdr:to>
      <xdr:col>18</xdr:col>
      <xdr:colOff>575422</xdr:colOff>
      <xdr:row>8</xdr:row>
      <xdr:rowOff>61914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736B97A-9EBF-2EC9-98B5-FA3A496DC208}"/>
            </a:ext>
          </a:extLst>
        </xdr:cNvPr>
        <xdr:cNvSpPr/>
      </xdr:nvSpPr>
      <xdr:spPr>
        <a:xfrm>
          <a:off x="9648265" y="561136"/>
          <a:ext cx="1819275" cy="755837"/>
        </a:xfrm>
        <a:prstGeom prst="roundRect">
          <a:avLst>
            <a:gd name="adj" fmla="val 9260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78442</xdr:colOff>
      <xdr:row>3</xdr:row>
      <xdr:rowOff>147638</xdr:rowOff>
    </xdr:from>
    <xdr:to>
      <xdr:col>18</xdr:col>
      <xdr:colOff>472888</xdr:colOff>
      <xdr:row>6</xdr:row>
      <xdr:rowOff>33338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35DBD54-2CAF-D769-A03C-60C1B7856F19}"/>
            </a:ext>
          </a:extLst>
        </xdr:cNvPr>
        <xdr:cNvSpPr txBox="1"/>
      </xdr:nvSpPr>
      <xdr:spPr>
        <a:xfrm>
          <a:off x="9760324" y="618285"/>
          <a:ext cx="1604682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Profit</a:t>
          </a:r>
        </a:p>
        <a:p>
          <a:pPr algn="ctr"/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230000</xdr:colOff>
      <xdr:row>5</xdr:row>
      <xdr:rowOff>95250</xdr:rowOff>
    </xdr:from>
    <xdr:to>
      <xdr:col>18</xdr:col>
      <xdr:colOff>390525</xdr:colOff>
      <xdr:row>7</xdr:row>
      <xdr:rowOff>123825</xdr:rowOff>
    </xdr:to>
    <xdr:sp macro="" textlink="analysis!B84">
      <xdr:nvSpPr>
        <xdr:cNvPr id="23" name="TextBox 22">
          <a:extLst>
            <a:ext uri="{FF2B5EF4-FFF2-40B4-BE49-F238E27FC236}">
              <a16:creationId xmlns:a16="http://schemas.microsoft.com/office/drawing/2014/main" id="{4B3B4DBF-19AA-4B69-325D-80EFAF7652ED}"/>
            </a:ext>
          </a:extLst>
        </xdr:cNvPr>
        <xdr:cNvSpPr txBox="1"/>
      </xdr:nvSpPr>
      <xdr:spPr>
        <a:xfrm>
          <a:off x="9911882" y="879662"/>
          <a:ext cx="1370761" cy="342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6BB15E9-87EC-4AE4-B3A0-74C45CC00279}" type="TxLink">
            <a:rPr lang="en-US" sz="1800" b="1" i="0" u="none" strike="noStrike">
              <a:solidFill>
                <a:schemeClr val="bg2">
                  <a:lumMod val="95000"/>
                </a:schemeClr>
              </a:solidFill>
              <a:latin typeface="Arial"/>
              <a:ea typeface="+mn-ea"/>
              <a:cs typeface="Arial"/>
            </a:rPr>
            <a:pPr marL="0" indent="0" algn="ctr"/>
            <a:t>1359.26</a:t>
          </a:fld>
          <a:endParaRPr lang="en-US" sz="1800" b="1" i="0" u="none" strike="noStrike">
            <a:solidFill>
              <a:schemeClr val="bg2">
                <a:lumMod val="9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67235</xdr:colOff>
      <xdr:row>10</xdr:row>
      <xdr:rowOff>28574</xdr:rowOff>
    </xdr:from>
    <xdr:to>
      <xdr:col>6</xdr:col>
      <xdr:colOff>200025</xdr:colOff>
      <xdr:row>26</xdr:row>
      <xdr:rowOff>134471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2CBD04-6993-425E-A22B-84EEDE922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78442</xdr:colOff>
      <xdr:row>29</xdr:row>
      <xdr:rowOff>145677</xdr:rowOff>
    </xdr:from>
    <xdr:to>
      <xdr:col>6</xdr:col>
      <xdr:colOff>246529</xdr:colOff>
      <xdr:row>47</xdr:row>
      <xdr:rowOff>56589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A1085D0-B175-4B04-A7BA-D0017AC70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276226</xdr:colOff>
      <xdr:row>8</xdr:row>
      <xdr:rowOff>152400</xdr:rowOff>
    </xdr:from>
    <xdr:to>
      <xdr:col>13</xdr:col>
      <xdr:colOff>268943</xdr:colOff>
      <xdr:row>27</xdr:row>
      <xdr:rowOff>11205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8DD0EB4-7033-4FA4-8BB4-0782F8E5EBAC}"/>
            </a:ext>
          </a:extLst>
        </xdr:cNvPr>
        <xdr:cNvSpPr/>
      </xdr:nvSpPr>
      <xdr:spPr>
        <a:xfrm>
          <a:off x="3906932" y="1407459"/>
          <a:ext cx="4228540" cy="2839570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324971</xdr:colOff>
      <xdr:row>8</xdr:row>
      <xdr:rowOff>142874</xdr:rowOff>
    </xdr:from>
    <xdr:to>
      <xdr:col>18</xdr:col>
      <xdr:colOff>537882</xdr:colOff>
      <xdr:row>27</xdr:row>
      <xdr:rowOff>78440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64ED7EF-CAF5-8951-3A38-C50311706E33}"/>
            </a:ext>
          </a:extLst>
        </xdr:cNvPr>
        <xdr:cNvSpPr/>
      </xdr:nvSpPr>
      <xdr:spPr>
        <a:xfrm>
          <a:off x="8191500" y="1397933"/>
          <a:ext cx="3238500" cy="2916331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287430</xdr:colOff>
      <xdr:row>28</xdr:row>
      <xdr:rowOff>37399</xdr:rowOff>
    </xdr:from>
    <xdr:to>
      <xdr:col>13</xdr:col>
      <xdr:colOff>246530</xdr:colOff>
      <xdr:row>47</xdr:row>
      <xdr:rowOff>78300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D8DC6CB4-B423-605D-0DDA-2F2CC45BBEBF}"/>
            </a:ext>
          </a:extLst>
        </xdr:cNvPr>
        <xdr:cNvSpPr/>
      </xdr:nvSpPr>
      <xdr:spPr>
        <a:xfrm>
          <a:off x="3918136" y="4430105"/>
          <a:ext cx="4194923" cy="3021666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37541</xdr:colOff>
      <xdr:row>3</xdr:row>
      <xdr:rowOff>85165</xdr:rowOff>
    </xdr:from>
    <xdr:to>
      <xdr:col>23</xdr:col>
      <xdr:colOff>75640</xdr:colOff>
      <xdr:row>27</xdr:row>
      <xdr:rowOff>78441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B0FF545-36F9-4A49-B8A7-20DEFA75027F}"/>
            </a:ext>
          </a:extLst>
        </xdr:cNvPr>
        <xdr:cNvSpPr/>
      </xdr:nvSpPr>
      <xdr:spPr>
        <a:xfrm>
          <a:off x="11534776" y="555812"/>
          <a:ext cx="2458570" cy="3758453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336177</xdr:colOff>
      <xdr:row>28</xdr:row>
      <xdr:rowOff>24653</xdr:rowOff>
    </xdr:from>
    <xdr:to>
      <xdr:col>23</xdr:col>
      <xdr:colOff>78440</xdr:colOff>
      <xdr:row>47</xdr:row>
      <xdr:rowOff>98613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1BFBBBB2-7902-4CDB-40EE-01441FCD4239}"/>
            </a:ext>
          </a:extLst>
        </xdr:cNvPr>
        <xdr:cNvSpPr/>
      </xdr:nvSpPr>
      <xdr:spPr>
        <a:xfrm>
          <a:off x="8202706" y="4417359"/>
          <a:ext cx="5793440" cy="3054725"/>
        </a:xfrm>
        <a:prstGeom prst="roundRect">
          <a:avLst>
            <a:gd name="adj" fmla="val 4677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335616</xdr:colOff>
      <xdr:row>10</xdr:row>
      <xdr:rowOff>67234</xdr:rowOff>
    </xdr:from>
    <xdr:to>
      <xdr:col>13</xdr:col>
      <xdr:colOff>246530</xdr:colOff>
      <xdr:row>26</xdr:row>
      <xdr:rowOff>134470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A3ACA5C-7DE5-497A-BB4F-D2C17C4C6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302559</xdr:colOff>
      <xdr:row>10</xdr:row>
      <xdr:rowOff>-1</xdr:rowOff>
    </xdr:from>
    <xdr:to>
      <xdr:col>18</xdr:col>
      <xdr:colOff>493058</xdr:colOff>
      <xdr:row>27</xdr:row>
      <xdr:rowOff>112058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7E28D77-4758-4B81-8560-A9F992C41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358588</xdr:colOff>
      <xdr:row>28</xdr:row>
      <xdr:rowOff>112059</xdr:rowOff>
    </xdr:from>
    <xdr:to>
      <xdr:col>23</xdr:col>
      <xdr:colOff>78440</xdr:colOff>
      <xdr:row>47</xdr:row>
      <xdr:rowOff>123264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BCC96C-A2DB-43E9-86F6-292EEA48F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78440</xdr:colOff>
      <xdr:row>3</xdr:row>
      <xdr:rowOff>56028</xdr:rowOff>
    </xdr:from>
    <xdr:to>
      <xdr:col>23</xdr:col>
      <xdr:colOff>78440</xdr:colOff>
      <xdr:row>27</xdr:row>
      <xdr:rowOff>56028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92F630-1591-4B83-8C8C-ADBC0A490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302559</xdr:colOff>
      <xdr:row>30</xdr:row>
      <xdr:rowOff>89646</xdr:rowOff>
    </xdr:from>
    <xdr:to>
      <xdr:col>13</xdr:col>
      <xdr:colOff>235324</xdr:colOff>
      <xdr:row>48</xdr:row>
      <xdr:rowOff>100854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B54D3E-01F4-4433-A0AB-389FD38AE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526676</xdr:colOff>
      <xdr:row>8</xdr:row>
      <xdr:rowOff>136432</xdr:rowOff>
    </xdr:from>
    <xdr:to>
      <xdr:col>5</xdr:col>
      <xdr:colOff>493059</xdr:colOff>
      <xdr:row>11</xdr:row>
      <xdr:rowOff>22132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F2A0A93-0DE2-4EE1-91BE-F526DD716DB7}"/>
            </a:ext>
          </a:extLst>
        </xdr:cNvPr>
        <xdr:cNvSpPr txBox="1"/>
      </xdr:nvSpPr>
      <xdr:spPr>
        <a:xfrm>
          <a:off x="526676" y="1391491"/>
          <a:ext cx="2991971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Novocall Website By</a:t>
          </a:r>
          <a:r>
            <a:rPr lang="en-US" sz="1200" b="1" baseline="0">
              <a:solidFill>
                <a:schemeClr val="bg1"/>
              </a:solidFill>
            </a:rPr>
            <a:t> Revenue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515470</xdr:colOff>
      <xdr:row>28</xdr:row>
      <xdr:rowOff>102814</xdr:rowOff>
    </xdr:from>
    <xdr:to>
      <xdr:col>5</xdr:col>
      <xdr:colOff>481853</xdr:colOff>
      <xdr:row>30</xdr:row>
      <xdr:rowOff>145396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0300808-2D9C-DFF6-2829-D9AAAD4CE911}"/>
            </a:ext>
          </a:extLst>
        </xdr:cNvPr>
        <xdr:cNvSpPr txBox="1"/>
      </xdr:nvSpPr>
      <xdr:spPr>
        <a:xfrm>
          <a:off x="515470" y="4495520"/>
          <a:ext cx="2991971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Novocall Website By</a:t>
          </a:r>
          <a:r>
            <a:rPr lang="en-US" sz="1200" b="1" baseline="0">
              <a:solidFill>
                <a:schemeClr val="bg1"/>
              </a:solidFill>
            </a:rPr>
            <a:t> Amount spent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380998</xdr:colOff>
      <xdr:row>9</xdr:row>
      <xdr:rowOff>69198</xdr:rowOff>
    </xdr:from>
    <xdr:to>
      <xdr:col>12</xdr:col>
      <xdr:colOff>347381</xdr:colOff>
      <xdr:row>11</xdr:row>
      <xdr:rowOff>111780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1A2953-B183-792F-3748-D68B3C918126}"/>
            </a:ext>
          </a:extLst>
        </xdr:cNvPr>
        <xdr:cNvSpPr txBox="1"/>
      </xdr:nvSpPr>
      <xdr:spPr>
        <a:xfrm>
          <a:off x="4616822" y="1481139"/>
          <a:ext cx="2991971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Website</a:t>
          </a:r>
          <a:r>
            <a:rPr lang="en-US" sz="1200" b="1" baseline="0">
              <a:solidFill>
                <a:schemeClr val="bg1"/>
              </a:solidFill>
            </a:rPr>
            <a:t> </a:t>
          </a:r>
          <a:r>
            <a:rPr lang="en-US" sz="1200" b="1">
              <a:solidFill>
                <a:schemeClr val="bg1"/>
              </a:solidFill>
            </a:rPr>
            <a:t>By</a:t>
          </a:r>
          <a:r>
            <a:rPr lang="en-US" sz="1200" b="1" baseline="0">
              <a:solidFill>
                <a:schemeClr val="bg1"/>
              </a:solidFill>
            </a:rPr>
            <a:t> Amount spent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470647</xdr:colOff>
      <xdr:row>9</xdr:row>
      <xdr:rowOff>13169</xdr:rowOff>
    </xdr:from>
    <xdr:to>
      <xdr:col>18</xdr:col>
      <xdr:colOff>437029</xdr:colOff>
      <xdr:row>11</xdr:row>
      <xdr:rowOff>55751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D77E8E-A922-1C61-6A13-A83D38B9E74E}"/>
            </a:ext>
          </a:extLst>
        </xdr:cNvPr>
        <xdr:cNvSpPr txBox="1"/>
      </xdr:nvSpPr>
      <xdr:spPr>
        <a:xfrm>
          <a:off x="8337176" y="1425110"/>
          <a:ext cx="2991971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Website Name By</a:t>
          </a:r>
          <a:r>
            <a:rPr lang="en-US" sz="1200" b="1" baseline="0">
              <a:solidFill>
                <a:schemeClr val="bg1"/>
              </a:solidFill>
            </a:rPr>
            <a:t> Revenue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414617</xdr:colOff>
      <xdr:row>28</xdr:row>
      <xdr:rowOff>57991</xdr:rowOff>
    </xdr:from>
    <xdr:to>
      <xdr:col>20</xdr:col>
      <xdr:colOff>381000</xdr:colOff>
      <xdr:row>30</xdr:row>
      <xdr:rowOff>100573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B80DFD-2356-FF0B-552E-0C2E9BE7BE02}"/>
            </a:ext>
          </a:extLst>
        </xdr:cNvPr>
        <xdr:cNvSpPr txBox="1"/>
      </xdr:nvSpPr>
      <xdr:spPr>
        <a:xfrm>
          <a:off x="9491382" y="4450697"/>
          <a:ext cx="2991971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Novocall Website By</a:t>
          </a:r>
          <a:r>
            <a:rPr lang="en-US" sz="1200" b="1" baseline="0">
              <a:solidFill>
                <a:schemeClr val="bg1"/>
              </a:solidFill>
            </a:rPr>
            <a:t> Profit</a:t>
          </a:r>
        </a:p>
      </xdr:txBody>
    </xdr:sp>
    <xdr:clientData/>
  </xdr:twoCellAnchor>
  <xdr:twoCellAnchor>
    <xdr:from>
      <xdr:col>18</xdr:col>
      <xdr:colOff>600314</xdr:colOff>
      <xdr:row>3</xdr:row>
      <xdr:rowOff>119623</xdr:rowOff>
    </xdr:from>
    <xdr:to>
      <xdr:col>23</xdr:col>
      <xdr:colOff>190500</xdr:colOff>
      <xdr:row>5</xdr:row>
      <xdr:rowOff>162205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560DCF-A7FC-8DD0-E3F0-2B22E960056D}"/>
            </a:ext>
          </a:extLst>
        </xdr:cNvPr>
        <xdr:cNvSpPr txBox="1"/>
      </xdr:nvSpPr>
      <xdr:spPr>
        <a:xfrm>
          <a:off x="11622100" y="609480"/>
          <a:ext cx="2651793" cy="369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Website By</a:t>
          </a:r>
          <a:r>
            <a:rPr lang="en-US" sz="1200" b="1" baseline="0">
              <a:solidFill>
                <a:schemeClr val="bg1"/>
              </a:solidFill>
            </a:rPr>
            <a:t> Profit</a:t>
          </a:r>
        </a:p>
      </xdr:txBody>
    </xdr:sp>
    <xdr:clientData/>
  </xdr:twoCellAnchor>
  <xdr:twoCellAnchor>
    <xdr:from>
      <xdr:col>6</xdr:col>
      <xdr:colOff>336177</xdr:colOff>
      <xdr:row>0</xdr:row>
      <xdr:rowOff>69196</xdr:rowOff>
    </xdr:from>
    <xdr:to>
      <xdr:col>16</xdr:col>
      <xdr:colOff>100853</xdr:colOff>
      <xdr:row>2</xdr:row>
      <xdr:rowOff>111778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872141C-2793-9051-1AB7-911F1CDF8126}"/>
            </a:ext>
          </a:extLst>
        </xdr:cNvPr>
        <xdr:cNvSpPr txBox="1"/>
      </xdr:nvSpPr>
      <xdr:spPr>
        <a:xfrm>
          <a:off x="3966883" y="69196"/>
          <a:ext cx="5815852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/>
              </a:solidFill>
            </a:rPr>
            <a:t>NOVOCALL</a:t>
          </a:r>
          <a:r>
            <a:rPr lang="en-US" sz="2000" b="1" baseline="0">
              <a:solidFill>
                <a:schemeClr val="tx1"/>
              </a:solidFill>
            </a:rPr>
            <a:t> Monthly Performance Report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179293</xdr:colOff>
      <xdr:row>5</xdr:row>
      <xdr:rowOff>15686</xdr:rowOff>
    </xdr:from>
    <xdr:to>
      <xdr:col>1</xdr:col>
      <xdr:colOff>22411</xdr:colOff>
      <xdr:row>7</xdr:row>
      <xdr:rowOff>150158</xdr:rowOff>
    </xdr:to>
    <xdr:pic>
      <xdr:nvPicPr>
        <xdr:cNvPr id="48" name="Graphic 47" descr="Money outline">
          <a:extLst>
            <a:ext uri="{FF2B5EF4-FFF2-40B4-BE49-F238E27FC236}">
              <a16:creationId xmlns:a16="http://schemas.microsoft.com/office/drawing/2014/main" id="{D07C5F78-6A3F-528A-4FB0-9E0CAAA01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9293" y="800098"/>
          <a:ext cx="448236" cy="448236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112058</xdr:colOff>
      <xdr:row>0</xdr:row>
      <xdr:rowOff>0</xdr:rowOff>
    </xdr:from>
    <xdr:to>
      <xdr:col>7</xdr:col>
      <xdr:colOff>78440</xdr:colOff>
      <xdr:row>3</xdr:row>
      <xdr:rowOff>100853</xdr:rowOff>
    </xdr:to>
    <xdr:pic>
      <xdr:nvPicPr>
        <xdr:cNvPr id="50" name="Graphic 49" descr="Bar chart outline">
          <a:extLst>
            <a:ext uri="{FF2B5EF4-FFF2-40B4-BE49-F238E27FC236}">
              <a16:creationId xmlns:a16="http://schemas.microsoft.com/office/drawing/2014/main" id="{2EF3C7B1-9516-F8E8-5F76-5A39DA2D3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742764" y="0"/>
          <a:ext cx="571500" cy="571500"/>
        </a:xfrm>
        <a:prstGeom prst="rect">
          <a:avLst/>
        </a:prstGeom>
      </xdr:spPr>
    </xdr:pic>
    <xdr:clientData/>
  </xdr:twoCellAnchor>
  <xdr:twoCellAnchor>
    <xdr:from>
      <xdr:col>7</xdr:col>
      <xdr:colOff>78441</xdr:colOff>
      <xdr:row>28</xdr:row>
      <xdr:rowOff>69197</xdr:rowOff>
    </xdr:from>
    <xdr:to>
      <xdr:col>12</xdr:col>
      <xdr:colOff>481853</xdr:colOff>
      <xdr:row>30</xdr:row>
      <xdr:rowOff>111779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2233895-C7C1-FAED-AB11-6111535529B9}"/>
            </a:ext>
          </a:extLst>
        </xdr:cNvPr>
        <xdr:cNvSpPr txBox="1"/>
      </xdr:nvSpPr>
      <xdr:spPr>
        <a:xfrm>
          <a:off x="4314265" y="4461903"/>
          <a:ext cx="3429000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Novocall Website</a:t>
          </a:r>
          <a:r>
            <a:rPr lang="en-US" sz="1200" b="1" baseline="0">
              <a:solidFill>
                <a:schemeClr val="bg1"/>
              </a:solidFill>
            </a:rPr>
            <a:t> by Click impression CTR</a:t>
          </a:r>
        </a:p>
      </xdr:txBody>
    </xdr:sp>
    <xdr:clientData/>
  </xdr:twoCellAnchor>
  <xdr:twoCellAnchor editAs="oneCell">
    <xdr:from>
      <xdr:col>3</xdr:col>
      <xdr:colOff>230840</xdr:colOff>
      <xdr:row>5</xdr:row>
      <xdr:rowOff>15686</xdr:rowOff>
    </xdr:from>
    <xdr:to>
      <xdr:col>4</xdr:col>
      <xdr:colOff>73958</xdr:colOff>
      <xdr:row>7</xdr:row>
      <xdr:rowOff>150158</xdr:rowOff>
    </xdr:to>
    <xdr:pic>
      <xdr:nvPicPr>
        <xdr:cNvPr id="52" name="Graphic 51" descr="Money outline">
          <a:extLst>
            <a:ext uri="{FF2B5EF4-FFF2-40B4-BE49-F238E27FC236}">
              <a16:creationId xmlns:a16="http://schemas.microsoft.com/office/drawing/2014/main" id="{58984B20-37F9-4609-9BA9-289F08E43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46193" y="800098"/>
          <a:ext cx="448236" cy="448236"/>
        </a:xfrm>
        <a:prstGeom prst="rect">
          <a:avLst/>
        </a:prstGeom>
      </xdr:spPr>
    </xdr:pic>
    <xdr:clientData/>
  </xdr:twoCellAnchor>
  <xdr:twoCellAnchor editAs="oneCell">
    <xdr:from>
      <xdr:col>16</xdr:col>
      <xdr:colOff>24653</xdr:colOff>
      <xdr:row>5</xdr:row>
      <xdr:rowOff>15686</xdr:rowOff>
    </xdr:from>
    <xdr:to>
      <xdr:col>16</xdr:col>
      <xdr:colOff>472889</xdr:colOff>
      <xdr:row>7</xdr:row>
      <xdr:rowOff>150158</xdr:rowOff>
    </xdr:to>
    <xdr:pic>
      <xdr:nvPicPr>
        <xdr:cNvPr id="53" name="Graphic 52" descr="Money outline">
          <a:extLst>
            <a:ext uri="{FF2B5EF4-FFF2-40B4-BE49-F238E27FC236}">
              <a16:creationId xmlns:a16="http://schemas.microsoft.com/office/drawing/2014/main" id="{276635BF-978E-443A-BAF7-E4091437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706535" y="800098"/>
          <a:ext cx="448236" cy="448236"/>
        </a:xfrm>
        <a:prstGeom prst="rect">
          <a:avLst/>
        </a:prstGeom>
      </xdr:spPr>
    </xdr:pic>
    <xdr:clientData/>
  </xdr:twoCellAnchor>
  <xdr:twoCellAnchor editAs="oneCell">
    <xdr:from>
      <xdr:col>6</xdr:col>
      <xdr:colOff>313765</xdr:colOff>
      <xdr:row>5</xdr:row>
      <xdr:rowOff>33619</xdr:rowOff>
    </xdr:from>
    <xdr:to>
      <xdr:col>7</xdr:col>
      <xdr:colOff>212911</xdr:colOff>
      <xdr:row>8</xdr:row>
      <xdr:rowOff>67236</xdr:rowOff>
    </xdr:to>
    <xdr:pic>
      <xdr:nvPicPr>
        <xdr:cNvPr id="43" name="Graphic 42" descr="Cursor outline">
          <a:extLst>
            <a:ext uri="{FF2B5EF4-FFF2-40B4-BE49-F238E27FC236}">
              <a16:creationId xmlns:a16="http://schemas.microsoft.com/office/drawing/2014/main" id="{89B41382-ABAF-CEE6-4784-50ED8F56B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 rot="5400000">
          <a:off x="3944471" y="818031"/>
          <a:ext cx="504264" cy="5042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F ISLAM" refreshedDate="45045.889457870369" createdVersion="8" refreshedVersion="8" minRefreshableVersion="3" recordCount="312" xr:uid="{A0336238-AD66-4568-A480-8B44E84B42FE}">
  <cacheSource type="worksheet">
    <worksheetSource name="Table1"/>
  </cacheSource>
  <cacheFields count="27">
    <cacheField name="month" numFmtId="165">
      <sharedItems containsSemiMixedTypes="0" containsNonDate="0" containsDate="1" containsString="0" minDate="2020-02-13T00:00:00" maxDate="2021-12-03T00:00:00" count="45">
        <d v="2021-03-02T00:00:00"/>
        <d v="2021-04-02T00:00:00"/>
        <d v="2021-05-02T00:00:00"/>
        <d v="2021-06-02T00:00:00"/>
        <d v="2021-08-02T00:00:00"/>
        <d v="2021-09-02T00:00:00"/>
        <d v="2021-10-02T00:00:00"/>
        <d v="2021-11-02T00:00:00"/>
        <d v="2021-12-0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1-02T00:00:00"/>
        <d v="2021-02-02T00:00:00"/>
        <d v="2021-02-28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13T00:00:00"/>
        <d v="2021-12-01T00:00:00"/>
        <d v="2020-02-14T00:00:00"/>
        <d v="2020-02-15T00:00:00"/>
        <d v="2021-01-01T00:00:00"/>
      </sharedItems>
      <fieldGroup par="26" base="0">
        <rangePr groupBy="months" startDate="2020-02-13T00:00:00" endDate="2021-12-03T00:00:00"/>
        <groupItems count="14">
          <s v="&lt;2/1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1"/>
        </groupItems>
      </fieldGroup>
    </cacheField>
    <cacheField name="Date" numFmtId="0">
      <sharedItems containsSemiMixedTypes="0" containsNonDate="0" containsDate="1" containsString="0" minDate="2021-01-02T00:00:00" maxDate="2021-12-03T00:00:00"/>
    </cacheField>
    <cacheField name="Objective" numFmtId="0">
      <sharedItems/>
    </cacheField>
    <cacheField name="Campaign name" numFmtId="0">
      <sharedItems count="8">
        <s v="NOV_FBA_MULT_TimeSync_CONV_SLP_RTG_MULT_Contact - Feb"/>
        <s v="NOV_FBA_MULT_TimeSync_CONV_SLP_RTG_MULT_Website - Feb"/>
        <s v="NOV_FBA_MULT_TimeSync_CONV_SLP_PROS_LL_Users-Paid - Feb"/>
        <s v="NOV_FBA_MULT_Callback_CONV_SLP_PROS_LL_Master-5% - Feb"/>
        <s v="NOV_FBA_MULT_TimeSync_CONV_SLP_PROS_LL_Master-5% - Feb"/>
        <s v="NOV_FBA_MULT_Generic_TFC_PROS_LL_Events - Feb"/>
        <s v="NOV_FBA_MULT_Callback_CONV_SLP_RTG_WEB_Novocall - Feb"/>
        <s v="NOV_FBA_MULT_TimeSync_CONV_SLP_RTG_WEB_Novocall - Feb"/>
      </sharedItems>
    </cacheField>
    <cacheField name="AdSet name" numFmtId="0">
      <sharedItems/>
    </cacheField>
    <cacheField name="Thumbnail url" numFmtId="0">
      <sharedItems longText="1"/>
    </cacheField>
    <cacheField name="Amount spent" numFmtId="0">
      <sharedItems containsSemiMixedTypes="0" containsString="0" containsNumber="1" minValue="0.02" maxValue="248.62"/>
    </cacheField>
    <cacheField name="Impressions" numFmtId="0">
      <sharedItems containsSemiMixedTypes="0" containsString="0" containsNumber="1" containsInteger="1" minValue="2" maxValue="25598"/>
    </cacheField>
    <cacheField name="Clicks" numFmtId="0">
      <sharedItems containsSemiMixedTypes="0" containsString="0" containsNumber="1" containsInteger="1" minValue="0" maxValue="806"/>
    </cacheField>
    <cacheField name="CTR" numFmtId="10">
      <sharedItems containsSemiMixedTypes="0" containsString="0" containsNumber="1" minValue="0" maxValue="0.25"/>
    </cacheField>
    <cacheField name="profit" numFmtId="43">
      <sharedItems containsSemiMixedTypes="0" containsString="0" containsNumber="1" minValue="-248.62" maxValue="565.79999999999995"/>
    </cacheField>
    <cacheField name="Landing page views" numFmtId="0">
      <sharedItems containsSemiMixedTypes="0" containsString="0" containsNumber="1" containsInteger="1" minValue="0" maxValue="452"/>
    </cacheField>
    <cacheField name="Website purchases" numFmtId="0">
      <sharedItems containsSemiMixedTypes="0" containsString="0" containsNumber="1" containsInteger="1" minValue="0" maxValue="9"/>
    </cacheField>
    <cacheField name="Conversion Rate" numFmtId="10">
      <sharedItems containsSemiMixedTypes="0" containsString="0" containsNumber="1" minValue="0" maxValue="1"/>
    </cacheField>
    <cacheField name="Revenue" numFmtId="0">
      <sharedItems containsSemiMixedTypes="0" containsString="0" containsNumber="1" containsInteger="1" minValue="0" maxValue="702"/>
    </cacheField>
    <cacheField name="ROAS" numFmtId="0">
      <sharedItems containsSemiMixedTypes="0" containsString="0" containsNumber="1" minValue="0" maxValue="59.09"/>
    </cacheField>
    <cacheField name="Client" numFmtId="0">
      <sharedItems/>
    </cacheField>
    <cacheField name="Channel" numFmtId="0">
      <sharedItems/>
    </cacheField>
    <cacheField name="Countries" numFmtId="0">
      <sharedItems/>
    </cacheField>
    <cacheField name="Product" numFmtId="0">
      <sharedItems count="3">
        <s v="TimeSync"/>
        <s v="Callback"/>
        <s v="Generic"/>
      </sharedItems>
    </cacheField>
    <cacheField name="Objective2" numFmtId="0">
      <sharedItems/>
    </cacheField>
    <cacheField name="Format" numFmtId="0">
      <sharedItems/>
    </cacheField>
    <cacheField name="Strategy" numFmtId="0">
      <sharedItems/>
    </cacheField>
    <cacheField name="Targeting" numFmtId="0">
      <sharedItems/>
    </cacheField>
    <cacheField name="Audience" numFmtId="0">
      <sharedItems containsBlank="1" count="10">
        <s v="Calendly Contact Targeting"/>
        <s v="Acquity Contact Targeting"/>
        <s v="Novochat-Website &amp; Users-Paid"/>
        <s v="Novocall Website"/>
        <s v="NA"/>
        <s v="Users-Paid - Feb"/>
        <s v="Events - Feb"/>
        <s v="Master-5% - Feb"/>
        <m/>
        <s v="Novocall - Feb"/>
      </sharedItems>
    </cacheField>
    <cacheField name="Quarters" numFmtId="0" databaseField="0">
      <fieldGroup base="0">
        <rangePr groupBy="quarters" startDate="2020-02-13T00:00:00" endDate="2021-12-03T00:00:00"/>
        <groupItems count="6">
          <s v="&lt;2/13/2020"/>
          <s v="Qtr1"/>
          <s v="Qtr2"/>
          <s v="Qtr3"/>
          <s v="Qtr4"/>
          <s v="&gt;12/3/2021"/>
        </groupItems>
      </fieldGroup>
    </cacheField>
    <cacheField name="Years" numFmtId="0" databaseField="0">
      <fieldGroup base="0">
        <rangePr groupBy="years" startDate="2020-02-13T00:00:00" endDate="2021-12-03T00:00:00"/>
        <groupItems count="4">
          <s v="&lt;2/13/2020"/>
          <s v="2020"/>
          <s v="2021"/>
          <s v="&gt;12/3/2021"/>
        </groupItems>
      </fieldGroup>
    </cacheField>
  </cacheFields>
  <extLst>
    <ext xmlns:x14="http://schemas.microsoft.com/office/spreadsheetml/2009/9/main" uri="{725AE2AE-9491-48be-B2B4-4EB974FC3084}">
      <x14:pivotCacheDefinition pivotCacheId="1031878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d v="2021-03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62"/>
    <n v="224"/>
    <n v="10"/>
    <n v="4.4600000000000001E-2"/>
    <n v="-10.62"/>
    <n v="7"/>
    <n v="0"/>
    <n v="0"/>
    <n v="0"/>
    <n v="0"/>
    <s v="NOV"/>
    <s v="FBA"/>
    <s v="MULT"/>
    <x v="0"/>
    <s v="Conversion"/>
    <s v="SLP"/>
    <s v="Retargeting"/>
    <s v="Customer List"/>
    <x v="0"/>
  </r>
  <r>
    <x v="0"/>
    <d v="2021-03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.73"/>
    <n v="121"/>
    <n v="1"/>
    <n v="8.3000000000000001E-3"/>
    <n v="-6.73"/>
    <n v="1"/>
    <n v="0"/>
    <n v="0"/>
    <n v="0"/>
    <n v="0"/>
    <s v="NOV"/>
    <s v="FBA"/>
    <s v="MULT"/>
    <x v="0"/>
    <s v="Conversion"/>
    <s v="SLP"/>
    <s v="Retargeting"/>
    <s v="Customer List"/>
    <x v="1"/>
  </r>
  <r>
    <x v="1"/>
    <d v="2021-04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48"/>
    <n v="235"/>
    <n v="4"/>
    <n v="1.7000000000000001E-2"/>
    <n v="-3.48"/>
    <n v="2"/>
    <n v="0"/>
    <n v="0"/>
    <n v="0"/>
    <n v="0"/>
    <s v="NOV"/>
    <s v="FBA"/>
    <s v="MULT"/>
    <x v="0"/>
    <s v="Conversion"/>
    <s v="SLP"/>
    <s v="Retargeting"/>
    <s v="Website Visitor"/>
    <x v="2"/>
  </r>
  <r>
    <x v="1"/>
    <d v="2021-04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9.01"/>
    <n v="2144"/>
    <n v="63"/>
    <n v="2.9399999999999999E-2"/>
    <n v="184.99"/>
    <n v="24"/>
    <n v="3"/>
    <n v="4.7600000000000003E-2"/>
    <n v="234"/>
    <n v="4.7699999999999996"/>
    <s v="NOV"/>
    <s v="FBA"/>
    <s v="MULT"/>
    <x v="0"/>
    <s v="Conversion"/>
    <s v="SLP"/>
    <s v="Retargeting"/>
    <s v="Website Visitor"/>
    <x v="3"/>
  </r>
  <r>
    <x v="1"/>
    <d v="2021-04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7.99"/>
    <n v="181"/>
    <n v="0"/>
    <n v="0"/>
    <n v="-7.99"/>
    <n v="0"/>
    <n v="0"/>
    <n v="0"/>
    <n v="0"/>
    <n v="0"/>
    <s v="NOV"/>
    <s v="FBA"/>
    <s v="MULT"/>
    <x v="0"/>
    <s v="Conversion"/>
    <s v="SLP"/>
    <s v="Retargeting"/>
    <s v="Customer List"/>
    <x v="0"/>
  </r>
  <r>
    <x v="1"/>
    <d v="2021-04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1.2"/>
    <n v="139"/>
    <n v="10"/>
    <n v="7.1900000000000006E-2"/>
    <n v="-11.2"/>
    <n v="5"/>
    <n v="0"/>
    <n v="0"/>
    <n v="0"/>
    <n v="0"/>
    <s v="NOV"/>
    <s v="FBA"/>
    <s v="MULT"/>
    <x v="0"/>
    <s v="Conversion"/>
    <s v="SLP"/>
    <s v="Retargeting"/>
    <s v="Customer List"/>
    <x v="1"/>
  </r>
  <r>
    <x v="2"/>
    <d v="2021-05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2300000000000004"/>
    <n v="291"/>
    <n v="3"/>
    <n v="1.03E-2"/>
    <n v="-4.2300000000000004"/>
    <n v="1"/>
    <n v="0"/>
    <n v="0"/>
    <n v="0"/>
    <n v="0"/>
    <s v="NOV"/>
    <s v="FBA"/>
    <s v="MULT"/>
    <x v="0"/>
    <s v="Conversion"/>
    <s v="SLP"/>
    <s v="Retargeting"/>
    <s v="Website Visitor"/>
    <x v="2"/>
  </r>
  <r>
    <x v="2"/>
    <d v="2021-05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0.92"/>
    <n v="2347"/>
    <n v="47"/>
    <n v="0.02"/>
    <n v="183.07999999999998"/>
    <n v="19"/>
    <n v="3"/>
    <n v="6.3799999999999996E-2"/>
    <n v="234"/>
    <n v="4.5999999999999996"/>
    <s v="NOV"/>
    <s v="FBA"/>
    <s v="MULT"/>
    <x v="0"/>
    <s v="Conversion"/>
    <s v="SLP"/>
    <s v="Retargeting"/>
    <s v="Website Visitor"/>
    <x v="3"/>
  </r>
  <r>
    <x v="2"/>
    <d v="2021-05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7200000000000006"/>
    <n v="272"/>
    <n v="1"/>
    <n v="3.7000000000000002E-3"/>
    <n v="-9.7200000000000006"/>
    <n v="0"/>
    <n v="0"/>
    <n v="0"/>
    <n v="0"/>
    <n v="0"/>
    <s v="NOV"/>
    <s v="FBA"/>
    <s v="MULT"/>
    <x v="0"/>
    <s v="Conversion"/>
    <s v="SLP"/>
    <s v="Retargeting"/>
    <s v="Customer List"/>
    <x v="0"/>
  </r>
  <r>
    <x v="2"/>
    <d v="2021-05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1.33"/>
    <n v="124"/>
    <n v="6"/>
    <n v="4.8399999999999999E-2"/>
    <n v="-11.33"/>
    <n v="3"/>
    <n v="0"/>
    <n v="0"/>
    <n v="0"/>
    <n v="0"/>
    <s v="NOV"/>
    <s v="FBA"/>
    <s v="MULT"/>
    <x v="0"/>
    <s v="Conversion"/>
    <s v="SLP"/>
    <s v="Retargeting"/>
    <s v="Customer List"/>
    <x v="1"/>
  </r>
  <r>
    <x v="3"/>
    <d v="2021-06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92"/>
    <n v="330"/>
    <n v="8"/>
    <n v="2.4199999999999999E-2"/>
    <n v="-4.92"/>
    <n v="3"/>
    <n v="0"/>
    <n v="0"/>
    <n v="0"/>
    <n v="0"/>
    <s v="NOV"/>
    <s v="FBA"/>
    <s v="MULT"/>
    <x v="0"/>
    <s v="Conversion"/>
    <s v="SLP"/>
    <s v="Retargeting"/>
    <s v="Website Visitor"/>
    <x v="2"/>
  </r>
  <r>
    <x v="3"/>
    <d v="2021-06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7.59"/>
    <n v="1894"/>
    <n v="48"/>
    <n v="2.53E-2"/>
    <n v="264.40999999999997"/>
    <n v="20"/>
    <n v="4"/>
    <n v="8.3299999999999999E-2"/>
    <n v="312"/>
    <n v="6.56"/>
    <s v="NOV"/>
    <s v="FBA"/>
    <s v="MULT"/>
    <x v="0"/>
    <s v="Conversion"/>
    <s v="SLP"/>
    <s v="Retargeting"/>
    <s v="Website Visitor"/>
    <x v="3"/>
  </r>
  <r>
    <x v="3"/>
    <d v="2021-06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67"/>
    <n v="195"/>
    <n v="7"/>
    <n v="3.5900000000000001E-2"/>
    <n v="-8.67"/>
    <n v="4"/>
    <n v="0"/>
    <n v="0"/>
    <n v="0"/>
    <n v="0"/>
    <s v="NOV"/>
    <s v="FBA"/>
    <s v="MULT"/>
    <x v="0"/>
    <s v="Conversion"/>
    <s v="SLP"/>
    <s v="Retargeting"/>
    <s v="Customer List"/>
    <x v="0"/>
  </r>
  <r>
    <x v="3"/>
    <d v="2021-06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73"/>
    <n v="81"/>
    <n v="1"/>
    <n v="1.23E-2"/>
    <n v="-8.73"/>
    <n v="1"/>
    <n v="0"/>
    <n v="0"/>
    <n v="0"/>
    <n v="0"/>
    <s v="NOV"/>
    <s v="FBA"/>
    <s v="MULT"/>
    <x v="0"/>
    <s v="Conversion"/>
    <s v="SLP"/>
    <s v="Retargeting"/>
    <s v="Customer List"/>
    <x v="1"/>
  </r>
  <r>
    <x v="4"/>
    <d v="2021-08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99"/>
    <n v="68"/>
    <n v="2"/>
    <n v="2.9399999999999999E-2"/>
    <n v="-0.99"/>
    <n v="0"/>
    <n v="0"/>
    <n v="0"/>
    <n v="0"/>
    <n v="0"/>
    <s v="NOV"/>
    <s v="FBA"/>
    <s v="MULT"/>
    <x v="0"/>
    <s v="Conversion"/>
    <s v="SLP"/>
    <s v="Retargeting"/>
    <s v="Website Visitor"/>
    <x v="2"/>
  </r>
  <r>
    <x v="4"/>
    <d v="2021-08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4.51"/>
    <n v="630"/>
    <n v="15"/>
    <n v="2.3800000000000002E-2"/>
    <n v="-14.51"/>
    <n v="5"/>
    <n v="0"/>
    <n v="0"/>
    <n v="0"/>
    <n v="0"/>
    <s v="NOV"/>
    <s v="FBA"/>
    <s v="MULT"/>
    <x v="0"/>
    <s v="Conversion"/>
    <s v="SLP"/>
    <s v="Retargeting"/>
    <s v="Website Visitor"/>
    <x v="3"/>
  </r>
  <r>
    <x v="4"/>
    <d v="2021-08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4"/>
    <n v="108"/>
    <n v="4"/>
    <n v="3.6999999999999998E-2"/>
    <n v="-3.4"/>
    <n v="3"/>
    <n v="0"/>
    <n v="0"/>
    <n v="0"/>
    <n v="0"/>
    <s v="NOV"/>
    <s v="FBA"/>
    <s v="MULT"/>
    <x v="0"/>
    <s v="Conversion"/>
    <s v="SLP"/>
    <s v="Retargeting"/>
    <s v="Customer List"/>
    <x v="0"/>
  </r>
  <r>
    <x v="4"/>
    <d v="2021-08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99"/>
    <n v="37"/>
    <n v="0"/>
    <n v="0"/>
    <n v="-2.99"/>
    <n v="0"/>
    <n v="0"/>
    <n v="0"/>
    <n v="0"/>
    <n v="0"/>
    <s v="NOV"/>
    <s v="FBA"/>
    <s v="MULT"/>
    <x v="0"/>
    <s v="Conversion"/>
    <s v="SLP"/>
    <s v="Retargeting"/>
    <s v="Customer List"/>
    <x v="1"/>
  </r>
  <r>
    <x v="5"/>
    <d v="2021-09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0599999999999996"/>
    <n v="257"/>
    <n v="4"/>
    <n v="1.5599999999999999E-2"/>
    <n v="-4.0599999999999996"/>
    <n v="1"/>
    <n v="0"/>
    <n v="0"/>
    <n v="0"/>
    <n v="0"/>
    <s v="NOV"/>
    <s v="FBA"/>
    <s v="MULT"/>
    <x v="0"/>
    <s v="Conversion"/>
    <s v="SLP"/>
    <s v="Retargeting"/>
    <s v="Website Visitor"/>
    <x v="2"/>
  </r>
  <r>
    <x v="5"/>
    <d v="2021-09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3.68"/>
    <n v="2493"/>
    <n v="49"/>
    <n v="1.9699999999999999E-2"/>
    <n v="-53.68"/>
    <n v="19"/>
    <n v="0"/>
    <n v="0"/>
    <n v="0"/>
    <n v="0"/>
    <s v="NOV"/>
    <s v="FBA"/>
    <s v="MULT"/>
    <x v="0"/>
    <s v="Conversion"/>
    <s v="SLP"/>
    <s v="Retargeting"/>
    <s v="Website Visitor"/>
    <x v="3"/>
  </r>
  <r>
    <x v="5"/>
    <d v="2021-09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2.02"/>
    <n v="374"/>
    <n v="5"/>
    <n v="1.34E-2"/>
    <n v="143.97999999999999"/>
    <n v="4"/>
    <n v="2"/>
    <n v="0.4"/>
    <n v="156"/>
    <n v="12.98"/>
    <s v="NOV"/>
    <s v="FBA"/>
    <s v="MULT"/>
    <x v="0"/>
    <s v="Conversion"/>
    <s v="SLP"/>
    <s v="Retargeting"/>
    <s v="Customer List"/>
    <x v="0"/>
  </r>
  <r>
    <x v="5"/>
    <d v="2021-09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9"/>
    <n v="145"/>
    <n v="2"/>
    <n v="1.38E-2"/>
    <n v="-8.9"/>
    <n v="2"/>
    <n v="0"/>
    <n v="0"/>
    <n v="0"/>
    <n v="0"/>
    <s v="NOV"/>
    <s v="FBA"/>
    <s v="MULT"/>
    <x v="0"/>
    <s v="Conversion"/>
    <s v="SLP"/>
    <s v="Retargeting"/>
    <s v="Customer List"/>
    <x v="1"/>
  </r>
  <r>
    <x v="6"/>
    <d v="2021-10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48"/>
    <n v="229"/>
    <n v="3"/>
    <n v="1.3100000000000001E-2"/>
    <n v="-3.48"/>
    <n v="3"/>
    <n v="0"/>
    <n v="0"/>
    <n v="0"/>
    <n v="0"/>
    <s v="NOV"/>
    <s v="FBA"/>
    <s v="MULT"/>
    <x v="0"/>
    <s v="Conversion"/>
    <s v="SLP"/>
    <s v="Retargeting"/>
    <s v="Website Visitor"/>
    <x v="2"/>
  </r>
  <r>
    <x v="6"/>
    <d v="2021-10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4.76"/>
    <n v="2096"/>
    <n v="29"/>
    <n v="1.38E-2"/>
    <n v="-54.76"/>
    <n v="13"/>
    <n v="0"/>
    <n v="0"/>
    <n v="0"/>
    <n v="0"/>
    <s v="NOV"/>
    <s v="FBA"/>
    <s v="MULT"/>
    <x v="0"/>
    <s v="Conversion"/>
    <s v="SLP"/>
    <s v="Retargeting"/>
    <s v="Website Visitor"/>
    <x v="3"/>
  </r>
  <r>
    <x v="6"/>
    <d v="2021-10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6199999999999992"/>
    <n v="303"/>
    <n v="2"/>
    <n v="6.6E-3"/>
    <n v="-9.6199999999999992"/>
    <n v="1"/>
    <n v="0"/>
    <n v="0"/>
    <n v="0"/>
    <n v="0"/>
    <s v="NOV"/>
    <s v="FBA"/>
    <s v="MULT"/>
    <x v="0"/>
    <s v="Conversion"/>
    <s v="SLP"/>
    <s v="Retargeting"/>
    <s v="Customer List"/>
    <x v="0"/>
  </r>
  <r>
    <x v="6"/>
    <d v="2021-10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2.09"/>
    <n v="136"/>
    <n v="5"/>
    <n v="3.6799999999999999E-2"/>
    <n v="-12.09"/>
    <n v="3"/>
    <n v="0"/>
    <n v="0"/>
    <n v="0"/>
    <n v="0"/>
    <s v="NOV"/>
    <s v="FBA"/>
    <s v="MULT"/>
    <x v="0"/>
    <s v="Conversion"/>
    <s v="SLP"/>
    <s v="Retargeting"/>
    <s v="Customer List"/>
    <x v="1"/>
  </r>
  <r>
    <x v="7"/>
    <d v="2021-11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53"/>
    <n v="241"/>
    <n v="2"/>
    <n v="8.3000000000000001E-3"/>
    <n v="-5.53"/>
    <n v="1"/>
    <n v="0"/>
    <n v="0"/>
    <n v="0"/>
    <n v="0"/>
    <s v="NOV"/>
    <s v="FBA"/>
    <s v="MULT"/>
    <x v="0"/>
    <s v="Conversion"/>
    <s v="SLP"/>
    <s v="Retargeting"/>
    <s v="Website Visitor"/>
    <x v="2"/>
  </r>
  <r>
    <x v="7"/>
    <d v="2021-11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5.17"/>
    <n v="2157"/>
    <n v="37"/>
    <n v="1.72E-2"/>
    <n v="256.83"/>
    <n v="20"/>
    <n v="4"/>
    <n v="0.1081"/>
    <n v="312"/>
    <n v="5.66"/>
    <s v="NOV"/>
    <s v="FBA"/>
    <s v="MULT"/>
    <x v="0"/>
    <s v="Conversion"/>
    <s v="SLP"/>
    <s v="Retargeting"/>
    <s v="Website Visitor"/>
    <x v="3"/>
  </r>
  <r>
    <x v="7"/>
    <d v="2021-11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2.21"/>
    <n v="332"/>
    <n v="4"/>
    <n v="1.2E-2"/>
    <n v="65.789999999999992"/>
    <n v="2"/>
    <n v="1"/>
    <n v="0.25"/>
    <n v="78"/>
    <n v="6.39"/>
    <s v="NOV"/>
    <s v="FBA"/>
    <s v="MULT"/>
    <x v="0"/>
    <s v="Conversion"/>
    <s v="SLP"/>
    <s v="Retargeting"/>
    <s v="Customer List"/>
    <x v="0"/>
  </r>
  <r>
    <x v="7"/>
    <d v="2021-11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4499999999999993"/>
    <n v="138"/>
    <n v="4"/>
    <n v="2.9000000000000001E-2"/>
    <n v="-8.4499999999999993"/>
    <n v="3"/>
    <n v="0"/>
    <n v="0"/>
    <n v="0"/>
    <n v="0"/>
    <s v="NOV"/>
    <s v="FBA"/>
    <s v="MULT"/>
    <x v="0"/>
    <s v="Conversion"/>
    <s v="SLP"/>
    <s v="Retargeting"/>
    <s v="Customer List"/>
    <x v="1"/>
  </r>
  <r>
    <x v="8"/>
    <d v="2021-12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71"/>
    <n v="175"/>
    <n v="2"/>
    <n v="1.14E-2"/>
    <n v="-1.71"/>
    <n v="1"/>
    <n v="0"/>
    <n v="0"/>
    <n v="0"/>
    <n v="0"/>
    <s v="NOV"/>
    <s v="FBA"/>
    <s v="MULT"/>
    <x v="0"/>
    <s v="Conversion"/>
    <s v="SLP"/>
    <s v="Retargeting"/>
    <s v="Website Visitor"/>
    <x v="2"/>
  </r>
  <r>
    <x v="8"/>
    <d v="2021-12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0.04"/>
    <n v="2023"/>
    <n v="43"/>
    <n v="2.1299999999999999E-2"/>
    <n v="17.96"/>
    <n v="24"/>
    <n v="1"/>
    <n v="2.3300000000000001E-2"/>
    <n v="78"/>
    <n v="1.3"/>
    <s v="NOV"/>
    <s v="FBA"/>
    <s v="MULT"/>
    <x v="0"/>
    <s v="Conversion"/>
    <s v="SLP"/>
    <s v="Retargeting"/>
    <s v="Website Visitor"/>
    <x v="3"/>
  </r>
  <r>
    <x v="8"/>
    <d v="2021-12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99"/>
    <n v="215"/>
    <n v="4"/>
    <n v="1.8599999999999998E-2"/>
    <n v="-9.99"/>
    <n v="2"/>
    <n v="0"/>
    <n v="0"/>
    <n v="0"/>
    <n v="0"/>
    <s v="NOV"/>
    <s v="FBA"/>
    <s v="MULT"/>
    <x v="0"/>
    <s v="Conversion"/>
    <s v="SLP"/>
    <s v="Retargeting"/>
    <s v="Customer List"/>
    <x v="0"/>
  </r>
  <r>
    <x v="8"/>
    <d v="2021-12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53"/>
    <n v="113"/>
    <n v="1"/>
    <n v="8.8000000000000005E-3"/>
    <n v="-10.53"/>
    <n v="0"/>
    <n v="0"/>
    <n v="0"/>
    <n v="0"/>
    <n v="0"/>
    <s v="NOV"/>
    <s v="FBA"/>
    <s v="MULT"/>
    <x v="0"/>
    <s v="Conversion"/>
    <s v="SLP"/>
    <s v="Retargeting"/>
    <s v="Customer List"/>
    <x v="1"/>
  </r>
  <r>
    <x v="9"/>
    <d v="2021-02-13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69"/>
    <n v="104"/>
    <n v="0"/>
    <n v="0"/>
    <n v="-1.69"/>
    <n v="0"/>
    <n v="0"/>
    <n v="0"/>
    <n v="0"/>
    <n v="0"/>
    <s v="NOV"/>
    <s v="FBA"/>
    <s v="MULT"/>
    <x v="0"/>
    <s v="Conversion"/>
    <s v="SLP"/>
    <s v="Retargeting"/>
    <s v="Website Visitor"/>
    <x v="2"/>
  </r>
  <r>
    <x v="9"/>
    <d v="2021-02-13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9.33"/>
    <n v="1088"/>
    <n v="20"/>
    <n v="1.84E-2"/>
    <n v="-39.33"/>
    <n v="11"/>
    <n v="0"/>
    <n v="0"/>
    <n v="0"/>
    <n v="0"/>
    <s v="NOV"/>
    <s v="FBA"/>
    <s v="MULT"/>
    <x v="0"/>
    <s v="Conversion"/>
    <s v="SLP"/>
    <s v="Retargeting"/>
    <s v="Website Visitor"/>
    <x v="3"/>
  </r>
  <r>
    <x v="9"/>
    <d v="2021-02-13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09"/>
    <n v="135"/>
    <n v="1"/>
    <n v="7.4000000000000003E-3"/>
    <n v="-8.09"/>
    <n v="0"/>
    <n v="0"/>
    <n v="0"/>
    <n v="0"/>
    <n v="0"/>
    <s v="NOV"/>
    <s v="FBA"/>
    <s v="MULT"/>
    <x v="0"/>
    <s v="Conversion"/>
    <s v="SLP"/>
    <s v="Retargeting"/>
    <s v="Customer List"/>
    <x v="0"/>
  </r>
  <r>
    <x v="9"/>
    <d v="2021-02-13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.23"/>
    <n v="109"/>
    <n v="5"/>
    <n v="4.5900000000000003E-2"/>
    <n v="-6.23"/>
    <n v="2"/>
    <n v="0"/>
    <n v="0"/>
    <n v="0"/>
    <n v="0"/>
    <s v="NOV"/>
    <s v="FBA"/>
    <s v="MULT"/>
    <x v="0"/>
    <s v="Conversion"/>
    <s v="SLP"/>
    <s v="Retargeting"/>
    <s v="Customer List"/>
    <x v="1"/>
  </r>
  <r>
    <x v="10"/>
    <d v="2021-02-14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5"/>
    <n v="93"/>
    <n v="1"/>
    <n v="1.0800000000000001E-2"/>
    <n v="-1.5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0"/>
    <d v="2021-02-14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8.32"/>
    <n v="1127"/>
    <n v="15"/>
    <n v="1.3299999999999999E-2"/>
    <n v="-28.32"/>
    <n v="2"/>
    <n v="0"/>
    <n v="0"/>
    <n v="0"/>
    <n v="0"/>
    <s v="NOV"/>
    <s v="FBA"/>
    <s v="MULT"/>
    <x v="0"/>
    <s v="Conversion"/>
    <s v="SLP"/>
    <s v="Retargeting"/>
    <s v="Website Visitor"/>
    <x v="3"/>
  </r>
  <r>
    <x v="10"/>
    <d v="2021-02-14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57"/>
    <n v="94"/>
    <n v="2"/>
    <n v="2.1299999999999999E-2"/>
    <n v="-3.57"/>
    <n v="1"/>
    <n v="0"/>
    <n v="0"/>
    <n v="0"/>
    <n v="0"/>
    <s v="NOV"/>
    <s v="FBA"/>
    <s v="MULT"/>
    <x v="0"/>
    <s v="Conversion"/>
    <s v="SLP"/>
    <s v="Retargeting"/>
    <s v="Customer List"/>
    <x v="0"/>
  </r>
  <r>
    <x v="10"/>
    <d v="2021-02-14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3600000000000003"/>
    <n v="82"/>
    <n v="0"/>
    <n v="0"/>
    <n v="-4.3600000000000003"/>
    <n v="0"/>
    <n v="0"/>
    <n v="0"/>
    <n v="0"/>
    <n v="0"/>
    <s v="NOV"/>
    <s v="FBA"/>
    <s v="MULT"/>
    <x v="0"/>
    <s v="Conversion"/>
    <s v="SLP"/>
    <s v="Retargeting"/>
    <s v="Customer List"/>
    <x v="1"/>
  </r>
  <r>
    <x v="11"/>
    <d v="2021-02-15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26"/>
    <n v="100"/>
    <n v="0"/>
    <n v="0"/>
    <n v="-1.26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1"/>
    <d v="2021-02-15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3.54"/>
    <n v="1004"/>
    <n v="17"/>
    <n v="1.6899999999999998E-2"/>
    <n v="54.46"/>
    <n v="2"/>
    <n v="1"/>
    <n v="5.8799999999999998E-2"/>
    <n v="78"/>
    <n v="3.31"/>
    <s v="NOV"/>
    <s v="FBA"/>
    <s v="MULT"/>
    <x v="0"/>
    <s v="Conversion"/>
    <s v="SLP"/>
    <s v="Retargeting"/>
    <s v="Website Visitor"/>
    <x v="3"/>
  </r>
  <r>
    <x v="11"/>
    <d v="2021-02-15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18"/>
    <n v="105"/>
    <n v="1"/>
    <n v="9.4999999999999998E-3"/>
    <n v="-3.18"/>
    <n v="1"/>
    <n v="0"/>
    <n v="0"/>
    <n v="0"/>
    <n v="0"/>
    <s v="NOV"/>
    <s v="FBA"/>
    <s v="MULT"/>
    <x v="0"/>
    <s v="Conversion"/>
    <s v="SLP"/>
    <s v="Retargeting"/>
    <s v="Customer List"/>
    <x v="0"/>
  </r>
  <r>
    <x v="11"/>
    <d v="2021-02-15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88"/>
    <n v="58"/>
    <n v="0"/>
    <n v="0"/>
    <n v="-2.88"/>
    <n v="0"/>
    <n v="0"/>
    <n v="0"/>
    <n v="0"/>
    <n v="0"/>
    <s v="NOV"/>
    <s v="FBA"/>
    <s v="MULT"/>
    <x v="0"/>
    <s v="Conversion"/>
    <s v="SLP"/>
    <s v="Retargeting"/>
    <s v="Customer List"/>
    <x v="1"/>
  </r>
  <r>
    <x v="12"/>
    <d v="2021-02-16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31"/>
    <n v="147"/>
    <n v="0"/>
    <n v="0"/>
    <n v="-1.31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2"/>
    <d v="2021-02-16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5.32"/>
    <n v="1152"/>
    <n v="24"/>
    <n v="2.0799999999999999E-2"/>
    <n v="52.68"/>
    <n v="12"/>
    <n v="1"/>
    <n v="4.1700000000000001E-2"/>
    <n v="78"/>
    <n v="3.08"/>
    <s v="NOV"/>
    <s v="FBA"/>
    <s v="MULT"/>
    <x v="0"/>
    <s v="Conversion"/>
    <s v="SLP"/>
    <s v="Retargeting"/>
    <s v="Website Visitor"/>
    <x v="3"/>
  </r>
  <r>
    <x v="12"/>
    <d v="2021-02-16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12"/>
    <n v="144"/>
    <n v="4"/>
    <n v="2.7799999999999998E-2"/>
    <n v="-5.12"/>
    <n v="1"/>
    <n v="0"/>
    <n v="0"/>
    <n v="0"/>
    <n v="0"/>
    <s v="NOV"/>
    <s v="FBA"/>
    <s v="MULT"/>
    <x v="0"/>
    <s v="Conversion"/>
    <s v="SLP"/>
    <s v="Retargeting"/>
    <s v="Customer List"/>
    <x v="0"/>
  </r>
  <r>
    <x v="12"/>
    <d v="2021-02-16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82"/>
    <n v="74"/>
    <n v="1"/>
    <n v="1.35E-2"/>
    <n v="-2.82"/>
    <n v="1"/>
    <n v="0"/>
    <n v="0"/>
    <n v="0"/>
    <n v="0"/>
    <s v="NOV"/>
    <s v="FBA"/>
    <s v="MULT"/>
    <x v="0"/>
    <s v="Conversion"/>
    <s v="SLP"/>
    <s v="Retargeting"/>
    <s v="Customer List"/>
    <x v="1"/>
  </r>
  <r>
    <x v="13"/>
    <d v="2021-02-17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92"/>
    <n v="112"/>
    <n v="1"/>
    <n v="8.8999999999999999E-3"/>
    <n v="-0.92"/>
    <n v="1"/>
    <n v="0"/>
    <n v="0"/>
    <n v="0"/>
    <n v="0"/>
    <s v="NOV"/>
    <s v="FBA"/>
    <s v="MULT"/>
    <x v="0"/>
    <s v="Conversion"/>
    <s v="SLP"/>
    <s v="Retargeting"/>
    <s v="Website Visitor"/>
    <x v="2"/>
  </r>
  <r>
    <x v="13"/>
    <d v="2021-02-17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6.7"/>
    <n v="908"/>
    <n v="25"/>
    <n v="2.75E-2"/>
    <n v="-26.7"/>
    <n v="10"/>
    <n v="0"/>
    <n v="0"/>
    <n v="0"/>
    <n v="0"/>
    <s v="NOV"/>
    <s v="FBA"/>
    <s v="MULT"/>
    <x v="0"/>
    <s v="Conversion"/>
    <s v="SLP"/>
    <s v="Retargeting"/>
    <s v="Website Visitor"/>
    <x v="3"/>
  </r>
  <r>
    <x v="13"/>
    <d v="2021-02-17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94"/>
    <n v="135"/>
    <n v="3"/>
    <n v="2.2200000000000001E-2"/>
    <n v="150.06"/>
    <n v="1"/>
    <n v="2"/>
    <n v="0.66669999999999996"/>
    <n v="156"/>
    <n v="26.26"/>
    <s v="NOV"/>
    <s v="FBA"/>
    <s v="MULT"/>
    <x v="0"/>
    <s v="Conversion"/>
    <s v="SLP"/>
    <s v="Retargeting"/>
    <s v="Customer List"/>
    <x v="0"/>
  </r>
  <r>
    <x v="13"/>
    <d v="2021-02-17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88"/>
    <n v="83"/>
    <n v="1"/>
    <n v="1.2E-2"/>
    <n v="-2.88"/>
    <n v="1"/>
    <n v="0"/>
    <n v="0"/>
    <n v="0"/>
    <n v="0"/>
    <s v="NOV"/>
    <s v="FBA"/>
    <s v="MULT"/>
    <x v="0"/>
    <s v="Conversion"/>
    <s v="SLP"/>
    <s v="Retargeting"/>
    <s v="Customer List"/>
    <x v="1"/>
  </r>
  <r>
    <x v="14"/>
    <d v="2021-02-18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56999999999999995"/>
    <n v="112"/>
    <n v="0"/>
    <n v="0"/>
    <n v="-0.56999999999999995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4"/>
    <d v="2021-02-18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7.51"/>
    <n v="987"/>
    <n v="17"/>
    <n v="1.72E-2"/>
    <n v="-27.51"/>
    <n v="9"/>
    <n v="0"/>
    <n v="0"/>
    <n v="0"/>
    <n v="0"/>
    <s v="NOV"/>
    <s v="FBA"/>
    <s v="MULT"/>
    <x v="0"/>
    <s v="Conversion"/>
    <s v="SLP"/>
    <s v="Retargeting"/>
    <s v="Website Visitor"/>
    <x v="3"/>
  </r>
  <r>
    <x v="14"/>
    <d v="2021-02-18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95"/>
    <n v="101"/>
    <n v="2"/>
    <n v="1.9800000000000002E-2"/>
    <n v="-2.95"/>
    <n v="2"/>
    <n v="0"/>
    <n v="0"/>
    <n v="0"/>
    <n v="0"/>
    <s v="NOV"/>
    <s v="FBA"/>
    <s v="MULT"/>
    <x v="0"/>
    <s v="Conversion"/>
    <s v="SLP"/>
    <s v="Retargeting"/>
    <s v="Customer List"/>
    <x v="0"/>
  </r>
  <r>
    <x v="14"/>
    <d v="2021-02-18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07"/>
    <n v="91"/>
    <n v="1"/>
    <n v="1.0999999999999999E-2"/>
    <n v="-4.07"/>
    <n v="0"/>
    <n v="0"/>
    <n v="0"/>
    <n v="0"/>
    <n v="0"/>
    <s v="NOV"/>
    <s v="FBA"/>
    <s v="MULT"/>
    <x v="0"/>
    <s v="Conversion"/>
    <s v="SLP"/>
    <s v="Retargeting"/>
    <s v="Customer List"/>
    <x v="1"/>
  </r>
  <r>
    <x v="15"/>
    <d v="2021-02-19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7"/>
    <n v="112"/>
    <n v="1"/>
    <n v="8.8999999999999999E-3"/>
    <n v="-1.7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5"/>
    <d v="2021-02-19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7.58"/>
    <n v="967"/>
    <n v="21"/>
    <n v="2.1700000000000001E-2"/>
    <n v="-27.58"/>
    <n v="12"/>
    <n v="0"/>
    <n v="0"/>
    <n v="0"/>
    <n v="0"/>
    <s v="NOV"/>
    <s v="FBA"/>
    <s v="MULT"/>
    <x v="0"/>
    <s v="Conversion"/>
    <s v="SLP"/>
    <s v="Retargeting"/>
    <s v="Website Visitor"/>
    <x v="3"/>
  </r>
  <r>
    <x v="15"/>
    <d v="2021-02-19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.06"/>
    <n v="69"/>
    <n v="5"/>
    <n v="7.2499999999999995E-2"/>
    <n v="-6.06"/>
    <n v="3"/>
    <n v="0"/>
    <n v="0"/>
    <n v="0"/>
    <n v="0"/>
    <s v="NOV"/>
    <s v="FBA"/>
    <s v="MULT"/>
    <x v="0"/>
    <s v="Conversion"/>
    <s v="SLP"/>
    <s v="Retargeting"/>
    <s v="Customer List"/>
    <x v="0"/>
  </r>
  <r>
    <x v="15"/>
    <d v="2021-02-19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65"/>
    <n v="43"/>
    <n v="0"/>
    <n v="0"/>
    <n v="-1.65"/>
    <n v="0"/>
    <n v="0"/>
    <n v="0"/>
    <n v="0"/>
    <n v="0"/>
    <s v="NOV"/>
    <s v="FBA"/>
    <s v="MULT"/>
    <x v="0"/>
    <s v="Conversion"/>
    <s v="SLP"/>
    <s v="Retargeting"/>
    <s v="Customer List"/>
    <x v="1"/>
  </r>
  <r>
    <x v="16"/>
    <d v="2021-02-20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64"/>
    <n v="127"/>
    <n v="3"/>
    <n v="2.3599999999999999E-2"/>
    <n v="-1.64"/>
    <n v="3"/>
    <n v="0"/>
    <n v="0"/>
    <n v="0"/>
    <n v="0"/>
    <s v="NOV"/>
    <s v="FBA"/>
    <s v="MULT"/>
    <x v="0"/>
    <s v="Conversion"/>
    <s v="SLP"/>
    <s v="Retargeting"/>
    <s v="Website Visitor"/>
    <x v="2"/>
  </r>
  <r>
    <x v="16"/>
    <d v="2021-02-20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6.94"/>
    <n v="934"/>
    <n v="24"/>
    <n v="2.5700000000000001E-2"/>
    <n v="-26.94"/>
    <n v="9"/>
    <n v="0"/>
    <n v="0"/>
    <n v="0"/>
    <n v="0"/>
    <s v="NOV"/>
    <s v="FBA"/>
    <s v="MULT"/>
    <x v="0"/>
    <s v="Conversion"/>
    <s v="SLP"/>
    <s v="Retargeting"/>
    <s v="Website Visitor"/>
    <x v="3"/>
  </r>
  <r>
    <x v="16"/>
    <d v="2021-02-20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22"/>
    <n v="80"/>
    <n v="3"/>
    <n v="3.7499999999999999E-2"/>
    <n v="-4.22"/>
    <n v="1"/>
    <n v="0"/>
    <n v="0"/>
    <n v="0"/>
    <n v="0"/>
    <s v="NOV"/>
    <s v="FBA"/>
    <s v="MULT"/>
    <x v="0"/>
    <s v="Conversion"/>
    <s v="SLP"/>
    <s v="Retargeting"/>
    <s v="Customer List"/>
    <x v="0"/>
  </r>
  <r>
    <x v="16"/>
    <d v="2021-02-20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93"/>
    <n v="54"/>
    <n v="2"/>
    <n v="3.6999999999999998E-2"/>
    <n v="-2.93"/>
    <n v="2"/>
    <n v="0"/>
    <n v="0"/>
    <n v="0"/>
    <n v="0"/>
    <s v="NOV"/>
    <s v="FBA"/>
    <s v="MULT"/>
    <x v="0"/>
    <s v="Conversion"/>
    <s v="SLP"/>
    <s v="Retargeting"/>
    <s v="Customer List"/>
    <x v="1"/>
  </r>
  <r>
    <x v="17"/>
    <d v="2021-02-21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4"/>
    <n v="71"/>
    <n v="0"/>
    <n v="0"/>
    <n v="-1.4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7"/>
    <d v="2021-02-21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6.31"/>
    <n v="710"/>
    <n v="16"/>
    <n v="2.2499999999999999E-2"/>
    <n v="-26.31"/>
    <n v="9"/>
    <n v="0"/>
    <n v="0"/>
    <n v="0"/>
    <n v="0"/>
    <s v="NOV"/>
    <s v="FBA"/>
    <s v="MULT"/>
    <x v="0"/>
    <s v="Conversion"/>
    <s v="SLP"/>
    <s v="Retargeting"/>
    <s v="Website Visitor"/>
    <x v="3"/>
  </r>
  <r>
    <x v="17"/>
    <d v="2021-02-21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12"/>
    <n v="70"/>
    <n v="0"/>
    <n v="0"/>
    <n v="-2.12"/>
    <n v="0"/>
    <n v="0"/>
    <n v="0"/>
    <n v="0"/>
    <n v="0"/>
    <s v="NOV"/>
    <s v="FBA"/>
    <s v="MULT"/>
    <x v="0"/>
    <s v="Conversion"/>
    <s v="SLP"/>
    <s v="Retargeting"/>
    <s v="Customer List"/>
    <x v="0"/>
  </r>
  <r>
    <x v="17"/>
    <d v="2021-02-21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"/>
    <n v="73"/>
    <n v="3"/>
    <n v="4.1099999999999998E-2"/>
    <n v="-6"/>
    <n v="2"/>
    <n v="0"/>
    <n v="0"/>
    <n v="0"/>
    <n v="0"/>
    <s v="NOV"/>
    <s v="FBA"/>
    <s v="MULT"/>
    <x v="0"/>
    <s v="Conversion"/>
    <s v="SLP"/>
    <s v="Retargeting"/>
    <s v="Customer List"/>
    <x v="1"/>
  </r>
  <r>
    <x v="18"/>
    <d v="2021-02-2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76"/>
    <n v="53"/>
    <n v="2"/>
    <n v="3.7699999999999997E-2"/>
    <n v="-0.76"/>
    <n v="1"/>
    <n v="0"/>
    <n v="0"/>
    <n v="0"/>
    <n v="0"/>
    <s v="NOV"/>
    <s v="FBA"/>
    <s v="MULT"/>
    <x v="0"/>
    <s v="Conversion"/>
    <s v="SLP"/>
    <s v="Retargeting"/>
    <s v="Website Visitor"/>
    <x v="2"/>
  </r>
  <r>
    <x v="18"/>
    <d v="2021-02-2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8.21"/>
    <n v="1002"/>
    <n v="26"/>
    <n v="2.5899999999999999E-2"/>
    <n v="49.79"/>
    <n v="10"/>
    <n v="1"/>
    <n v="3.85E-2"/>
    <n v="78"/>
    <n v="2.76"/>
    <s v="NOV"/>
    <s v="FBA"/>
    <s v="MULT"/>
    <x v="0"/>
    <s v="Conversion"/>
    <s v="SLP"/>
    <s v="Retargeting"/>
    <s v="Website Visitor"/>
    <x v="3"/>
  </r>
  <r>
    <x v="18"/>
    <d v="2021-02-2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72"/>
    <n v="74"/>
    <n v="7"/>
    <n v="9.4600000000000004E-2"/>
    <n v="-4.72"/>
    <n v="3"/>
    <n v="0"/>
    <n v="0"/>
    <n v="0"/>
    <n v="0"/>
    <s v="NOV"/>
    <s v="FBA"/>
    <s v="MULT"/>
    <x v="0"/>
    <s v="Conversion"/>
    <s v="SLP"/>
    <s v="Retargeting"/>
    <s v="Customer List"/>
    <x v="0"/>
  </r>
  <r>
    <x v="18"/>
    <d v="2021-02-2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34"/>
    <n v="43"/>
    <n v="1"/>
    <n v="2.3300000000000001E-2"/>
    <n v="-2.34"/>
    <n v="0"/>
    <n v="0"/>
    <n v="0"/>
    <n v="0"/>
    <n v="0"/>
    <s v="NOV"/>
    <s v="FBA"/>
    <s v="MULT"/>
    <x v="0"/>
    <s v="Conversion"/>
    <s v="SLP"/>
    <s v="Retargeting"/>
    <s v="Customer List"/>
    <x v="1"/>
  </r>
  <r>
    <x v="19"/>
    <d v="2021-02-23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42"/>
    <n v="52"/>
    <n v="0"/>
    <n v="0"/>
    <n v="-0.42"/>
    <n v="0"/>
    <n v="0"/>
    <n v="0"/>
    <n v="0"/>
    <n v="0"/>
    <s v="NOV"/>
    <s v="FBA"/>
    <s v="MULT"/>
    <x v="0"/>
    <s v="Conversion"/>
    <s v="SLP"/>
    <s v="Retargeting"/>
    <s v="Website Visitor"/>
    <x v="2"/>
  </r>
  <r>
    <x v="19"/>
    <d v="2021-02-23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7.14"/>
    <n v="976"/>
    <n v="22"/>
    <n v="2.2499999999999999E-2"/>
    <n v="206.86"/>
    <n v="11"/>
    <n v="3"/>
    <n v="0.13639999999999999"/>
    <n v="234"/>
    <n v="8.6199999999999992"/>
    <s v="NOV"/>
    <s v="FBA"/>
    <s v="MULT"/>
    <x v="0"/>
    <s v="Conversion"/>
    <s v="SLP"/>
    <s v="Retargeting"/>
    <s v="Website Visitor"/>
    <x v="3"/>
  </r>
  <r>
    <x v="19"/>
    <d v="2021-02-23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15"/>
    <n v="85"/>
    <n v="0"/>
    <n v="0"/>
    <n v="-3.15"/>
    <n v="0"/>
    <n v="0"/>
    <n v="0"/>
    <n v="0"/>
    <n v="0"/>
    <s v="NOV"/>
    <s v="FBA"/>
    <s v="MULT"/>
    <x v="0"/>
    <s v="Conversion"/>
    <s v="SLP"/>
    <s v="Retargeting"/>
    <s v="Customer List"/>
    <x v="0"/>
  </r>
  <r>
    <x v="19"/>
    <d v="2021-02-23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8"/>
    <n v="58"/>
    <n v="2"/>
    <n v="3.4500000000000003E-2"/>
    <n v="-3.8"/>
    <n v="1"/>
    <n v="0"/>
    <n v="0"/>
    <n v="0"/>
    <n v="0"/>
    <s v="NOV"/>
    <s v="FBA"/>
    <s v="MULT"/>
    <x v="0"/>
    <s v="Conversion"/>
    <s v="SLP"/>
    <s v="Retargeting"/>
    <s v="Customer List"/>
    <x v="1"/>
  </r>
  <r>
    <x v="20"/>
    <d v="2021-02-24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75"/>
    <n v="78"/>
    <n v="1"/>
    <n v="1.2800000000000001E-2"/>
    <n v="-0.75"/>
    <n v="0"/>
    <n v="0"/>
    <n v="0"/>
    <n v="0"/>
    <n v="0"/>
    <s v="NOV"/>
    <s v="FBA"/>
    <s v="MULT"/>
    <x v="0"/>
    <s v="Conversion"/>
    <s v="SLP"/>
    <s v="Retargeting"/>
    <s v="Website Visitor"/>
    <x v="2"/>
  </r>
  <r>
    <x v="20"/>
    <d v="2021-02-24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8.67"/>
    <n v="1160"/>
    <n v="23"/>
    <n v="1.9800000000000002E-2"/>
    <n v="127.33"/>
    <n v="9"/>
    <n v="2"/>
    <n v="8.6999999999999994E-2"/>
    <n v="156"/>
    <n v="5.44"/>
    <s v="NOV"/>
    <s v="FBA"/>
    <s v="MULT"/>
    <x v="0"/>
    <s v="Conversion"/>
    <s v="SLP"/>
    <s v="Retargeting"/>
    <s v="Website Visitor"/>
    <x v="3"/>
  </r>
  <r>
    <x v="20"/>
    <d v="2021-02-24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5"/>
    <n v="56"/>
    <n v="3"/>
    <n v="5.3600000000000002E-2"/>
    <n v="-4.5"/>
    <n v="2"/>
    <n v="0"/>
    <n v="0"/>
    <n v="0"/>
    <n v="0"/>
    <s v="NOV"/>
    <s v="FBA"/>
    <s v="MULT"/>
    <x v="0"/>
    <s v="Conversion"/>
    <s v="SLP"/>
    <s v="Retargeting"/>
    <s v="Customer List"/>
    <x v="0"/>
  </r>
  <r>
    <x v="20"/>
    <d v="2021-02-24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29"/>
    <n v="38"/>
    <n v="2"/>
    <n v="5.2600000000000001E-2"/>
    <n v="-3.29"/>
    <n v="1"/>
    <n v="0"/>
    <n v="0"/>
    <n v="0"/>
    <n v="0"/>
    <s v="NOV"/>
    <s v="FBA"/>
    <s v="MULT"/>
    <x v="0"/>
    <s v="Conversion"/>
    <s v="SLP"/>
    <s v="Retargeting"/>
    <s v="Customer List"/>
    <x v="1"/>
  </r>
  <r>
    <x v="21"/>
    <d v="2021-02-25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28"/>
    <n v="96"/>
    <n v="0"/>
    <n v="0"/>
    <n v="-1.28"/>
    <n v="0"/>
    <n v="0"/>
    <n v="0"/>
    <n v="0"/>
    <n v="0"/>
    <s v="NOV"/>
    <s v="FBA"/>
    <s v="MULT"/>
    <x v="0"/>
    <s v="Conversion"/>
    <s v="SLP"/>
    <s v="Retargeting"/>
    <s v="Website Visitor"/>
    <x v="2"/>
  </r>
  <r>
    <x v="21"/>
    <d v="2021-02-25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6.17"/>
    <n v="1418"/>
    <n v="17"/>
    <n v="1.2E-2"/>
    <n v="-26.17"/>
    <n v="10"/>
    <n v="0"/>
    <n v="0"/>
    <n v="0"/>
    <n v="0"/>
    <s v="NOV"/>
    <s v="FBA"/>
    <s v="MULT"/>
    <x v="0"/>
    <s v="Conversion"/>
    <s v="SLP"/>
    <s v="Retargeting"/>
    <s v="Website Visitor"/>
    <x v="3"/>
  </r>
  <r>
    <x v="21"/>
    <d v="2021-02-25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56"/>
    <n v="91"/>
    <n v="1"/>
    <n v="1.0999999999999999E-2"/>
    <n v="-5.56"/>
    <n v="0"/>
    <n v="0"/>
    <n v="0"/>
    <n v="0"/>
    <n v="0"/>
    <s v="NOV"/>
    <s v="FBA"/>
    <s v="MULT"/>
    <x v="0"/>
    <s v="Conversion"/>
    <s v="SLP"/>
    <s v="Retargeting"/>
    <s v="Customer List"/>
    <x v="0"/>
  </r>
  <r>
    <x v="21"/>
    <d v="2021-02-25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37"/>
    <n v="48"/>
    <n v="0"/>
    <n v="0"/>
    <n v="-2.37"/>
    <n v="0"/>
    <n v="0"/>
    <n v="0"/>
    <n v="0"/>
    <n v="0"/>
    <s v="NOV"/>
    <s v="FBA"/>
    <s v="MULT"/>
    <x v="0"/>
    <s v="Conversion"/>
    <s v="SLP"/>
    <s v="Retargeting"/>
    <s v="Customer List"/>
    <x v="1"/>
  </r>
  <r>
    <x v="22"/>
    <d v="2021-02-26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78"/>
    <n v="106"/>
    <n v="0"/>
    <n v="0"/>
    <n v="-1.78"/>
    <n v="0"/>
    <n v="0"/>
    <n v="0"/>
    <n v="0"/>
    <n v="0"/>
    <s v="NOV"/>
    <s v="FBA"/>
    <s v="MULT"/>
    <x v="0"/>
    <s v="Conversion"/>
    <s v="SLP"/>
    <s v="Retargeting"/>
    <s v="Website Visitor"/>
    <x v="2"/>
  </r>
  <r>
    <x v="22"/>
    <d v="2021-02-26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8.319999999999993"/>
    <n v="1987"/>
    <n v="48"/>
    <n v="2.4199999999999999E-2"/>
    <n v="-68.319999999999993"/>
    <n v="15"/>
    <n v="0"/>
    <n v="0"/>
    <n v="0"/>
    <n v="0"/>
    <s v="NOV"/>
    <s v="FBA"/>
    <s v="MULT"/>
    <x v="0"/>
    <s v="Conversion"/>
    <s v="SLP"/>
    <s v="Retargeting"/>
    <s v="Website Visitor"/>
    <x v="3"/>
  </r>
  <r>
    <x v="22"/>
    <d v="2021-02-26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79"/>
    <n v="61"/>
    <n v="0"/>
    <n v="0"/>
    <n v="-4.79"/>
    <n v="0"/>
    <n v="0"/>
    <n v="0"/>
    <n v="0"/>
    <n v="0"/>
    <s v="NOV"/>
    <s v="FBA"/>
    <s v="MULT"/>
    <x v="0"/>
    <s v="Conversion"/>
    <s v="SLP"/>
    <s v="Retargeting"/>
    <s v="Customer List"/>
    <x v="0"/>
  </r>
  <r>
    <x v="22"/>
    <d v="2021-02-26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9"/>
    <n v="45"/>
    <n v="1"/>
    <n v="2.2200000000000001E-2"/>
    <n v="-2.9"/>
    <n v="1"/>
    <n v="0"/>
    <n v="0"/>
    <n v="0"/>
    <n v="0"/>
    <s v="NOV"/>
    <s v="FBA"/>
    <s v="MULT"/>
    <x v="0"/>
    <s v="Conversion"/>
    <s v="SLP"/>
    <s v="Retargeting"/>
    <s v="Customer List"/>
    <x v="1"/>
  </r>
  <r>
    <x v="23"/>
    <d v="2021-02-27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34"/>
    <n v="101"/>
    <n v="2"/>
    <n v="1.9800000000000002E-2"/>
    <n v="-9.34"/>
    <n v="0"/>
    <n v="0"/>
    <n v="0"/>
    <n v="0"/>
    <n v="0"/>
    <s v="NOV"/>
    <s v="FBA"/>
    <s v="MULT"/>
    <x v="0"/>
    <s v="Conversion"/>
    <s v="SLP"/>
    <s v="Retargeting"/>
    <s v="Website Visitor"/>
    <x v="2"/>
  </r>
  <r>
    <x v="23"/>
    <d v="2021-02-27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47.91"/>
    <n v="2259"/>
    <n v="62"/>
    <n v="2.7400000000000001E-2"/>
    <n v="8.0900000000000034"/>
    <n v="19"/>
    <n v="2"/>
    <n v="3.2300000000000002E-2"/>
    <n v="156"/>
    <n v="1.05"/>
    <s v="NOV"/>
    <s v="FBA"/>
    <s v="MULT"/>
    <x v="0"/>
    <s v="Conversion"/>
    <s v="SLP"/>
    <s v="Retargeting"/>
    <s v="Website Visitor"/>
    <x v="3"/>
  </r>
  <r>
    <x v="24"/>
    <d v="2021-01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96"/>
    <n v="230"/>
    <n v="3"/>
    <n v="1.2999999999999999E-2"/>
    <n v="230.04"/>
    <n v="1"/>
    <n v="3"/>
    <n v="1"/>
    <n v="234"/>
    <n v="59.09"/>
    <s v="NOV"/>
    <s v="FBA"/>
    <s v="MULT"/>
    <x v="0"/>
    <s v="Conversion"/>
    <s v="SLP"/>
    <s v="Retargeting"/>
    <s v="Website Visitor"/>
    <x v="2"/>
  </r>
  <r>
    <x v="24"/>
    <d v="2021-01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5.77"/>
    <n v="1150"/>
    <n v="51"/>
    <n v="4.4299999999999999E-2"/>
    <n v="-15.77"/>
    <n v="27"/>
    <n v="0"/>
    <n v="0"/>
    <n v="0"/>
    <n v="0"/>
    <s v="NOV"/>
    <s v="FBA"/>
    <s v="MULT"/>
    <x v="0"/>
    <s v="Conversion"/>
    <s v="SLP"/>
    <s v="Retargeting"/>
    <s v="Website Visitor"/>
    <x v="3"/>
  </r>
  <r>
    <x v="24"/>
    <d v="2021-01-02T00:00:00"/>
    <s v="CONVERSIONS"/>
    <x v="1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06"/>
    <n v="8"/>
    <n v="2"/>
    <n v="0.25"/>
    <n v="-0.06"/>
    <n v="1"/>
    <n v="0"/>
    <n v="0"/>
    <n v="0"/>
    <n v="0"/>
    <s v="NOV"/>
    <s v="FBA"/>
    <s v="MULT"/>
    <x v="0"/>
    <s v="Conversion"/>
    <s v="SLP"/>
    <s v="Retargeting"/>
    <s v="Customer List"/>
    <x v="0"/>
  </r>
  <r>
    <x v="24"/>
    <d v="2021-01-02T00:00:00"/>
    <s v="CONVERSIONS"/>
    <x v="1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06"/>
    <n v="3"/>
    <n v="0"/>
    <n v="0"/>
    <n v="-0.06"/>
    <n v="0"/>
    <n v="0"/>
    <n v="0"/>
    <n v="0"/>
    <n v="0"/>
    <s v="NOV"/>
    <s v="FBA"/>
    <s v="MULT"/>
    <x v="0"/>
    <s v="Conversion"/>
    <s v="SLP"/>
    <s v="Retargeting"/>
    <s v="Customer List"/>
    <x v="1"/>
  </r>
  <r>
    <x v="25"/>
    <d v="2021-02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3.12"/>
    <n v="456"/>
    <n v="9"/>
    <n v="1.9699999999999999E-2"/>
    <n v="-13.12"/>
    <n v="2"/>
    <n v="0"/>
    <n v="0"/>
    <n v="0"/>
    <n v="0"/>
    <s v="NOV"/>
    <s v="FBA"/>
    <s v="MULT"/>
    <x v="0"/>
    <s v="Conversion"/>
    <s v="SLP"/>
    <s v="Retargeting"/>
    <s v="Website Visitor"/>
    <x v="2"/>
  </r>
  <r>
    <x v="25"/>
    <d v="2021-02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2.85"/>
    <n v="2549"/>
    <n v="77"/>
    <n v="3.0200000000000001E-2"/>
    <n v="269.14999999999998"/>
    <n v="42"/>
    <n v="4"/>
    <n v="5.1900000000000002E-2"/>
    <n v="312"/>
    <n v="7.28"/>
    <s v="NOV"/>
    <s v="FBA"/>
    <s v="MULT"/>
    <x v="0"/>
    <s v="Conversion"/>
    <s v="SLP"/>
    <s v="Retargeting"/>
    <s v="Website Visitor"/>
    <x v="3"/>
  </r>
  <r>
    <x v="25"/>
    <d v="2021-02-02T00:00:00"/>
    <s v="CONVERSIONS"/>
    <x v="1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14000000000000001"/>
    <n v="20"/>
    <n v="0"/>
    <n v="0"/>
    <n v="-0.14000000000000001"/>
    <n v="0"/>
    <n v="0"/>
    <n v="0"/>
    <n v="0"/>
    <n v="0"/>
    <s v="NOV"/>
    <s v="FBA"/>
    <s v="MULT"/>
    <x v="0"/>
    <s v="Conversion"/>
    <s v="SLP"/>
    <s v="Retargeting"/>
    <s v="Customer List"/>
    <x v="0"/>
  </r>
  <r>
    <x v="25"/>
    <d v="2021-02-02T00:00:00"/>
    <s v="CONVERSIONS"/>
    <x v="1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.0900000000000001"/>
    <n v="14"/>
    <n v="0"/>
    <n v="0"/>
    <n v="-1.0900000000000001"/>
    <n v="0"/>
    <n v="0"/>
    <n v="0"/>
    <n v="0"/>
    <n v="0"/>
    <s v="NOV"/>
    <s v="FBA"/>
    <s v="MULT"/>
    <x v="0"/>
    <s v="Conversion"/>
    <s v="SLP"/>
    <s v="Retargeting"/>
    <s v="Customer List"/>
    <x v="1"/>
  </r>
  <r>
    <x v="25"/>
    <d v="2021-02-02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5"/>
    <n v="167"/>
    <n v="4"/>
    <n v="2.4E-2"/>
    <n v="-5.5"/>
    <n v="3"/>
    <n v="0"/>
    <n v="0"/>
    <n v="0"/>
    <n v="0"/>
    <s v="NOV"/>
    <s v="FBA"/>
    <s v="MULT"/>
    <x v="0"/>
    <s v="Conversion"/>
    <s v="SLP"/>
    <s v="Retargeting"/>
    <s v="Customer List"/>
    <x v="0"/>
  </r>
  <r>
    <x v="25"/>
    <d v="2021-02-02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05"/>
    <n v="65"/>
    <n v="3"/>
    <n v="4.6199999999999998E-2"/>
    <n v="-4.05"/>
    <n v="1"/>
    <n v="0"/>
    <n v="0"/>
    <n v="0"/>
    <n v="0"/>
    <s v="NOV"/>
    <s v="FBA"/>
    <s v="MULT"/>
    <x v="0"/>
    <s v="Conversion"/>
    <s v="SLP"/>
    <s v="Retargeting"/>
    <s v="Customer List"/>
    <x v="1"/>
  </r>
  <r>
    <x v="0"/>
    <d v="2021-03-02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.85"/>
    <n v="428"/>
    <n v="5"/>
    <n v="1.17E-2"/>
    <n v="-8.85"/>
    <n v="4"/>
    <n v="0"/>
    <n v="0"/>
    <n v="0"/>
    <n v="0"/>
    <s v="NOV"/>
    <s v="FBA"/>
    <s v="MULT"/>
    <x v="0"/>
    <s v="Conversion"/>
    <s v="SLP"/>
    <s v="Retargeting"/>
    <s v="Website Visitor"/>
    <x v="2"/>
  </r>
  <r>
    <x v="0"/>
    <d v="2021-03-02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2.42"/>
    <n v="2500"/>
    <n v="50"/>
    <n v="0.02"/>
    <n v="113.58"/>
    <n v="28"/>
    <n v="2"/>
    <n v="0.04"/>
    <n v="156"/>
    <n v="3.68"/>
    <s v="NOV"/>
    <s v="FBA"/>
    <s v="MULT"/>
    <x v="0"/>
    <s v="Conversion"/>
    <s v="SLP"/>
    <s v="Retargeting"/>
    <s v="Website Visitor"/>
    <x v="3"/>
  </r>
  <r>
    <x v="23"/>
    <d v="2021-02-27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17"/>
    <n v="80"/>
    <n v="1"/>
    <n v="1.2500000000000001E-2"/>
    <n v="-4.17"/>
    <n v="1"/>
    <n v="0"/>
    <n v="0"/>
    <n v="0"/>
    <n v="0"/>
    <s v="NOV"/>
    <s v="FBA"/>
    <s v="MULT"/>
    <x v="0"/>
    <s v="Conversion"/>
    <s v="SLP"/>
    <s v="Retargeting"/>
    <s v="Customer List"/>
    <x v="0"/>
  </r>
  <r>
    <x v="23"/>
    <d v="2021-02-27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22"/>
    <n v="53"/>
    <n v="0"/>
    <n v="0"/>
    <n v="-3.22"/>
    <n v="0"/>
    <n v="0"/>
    <n v="0"/>
    <n v="0"/>
    <n v="0"/>
    <s v="NOV"/>
    <s v="FBA"/>
    <s v="MULT"/>
    <x v="0"/>
    <s v="Conversion"/>
    <s v="SLP"/>
    <s v="Retargeting"/>
    <s v="Customer List"/>
    <x v="1"/>
  </r>
  <r>
    <x v="26"/>
    <d v="2021-02-28T00:00:00"/>
    <s v="CONVERSIONS"/>
    <x v="1"/>
    <s v="Novochat-Website &amp; Users-Pai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26"/>
    <n v="87"/>
    <n v="2"/>
    <n v="2.3E-2"/>
    <n v="-3.26"/>
    <n v="0"/>
    <n v="0"/>
    <n v="0"/>
    <n v="0"/>
    <n v="0"/>
    <s v="NOV"/>
    <s v="FBA"/>
    <s v="MULT"/>
    <x v="0"/>
    <s v="Conversion"/>
    <s v="SLP"/>
    <s v="Retargeting"/>
    <s v="Website Visitor"/>
    <x v="2"/>
  </r>
  <r>
    <x v="26"/>
    <d v="2021-02-28T00:00:00"/>
    <s v="CONVERSIONS"/>
    <x v="1"/>
    <s v="Novocall Website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50.05000000000001"/>
    <n v="2864"/>
    <n v="71"/>
    <n v="2.4799999999999999E-2"/>
    <n v="5.9499999999999886"/>
    <n v="20"/>
    <n v="2"/>
    <n v="2.8199999999999999E-2"/>
    <n v="156"/>
    <n v="1.04"/>
    <s v="NOV"/>
    <s v="FBA"/>
    <s v="MULT"/>
    <x v="0"/>
    <s v="Conversion"/>
    <s v="SLP"/>
    <s v="Retargeting"/>
    <s v="Website Visitor"/>
    <x v="3"/>
  </r>
  <r>
    <x v="26"/>
    <d v="2021-02-28T00:00:00"/>
    <s v="CONVERSIONS"/>
    <x v="0"/>
    <s v="Calendl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22"/>
    <n v="59"/>
    <n v="1"/>
    <n v="1.6899999999999998E-2"/>
    <n v="-3.22"/>
    <n v="1"/>
    <n v="0"/>
    <n v="0"/>
    <n v="0"/>
    <n v="0"/>
    <s v="NOV"/>
    <s v="FBA"/>
    <s v="MULT"/>
    <x v="0"/>
    <s v="Conversion"/>
    <s v="SLP"/>
    <s v="Retargeting"/>
    <s v="Customer List"/>
    <x v="0"/>
  </r>
  <r>
    <x v="26"/>
    <d v="2021-02-28T00:00:00"/>
    <s v="CONVERSIONS"/>
    <x v="0"/>
    <s v="Acquity Contact Targeting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16"/>
    <n v="39"/>
    <n v="0"/>
    <n v="0"/>
    <n v="-2.16"/>
    <n v="0"/>
    <n v="0"/>
    <n v="0"/>
    <n v="0"/>
    <n v="0"/>
    <s v="NOV"/>
    <s v="FBA"/>
    <s v="MULT"/>
    <x v="0"/>
    <s v="Conversion"/>
    <s v="SLP"/>
    <s v="Retargeting"/>
    <s v="Customer List"/>
    <x v="1"/>
  </r>
  <r>
    <x v="27"/>
    <d v="2021-02-16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33.80000000000001"/>
    <n v="1707"/>
    <n v="63"/>
    <n v="3.6900000000000002E-2"/>
    <n v="178.2"/>
    <n v="25"/>
    <n v="4"/>
    <n v="6.3500000000000001E-2"/>
    <n v="312"/>
    <n v="2.33"/>
    <s v="NOV"/>
    <s v="FBA"/>
    <s v="MULT"/>
    <x v="0"/>
    <s v="Conversion"/>
    <s v="SLP"/>
    <s v="Prospecting"/>
    <s v="Lookalike"/>
    <x v="4"/>
  </r>
  <r>
    <x v="28"/>
    <d v="2021-02-17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8.27"/>
    <n v="1625"/>
    <n v="43"/>
    <n v="2.6499999999999999E-2"/>
    <n v="-20.269999999999996"/>
    <n v="13"/>
    <n v="1"/>
    <n v="2.3300000000000001E-2"/>
    <n v="78"/>
    <n v="0.79"/>
    <s v="NOV"/>
    <s v="FBA"/>
    <s v="MULT"/>
    <x v="0"/>
    <s v="Conversion"/>
    <s v="SLP"/>
    <s v="Prospecting"/>
    <s v="Lookalike"/>
    <x v="4"/>
  </r>
  <r>
    <x v="29"/>
    <d v="2021-02-18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7.74"/>
    <n v="1951"/>
    <n v="54"/>
    <n v="2.7699999999999999E-2"/>
    <n v="136.26"/>
    <n v="25"/>
    <n v="3"/>
    <n v="5.5599999999999997E-2"/>
    <n v="234"/>
    <n v="2.39"/>
    <s v="NOV"/>
    <s v="FBA"/>
    <s v="MULT"/>
    <x v="0"/>
    <s v="Conversion"/>
    <s v="SLP"/>
    <s v="Prospecting"/>
    <s v="Lookalike"/>
    <x v="4"/>
  </r>
  <r>
    <x v="30"/>
    <d v="2021-02-19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8.15"/>
    <n v="1958"/>
    <n v="66"/>
    <n v="3.3700000000000001E-2"/>
    <n v="47.849999999999994"/>
    <n v="32"/>
    <n v="2"/>
    <n v="3.0300000000000001E-2"/>
    <n v="156"/>
    <n v="1.44"/>
    <s v="NOV"/>
    <s v="FBA"/>
    <s v="MULT"/>
    <x v="0"/>
    <s v="Conversion"/>
    <s v="SLP"/>
    <s v="Prospecting"/>
    <s v="Lookalike"/>
    <x v="4"/>
  </r>
  <r>
    <x v="31"/>
    <d v="2021-02-20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4.7"/>
    <n v="1730"/>
    <n v="36"/>
    <n v="2.0799999999999999E-2"/>
    <n v="-94.7"/>
    <n v="8"/>
    <n v="0"/>
    <n v="0"/>
    <n v="0"/>
    <n v="0"/>
    <s v="NOV"/>
    <s v="FBA"/>
    <s v="MULT"/>
    <x v="0"/>
    <s v="Conversion"/>
    <s v="SLP"/>
    <s v="Prospecting"/>
    <s v="Lookalike"/>
    <x v="4"/>
  </r>
  <r>
    <x v="32"/>
    <d v="2021-02-21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6.96"/>
    <n v="1711"/>
    <n v="45"/>
    <n v="2.63E-2"/>
    <n v="-96.96"/>
    <n v="19"/>
    <n v="0"/>
    <n v="0"/>
    <n v="0"/>
    <n v="0"/>
    <s v="NOV"/>
    <s v="FBA"/>
    <s v="MULT"/>
    <x v="0"/>
    <s v="Conversion"/>
    <s v="SLP"/>
    <s v="Prospecting"/>
    <s v="Lookalike"/>
    <x v="4"/>
  </r>
  <r>
    <x v="33"/>
    <d v="2021-02-2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6.98"/>
    <n v="1750"/>
    <n v="38"/>
    <n v="2.1700000000000001E-2"/>
    <n v="-86.98"/>
    <n v="17"/>
    <n v="0"/>
    <n v="0"/>
    <n v="0"/>
    <n v="0"/>
    <s v="NOV"/>
    <s v="FBA"/>
    <s v="MULT"/>
    <x v="0"/>
    <s v="Conversion"/>
    <s v="SLP"/>
    <s v="Prospecting"/>
    <s v="Lookalike"/>
    <x v="4"/>
  </r>
  <r>
    <x v="34"/>
    <d v="2021-02-23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15.47"/>
    <n v="1854"/>
    <n v="46"/>
    <n v="2.4799999999999999E-2"/>
    <n v="196.53"/>
    <n v="22"/>
    <n v="4"/>
    <n v="8.6999999999999994E-2"/>
    <n v="312"/>
    <n v="2.7"/>
    <s v="NOV"/>
    <s v="FBA"/>
    <s v="MULT"/>
    <x v="0"/>
    <s v="Conversion"/>
    <s v="SLP"/>
    <s v="Prospecting"/>
    <s v="Lookalike"/>
    <x v="4"/>
  </r>
  <r>
    <x v="35"/>
    <d v="2021-02-24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3.8"/>
    <n v="2687"/>
    <n v="69"/>
    <n v="2.5700000000000001E-2"/>
    <n v="108.19999999999999"/>
    <n v="28"/>
    <n v="4"/>
    <n v="5.8000000000000003E-2"/>
    <n v="312"/>
    <n v="1.53"/>
    <s v="NOV"/>
    <s v="FBA"/>
    <s v="MULT"/>
    <x v="0"/>
    <s v="Conversion"/>
    <s v="SLP"/>
    <s v="Prospecting"/>
    <s v="Lookalike"/>
    <x v="4"/>
  </r>
  <r>
    <x v="36"/>
    <d v="2021-02-25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63.61000000000001"/>
    <n v="3349"/>
    <n v="71"/>
    <n v="2.12E-2"/>
    <n v="-163.61000000000001"/>
    <n v="33"/>
    <n v="0"/>
    <n v="0"/>
    <n v="0"/>
    <n v="0"/>
    <s v="NOV"/>
    <s v="FBA"/>
    <s v="MULT"/>
    <x v="0"/>
    <s v="Conversion"/>
    <s v="SLP"/>
    <s v="Prospecting"/>
    <s v="Lookalike"/>
    <x v="4"/>
  </r>
  <r>
    <x v="37"/>
    <d v="2021-02-26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72.34"/>
    <n v="3183"/>
    <n v="64"/>
    <n v="2.01E-2"/>
    <n v="-94.34"/>
    <n v="24"/>
    <n v="1"/>
    <n v="1.5599999999999999E-2"/>
    <n v="78"/>
    <n v="0.45"/>
    <s v="NOV"/>
    <s v="FBA"/>
    <s v="MULT"/>
    <x v="0"/>
    <s v="Conversion"/>
    <s v="SLP"/>
    <s v="Prospecting"/>
    <s v="Lookalike"/>
    <x v="4"/>
  </r>
  <r>
    <x v="38"/>
    <d v="2021-02-27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48.62"/>
    <n v="3149"/>
    <n v="99"/>
    <n v="3.1399999999999997E-2"/>
    <n v="-248.62"/>
    <n v="44"/>
    <n v="0"/>
    <n v="0"/>
    <n v="0"/>
    <n v="0"/>
    <s v="NOV"/>
    <s v="FBA"/>
    <s v="MULT"/>
    <x v="0"/>
    <s v="Conversion"/>
    <s v="SLP"/>
    <s v="Prospecting"/>
    <s v="Lookalike"/>
    <x v="4"/>
  </r>
  <r>
    <x v="39"/>
    <d v="2021-02-28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30.46"/>
    <n v="3631"/>
    <n v="141"/>
    <n v="3.8800000000000001E-2"/>
    <n v="471.53999999999996"/>
    <n v="52"/>
    <n v="9"/>
    <n v="6.3799999999999996E-2"/>
    <n v="702"/>
    <n v="3.05"/>
    <s v="NOV"/>
    <s v="FBA"/>
    <s v="MULT"/>
    <x v="0"/>
    <s v="Conversion"/>
    <s v="SLP"/>
    <s v="Prospecting"/>
    <s v="Lookalike"/>
    <x v="4"/>
  </r>
  <r>
    <x v="24"/>
    <d v="2021-01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12"/>
    <n v="84"/>
    <n v="3"/>
    <n v="3.5700000000000003E-2"/>
    <n v="-3.12"/>
    <n v="2"/>
    <n v="0"/>
    <n v="0"/>
    <n v="0"/>
    <n v="0"/>
    <s v="NOV"/>
    <s v="FBA"/>
    <s v="MULT"/>
    <x v="0"/>
    <s v="Conversion"/>
    <s v="SLP"/>
    <s v="Prospecting"/>
    <s v="Lookalike"/>
    <x v="4"/>
  </r>
  <r>
    <x v="25"/>
    <d v="2021-02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09"/>
    <n v="78"/>
    <n v="4"/>
    <n v="5.1299999999999998E-2"/>
    <n v="-2.09"/>
    <n v="2"/>
    <n v="0"/>
    <n v="0"/>
    <n v="0"/>
    <n v="0"/>
    <s v="NOV"/>
    <s v="FBA"/>
    <s v="MULT"/>
    <x v="0"/>
    <s v="Conversion"/>
    <s v="SLP"/>
    <s v="Prospecting"/>
    <s v="Lookalike"/>
    <x v="4"/>
  </r>
  <r>
    <x v="0"/>
    <d v="2021-03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87"/>
    <n v="100"/>
    <n v="6"/>
    <n v="0.06"/>
    <n v="-2.87"/>
    <n v="5"/>
    <n v="0"/>
    <n v="0"/>
    <n v="0"/>
    <n v="0"/>
    <s v="NOV"/>
    <s v="FBA"/>
    <s v="MULT"/>
    <x v="0"/>
    <s v="Conversion"/>
    <s v="SLP"/>
    <s v="Prospecting"/>
    <s v="Lookalike"/>
    <x v="4"/>
  </r>
  <r>
    <x v="1"/>
    <d v="2021-04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64"/>
    <n v="218"/>
    <n v="13"/>
    <n v="5.96E-2"/>
    <n v="-10.64"/>
    <n v="5"/>
    <n v="0"/>
    <n v="0"/>
    <n v="0"/>
    <n v="0"/>
    <s v="NOV"/>
    <s v="FBA"/>
    <s v="MULT"/>
    <x v="0"/>
    <s v="Conversion"/>
    <s v="SLP"/>
    <s v="Prospecting"/>
    <s v="Lookalike"/>
    <x v="4"/>
  </r>
  <r>
    <x v="2"/>
    <d v="2021-05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97"/>
    <n v="126"/>
    <n v="10"/>
    <n v="7.9399999999999998E-2"/>
    <n v="-5.97"/>
    <n v="2"/>
    <n v="0"/>
    <n v="0"/>
    <n v="0"/>
    <n v="0"/>
    <s v="NOV"/>
    <s v="FBA"/>
    <s v="MULT"/>
    <x v="0"/>
    <s v="Conversion"/>
    <s v="SLP"/>
    <s v="Prospecting"/>
    <s v="Lookalike"/>
    <x v="4"/>
  </r>
  <r>
    <x v="3"/>
    <d v="2021-06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41"/>
    <n v="68"/>
    <n v="2"/>
    <n v="2.9399999999999999E-2"/>
    <n v="-3.41"/>
    <n v="1"/>
    <n v="0"/>
    <n v="0"/>
    <n v="0"/>
    <n v="0"/>
    <s v="NOV"/>
    <s v="FBA"/>
    <s v="MULT"/>
    <x v="0"/>
    <s v="Conversion"/>
    <s v="SLP"/>
    <s v="Prospecting"/>
    <s v="Lookalike"/>
    <x v="4"/>
  </r>
  <r>
    <x v="4"/>
    <d v="2021-08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.74"/>
    <n v="76"/>
    <n v="5"/>
    <n v="6.5799999999999997E-2"/>
    <n v="-4.74"/>
    <n v="1"/>
    <n v="0"/>
    <n v="0"/>
    <n v="0"/>
    <n v="0"/>
    <s v="NOV"/>
    <s v="FBA"/>
    <s v="MULT"/>
    <x v="0"/>
    <s v="Conversion"/>
    <s v="SLP"/>
    <s v="Prospecting"/>
    <s v="Lookalike"/>
    <x v="4"/>
  </r>
  <r>
    <x v="5"/>
    <d v="2021-09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19"/>
    <n v="185"/>
    <n v="11"/>
    <n v="5.9499999999999997E-2"/>
    <n v="-10.19"/>
    <n v="2"/>
    <n v="0"/>
    <n v="0"/>
    <n v="0"/>
    <n v="0"/>
    <s v="NOV"/>
    <s v="FBA"/>
    <s v="MULT"/>
    <x v="0"/>
    <s v="Conversion"/>
    <s v="SLP"/>
    <s v="Prospecting"/>
    <s v="Lookalike"/>
    <x v="4"/>
  </r>
  <r>
    <x v="6"/>
    <d v="2021-10-02T00:00:00"/>
    <s v="CONVERSIONS"/>
    <x v="2"/>
    <s v="Lookalike 1% - AppSumo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.78"/>
    <n v="97"/>
    <n v="4"/>
    <n v="4.1200000000000001E-2"/>
    <n v="-3.78"/>
    <n v="0"/>
    <n v="0"/>
    <n v="0"/>
    <n v="0"/>
    <n v="0"/>
    <s v="NOV"/>
    <s v="FBA"/>
    <s v="MULT"/>
    <x v="0"/>
    <s v="Conversion"/>
    <s v="SLP"/>
    <s v="Prospecting"/>
    <s v="Lookalike"/>
    <x v="4"/>
  </r>
  <r>
    <x v="25"/>
    <d v="2021-02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.71"/>
    <n v="142"/>
    <n v="9"/>
    <n v="6.3399999999999998E-2"/>
    <n v="150.29"/>
    <n v="6"/>
    <n v="2"/>
    <n v="0.22220000000000001"/>
    <n v="156"/>
    <n v="27.32"/>
    <s v="NOV"/>
    <s v="FBA"/>
    <s v="MULT"/>
    <x v="0"/>
    <s v="Conversion"/>
    <s v="SLP"/>
    <s v="Prospecting"/>
    <s v="Lookalike"/>
    <x v="4"/>
  </r>
  <r>
    <x v="0"/>
    <d v="2021-03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2.06"/>
    <n v="301"/>
    <n v="20"/>
    <n v="6.6400000000000001E-2"/>
    <n v="143.94"/>
    <n v="9"/>
    <n v="2"/>
    <n v="0.1"/>
    <n v="156"/>
    <n v="12.94"/>
    <s v="NOV"/>
    <s v="FBA"/>
    <s v="MULT"/>
    <x v="0"/>
    <s v="Conversion"/>
    <s v="SLP"/>
    <s v="Prospecting"/>
    <s v="Lookalike"/>
    <x v="4"/>
  </r>
  <r>
    <x v="1"/>
    <d v="2021-04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8.1"/>
    <n v="625"/>
    <n v="32"/>
    <n v="5.1200000000000002E-2"/>
    <n v="195.9"/>
    <n v="16"/>
    <n v="3"/>
    <n v="9.3799999999999994E-2"/>
    <n v="234"/>
    <n v="6.14"/>
    <s v="NOV"/>
    <s v="FBA"/>
    <s v="MULT"/>
    <x v="0"/>
    <s v="Conversion"/>
    <s v="SLP"/>
    <s v="Prospecting"/>
    <s v="Lookalike"/>
    <x v="4"/>
  </r>
  <r>
    <x v="2"/>
    <d v="2021-05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8.36"/>
    <n v="1006"/>
    <n v="56"/>
    <n v="5.57E-2"/>
    <n v="175.64"/>
    <n v="23"/>
    <n v="3"/>
    <n v="5.3600000000000002E-2"/>
    <n v="234"/>
    <n v="4.01"/>
    <s v="NOV"/>
    <s v="FBA"/>
    <s v="MULT"/>
    <x v="0"/>
    <s v="Conversion"/>
    <s v="SLP"/>
    <s v="Prospecting"/>
    <s v="Lookalike"/>
    <x v="4"/>
  </r>
  <r>
    <x v="3"/>
    <d v="2021-06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5.930000000000007"/>
    <n v="1155"/>
    <n v="53"/>
    <n v="4.5900000000000003E-2"/>
    <n v="-65.930000000000007"/>
    <n v="23"/>
    <n v="0"/>
    <n v="0"/>
    <n v="0"/>
    <n v="0"/>
    <s v="NOV"/>
    <s v="FBA"/>
    <s v="MULT"/>
    <x v="0"/>
    <s v="Conversion"/>
    <s v="SLP"/>
    <s v="Prospecting"/>
    <s v="Lookalike"/>
    <x v="4"/>
  </r>
  <r>
    <x v="4"/>
    <d v="2021-08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2.24"/>
    <n v="398"/>
    <n v="18"/>
    <n v="4.5199999999999997E-2"/>
    <n v="133.76"/>
    <n v="7"/>
    <n v="2"/>
    <n v="0.1111"/>
    <n v="156"/>
    <n v="7.01"/>
    <s v="NOV"/>
    <s v="FBA"/>
    <s v="MULT"/>
    <x v="0"/>
    <s v="Conversion"/>
    <s v="SLP"/>
    <s v="Prospecting"/>
    <s v="Lookalike"/>
    <x v="4"/>
  </r>
  <r>
    <x v="5"/>
    <d v="2021-09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2.61"/>
    <n v="996"/>
    <n v="52"/>
    <n v="5.2200000000000003E-2"/>
    <n v="93.39"/>
    <n v="21"/>
    <n v="2"/>
    <n v="3.85E-2"/>
    <n v="156"/>
    <n v="2.4900000000000002"/>
    <s v="NOV"/>
    <s v="FBA"/>
    <s v="MULT"/>
    <x v="0"/>
    <s v="Conversion"/>
    <s v="SLP"/>
    <s v="Prospecting"/>
    <s v="Lookalike"/>
    <x v="4"/>
  </r>
  <r>
    <x v="6"/>
    <d v="2021-10-02T00:00:00"/>
    <s v="CONVERSIONS"/>
    <x v="3"/>
    <s v="Master-5%"/>
    <s v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/>
    <n v="4.84"/>
    <n v="373"/>
    <n v="10"/>
    <n v="2.6800000000000001E-2"/>
    <n v="-4.84"/>
    <n v="4"/>
    <n v="0"/>
    <n v="0"/>
    <n v="0"/>
    <n v="0"/>
    <s v="NOV"/>
    <s v="FBA"/>
    <s v="MULT"/>
    <x v="1"/>
    <s v="Conversion"/>
    <s v="SLP"/>
    <s v="Prospecting"/>
    <s v="Lookalike"/>
    <x v="4"/>
  </r>
  <r>
    <x v="6"/>
    <d v="2021-10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9.849999999999994"/>
    <n v="1044"/>
    <n v="37"/>
    <n v="3.5400000000000001E-2"/>
    <n v="320.14999999999998"/>
    <n v="19"/>
    <n v="5"/>
    <n v="0.1351"/>
    <n v="390"/>
    <n v="5.58"/>
    <s v="NOV"/>
    <s v="FBA"/>
    <s v="MULT"/>
    <x v="0"/>
    <s v="Conversion"/>
    <s v="SLP"/>
    <s v="Prospecting"/>
    <s v="Lookalike"/>
    <x v="4"/>
  </r>
  <r>
    <x v="7"/>
    <d v="2021-11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8.75"/>
    <n v="1601"/>
    <n v="57"/>
    <n v="3.56E-2"/>
    <n v="-30.75"/>
    <n v="32"/>
    <n v="1"/>
    <n v="1.7500000000000002E-2"/>
    <n v="78"/>
    <n v="0.72"/>
    <s v="NOV"/>
    <s v="FBA"/>
    <s v="MULT"/>
    <x v="0"/>
    <s v="Conversion"/>
    <s v="SLP"/>
    <s v="Prospecting"/>
    <s v="Lookalike"/>
    <x v="4"/>
  </r>
  <r>
    <x v="7"/>
    <d v="2021-11-02T00:00:00"/>
    <s v="CONVERSIONS"/>
    <x v="3"/>
    <s v="Master-5%"/>
    <s v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/>
    <n v="25.15"/>
    <n v="1772"/>
    <n v="39"/>
    <n v="2.1999999999999999E-2"/>
    <n v="-25.15"/>
    <n v="10"/>
    <n v="0"/>
    <n v="0"/>
    <n v="0"/>
    <n v="0"/>
    <s v="NOV"/>
    <s v="FBA"/>
    <s v="MULT"/>
    <x v="1"/>
    <s v="Conversion"/>
    <s v="SLP"/>
    <s v="Prospecting"/>
    <s v="Lookalike"/>
    <x v="4"/>
  </r>
  <r>
    <x v="8"/>
    <d v="2021-12-0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8.89"/>
    <n v="1485"/>
    <n v="65"/>
    <n v="4.3799999999999999E-2"/>
    <n v="57.11"/>
    <n v="32"/>
    <n v="2"/>
    <n v="3.0800000000000001E-2"/>
    <n v="156"/>
    <n v="1.58"/>
    <s v="NOV"/>
    <s v="FBA"/>
    <s v="MULT"/>
    <x v="0"/>
    <s v="Conversion"/>
    <s v="SLP"/>
    <s v="Prospecting"/>
    <s v="Lookalike"/>
    <x v="4"/>
  </r>
  <r>
    <x v="40"/>
    <d v="2021-02-13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6.44"/>
    <n v="1307"/>
    <n v="58"/>
    <n v="4.4400000000000002E-2"/>
    <n v="-28.439999999999998"/>
    <n v="28"/>
    <n v="1"/>
    <n v="1.72E-2"/>
    <n v="78"/>
    <n v="0.73"/>
    <s v="NOV"/>
    <s v="FBA"/>
    <s v="MULT"/>
    <x v="0"/>
    <s v="Conversion"/>
    <s v="SLP"/>
    <s v="Prospecting"/>
    <s v="Lookalike"/>
    <x v="4"/>
  </r>
  <r>
    <x v="41"/>
    <d v="2021-12-02T00:00:00"/>
    <s v="CONVERSIONS"/>
    <x v="3"/>
    <s v="Master-5%"/>
    <s v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/>
    <n v="24.94"/>
    <n v="1846"/>
    <n v="29"/>
    <n v="1.5699999999999999E-2"/>
    <n v="-24.94"/>
    <n v="18"/>
    <n v="0"/>
    <n v="0"/>
    <n v="0"/>
    <n v="0"/>
    <s v="NOV"/>
    <s v="FBA"/>
    <s v="MULT"/>
    <x v="1"/>
    <s v="Conversion"/>
    <s v="SLP"/>
    <s v="Prospecting"/>
    <s v="Lookalike"/>
    <x v="4"/>
  </r>
  <r>
    <x v="42"/>
    <d v="2021-02-14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0.489999999999995"/>
    <n v="987"/>
    <n v="28"/>
    <n v="2.8400000000000002E-2"/>
    <n v="-2.4899999999999949"/>
    <n v="15"/>
    <n v="1"/>
    <n v="3.5700000000000003E-2"/>
    <n v="78"/>
    <n v="0.97"/>
    <s v="NOV"/>
    <s v="FBA"/>
    <s v="MULT"/>
    <x v="0"/>
    <s v="Conversion"/>
    <s v="SLP"/>
    <s v="Prospecting"/>
    <s v="Lookalike"/>
    <x v="4"/>
  </r>
  <r>
    <x v="43"/>
    <d v="2021-02-15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6.91"/>
    <n v="919"/>
    <n v="45"/>
    <n v="4.9000000000000002E-2"/>
    <n v="89.09"/>
    <n v="19"/>
    <n v="2"/>
    <n v="4.4400000000000002E-2"/>
    <n v="156"/>
    <n v="2.33"/>
    <s v="NOV"/>
    <s v="FBA"/>
    <s v="MULT"/>
    <x v="0"/>
    <s v="Conversion"/>
    <s v="SLP"/>
    <s v="Prospecting"/>
    <s v="Lookalike"/>
    <x v="4"/>
  </r>
  <r>
    <x v="40"/>
    <d v="2021-02-13T00:00:00"/>
    <s v="CONVERSIONS"/>
    <x v="3"/>
    <s v="Master-5%"/>
    <s v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/>
    <n v="22.01"/>
    <n v="999"/>
    <n v="36"/>
    <n v="3.5999999999999997E-2"/>
    <n v="-22.01"/>
    <n v="10"/>
    <n v="0"/>
    <n v="0"/>
    <n v="0"/>
    <n v="0"/>
    <s v="NOV"/>
    <s v="FBA"/>
    <s v="MULT"/>
    <x v="1"/>
    <s v="Conversion"/>
    <s v="SLP"/>
    <s v="Prospecting"/>
    <s v="Lookalike"/>
    <x v="4"/>
  </r>
  <r>
    <x v="27"/>
    <d v="2021-02-16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9.81"/>
    <n v="1090"/>
    <n v="26"/>
    <n v="2.3900000000000001E-2"/>
    <n v="28.189999999999998"/>
    <n v="12"/>
    <n v="1"/>
    <n v="3.85E-2"/>
    <n v="78"/>
    <n v="1.57"/>
    <s v="NOV"/>
    <s v="FBA"/>
    <s v="MULT"/>
    <x v="0"/>
    <s v="Conversion"/>
    <s v="SLP"/>
    <s v="Prospecting"/>
    <s v="Lookalike"/>
    <x v="4"/>
  </r>
  <r>
    <x v="28"/>
    <d v="2021-02-17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79.05"/>
    <n v="1399"/>
    <n v="40"/>
    <n v="2.86E-2"/>
    <n v="-1.0499999999999972"/>
    <n v="15"/>
    <n v="1"/>
    <n v="2.5000000000000001E-2"/>
    <n v="78"/>
    <n v="0.99"/>
    <s v="NOV"/>
    <s v="FBA"/>
    <s v="MULT"/>
    <x v="0"/>
    <s v="Conversion"/>
    <s v="SLP"/>
    <s v="Prospecting"/>
    <s v="Lookalike"/>
    <x v="4"/>
  </r>
  <r>
    <x v="42"/>
    <d v="2021-02-14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5.510000000000005"/>
    <n v="6279"/>
    <n v="146"/>
    <n v="2.3300000000000001E-2"/>
    <n v="-65.510000000000005"/>
    <n v="87"/>
    <n v="0"/>
    <n v="0"/>
    <n v="0"/>
    <n v="0"/>
    <s v="NOV"/>
    <s v="FBA"/>
    <s v="MULT"/>
    <x v="0"/>
    <s v="Conversion"/>
    <s v="SLP"/>
    <s v="Prospecting"/>
    <s v="Lookalike"/>
    <x v="4"/>
  </r>
  <r>
    <x v="29"/>
    <d v="2021-02-18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0.930000000000007"/>
    <n v="2253"/>
    <n v="44"/>
    <n v="1.95E-2"/>
    <n v="75.069999999999993"/>
    <n v="16"/>
    <n v="2"/>
    <n v="4.5499999999999999E-2"/>
    <n v="156"/>
    <n v="1.93"/>
    <s v="NOV"/>
    <s v="FBA"/>
    <s v="MULT"/>
    <x v="0"/>
    <s v="Conversion"/>
    <s v="SLP"/>
    <s v="Prospecting"/>
    <s v="Lookalike"/>
    <x v="4"/>
  </r>
  <r>
    <x v="30"/>
    <d v="2021-02-19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76.37"/>
    <n v="1303"/>
    <n v="45"/>
    <n v="3.4500000000000003E-2"/>
    <n v="157.63"/>
    <n v="22"/>
    <n v="3"/>
    <n v="6.6699999999999995E-2"/>
    <n v="234"/>
    <n v="3.06"/>
    <s v="NOV"/>
    <s v="FBA"/>
    <s v="MULT"/>
    <x v="0"/>
    <s v="Conversion"/>
    <s v="SLP"/>
    <s v="Prospecting"/>
    <s v="Lookalike"/>
    <x v="4"/>
  </r>
  <r>
    <x v="11"/>
    <d v="2021-02-15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6.92"/>
    <n v="4784"/>
    <n v="80"/>
    <n v="1.67E-2"/>
    <n v="177.07999999999998"/>
    <n v="43"/>
    <n v="3"/>
    <n v="3.7499999999999999E-2"/>
    <n v="234"/>
    <n v="4.1100000000000003"/>
    <s v="NOV"/>
    <s v="FBA"/>
    <s v="MULT"/>
    <x v="0"/>
    <s v="Conversion"/>
    <s v="SLP"/>
    <s v="Prospecting"/>
    <s v="Lookalike"/>
    <x v="4"/>
  </r>
  <r>
    <x v="11"/>
    <d v="2021-02-15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99"/>
    <n v="20"/>
    <n v="3"/>
    <n v="0.15"/>
    <n v="-0.99"/>
    <n v="1"/>
    <n v="0"/>
    <n v="0"/>
    <n v="0"/>
    <n v="0"/>
    <s v="NOV"/>
    <s v="FBA"/>
    <s v="MULT"/>
    <x v="0"/>
    <s v="Conversion"/>
    <s v="SLP"/>
    <s v="Prospecting"/>
    <s v="Lookalike"/>
    <x v="4"/>
  </r>
  <r>
    <x v="31"/>
    <d v="2021-02-20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1.31"/>
    <n v="1325"/>
    <n v="28"/>
    <n v="2.1100000000000001E-2"/>
    <n v="-13.310000000000002"/>
    <n v="10"/>
    <n v="1"/>
    <n v="3.5700000000000003E-2"/>
    <n v="78"/>
    <n v="0.85"/>
    <s v="NOV"/>
    <s v="FBA"/>
    <s v="MULT"/>
    <x v="0"/>
    <s v="Conversion"/>
    <s v="SLP"/>
    <s v="Prospecting"/>
    <s v="Lookalike"/>
    <x v="4"/>
  </r>
  <r>
    <x v="32"/>
    <d v="2021-02-21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7.58"/>
    <n v="1197"/>
    <n v="56"/>
    <n v="4.6800000000000001E-2"/>
    <n v="68.42"/>
    <n v="24"/>
    <n v="2"/>
    <n v="3.5700000000000003E-2"/>
    <n v="156"/>
    <n v="1.78"/>
    <s v="NOV"/>
    <s v="FBA"/>
    <s v="MULT"/>
    <x v="0"/>
    <s v="Conversion"/>
    <s v="SLP"/>
    <s v="Prospecting"/>
    <s v="Lookalike"/>
    <x v="4"/>
  </r>
  <r>
    <x v="12"/>
    <d v="2021-02-16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4.73"/>
    <n v="3006"/>
    <n v="70"/>
    <n v="2.3300000000000001E-2"/>
    <n v="-24.73"/>
    <n v="32"/>
    <n v="0"/>
    <n v="0"/>
    <n v="0"/>
    <n v="0"/>
    <s v="NOV"/>
    <s v="FBA"/>
    <s v="MULT"/>
    <x v="0"/>
    <s v="Conversion"/>
    <s v="SLP"/>
    <s v="Prospecting"/>
    <s v="Lookalike"/>
    <x v="4"/>
  </r>
  <r>
    <x v="12"/>
    <d v="2021-02-16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1.45"/>
    <n v="716"/>
    <n v="31"/>
    <n v="4.3299999999999998E-2"/>
    <n v="-41.45"/>
    <n v="20"/>
    <n v="0"/>
    <n v="0"/>
    <n v="0"/>
    <n v="0"/>
    <s v="NOV"/>
    <s v="FBA"/>
    <s v="MULT"/>
    <x v="0"/>
    <s v="Conversion"/>
    <s v="SLP"/>
    <s v="Prospecting"/>
    <s v="Lookalike"/>
    <x v="4"/>
  </r>
  <r>
    <x v="33"/>
    <d v="2021-02-22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85.28"/>
    <n v="1337"/>
    <n v="42"/>
    <n v="3.1399999999999997E-2"/>
    <n v="70.72"/>
    <n v="19"/>
    <n v="2"/>
    <n v="4.7600000000000003E-2"/>
    <n v="156"/>
    <n v="1.83"/>
    <s v="NOV"/>
    <s v="FBA"/>
    <s v="MULT"/>
    <x v="0"/>
    <s v="Conversion"/>
    <s v="SLP"/>
    <s v="Prospecting"/>
    <s v="Lookalike"/>
    <x v="4"/>
  </r>
  <r>
    <x v="34"/>
    <d v="2021-02-23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8.78"/>
    <n v="1501"/>
    <n v="39"/>
    <n v="2.5999999999999999E-2"/>
    <n v="-30.78"/>
    <n v="19"/>
    <n v="1"/>
    <n v="2.5600000000000001E-2"/>
    <n v="78"/>
    <n v="0.72"/>
    <s v="NOV"/>
    <s v="FBA"/>
    <s v="MULT"/>
    <x v="0"/>
    <s v="Conversion"/>
    <s v="SLP"/>
    <s v="Prospecting"/>
    <s v="Lookalike"/>
    <x v="4"/>
  </r>
  <r>
    <x v="13"/>
    <d v="2021-02-17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7.31"/>
    <n v="6483"/>
    <n v="127"/>
    <n v="1.9599999999999999E-2"/>
    <n v="-57.31"/>
    <n v="36"/>
    <n v="0"/>
    <n v="0"/>
    <n v="0"/>
    <n v="0"/>
    <s v="NOV"/>
    <s v="FBA"/>
    <s v="MULT"/>
    <x v="0"/>
    <s v="Conversion"/>
    <s v="SLP"/>
    <s v="Prospecting"/>
    <s v="Lookalike"/>
    <x v="4"/>
  </r>
  <r>
    <x v="13"/>
    <d v="2021-02-17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3.17"/>
    <n v="379"/>
    <n v="7"/>
    <n v="1.8499999999999999E-2"/>
    <n v="-13.17"/>
    <n v="6"/>
    <n v="0"/>
    <n v="0"/>
    <n v="0"/>
    <n v="0"/>
    <s v="NOV"/>
    <s v="FBA"/>
    <s v="MULT"/>
    <x v="0"/>
    <s v="Conversion"/>
    <s v="SLP"/>
    <s v="Prospecting"/>
    <s v="Lookalike"/>
    <x v="4"/>
  </r>
  <r>
    <x v="35"/>
    <d v="2021-02-24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70.96"/>
    <n v="2073"/>
    <n v="88"/>
    <n v="4.2500000000000003E-2"/>
    <n v="219.04"/>
    <n v="27"/>
    <n v="5"/>
    <n v="5.6800000000000003E-2"/>
    <n v="390"/>
    <n v="2.2799999999999998"/>
    <s v="NOV"/>
    <s v="FBA"/>
    <s v="MULT"/>
    <x v="0"/>
    <s v="Conversion"/>
    <s v="SLP"/>
    <s v="Prospecting"/>
    <s v="Lookalike"/>
    <x v="4"/>
  </r>
  <r>
    <x v="36"/>
    <d v="2021-02-25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0.44"/>
    <n v="3371"/>
    <n v="134"/>
    <n v="3.9800000000000002E-2"/>
    <n v="-54.44"/>
    <n v="54"/>
    <n v="2"/>
    <n v="1.49E-2"/>
    <n v="156"/>
    <n v="0.74"/>
    <s v="NOV"/>
    <s v="FBA"/>
    <s v="MULT"/>
    <x v="0"/>
    <s v="Conversion"/>
    <s v="SLP"/>
    <s v="Prospecting"/>
    <s v="Lookalike"/>
    <x v="4"/>
  </r>
  <r>
    <x v="14"/>
    <d v="2021-02-18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8.14"/>
    <n v="7334"/>
    <n v="170"/>
    <n v="2.3199999999999998E-2"/>
    <n v="-58.14"/>
    <n v="72"/>
    <n v="0"/>
    <n v="0"/>
    <n v="0"/>
    <n v="0"/>
    <s v="NOV"/>
    <s v="FBA"/>
    <s v="MULT"/>
    <x v="0"/>
    <s v="Conversion"/>
    <s v="SLP"/>
    <s v="Prospecting"/>
    <s v="Lookalike"/>
    <x v="4"/>
  </r>
  <r>
    <x v="14"/>
    <d v="2021-02-18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83"/>
    <n v="545"/>
    <n v="8"/>
    <n v="1.47E-2"/>
    <n v="-9.83"/>
    <n v="5"/>
    <n v="0"/>
    <n v="0"/>
    <n v="0"/>
    <n v="0"/>
    <s v="NOV"/>
    <s v="FBA"/>
    <s v="MULT"/>
    <x v="0"/>
    <s v="Conversion"/>
    <s v="SLP"/>
    <s v="Prospecting"/>
    <s v="Lookalike"/>
    <x v="4"/>
  </r>
  <r>
    <x v="37"/>
    <d v="2021-02-26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8.24"/>
    <n v="2943"/>
    <n v="115"/>
    <n v="3.9100000000000003E-2"/>
    <n v="-208.24"/>
    <n v="40"/>
    <n v="0"/>
    <n v="0"/>
    <n v="0"/>
    <n v="0"/>
    <s v="NOV"/>
    <s v="FBA"/>
    <s v="MULT"/>
    <x v="0"/>
    <s v="Conversion"/>
    <s v="SLP"/>
    <s v="Prospecting"/>
    <s v="Lookalike"/>
    <x v="4"/>
  </r>
  <r>
    <x v="38"/>
    <d v="2021-02-27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7.45"/>
    <n v="2672"/>
    <n v="116"/>
    <n v="4.3400000000000001E-2"/>
    <n v="94.550000000000011"/>
    <n v="40"/>
    <n v="4"/>
    <n v="3.4500000000000003E-2"/>
    <n v="312"/>
    <n v="1.43"/>
    <s v="NOV"/>
    <s v="FBA"/>
    <s v="MULT"/>
    <x v="0"/>
    <s v="Conversion"/>
    <s v="SLP"/>
    <s v="Prospecting"/>
    <s v="Lookalike"/>
    <x v="4"/>
  </r>
  <r>
    <x v="15"/>
    <d v="2021-02-19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0.85"/>
    <n v="5857"/>
    <n v="110"/>
    <n v="1.8800000000000001E-2"/>
    <n v="95.15"/>
    <n v="50"/>
    <n v="2"/>
    <n v="1.8200000000000001E-2"/>
    <n v="156"/>
    <n v="2.56"/>
    <s v="NOV"/>
    <s v="FBA"/>
    <s v="MULT"/>
    <x v="0"/>
    <s v="Conversion"/>
    <s v="SLP"/>
    <s v="Prospecting"/>
    <s v="Lookalike"/>
    <x v="4"/>
  </r>
  <r>
    <x v="15"/>
    <d v="2021-02-19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14"/>
    <n v="247"/>
    <n v="2"/>
    <n v="8.0999999999999996E-3"/>
    <n v="-10.14"/>
    <n v="0"/>
    <n v="0"/>
    <n v="0"/>
    <n v="0"/>
    <n v="0"/>
    <s v="NOV"/>
    <s v="FBA"/>
    <s v="MULT"/>
    <x v="0"/>
    <s v="Conversion"/>
    <s v="SLP"/>
    <s v="Prospecting"/>
    <s v="Lookalike"/>
    <x v="4"/>
  </r>
  <r>
    <x v="39"/>
    <d v="2021-02-28T00:00:00"/>
    <s v="CONVERSIONS"/>
    <x v="2"/>
    <s v="Lookalike 1% - Calendl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6.28"/>
    <n v="2884"/>
    <n v="149"/>
    <n v="5.1700000000000003E-2"/>
    <n v="95.72"/>
    <n v="53"/>
    <n v="4"/>
    <n v="2.6800000000000001E-2"/>
    <n v="312"/>
    <n v="1.44"/>
    <s v="NOV"/>
    <s v="FBA"/>
    <s v="MULT"/>
    <x v="0"/>
    <s v="Conversion"/>
    <s v="SLP"/>
    <s v="Prospecting"/>
    <s v="Lookalike"/>
    <x v="4"/>
  </r>
  <r>
    <x v="44"/>
    <d v="2021-01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31"/>
    <n v="34"/>
    <n v="3"/>
    <n v="8.8200000000000001E-2"/>
    <n v="-0.31"/>
    <n v="2"/>
    <n v="0"/>
    <n v="0"/>
    <n v="0"/>
    <n v="0"/>
    <s v="NOV"/>
    <s v="FBA"/>
    <s v="MULT"/>
    <x v="0"/>
    <s v="Conversion"/>
    <s v="SLP"/>
    <s v="Prospecting"/>
    <s v="Lookalike"/>
    <x v="4"/>
  </r>
  <r>
    <x v="16"/>
    <d v="2021-02-20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0.6"/>
    <n v="4965"/>
    <n v="105"/>
    <n v="2.1100000000000001E-2"/>
    <n v="17.399999999999999"/>
    <n v="35"/>
    <n v="1"/>
    <n v="9.4999999999999998E-3"/>
    <n v="78"/>
    <n v="1.29"/>
    <s v="NOV"/>
    <s v="FBA"/>
    <s v="MULT"/>
    <x v="0"/>
    <s v="Conversion"/>
    <s v="SLP"/>
    <s v="Prospecting"/>
    <s v="Lookalike"/>
    <x v="4"/>
  </r>
  <r>
    <x v="16"/>
    <d v="2021-02-20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.48"/>
    <n v="200"/>
    <n v="5"/>
    <n v="2.5000000000000001E-2"/>
    <n v="-6.48"/>
    <n v="2"/>
    <n v="0"/>
    <n v="0"/>
    <n v="0"/>
    <n v="0"/>
    <s v="NOV"/>
    <s v="FBA"/>
    <s v="MULT"/>
    <x v="0"/>
    <s v="Conversion"/>
    <s v="SLP"/>
    <s v="Prospecting"/>
    <s v="Lookalike"/>
    <x v="4"/>
  </r>
  <r>
    <x v="25"/>
    <d v="2021-02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06"/>
    <n v="10"/>
    <n v="0"/>
    <n v="0"/>
    <n v="-0.06"/>
    <n v="0"/>
    <n v="0"/>
    <n v="0"/>
    <n v="0"/>
    <n v="0"/>
    <s v="NOV"/>
    <s v="FBA"/>
    <s v="MULT"/>
    <x v="0"/>
    <s v="Conversion"/>
    <s v="SLP"/>
    <s v="Prospecting"/>
    <s v="Lookalike"/>
    <x v="4"/>
  </r>
  <r>
    <x v="0"/>
    <d v="2021-03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02"/>
    <n v="2"/>
    <n v="0"/>
    <n v="0"/>
    <n v="-0.02"/>
    <n v="0"/>
    <n v="0"/>
    <n v="0"/>
    <n v="0"/>
    <n v="0"/>
    <s v="NOV"/>
    <s v="FBA"/>
    <s v="MULT"/>
    <x v="0"/>
    <s v="Conversion"/>
    <s v="SLP"/>
    <s v="Prospecting"/>
    <s v="Lookalike"/>
    <x v="4"/>
  </r>
  <r>
    <x v="17"/>
    <d v="2021-02-21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0.51"/>
    <n v="5648"/>
    <n v="126"/>
    <n v="2.23E-2"/>
    <n v="95.490000000000009"/>
    <n v="39"/>
    <n v="2"/>
    <n v="1.5900000000000001E-2"/>
    <n v="156"/>
    <n v="2.58"/>
    <s v="NOV"/>
    <s v="FBA"/>
    <s v="MULT"/>
    <x v="0"/>
    <s v="Conversion"/>
    <s v="SLP"/>
    <s v="Prospecting"/>
    <s v="Lookalike"/>
    <x v="4"/>
  </r>
  <r>
    <x v="17"/>
    <d v="2021-02-21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49"/>
    <n v="329"/>
    <n v="13"/>
    <n v="3.95E-2"/>
    <n v="-10.49"/>
    <n v="7"/>
    <n v="0"/>
    <n v="0"/>
    <n v="0"/>
    <n v="0"/>
    <s v="NOV"/>
    <s v="FBA"/>
    <s v="MULT"/>
    <x v="0"/>
    <s v="Conversion"/>
    <s v="SLP"/>
    <s v="Prospecting"/>
    <s v="Lookalike"/>
    <x v="4"/>
  </r>
  <r>
    <x v="1"/>
    <d v="2021-04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02"/>
    <n v="2"/>
    <n v="0"/>
    <n v="0"/>
    <n v="-0.02"/>
    <n v="0"/>
    <n v="0"/>
    <n v="0"/>
    <n v="0"/>
    <n v="0"/>
    <s v="NOV"/>
    <s v="FBA"/>
    <s v="MULT"/>
    <x v="0"/>
    <s v="Conversion"/>
    <s v="SLP"/>
    <s v="Prospecting"/>
    <s v="Lookalike"/>
    <x v="4"/>
  </r>
  <r>
    <x v="2"/>
    <d v="2021-05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41"/>
    <n v="7"/>
    <n v="0"/>
    <n v="0"/>
    <n v="-0.41"/>
    <n v="0"/>
    <n v="0"/>
    <n v="0"/>
    <n v="0"/>
    <n v="0"/>
    <s v="NOV"/>
    <s v="FBA"/>
    <s v="MULT"/>
    <x v="0"/>
    <s v="Conversion"/>
    <s v="SLP"/>
    <s v="Prospecting"/>
    <s v="Lookalike"/>
    <x v="4"/>
  </r>
  <r>
    <x v="18"/>
    <d v="2021-02-22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6.31"/>
    <n v="5250"/>
    <n v="103"/>
    <n v="1.9599999999999999E-2"/>
    <n v="-56.31"/>
    <n v="37"/>
    <n v="0"/>
    <n v="0"/>
    <n v="0"/>
    <n v="0"/>
    <s v="NOV"/>
    <s v="FBA"/>
    <s v="MULT"/>
    <x v="0"/>
    <s v="Conversion"/>
    <s v="SLP"/>
    <s v="Prospecting"/>
    <s v="Lookalike"/>
    <x v="4"/>
  </r>
  <r>
    <x v="18"/>
    <d v="2021-02-22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.91"/>
    <n v="242"/>
    <n v="3"/>
    <n v="1.24E-2"/>
    <n v="-6.91"/>
    <n v="0"/>
    <n v="0"/>
    <n v="0"/>
    <n v="0"/>
    <n v="0"/>
    <s v="NOV"/>
    <s v="FBA"/>
    <s v="MULT"/>
    <x v="0"/>
    <s v="Conversion"/>
    <s v="SLP"/>
    <s v="Prospecting"/>
    <s v="Lookalike"/>
    <x v="4"/>
  </r>
  <r>
    <x v="4"/>
    <d v="2021-08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16"/>
    <n v="11"/>
    <n v="1"/>
    <n v="9.0899999999999995E-2"/>
    <n v="-0.16"/>
    <n v="1"/>
    <n v="0"/>
    <n v="0"/>
    <n v="0"/>
    <n v="0"/>
    <s v="NOV"/>
    <s v="FBA"/>
    <s v="MULT"/>
    <x v="0"/>
    <s v="Conversion"/>
    <s v="SLP"/>
    <s v="Prospecting"/>
    <s v="Lookalike"/>
    <x v="4"/>
  </r>
  <r>
    <x v="5"/>
    <d v="2021-09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.61"/>
    <n v="320"/>
    <n v="4"/>
    <n v="1.2500000000000001E-2"/>
    <n v="-2.61"/>
    <n v="3"/>
    <n v="0"/>
    <n v="0"/>
    <n v="0"/>
    <n v="0"/>
    <s v="NOV"/>
    <s v="FBA"/>
    <s v="MULT"/>
    <x v="0"/>
    <s v="Conversion"/>
    <s v="SLP"/>
    <s v="Prospecting"/>
    <s v="Lookalike"/>
    <x v="4"/>
  </r>
  <r>
    <x v="19"/>
    <d v="2021-02-23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4.56"/>
    <n v="4375"/>
    <n v="108"/>
    <n v="2.47E-2"/>
    <n v="-54.56"/>
    <n v="36"/>
    <n v="0"/>
    <n v="0"/>
    <n v="0"/>
    <n v="0"/>
    <s v="NOV"/>
    <s v="FBA"/>
    <s v="MULT"/>
    <x v="0"/>
    <s v="Conversion"/>
    <s v="SLP"/>
    <s v="Prospecting"/>
    <s v="Lookalike"/>
    <x v="4"/>
  </r>
  <r>
    <x v="19"/>
    <d v="2021-02-23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97"/>
    <n v="257"/>
    <n v="12"/>
    <n v="4.6699999999999998E-2"/>
    <n v="-10.97"/>
    <n v="5"/>
    <n v="0"/>
    <n v="0"/>
    <n v="0"/>
    <n v="0"/>
    <s v="NOV"/>
    <s v="FBA"/>
    <s v="MULT"/>
    <x v="0"/>
    <s v="Conversion"/>
    <s v="SLP"/>
    <s v="Prospecting"/>
    <s v="Lookalike"/>
    <x v="4"/>
  </r>
  <r>
    <x v="6"/>
    <d v="2021-10-02T00:00:00"/>
    <s v="CONVERSIONS"/>
    <x v="2"/>
    <s v="Lookalike 5% - Use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0.53"/>
    <n v="86"/>
    <n v="1"/>
    <n v="1.1599999999999999E-2"/>
    <n v="-0.53"/>
    <n v="0"/>
    <n v="0"/>
    <n v="0"/>
    <n v="0"/>
    <n v="0"/>
    <s v="NOV"/>
    <s v="FBA"/>
    <s v="MULT"/>
    <x v="0"/>
    <s v="Conversion"/>
    <s v="SLP"/>
    <s v="Prospecting"/>
    <s v="Lookalike"/>
    <x v="4"/>
  </r>
  <r>
    <x v="24"/>
    <d v="2021-01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7.84"/>
    <n v="5404"/>
    <n v="321"/>
    <n v="5.9400000000000001E-2"/>
    <n v="-27.84"/>
    <n v="175"/>
    <n v="0"/>
    <n v="0"/>
    <n v="0"/>
    <n v="0"/>
    <s v="NOV"/>
    <s v="FBA"/>
    <s v="MULT"/>
    <x v="0"/>
    <s v="Conversion"/>
    <s v="SLP"/>
    <s v="Prospecting"/>
    <s v="Lookalike"/>
    <x v="4"/>
  </r>
  <r>
    <x v="20"/>
    <d v="2021-02-24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8.2"/>
    <n v="5917"/>
    <n v="98"/>
    <n v="1.66E-2"/>
    <n v="565.79999999999995"/>
    <n v="30"/>
    <n v="8"/>
    <n v="8.1600000000000006E-2"/>
    <n v="624"/>
    <n v="10.72"/>
    <s v="NOV"/>
    <s v="FBA"/>
    <s v="MULT"/>
    <x v="0"/>
    <s v="Conversion"/>
    <s v="SLP"/>
    <s v="Prospecting"/>
    <s v="Lookalike"/>
    <x v="4"/>
  </r>
  <r>
    <x v="20"/>
    <d v="2021-02-24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9.51"/>
    <n v="324"/>
    <n v="8"/>
    <n v="2.47E-2"/>
    <n v="-9.51"/>
    <n v="3"/>
    <n v="0"/>
    <n v="0"/>
    <n v="0"/>
    <n v="0"/>
    <s v="NOV"/>
    <s v="FBA"/>
    <s v="MULT"/>
    <x v="0"/>
    <s v="Conversion"/>
    <s v="SLP"/>
    <s v="Prospecting"/>
    <s v="Lookalike"/>
    <x v="4"/>
  </r>
  <r>
    <x v="25"/>
    <d v="2021-02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4.59"/>
    <n v="4569"/>
    <n v="99"/>
    <n v="2.1700000000000001E-2"/>
    <n v="-24.59"/>
    <n v="46"/>
    <n v="0"/>
    <n v="0"/>
    <n v="0"/>
    <n v="0"/>
    <s v="NOV"/>
    <s v="FBA"/>
    <s v="MULT"/>
    <x v="0"/>
    <s v="Conversion"/>
    <s v="SLP"/>
    <s v="Prospecting"/>
    <s v="Lookalike"/>
    <x v="4"/>
  </r>
  <r>
    <x v="0"/>
    <d v="2021-03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.83"/>
    <n v="3535"/>
    <n v="86"/>
    <n v="2.4299999999999999E-2"/>
    <n v="-20.83"/>
    <n v="39"/>
    <n v="0"/>
    <n v="0"/>
    <n v="0"/>
    <n v="0"/>
    <s v="NOV"/>
    <s v="FBA"/>
    <s v="MULT"/>
    <x v="0"/>
    <s v="Conversion"/>
    <s v="SLP"/>
    <s v="Prospecting"/>
    <s v="Lookalike"/>
    <x v="4"/>
  </r>
  <r>
    <x v="21"/>
    <d v="2021-02-25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7"/>
    <n v="7771"/>
    <n v="102"/>
    <n v="1.3100000000000001E-2"/>
    <n v="-57"/>
    <n v="29"/>
    <n v="0"/>
    <n v="0"/>
    <n v="0"/>
    <n v="0"/>
    <s v="NOV"/>
    <s v="FBA"/>
    <s v="MULT"/>
    <x v="0"/>
    <s v="Conversion"/>
    <s v="SLP"/>
    <s v="Prospecting"/>
    <s v="Lookalike"/>
    <x v="4"/>
  </r>
  <r>
    <x v="21"/>
    <d v="2021-02-25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1.06"/>
    <n v="487"/>
    <n v="7"/>
    <n v="1.44E-2"/>
    <n v="-11.06"/>
    <n v="5"/>
    <n v="0"/>
    <n v="0"/>
    <n v="0"/>
    <n v="0"/>
    <s v="NOV"/>
    <s v="FBA"/>
    <s v="MULT"/>
    <x v="0"/>
    <s v="Conversion"/>
    <s v="SLP"/>
    <s v="Prospecting"/>
    <s v="Lookalike"/>
    <x v="4"/>
  </r>
  <r>
    <x v="1"/>
    <d v="2021-04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6.64"/>
    <n v="4544"/>
    <n v="138"/>
    <n v="3.04E-2"/>
    <n v="-36.64"/>
    <n v="51"/>
    <n v="0"/>
    <n v="0"/>
    <n v="0"/>
    <n v="0"/>
    <s v="NOV"/>
    <s v="FBA"/>
    <s v="MULT"/>
    <x v="0"/>
    <s v="Conversion"/>
    <s v="SLP"/>
    <s v="Prospecting"/>
    <s v="Lookalike"/>
    <x v="4"/>
  </r>
  <r>
    <x v="2"/>
    <d v="2021-05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2.25"/>
    <n v="3689"/>
    <n v="90"/>
    <n v="2.4400000000000002E-2"/>
    <n v="-32.25"/>
    <n v="31"/>
    <n v="0"/>
    <n v="0"/>
    <n v="0"/>
    <n v="0"/>
    <s v="NOV"/>
    <s v="FBA"/>
    <s v="MULT"/>
    <x v="0"/>
    <s v="Conversion"/>
    <s v="SLP"/>
    <s v="Prospecting"/>
    <s v="Lookalike"/>
    <x v="4"/>
  </r>
  <r>
    <x v="22"/>
    <d v="2021-02-26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9.76"/>
    <n v="8543"/>
    <n v="178"/>
    <n v="2.0799999999999999E-2"/>
    <n v="124.24"/>
    <n v="62"/>
    <n v="3"/>
    <n v="1.6899999999999998E-2"/>
    <n v="234"/>
    <n v="2.13"/>
    <s v="NOV"/>
    <s v="FBA"/>
    <s v="MULT"/>
    <x v="0"/>
    <s v="Conversion"/>
    <s v="SLP"/>
    <s v="Prospecting"/>
    <s v="Lookalike"/>
    <x v="4"/>
  </r>
  <r>
    <x v="22"/>
    <d v="2021-02-26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1.72"/>
    <n v="662"/>
    <n v="22"/>
    <n v="3.32E-2"/>
    <n v="-31.72"/>
    <n v="15"/>
    <n v="0"/>
    <n v="0"/>
    <n v="0"/>
    <n v="0"/>
    <s v="NOV"/>
    <s v="FBA"/>
    <s v="MULT"/>
    <x v="0"/>
    <s v="Conversion"/>
    <s v="SLP"/>
    <s v="Prospecting"/>
    <s v="Lookalike"/>
    <x v="4"/>
  </r>
  <r>
    <x v="3"/>
    <d v="2021-06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8.45"/>
    <n v="2040"/>
    <n v="36"/>
    <n v="1.7600000000000001E-2"/>
    <n v="-18.45"/>
    <n v="16"/>
    <n v="0"/>
    <n v="0"/>
    <n v="0"/>
    <n v="0"/>
    <s v="NOV"/>
    <s v="FBA"/>
    <s v="MULT"/>
    <x v="0"/>
    <s v="Conversion"/>
    <s v="SLP"/>
    <s v="Prospecting"/>
    <s v="Lookalike"/>
    <x v="4"/>
  </r>
  <r>
    <x v="4"/>
    <d v="2021-08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6.14"/>
    <n v="2004"/>
    <n v="35"/>
    <n v="1.7500000000000002E-2"/>
    <n v="-16.14"/>
    <n v="15"/>
    <n v="0"/>
    <n v="0"/>
    <n v="0"/>
    <n v="0"/>
    <s v="NOV"/>
    <s v="FBA"/>
    <s v="MULT"/>
    <x v="0"/>
    <s v="Conversion"/>
    <s v="SLP"/>
    <s v="Prospecting"/>
    <s v="Lookalike"/>
    <x v="4"/>
  </r>
  <r>
    <x v="24"/>
    <d v="2021-01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4.11"/>
    <n v="318"/>
    <n v="29"/>
    <n v="9.1200000000000003E-2"/>
    <n v="-14.11"/>
    <n v="16"/>
    <n v="0"/>
    <n v="0"/>
    <n v="0"/>
    <n v="0"/>
    <s v="NOV"/>
    <s v="FBA"/>
    <s v="MULT"/>
    <x v="0"/>
    <s v="Conversion"/>
    <s v="SLP"/>
    <s v="Prospecting"/>
    <s v="Lookalike"/>
    <x v="5"/>
  </r>
  <r>
    <x v="25"/>
    <d v="2021-02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1.45"/>
    <n v="869"/>
    <n v="33"/>
    <n v="3.7999999999999999E-2"/>
    <n v="202.55"/>
    <n v="18"/>
    <n v="3"/>
    <n v="9.0899999999999995E-2"/>
    <n v="234"/>
    <n v="7.44"/>
    <s v="NOV"/>
    <s v="FBA"/>
    <s v="MULT"/>
    <x v="0"/>
    <s v="Conversion"/>
    <s v="SLP"/>
    <s v="Prospecting"/>
    <s v="Lookalike"/>
    <x v="5"/>
  </r>
  <r>
    <x v="0"/>
    <d v="2021-03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6.8"/>
    <n v="744"/>
    <n v="37"/>
    <n v="4.9700000000000001E-2"/>
    <n v="207.2"/>
    <n v="22"/>
    <n v="3"/>
    <n v="8.1100000000000005E-2"/>
    <n v="234"/>
    <n v="8.73"/>
    <s v="NOV"/>
    <s v="FBA"/>
    <s v="MULT"/>
    <x v="0"/>
    <s v="Conversion"/>
    <s v="SLP"/>
    <s v="Prospecting"/>
    <s v="Lookalike"/>
    <x v="5"/>
  </r>
  <r>
    <x v="1"/>
    <d v="2021-04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.03"/>
    <n v="511"/>
    <n v="11"/>
    <n v="2.1499999999999998E-2"/>
    <n v="56.97"/>
    <n v="5"/>
    <n v="1"/>
    <n v="9.0899999999999995E-2"/>
    <n v="78"/>
    <n v="3.71"/>
    <s v="NOV"/>
    <s v="FBA"/>
    <s v="MULT"/>
    <x v="0"/>
    <s v="Conversion"/>
    <s v="SLP"/>
    <s v="Prospecting"/>
    <s v="Lookalike"/>
    <x v="5"/>
  </r>
  <r>
    <x v="2"/>
    <d v="2021-05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1.75"/>
    <n v="831"/>
    <n v="29"/>
    <n v="3.49E-2"/>
    <n v="192.25"/>
    <n v="13"/>
    <n v="3"/>
    <n v="0.10340000000000001"/>
    <n v="234"/>
    <n v="5.6"/>
    <s v="NOV"/>
    <s v="FBA"/>
    <s v="MULT"/>
    <x v="0"/>
    <s v="Conversion"/>
    <s v="SLP"/>
    <s v="Prospecting"/>
    <s v="Lookalike"/>
    <x v="5"/>
  </r>
  <r>
    <x v="3"/>
    <d v="2021-06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9.1"/>
    <n v="686"/>
    <n v="15"/>
    <n v="2.1899999999999999E-2"/>
    <n v="-29.1"/>
    <n v="8"/>
    <n v="0"/>
    <n v="0"/>
    <n v="0"/>
    <n v="0"/>
    <s v="NOV"/>
    <s v="FBA"/>
    <s v="MULT"/>
    <x v="0"/>
    <s v="Conversion"/>
    <s v="SLP"/>
    <s v="Prospecting"/>
    <s v="Lookalike"/>
    <x v="5"/>
  </r>
  <r>
    <x v="4"/>
    <d v="2021-08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87"/>
    <n v="278"/>
    <n v="10"/>
    <n v="3.5999999999999997E-2"/>
    <n v="-10.87"/>
    <n v="4"/>
    <n v="0"/>
    <n v="0"/>
    <n v="0"/>
    <n v="0"/>
    <s v="NOV"/>
    <s v="FBA"/>
    <s v="MULT"/>
    <x v="0"/>
    <s v="Conversion"/>
    <s v="SLP"/>
    <s v="Prospecting"/>
    <s v="Lookalike"/>
    <x v="5"/>
  </r>
  <r>
    <x v="5"/>
    <d v="2021-09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5.82"/>
    <n v="710"/>
    <n v="33"/>
    <n v="4.65E-2"/>
    <n v="120.18"/>
    <n v="20"/>
    <n v="2"/>
    <n v="6.0600000000000001E-2"/>
    <n v="156"/>
    <n v="4.3600000000000003"/>
    <s v="NOV"/>
    <s v="FBA"/>
    <s v="MULT"/>
    <x v="0"/>
    <s v="Conversion"/>
    <s v="SLP"/>
    <s v="Prospecting"/>
    <s v="Lookalike"/>
    <x v="5"/>
  </r>
  <r>
    <x v="6"/>
    <d v="2021-10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3.68"/>
    <n v="680"/>
    <n v="16"/>
    <n v="2.35E-2"/>
    <n v="-33.68"/>
    <n v="7"/>
    <n v="0"/>
    <n v="0"/>
    <n v="0"/>
    <n v="0"/>
    <s v="NOV"/>
    <s v="FBA"/>
    <s v="MULT"/>
    <x v="0"/>
    <s v="Conversion"/>
    <s v="SLP"/>
    <s v="Prospecting"/>
    <s v="Lookalike"/>
    <x v="5"/>
  </r>
  <r>
    <x v="25"/>
    <d v="2021-02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6.68"/>
    <n v="20303"/>
    <n v="622"/>
    <n v="3.0599999999999999E-2"/>
    <n v="-26.68"/>
    <n v="339"/>
    <n v="0"/>
    <n v="0"/>
    <n v="0"/>
    <n v="0"/>
    <s v="NOV"/>
    <s v="FBA"/>
    <s v="MULT"/>
    <x v="2"/>
    <s v="Traffic"/>
    <s v="SLP"/>
    <s v="Prospecting"/>
    <s v="Lookalike"/>
    <x v="6"/>
  </r>
  <r>
    <x v="25"/>
    <d v="2021-02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8.49"/>
    <n v="2463"/>
    <n v="64"/>
    <n v="2.5999999999999999E-2"/>
    <n v="-8.49"/>
    <n v="40"/>
    <n v="0"/>
    <n v="0"/>
    <n v="0"/>
    <n v="0"/>
    <s v="NOV"/>
    <s v="FBA"/>
    <s v="MULT"/>
    <x v="2"/>
    <s v="Traffic"/>
    <s v="SLP"/>
    <s v="Prospecting"/>
    <s v="Lookalike"/>
    <x v="6"/>
  </r>
  <r>
    <x v="7"/>
    <d v="2021-11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2.94"/>
    <n v="1039"/>
    <n v="26"/>
    <n v="2.5000000000000001E-2"/>
    <n v="113.06"/>
    <n v="12"/>
    <n v="2"/>
    <n v="7.6899999999999996E-2"/>
    <n v="156"/>
    <n v="3.63"/>
    <s v="NOV"/>
    <s v="FBA"/>
    <s v="MULT"/>
    <x v="0"/>
    <s v="Conversion"/>
    <s v="SLP"/>
    <s v="Prospecting"/>
    <s v="Lookalike"/>
    <x v="4"/>
  </r>
  <r>
    <x v="8"/>
    <d v="2021-12-02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8.36"/>
    <n v="941"/>
    <n v="21"/>
    <n v="2.23E-2"/>
    <n v="29.64"/>
    <n v="12"/>
    <n v="1"/>
    <n v="4.7600000000000003E-2"/>
    <n v="78"/>
    <n v="1.61"/>
    <s v="NOV"/>
    <s v="FBA"/>
    <s v="MULT"/>
    <x v="0"/>
    <s v="Conversion"/>
    <s v="SLP"/>
    <s v="Prospecting"/>
    <s v="Lookalike"/>
    <x v="4"/>
  </r>
  <r>
    <x v="40"/>
    <d v="2021-02-13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51.41"/>
    <n v="1101"/>
    <n v="49"/>
    <n v="4.4499999999999998E-2"/>
    <n v="-51.41"/>
    <n v="23"/>
    <n v="0"/>
    <n v="0"/>
    <n v="0"/>
    <n v="0"/>
    <s v="NOV"/>
    <s v="FBA"/>
    <s v="MULT"/>
    <x v="0"/>
    <s v="Conversion"/>
    <s v="SLP"/>
    <s v="Prospecting"/>
    <s v="Lookalike"/>
    <x v="4"/>
  </r>
  <r>
    <x v="42"/>
    <d v="2021-02-14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1.45"/>
    <n v="1676"/>
    <n v="81"/>
    <n v="4.8300000000000003E-2"/>
    <n v="366.55"/>
    <n v="35"/>
    <n v="6"/>
    <n v="7.4099999999999999E-2"/>
    <n v="468"/>
    <n v="4.6100000000000003"/>
    <s v="NOV"/>
    <s v="FBA"/>
    <s v="MULT"/>
    <x v="0"/>
    <s v="Conversion"/>
    <s v="SLP"/>
    <s v="Prospecting"/>
    <s v="Lookalike"/>
    <x v="4"/>
  </r>
  <r>
    <x v="43"/>
    <d v="2021-02-15T00:00:00"/>
    <s v="CONVERSIONS"/>
    <x v="2"/>
    <s v="Lookalike 1% - Acquity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11.01"/>
    <n v="1733"/>
    <n v="73"/>
    <n v="4.2099999999999999E-2"/>
    <n v="200.99"/>
    <n v="40"/>
    <n v="4"/>
    <n v="5.4800000000000001E-2"/>
    <n v="312"/>
    <n v="2.81"/>
    <s v="NOV"/>
    <s v="FBA"/>
    <s v="MULT"/>
    <x v="0"/>
    <s v="Conversion"/>
    <s v="SLP"/>
    <s v="Prospecting"/>
    <s v="Lookalike"/>
    <x v="4"/>
  </r>
  <r>
    <x v="0"/>
    <d v="2021-03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4.97"/>
    <n v="24070"/>
    <n v="806"/>
    <n v="3.3500000000000002E-2"/>
    <n v="-34.97"/>
    <n v="452"/>
    <n v="0"/>
    <n v="0"/>
    <n v="0"/>
    <n v="0"/>
    <s v="NOV"/>
    <s v="FBA"/>
    <s v="MULT"/>
    <x v="2"/>
    <s v="Traffic"/>
    <s v="SLP"/>
    <s v="Prospecting"/>
    <s v="Lookalike"/>
    <x v="6"/>
  </r>
  <r>
    <x v="0"/>
    <d v="2021-03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3.84"/>
    <n v="822"/>
    <n v="50"/>
    <n v="6.08E-2"/>
    <n v="-3.84"/>
    <n v="31"/>
    <n v="0"/>
    <n v="0"/>
    <n v="0"/>
    <n v="0"/>
    <s v="NOV"/>
    <s v="FBA"/>
    <s v="MULT"/>
    <x v="2"/>
    <s v="Traffic"/>
    <s v="SLP"/>
    <s v="Prospecting"/>
    <s v="Lookalike"/>
    <x v="6"/>
  </r>
  <r>
    <x v="1"/>
    <d v="2021-04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5.04"/>
    <n v="25598"/>
    <n v="742"/>
    <n v="2.9000000000000001E-2"/>
    <n v="-35.04"/>
    <n v="396"/>
    <n v="0"/>
    <n v="0"/>
    <n v="0"/>
    <n v="0"/>
    <s v="NOV"/>
    <s v="FBA"/>
    <s v="MULT"/>
    <x v="2"/>
    <s v="Traffic"/>
    <s v="SLP"/>
    <s v="Prospecting"/>
    <s v="Lookalike"/>
    <x v="6"/>
  </r>
  <r>
    <x v="1"/>
    <d v="2021-04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3.69"/>
    <n v="1162"/>
    <n v="68"/>
    <n v="5.8500000000000003E-2"/>
    <n v="-3.69"/>
    <n v="44"/>
    <n v="0"/>
    <n v="0"/>
    <n v="0"/>
    <n v="0"/>
    <s v="NOV"/>
    <s v="FBA"/>
    <s v="MULT"/>
    <x v="2"/>
    <s v="Traffic"/>
    <s v="SLP"/>
    <s v="Prospecting"/>
    <s v="Lookalike"/>
    <x v="6"/>
  </r>
  <r>
    <x v="2"/>
    <d v="2021-05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4.21"/>
    <n v="21436"/>
    <n v="731"/>
    <n v="3.4099999999999998E-2"/>
    <n v="-34.21"/>
    <n v="407"/>
    <n v="0"/>
    <n v="0"/>
    <n v="0"/>
    <n v="0"/>
    <s v="NOV"/>
    <s v="FBA"/>
    <s v="MULT"/>
    <x v="2"/>
    <s v="Traffic"/>
    <s v="SLP"/>
    <s v="Prospecting"/>
    <s v="Lookalike"/>
    <x v="6"/>
  </r>
  <r>
    <x v="2"/>
    <d v="2021-05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4.83"/>
    <n v="1716"/>
    <n v="73"/>
    <n v="4.2500000000000003E-2"/>
    <n v="-4.83"/>
    <n v="39"/>
    <n v="0"/>
    <n v="0"/>
    <n v="0"/>
    <n v="0"/>
    <s v="NOV"/>
    <s v="FBA"/>
    <s v="MULT"/>
    <x v="2"/>
    <s v="Traffic"/>
    <s v="SLP"/>
    <s v="Prospecting"/>
    <s v="Lookalike"/>
    <x v="6"/>
  </r>
  <r>
    <x v="3"/>
    <d v="2021-06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8.94"/>
    <n v="18188"/>
    <n v="565"/>
    <n v="3.1099999999999999E-2"/>
    <n v="-28.94"/>
    <n v="299"/>
    <n v="0"/>
    <n v="0"/>
    <n v="0"/>
    <n v="0"/>
    <s v="NOV"/>
    <s v="FBA"/>
    <s v="MULT"/>
    <x v="2"/>
    <s v="Traffic"/>
    <s v="SLP"/>
    <s v="Prospecting"/>
    <s v="Lookalike"/>
    <x v="6"/>
  </r>
  <r>
    <x v="3"/>
    <d v="2021-06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5.94"/>
    <n v="2144"/>
    <n v="86"/>
    <n v="4.0099999999999997E-2"/>
    <n v="-5.94"/>
    <n v="52"/>
    <n v="0"/>
    <n v="0"/>
    <n v="0"/>
    <n v="0"/>
    <s v="NOV"/>
    <s v="FBA"/>
    <s v="MULT"/>
    <x v="2"/>
    <s v="Traffic"/>
    <s v="SLP"/>
    <s v="Prospecting"/>
    <s v="Lookalike"/>
    <x v="6"/>
  </r>
  <r>
    <x v="4"/>
    <d v="2021-08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8.0500000000000007"/>
    <n v="6277"/>
    <n v="175"/>
    <n v="2.7900000000000001E-2"/>
    <n v="-8.0500000000000007"/>
    <n v="95"/>
    <n v="0"/>
    <n v="0"/>
    <n v="0"/>
    <n v="0"/>
    <s v="NOV"/>
    <s v="FBA"/>
    <s v="MULT"/>
    <x v="2"/>
    <s v="Traffic"/>
    <s v="SLP"/>
    <s v="Prospecting"/>
    <s v="Lookalike"/>
    <x v="6"/>
  </r>
  <r>
    <x v="4"/>
    <d v="2021-08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55000000000000004"/>
    <n v="391"/>
    <n v="21"/>
    <n v="5.3699999999999998E-2"/>
    <n v="-0.55000000000000004"/>
    <n v="10"/>
    <n v="0"/>
    <n v="0"/>
    <n v="0"/>
    <n v="0"/>
    <s v="NOV"/>
    <s v="FBA"/>
    <s v="MULT"/>
    <x v="2"/>
    <s v="Traffic"/>
    <s v="SLP"/>
    <s v="Prospecting"/>
    <s v="Lookalike"/>
    <x v="6"/>
  </r>
  <r>
    <x v="5"/>
    <d v="2021-09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6.659999999999997"/>
    <n v="22777"/>
    <n v="720"/>
    <n v="3.1600000000000003E-2"/>
    <n v="-36.659999999999997"/>
    <n v="394"/>
    <n v="0"/>
    <n v="0"/>
    <n v="0"/>
    <n v="0"/>
    <s v="NOV"/>
    <s v="FBA"/>
    <s v="MULT"/>
    <x v="2"/>
    <s v="Traffic"/>
    <s v="SLP"/>
    <s v="Prospecting"/>
    <s v="Lookalike"/>
    <x v="6"/>
  </r>
  <r>
    <x v="5"/>
    <d v="2021-09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5.6"/>
    <n v="2790"/>
    <n v="99"/>
    <n v="3.5499999999999997E-2"/>
    <n v="-5.6"/>
    <n v="63"/>
    <n v="0"/>
    <n v="0"/>
    <n v="0"/>
    <n v="0"/>
    <s v="NOV"/>
    <s v="FBA"/>
    <s v="MULT"/>
    <x v="2"/>
    <s v="Traffic"/>
    <s v="SLP"/>
    <s v="Prospecting"/>
    <s v="Lookalike"/>
    <x v="6"/>
  </r>
  <r>
    <x v="6"/>
    <d v="2021-10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4.21"/>
    <n v="19181"/>
    <n v="603"/>
    <n v="3.1399999999999997E-2"/>
    <n v="-34.21"/>
    <n v="365"/>
    <n v="0"/>
    <n v="0"/>
    <n v="0"/>
    <n v="0"/>
    <s v="NOV"/>
    <s v="FBA"/>
    <s v="MULT"/>
    <x v="2"/>
    <s v="Traffic"/>
    <s v="SLP"/>
    <s v="Prospecting"/>
    <s v="Lookalike"/>
    <x v="6"/>
  </r>
  <r>
    <x v="6"/>
    <d v="2021-10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7.56"/>
    <n v="2728"/>
    <n v="139"/>
    <n v="5.0999999999999997E-2"/>
    <n v="-7.56"/>
    <n v="73"/>
    <n v="0"/>
    <n v="0"/>
    <n v="0"/>
    <n v="0"/>
    <s v="NOV"/>
    <s v="FBA"/>
    <s v="MULT"/>
    <x v="2"/>
    <s v="Traffic"/>
    <s v="SLP"/>
    <s v="Prospecting"/>
    <s v="Lookalike"/>
    <x v="6"/>
  </r>
  <r>
    <x v="6"/>
    <d v="2021-10-02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22"/>
    <n v="116"/>
    <n v="4"/>
    <n v="3.4500000000000003E-2"/>
    <n v="-0.22"/>
    <n v="1"/>
    <n v="0"/>
    <n v="0"/>
    <n v="0"/>
    <n v="0"/>
    <s v="NOV"/>
    <s v="FBA"/>
    <s v="MULT"/>
    <x v="2"/>
    <s v="Traffic"/>
    <s v="SLP"/>
    <s v="Prospecting"/>
    <s v="Lookalike"/>
    <x v="6"/>
  </r>
  <r>
    <x v="7"/>
    <d v="2021-11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9.94"/>
    <n v="19392"/>
    <n v="591"/>
    <n v="3.0499999999999999E-2"/>
    <n v="-29.94"/>
    <n v="331"/>
    <n v="0"/>
    <n v="0"/>
    <n v="0"/>
    <n v="0"/>
    <s v="NOV"/>
    <s v="FBA"/>
    <s v="MULT"/>
    <x v="2"/>
    <s v="Traffic"/>
    <s v="SLP"/>
    <s v="Prospecting"/>
    <s v="Lookalike"/>
    <x v="6"/>
  </r>
  <r>
    <x v="7"/>
    <d v="2021-11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5.7"/>
    <n v="1883"/>
    <n v="97"/>
    <n v="5.1499999999999997E-2"/>
    <n v="-5.7"/>
    <n v="51"/>
    <n v="0"/>
    <n v="0"/>
    <n v="0"/>
    <n v="0"/>
    <s v="NOV"/>
    <s v="FBA"/>
    <s v="MULT"/>
    <x v="2"/>
    <s v="Traffic"/>
    <s v="SLP"/>
    <s v="Prospecting"/>
    <s v="Lookalike"/>
    <x v="6"/>
  </r>
  <r>
    <x v="7"/>
    <d v="2021-11-02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5.44"/>
    <n v="1309"/>
    <n v="81"/>
    <n v="6.1899999999999997E-2"/>
    <n v="-5.44"/>
    <n v="47"/>
    <n v="0"/>
    <n v="0"/>
    <n v="0"/>
    <n v="0"/>
    <s v="NOV"/>
    <s v="FBA"/>
    <s v="MULT"/>
    <x v="2"/>
    <s v="Traffic"/>
    <s v="SLP"/>
    <s v="Prospecting"/>
    <s v="Lookalike"/>
    <x v="6"/>
  </r>
  <r>
    <x v="8"/>
    <d v="2021-12-0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4.03"/>
    <n v="22760"/>
    <n v="487"/>
    <n v="2.1399999999999999E-2"/>
    <n v="-24.03"/>
    <n v="253"/>
    <n v="0"/>
    <n v="0"/>
    <n v="0"/>
    <n v="0"/>
    <s v="NOV"/>
    <s v="FBA"/>
    <s v="MULT"/>
    <x v="2"/>
    <s v="Traffic"/>
    <s v="SLP"/>
    <s v="Prospecting"/>
    <s v="Lookalike"/>
    <x v="6"/>
  </r>
  <r>
    <x v="8"/>
    <d v="2021-12-0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6.49"/>
    <n v="2823"/>
    <n v="87"/>
    <n v="3.0800000000000001E-2"/>
    <n v="-6.49"/>
    <n v="44"/>
    <n v="0"/>
    <n v="0"/>
    <n v="0"/>
    <n v="0"/>
    <s v="NOV"/>
    <s v="FBA"/>
    <s v="MULT"/>
    <x v="2"/>
    <s v="Traffic"/>
    <s v="SLP"/>
    <s v="Prospecting"/>
    <s v="Lookalike"/>
    <x v="6"/>
  </r>
  <r>
    <x v="8"/>
    <d v="2021-12-02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0.26"/>
    <n v="4929"/>
    <n v="126"/>
    <n v="2.5600000000000001E-2"/>
    <n v="-10.26"/>
    <n v="68"/>
    <n v="0"/>
    <n v="0"/>
    <n v="0"/>
    <n v="0"/>
    <s v="NOV"/>
    <s v="FBA"/>
    <s v="MULT"/>
    <x v="2"/>
    <s v="Traffic"/>
    <s v="SLP"/>
    <s v="Prospecting"/>
    <s v="Lookalike"/>
    <x v="6"/>
  </r>
  <r>
    <x v="9"/>
    <d v="2021-02-13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8.52"/>
    <n v="20763"/>
    <n v="515"/>
    <n v="2.4799999999999999E-2"/>
    <n v="-28.52"/>
    <n v="269"/>
    <n v="0"/>
    <n v="0"/>
    <n v="0"/>
    <n v="0"/>
    <s v="NOV"/>
    <s v="FBA"/>
    <s v="MULT"/>
    <x v="2"/>
    <s v="Traffic"/>
    <s v="SLP"/>
    <s v="Prospecting"/>
    <s v="Lookalike"/>
    <x v="6"/>
  </r>
  <r>
    <x v="9"/>
    <d v="2021-02-13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5.69"/>
    <n v="2598"/>
    <n v="95"/>
    <n v="3.6600000000000001E-2"/>
    <n v="-5.69"/>
    <n v="54"/>
    <n v="0"/>
    <n v="0"/>
    <n v="0"/>
    <n v="0"/>
    <s v="NOV"/>
    <s v="FBA"/>
    <s v="MULT"/>
    <x v="2"/>
    <s v="Traffic"/>
    <s v="SLP"/>
    <s v="Prospecting"/>
    <s v="Lookalike"/>
    <x v="6"/>
  </r>
  <r>
    <x v="9"/>
    <d v="2021-02-13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3.97"/>
    <n v="2440"/>
    <n v="72"/>
    <n v="2.9499999999999998E-2"/>
    <n v="-3.97"/>
    <n v="41"/>
    <n v="0"/>
    <n v="0"/>
    <n v="0"/>
    <n v="0"/>
    <s v="NOV"/>
    <s v="FBA"/>
    <s v="MULT"/>
    <x v="2"/>
    <s v="Traffic"/>
    <s v="SLP"/>
    <s v="Prospecting"/>
    <s v="Lookalike"/>
    <x v="6"/>
  </r>
  <r>
    <x v="10"/>
    <d v="2021-02-14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01"/>
    <n v="4843"/>
    <n v="102"/>
    <n v="2.1100000000000001E-2"/>
    <n v="-4.01"/>
    <n v="58"/>
    <n v="0"/>
    <n v="0"/>
    <n v="0"/>
    <n v="0"/>
    <s v="NOV"/>
    <s v="FBA"/>
    <s v="MULT"/>
    <x v="2"/>
    <s v="Traffic"/>
    <s v="SLP"/>
    <s v="Prospecting"/>
    <s v="Lookalike"/>
    <x v="6"/>
  </r>
  <r>
    <x v="10"/>
    <d v="2021-02-14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07"/>
    <n v="786"/>
    <n v="23"/>
    <n v="2.93E-2"/>
    <n v="-1.07"/>
    <n v="13"/>
    <n v="0"/>
    <n v="0"/>
    <n v="0"/>
    <n v="0"/>
    <s v="NOV"/>
    <s v="FBA"/>
    <s v="MULT"/>
    <x v="2"/>
    <s v="Traffic"/>
    <s v="SLP"/>
    <s v="Prospecting"/>
    <s v="Lookalike"/>
    <x v="6"/>
  </r>
  <r>
    <x v="10"/>
    <d v="2021-02-14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1299999999999999"/>
    <n v="742"/>
    <n v="20"/>
    <n v="2.7E-2"/>
    <n v="-1.1299999999999999"/>
    <n v="12"/>
    <n v="0"/>
    <n v="0"/>
    <n v="0"/>
    <n v="0"/>
    <s v="NOV"/>
    <s v="FBA"/>
    <s v="MULT"/>
    <x v="2"/>
    <s v="Traffic"/>
    <s v="SLP"/>
    <s v="Prospecting"/>
    <s v="Lookalike"/>
    <x v="6"/>
  </r>
  <r>
    <x v="11"/>
    <d v="2021-02-15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4000000000000004"/>
    <n v="5305"/>
    <n v="90"/>
    <n v="1.7000000000000001E-2"/>
    <n v="-4.4000000000000004"/>
    <n v="51"/>
    <n v="0"/>
    <n v="0"/>
    <n v="0"/>
    <n v="0"/>
    <s v="NOV"/>
    <s v="FBA"/>
    <s v="MULT"/>
    <x v="2"/>
    <s v="Traffic"/>
    <s v="SLP"/>
    <s v="Prospecting"/>
    <s v="Lookalike"/>
    <x v="6"/>
  </r>
  <r>
    <x v="11"/>
    <d v="2021-02-15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92"/>
    <n v="752"/>
    <n v="24"/>
    <n v="3.1899999999999998E-2"/>
    <n v="-0.92"/>
    <n v="15"/>
    <n v="0"/>
    <n v="0"/>
    <n v="0"/>
    <n v="0"/>
    <s v="NOV"/>
    <s v="FBA"/>
    <s v="MULT"/>
    <x v="2"/>
    <s v="Traffic"/>
    <s v="SLP"/>
    <s v="Prospecting"/>
    <s v="Lookalike"/>
    <x v="6"/>
  </r>
  <r>
    <x v="11"/>
    <d v="2021-02-15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88"/>
    <n v="581"/>
    <n v="25"/>
    <n v="4.2999999999999997E-2"/>
    <n v="-0.88"/>
    <n v="14"/>
    <n v="0"/>
    <n v="0"/>
    <n v="0"/>
    <n v="0"/>
    <s v="NOV"/>
    <s v="FBA"/>
    <s v="MULT"/>
    <x v="2"/>
    <s v="Traffic"/>
    <s v="SLP"/>
    <s v="Prospecting"/>
    <s v="Lookalike"/>
    <x v="6"/>
  </r>
  <r>
    <x v="12"/>
    <d v="2021-02-16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4800000000000004"/>
    <n v="5427"/>
    <n v="90"/>
    <n v="1.66E-2"/>
    <n v="-4.4800000000000004"/>
    <n v="47"/>
    <n v="0"/>
    <n v="0"/>
    <n v="0"/>
    <n v="0"/>
    <s v="NOV"/>
    <s v="FBA"/>
    <s v="MULT"/>
    <x v="2"/>
    <s v="Traffic"/>
    <s v="SLP"/>
    <s v="Prospecting"/>
    <s v="Lookalike"/>
    <x v="6"/>
  </r>
  <r>
    <x v="12"/>
    <d v="2021-02-16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07"/>
    <n v="772"/>
    <n v="26"/>
    <n v="3.3700000000000001E-2"/>
    <n v="-1.07"/>
    <n v="16"/>
    <n v="0"/>
    <n v="0"/>
    <n v="0"/>
    <n v="0"/>
    <s v="NOV"/>
    <s v="FBA"/>
    <s v="MULT"/>
    <x v="2"/>
    <s v="Traffic"/>
    <s v="SLP"/>
    <s v="Prospecting"/>
    <s v="Lookalike"/>
    <x v="6"/>
  </r>
  <r>
    <x v="12"/>
    <d v="2021-02-16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78"/>
    <n v="500"/>
    <n v="18"/>
    <n v="3.5999999999999997E-2"/>
    <n v="-0.78"/>
    <n v="8"/>
    <n v="0"/>
    <n v="0"/>
    <n v="0"/>
    <n v="0"/>
    <s v="NOV"/>
    <s v="FBA"/>
    <s v="MULT"/>
    <x v="2"/>
    <s v="Traffic"/>
    <s v="SLP"/>
    <s v="Prospecting"/>
    <s v="Lookalike"/>
    <x v="6"/>
  </r>
  <r>
    <x v="13"/>
    <d v="2021-02-17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5"/>
    <n v="5350"/>
    <n v="113"/>
    <n v="2.1100000000000001E-2"/>
    <n v="-4.5"/>
    <n v="68"/>
    <n v="0"/>
    <n v="0"/>
    <n v="0"/>
    <n v="0"/>
    <s v="NOV"/>
    <s v="FBA"/>
    <s v="MULT"/>
    <x v="2"/>
    <s v="Traffic"/>
    <s v="SLP"/>
    <s v="Prospecting"/>
    <s v="Lookalike"/>
    <x v="6"/>
  </r>
  <r>
    <x v="13"/>
    <d v="2021-02-17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72"/>
    <n v="729"/>
    <n v="22"/>
    <n v="3.0200000000000001E-2"/>
    <n v="-0.72"/>
    <n v="10"/>
    <n v="0"/>
    <n v="0"/>
    <n v="0"/>
    <n v="0"/>
    <s v="NOV"/>
    <s v="FBA"/>
    <s v="MULT"/>
    <x v="2"/>
    <s v="Traffic"/>
    <s v="SLP"/>
    <s v="Prospecting"/>
    <s v="Lookalike"/>
    <x v="6"/>
  </r>
  <r>
    <x v="13"/>
    <d v="2021-02-17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49"/>
    <n v="348"/>
    <n v="10"/>
    <n v="2.87E-2"/>
    <n v="-0.49"/>
    <n v="2"/>
    <n v="0"/>
    <n v="0"/>
    <n v="0"/>
    <n v="0"/>
    <s v="NOV"/>
    <s v="FBA"/>
    <s v="MULT"/>
    <x v="2"/>
    <s v="Traffic"/>
    <s v="SLP"/>
    <s v="Prospecting"/>
    <s v="Lookalike"/>
    <x v="6"/>
  </r>
  <r>
    <x v="14"/>
    <d v="2021-02-18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47"/>
    <n v="4430"/>
    <n v="107"/>
    <n v="2.4199999999999999E-2"/>
    <n v="-4.47"/>
    <n v="60"/>
    <n v="0"/>
    <n v="0"/>
    <n v="0"/>
    <n v="0"/>
    <s v="NOV"/>
    <s v="FBA"/>
    <s v="MULT"/>
    <x v="2"/>
    <s v="Traffic"/>
    <s v="SLP"/>
    <s v="Prospecting"/>
    <s v="Lookalike"/>
    <x v="6"/>
  </r>
  <r>
    <x v="14"/>
    <d v="2021-02-18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33"/>
    <n v="709"/>
    <n v="30"/>
    <n v="4.2299999999999997E-2"/>
    <n v="-1.33"/>
    <n v="18"/>
    <n v="0"/>
    <n v="0"/>
    <n v="0"/>
    <n v="0"/>
    <s v="NOV"/>
    <s v="FBA"/>
    <s v="MULT"/>
    <x v="2"/>
    <s v="Traffic"/>
    <s v="SLP"/>
    <s v="Prospecting"/>
    <s v="Lookalike"/>
    <x v="6"/>
  </r>
  <r>
    <x v="14"/>
    <d v="2021-02-18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41"/>
    <n v="242"/>
    <n v="11"/>
    <n v="4.5499999999999999E-2"/>
    <n v="-0.41"/>
    <n v="8"/>
    <n v="0"/>
    <n v="0"/>
    <n v="0"/>
    <n v="0"/>
    <s v="NOV"/>
    <s v="FBA"/>
    <s v="MULT"/>
    <x v="2"/>
    <s v="Traffic"/>
    <s v="SLP"/>
    <s v="Prospecting"/>
    <s v="Lookalike"/>
    <x v="6"/>
  </r>
  <r>
    <x v="15"/>
    <d v="2021-02-19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95"/>
    <n v="4131"/>
    <n v="97"/>
    <n v="2.35E-2"/>
    <n v="-3.95"/>
    <n v="39"/>
    <n v="0"/>
    <n v="0"/>
    <n v="0"/>
    <n v="0"/>
    <s v="NOV"/>
    <s v="FBA"/>
    <s v="MULT"/>
    <x v="2"/>
    <s v="Traffic"/>
    <s v="SLP"/>
    <s v="Prospecting"/>
    <s v="Lookalike"/>
    <x v="6"/>
  </r>
  <r>
    <x v="15"/>
    <d v="2021-02-19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1100000000000001"/>
    <n v="474"/>
    <n v="19"/>
    <n v="4.0099999999999997E-2"/>
    <n v="-1.1100000000000001"/>
    <n v="9"/>
    <n v="0"/>
    <n v="0"/>
    <n v="0"/>
    <n v="0"/>
    <s v="NOV"/>
    <s v="FBA"/>
    <s v="MULT"/>
    <x v="2"/>
    <s v="Traffic"/>
    <s v="SLP"/>
    <s v="Prospecting"/>
    <s v="Lookalike"/>
    <x v="6"/>
  </r>
  <r>
    <x v="15"/>
    <d v="2021-02-19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1299999999999999"/>
    <n v="448"/>
    <n v="23"/>
    <n v="5.1299999999999998E-2"/>
    <n v="-1.1299999999999999"/>
    <n v="12"/>
    <n v="0"/>
    <n v="0"/>
    <n v="0"/>
    <n v="0"/>
    <s v="NOV"/>
    <s v="FBA"/>
    <s v="MULT"/>
    <x v="2"/>
    <s v="Traffic"/>
    <s v="SLP"/>
    <s v="Prospecting"/>
    <s v="Lookalike"/>
    <x v="6"/>
  </r>
  <r>
    <x v="16"/>
    <d v="2021-02-20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43"/>
    <n v="4082"/>
    <n v="82"/>
    <n v="2.01E-2"/>
    <n v="-3.43"/>
    <n v="38"/>
    <n v="0"/>
    <n v="0"/>
    <n v="0"/>
    <n v="0"/>
    <s v="NOV"/>
    <s v="FBA"/>
    <s v="MULT"/>
    <x v="2"/>
    <s v="Traffic"/>
    <s v="SLP"/>
    <s v="Prospecting"/>
    <s v="Lookalike"/>
    <x v="6"/>
  </r>
  <r>
    <x v="16"/>
    <d v="2021-02-20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04"/>
    <n v="428"/>
    <n v="21"/>
    <n v="4.9099999999999998E-2"/>
    <n v="-1.04"/>
    <n v="14"/>
    <n v="0"/>
    <n v="0"/>
    <n v="0"/>
    <n v="0"/>
    <s v="NOV"/>
    <s v="FBA"/>
    <s v="MULT"/>
    <x v="2"/>
    <s v="Traffic"/>
    <s v="SLP"/>
    <s v="Prospecting"/>
    <s v="Lookalike"/>
    <x v="6"/>
  </r>
  <r>
    <x v="16"/>
    <d v="2021-02-20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52"/>
    <n v="602"/>
    <n v="26"/>
    <n v="4.3200000000000002E-2"/>
    <n v="-1.52"/>
    <n v="16"/>
    <n v="0"/>
    <n v="0"/>
    <n v="0"/>
    <n v="0"/>
    <s v="NOV"/>
    <s v="FBA"/>
    <s v="MULT"/>
    <x v="2"/>
    <s v="Traffic"/>
    <s v="SLP"/>
    <s v="Prospecting"/>
    <s v="Lookalike"/>
    <x v="6"/>
  </r>
  <r>
    <x v="17"/>
    <d v="2021-02-21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3499999999999996"/>
    <n v="4986"/>
    <n v="102"/>
    <n v="2.0500000000000001E-2"/>
    <n v="-4.3499999999999996"/>
    <n v="55"/>
    <n v="0"/>
    <n v="0"/>
    <n v="0"/>
    <n v="0"/>
    <s v="NOV"/>
    <s v="FBA"/>
    <s v="MULT"/>
    <x v="2"/>
    <s v="Traffic"/>
    <s v="SLP"/>
    <s v="Prospecting"/>
    <s v="Lookalike"/>
    <x v="6"/>
  </r>
  <r>
    <x v="17"/>
    <d v="2021-02-21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61"/>
    <n v="338"/>
    <n v="14"/>
    <n v="4.1399999999999999E-2"/>
    <n v="-0.61"/>
    <n v="9"/>
    <n v="0"/>
    <n v="0"/>
    <n v="0"/>
    <n v="0"/>
    <s v="NOV"/>
    <s v="FBA"/>
    <s v="MULT"/>
    <x v="2"/>
    <s v="Traffic"/>
    <s v="SLP"/>
    <s v="Prospecting"/>
    <s v="Lookalike"/>
    <x v="6"/>
  </r>
  <r>
    <x v="17"/>
    <d v="2021-02-21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1000000000000001"/>
    <n v="530"/>
    <n v="21"/>
    <n v="3.9600000000000003E-2"/>
    <n v="-1.1000000000000001"/>
    <n v="15"/>
    <n v="0"/>
    <n v="0"/>
    <n v="0"/>
    <n v="0"/>
    <s v="NOV"/>
    <s v="FBA"/>
    <s v="MULT"/>
    <x v="2"/>
    <s v="Traffic"/>
    <s v="SLP"/>
    <s v="Prospecting"/>
    <s v="Lookalike"/>
    <x v="6"/>
  </r>
  <r>
    <x v="18"/>
    <d v="2021-02-22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4.07"/>
    <n v="5495"/>
    <n v="106"/>
    <n v="1.9300000000000001E-2"/>
    <n v="-4.07"/>
    <n v="54"/>
    <n v="0"/>
    <n v="0"/>
    <n v="0"/>
    <n v="0"/>
    <s v="NOV"/>
    <s v="FBA"/>
    <s v="MULT"/>
    <x v="2"/>
    <s v="Traffic"/>
    <s v="SLP"/>
    <s v="Prospecting"/>
    <s v="Lookalike"/>
    <x v="6"/>
  </r>
  <r>
    <x v="18"/>
    <d v="2021-02-22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48"/>
    <n v="280"/>
    <n v="9"/>
    <n v="3.2099999999999997E-2"/>
    <n v="-0.48"/>
    <n v="8"/>
    <n v="0"/>
    <n v="0"/>
    <n v="0"/>
    <n v="0"/>
    <s v="NOV"/>
    <s v="FBA"/>
    <s v="MULT"/>
    <x v="2"/>
    <s v="Traffic"/>
    <s v="SLP"/>
    <s v="Prospecting"/>
    <s v="Lookalike"/>
    <x v="6"/>
  </r>
  <r>
    <x v="18"/>
    <d v="2021-02-22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37"/>
    <n v="634"/>
    <n v="29"/>
    <n v="4.5699999999999998E-2"/>
    <n v="-1.37"/>
    <n v="17"/>
    <n v="0"/>
    <n v="0"/>
    <n v="0"/>
    <n v="0"/>
    <s v="NOV"/>
    <s v="FBA"/>
    <s v="MULT"/>
    <x v="2"/>
    <s v="Traffic"/>
    <s v="SLP"/>
    <s v="Prospecting"/>
    <s v="Lookalike"/>
    <x v="6"/>
  </r>
  <r>
    <x v="19"/>
    <d v="2021-02-23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05"/>
    <n v="4398"/>
    <n v="79"/>
    <n v="1.7999999999999999E-2"/>
    <n v="-3.05"/>
    <n v="34"/>
    <n v="0"/>
    <n v="0"/>
    <n v="0"/>
    <n v="0"/>
    <s v="NOV"/>
    <s v="FBA"/>
    <s v="MULT"/>
    <x v="2"/>
    <s v="Traffic"/>
    <s v="SLP"/>
    <s v="Prospecting"/>
    <s v="Lookalike"/>
    <x v="6"/>
  </r>
  <r>
    <x v="19"/>
    <d v="2021-02-23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49"/>
    <n v="350"/>
    <n v="19"/>
    <n v="5.4300000000000001E-2"/>
    <n v="-0.49"/>
    <n v="11"/>
    <n v="0"/>
    <n v="0"/>
    <n v="0"/>
    <n v="0"/>
    <s v="NOV"/>
    <s v="FBA"/>
    <s v="MULT"/>
    <x v="2"/>
    <s v="Traffic"/>
    <s v="SLP"/>
    <s v="Prospecting"/>
    <s v="Lookalike"/>
    <x v="6"/>
  </r>
  <r>
    <x v="19"/>
    <d v="2021-02-23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18"/>
    <n v="673"/>
    <n v="26"/>
    <n v="3.8600000000000002E-2"/>
    <n v="-1.18"/>
    <n v="13"/>
    <n v="0"/>
    <n v="0"/>
    <n v="0"/>
    <n v="0"/>
    <s v="NOV"/>
    <s v="FBA"/>
    <s v="MULT"/>
    <x v="2"/>
    <s v="Traffic"/>
    <s v="SLP"/>
    <s v="Prospecting"/>
    <s v="Lookalike"/>
    <x v="6"/>
  </r>
  <r>
    <x v="20"/>
    <d v="2021-02-24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79"/>
    <n v="4982"/>
    <n v="59"/>
    <n v="1.18E-2"/>
    <n v="-3.79"/>
    <n v="43"/>
    <n v="0"/>
    <n v="0"/>
    <n v="0"/>
    <n v="0"/>
    <s v="NOV"/>
    <s v="FBA"/>
    <s v="MULT"/>
    <x v="2"/>
    <s v="Traffic"/>
    <s v="SLP"/>
    <s v="Prospecting"/>
    <s v="Lookalike"/>
    <x v="6"/>
  </r>
  <r>
    <x v="20"/>
    <d v="2021-02-24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1.07"/>
    <n v="658"/>
    <n v="22"/>
    <n v="3.3399999999999999E-2"/>
    <n v="-1.07"/>
    <n v="9"/>
    <n v="0"/>
    <n v="0"/>
    <n v="0"/>
    <n v="0"/>
    <s v="NOV"/>
    <s v="FBA"/>
    <s v="MULT"/>
    <x v="2"/>
    <s v="Traffic"/>
    <s v="SLP"/>
    <s v="Prospecting"/>
    <s v="Lookalike"/>
    <x v="6"/>
  </r>
  <r>
    <x v="20"/>
    <d v="2021-02-24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1599999999999999"/>
    <n v="872"/>
    <n v="27"/>
    <n v="3.1E-2"/>
    <n v="-1.1599999999999999"/>
    <n v="16"/>
    <n v="0"/>
    <n v="0"/>
    <n v="0"/>
    <n v="0"/>
    <s v="NOV"/>
    <s v="FBA"/>
    <s v="MULT"/>
    <x v="2"/>
    <s v="Traffic"/>
    <s v="SLP"/>
    <s v="Prospecting"/>
    <s v="Lookalike"/>
    <x v="6"/>
  </r>
  <r>
    <x v="21"/>
    <d v="2021-02-25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83"/>
    <n v="5344"/>
    <n v="69"/>
    <n v="1.29E-2"/>
    <n v="-3.83"/>
    <n v="35"/>
    <n v="0"/>
    <n v="0"/>
    <n v="0"/>
    <n v="0"/>
    <s v="NOV"/>
    <s v="FBA"/>
    <s v="MULT"/>
    <x v="2"/>
    <s v="Traffic"/>
    <s v="SLP"/>
    <s v="Prospecting"/>
    <s v="Lookalike"/>
    <x v="6"/>
  </r>
  <r>
    <x v="21"/>
    <d v="2021-02-25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75"/>
    <n v="482"/>
    <n v="16"/>
    <n v="3.32E-2"/>
    <n v="-0.75"/>
    <n v="8"/>
    <n v="0"/>
    <n v="0"/>
    <n v="0"/>
    <n v="0"/>
    <s v="NOV"/>
    <s v="FBA"/>
    <s v="MULT"/>
    <x v="2"/>
    <s v="Traffic"/>
    <s v="SLP"/>
    <s v="Prospecting"/>
    <s v="Lookalike"/>
    <x v="6"/>
  </r>
  <r>
    <x v="21"/>
    <d v="2021-02-25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3"/>
    <n v="737"/>
    <n v="18"/>
    <n v="2.4400000000000002E-2"/>
    <n v="-1.3"/>
    <n v="8"/>
    <n v="0"/>
    <n v="0"/>
    <n v="0"/>
    <n v="0"/>
    <s v="NOV"/>
    <s v="FBA"/>
    <s v="MULT"/>
    <x v="2"/>
    <s v="Traffic"/>
    <s v="SLP"/>
    <s v="Prospecting"/>
    <s v="Lookalike"/>
    <x v="6"/>
  </r>
  <r>
    <x v="22"/>
    <d v="2021-02-26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97"/>
    <n v="4407"/>
    <n v="86"/>
    <n v="1.95E-2"/>
    <n v="-3.97"/>
    <n v="51"/>
    <n v="0"/>
    <n v="0"/>
    <n v="0"/>
    <n v="0"/>
    <s v="NOV"/>
    <s v="FBA"/>
    <s v="MULT"/>
    <x v="2"/>
    <s v="Traffic"/>
    <s v="SLP"/>
    <s v="Prospecting"/>
    <s v="Lookalike"/>
    <x v="6"/>
  </r>
  <r>
    <x v="22"/>
    <d v="2021-02-26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83"/>
    <n v="510"/>
    <n v="29"/>
    <n v="5.6899999999999999E-2"/>
    <n v="-0.83"/>
    <n v="19"/>
    <n v="0"/>
    <n v="0"/>
    <n v="0"/>
    <n v="0"/>
    <s v="NOV"/>
    <s v="FBA"/>
    <s v="MULT"/>
    <x v="2"/>
    <s v="Traffic"/>
    <s v="SLP"/>
    <s v="Prospecting"/>
    <s v="Lookalike"/>
    <x v="6"/>
  </r>
  <r>
    <x v="22"/>
    <d v="2021-02-26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0.94"/>
    <n v="508"/>
    <n v="21"/>
    <n v="4.1300000000000003E-2"/>
    <n v="-0.94"/>
    <n v="15"/>
    <n v="0"/>
    <n v="0"/>
    <n v="0"/>
    <n v="0"/>
    <s v="NOV"/>
    <s v="FBA"/>
    <s v="MULT"/>
    <x v="2"/>
    <s v="Traffic"/>
    <s v="SLP"/>
    <s v="Prospecting"/>
    <s v="Lookalike"/>
    <x v="6"/>
  </r>
  <r>
    <x v="23"/>
    <d v="2021-02-27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3.64"/>
    <n v="3173"/>
    <n v="72"/>
    <n v="2.2700000000000001E-2"/>
    <n v="-3.64"/>
    <n v="33"/>
    <n v="0"/>
    <n v="0"/>
    <n v="0"/>
    <n v="0"/>
    <s v="NOV"/>
    <s v="FBA"/>
    <s v="MULT"/>
    <x v="2"/>
    <s v="Traffic"/>
    <s v="SLP"/>
    <s v="Prospecting"/>
    <s v="Lookalike"/>
    <x v="6"/>
  </r>
  <r>
    <x v="23"/>
    <d v="2021-02-27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68"/>
    <n v="458"/>
    <n v="16"/>
    <n v="3.49E-2"/>
    <n v="-0.68"/>
    <n v="6"/>
    <n v="0"/>
    <n v="0"/>
    <n v="0"/>
    <n v="0"/>
    <s v="NOV"/>
    <s v="FBA"/>
    <s v="MULT"/>
    <x v="2"/>
    <s v="Traffic"/>
    <s v="SLP"/>
    <s v="Prospecting"/>
    <s v="Lookalike"/>
    <x v="6"/>
  </r>
  <r>
    <x v="23"/>
    <d v="2021-02-27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03"/>
    <n v="574"/>
    <n v="30"/>
    <n v="5.2299999999999999E-2"/>
    <n v="-1.03"/>
    <n v="19"/>
    <n v="0"/>
    <n v="0"/>
    <n v="0"/>
    <n v="0"/>
    <s v="NOV"/>
    <s v="FBA"/>
    <s v="MULT"/>
    <x v="2"/>
    <s v="Traffic"/>
    <s v="SLP"/>
    <s v="Prospecting"/>
    <s v="Lookalike"/>
    <x v="6"/>
  </r>
  <r>
    <x v="23"/>
    <d v="2021-02-27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6.18"/>
    <n v="10958"/>
    <n v="235"/>
    <n v="2.1399999999999999E-2"/>
    <n v="407.82"/>
    <n v="97"/>
    <n v="8"/>
    <n v="3.4000000000000002E-2"/>
    <n v="624"/>
    <n v="2.89"/>
    <s v="NOV"/>
    <s v="FBA"/>
    <s v="MULT"/>
    <x v="0"/>
    <s v="Conversion"/>
    <s v="SLP"/>
    <s v="Prospecting"/>
    <s v="Lookalike"/>
    <x v="4"/>
  </r>
  <r>
    <x v="23"/>
    <d v="2021-02-27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69.099999999999994"/>
    <n v="1087"/>
    <n v="41"/>
    <n v="3.7699999999999997E-2"/>
    <n v="-69.099999999999994"/>
    <n v="29"/>
    <n v="0"/>
    <n v="0"/>
    <n v="0"/>
    <n v="0"/>
    <s v="NOV"/>
    <s v="FBA"/>
    <s v="MULT"/>
    <x v="0"/>
    <s v="Conversion"/>
    <s v="SLP"/>
    <s v="Prospecting"/>
    <s v="Lookalike"/>
    <x v="4"/>
  </r>
  <r>
    <x v="5"/>
    <d v="2021-09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32.450000000000003"/>
    <n v="4922"/>
    <n v="76"/>
    <n v="1.54E-2"/>
    <n v="-32.450000000000003"/>
    <n v="29"/>
    <n v="0"/>
    <n v="0"/>
    <n v="0"/>
    <n v="0"/>
    <s v="NOV"/>
    <s v="FBA"/>
    <s v="MULT"/>
    <x v="0"/>
    <s v="Conversion"/>
    <s v="SLP"/>
    <s v="Prospecting"/>
    <s v="Lookalike"/>
    <x v="4"/>
  </r>
  <r>
    <x v="6"/>
    <d v="2021-10-02T00:00:00"/>
    <s v="CONVERSIONS"/>
    <x v="2"/>
    <s v="Lookalike 5% - Visitors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0.38"/>
    <n v="1469"/>
    <n v="26"/>
    <n v="1.77E-2"/>
    <n v="-10.38"/>
    <n v="8"/>
    <n v="0"/>
    <n v="0"/>
    <n v="0"/>
    <n v="0"/>
    <s v="NOV"/>
    <s v="FBA"/>
    <s v="MULT"/>
    <x v="0"/>
    <s v="Conversion"/>
    <s v="SLP"/>
    <s v="Prospecting"/>
    <s v="Lookalike"/>
    <x v="4"/>
  </r>
  <r>
    <x v="26"/>
    <d v="2021-02-28T00:00:00"/>
    <s v="LINK_CLICKS"/>
    <x v="5"/>
    <s v="Lookalike 1% - Website - All Visitors"/>
    <s v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/>
    <n v="2.25"/>
    <n v="1857"/>
    <n v="54"/>
    <n v="2.9100000000000001E-2"/>
    <n v="-2.25"/>
    <n v="32"/>
    <n v="0"/>
    <n v="0"/>
    <n v="0"/>
    <n v="0"/>
    <s v="NOV"/>
    <s v="FBA"/>
    <s v="MULT"/>
    <x v="2"/>
    <s v="Traffic"/>
    <s v="SLP"/>
    <s v="Prospecting"/>
    <s v="Lookalike"/>
    <x v="6"/>
  </r>
  <r>
    <x v="26"/>
    <d v="2021-02-28T00:00:00"/>
    <s v="LINK_CLICKS"/>
    <x v="5"/>
    <s v="Lookalike 5% - Events - Completed Registration"/>
    <s v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/>
    <n v="0.59"/>
    <n v="408"/>
    <n v="17"/>
    <n v="4.1700000000000001E-2"/>
    <n v="-0.59"/>
    <n v="9"/>
    <n v="0"/>
    <n v="0"/>
    <n v="0"/>
    <n v="0"/>
    <s v="NOV"/>
    <s v="FBA"/>
    <s v="MULT"/>
    <x v="2"/>
    <s v="Traffic"/>
    <s v="SLP"/>
    <s v="Prospecting"/>
    <s v="Lookalike"/>
    <x v="6"/>
  </r>
  <r>
    <x v="26"/>
    <d v="2021-02-28T00:00:00"/>
    <s v="LINK_CLICKS"/>
    <x v="5"/>
    <s v="Lookalike 5% - Events - Completed Registration"/>
    <s v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/>
    <n v="1.52"/>
    <n v="768"/>
    <n v="44"/>
    <n v="5.7299999999999997E-2"/>
    <n v="-1.52"/>
    <n v="27"/>
    <n v="0"/>
    <n v="0"/>
    <n v="0"/>
    <n v="0"/>
    <s v="NOV"/>
    <s v="FBA"/>
    <s v="MULT"/>
    <x v="2"/>
    <s v="Traffic"/>
    <s v="SLP"/>
    <s v="Prospecting"/>
    <s v="Lookalike"/>
    <x v="6"/>
  </r>
  <r>
    <x v="26"/>
    <d v="2021-02-28T00:00:00"/>
    <s v="CONVERSIONS"/>
    <x v="4"/>
    <s v="Lookalike 5% - Master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25.39"/>
    <n v="15338"/>
    <n v="262"/>
    <n v="1.7100000000000001E-2"/>
    <n v="-225.39"/>
    <n v="90"/>
    <n v="0"/>
    <n v="0"/>
    <n v="0"/>
    <n v="0"/>
    <s v="NOV"/>
    <s v="FBA"/>
    <s v="MULT"/>
    <x v="0"/>
    <s v="Conversion"/>
    <s v="SLP"/>
    <s v="Prospecting"/>
    <s v="Lookalike"/>
    <x v="7"/>
  </r>
  <r>
    <x v="26"/>
    <d v="2021-02-28T00:00:00"/>
    <s v="CONVERSIONS"/>
    <x v="4"/>
    <s v="Lookalike 1% - TimeSync LTD List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46.21"/>
    <n v="891"/>
    <n v="26"/>
    <n v="2.92E-2"/>
    <n v="-46.21"/>
    <n v="19"/>
    <n v="0"/>
    <n v="0"/>
    <n v="0"/>
    <n v="0"/>
    <s v="NOV"/>
    <s v="FBA"/>
    <s v="MULT"/>
    <x v="0"/>
    <s v="Conversion"/>
    <s v="SLP"/>
    <s v="Prospecting"/>
    <s v="Lookalike"/>
    <x v="7"/>
  </r>
  <r>
    <x v="6"/>
    <d v="2021-10-02T00:00:00"/>
    <s v="CONVERSIONS"/>
    <x v="6"/>
    <s v="Custom-Audiences"/>
    <s v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/>
    <n v="8.15"/>
    <n v="183"/>
    <n v="1"/>
    <n v="5.4999999999999997E-3"/>
    <n v="-8.15"/>
    <n v="0"/>
    <n v="0"/>
    <n v="0"/>
    <n v="0"/>
    <n v="0"/>
    <s v="NOV"/>
    <s v="FBA"/>
    <s v="MULT"/>
    <x v="1"/>
    <s v="Conversion"/>
    <s v="SLP"/>
    <s v="Retargeting"/>
    <s v="Website Visitor"/>
    <x v="8"/>
  </r>
  <r>
    <x v="7"/>
    <d v="2021-11-02T00:00:00"/>
    <s v="CONVERSIONS"/>
    <x v="6"/>
    <s v="Custom-Audiences"/>
    <s v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/>
    <n v="28.06"/>
    <n v="578"/>
    <n v="17"/>
    <n v="2.9399999999999999E-2"/>
    <n v="-28.06"/>
    <n v="2"/>
    <n v="0"/>
    <n v="0"/>
    <n v="0"/>
    <n v="0"/>
    <s v="NOV"/>
    <s v="FBA"/>
    <s v="MULT"/>
    <x v="1"/>
    <s v="Conversion"/>
    <s v="SLP"/>
    <s v="Retargeting"/>
    <s v="Website Visitor"/>
    <x v="8"/>
  </r>
  <r>
    <x v="8"/>
    <d v="2021-12-02T00:00:00"/>
    <s v="CONVERSIONS"/>
    <x v="6"/>
    <s v="Custom-Audiences"/>
    <s v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/>
    <n v="27.53"/>
    <n v="596"/>
    <n v="11"/>
    <n v="1.8499999999999999E-2"/>
    <n v="-27.53"/>
    <n v="3"/>
    <n v="0"/>
    <n v="0"/>
    <n v="0"/>
    <n v="0"/>
    <s v="NOV"/>
    <s v="FBA"/>
    <s v="MULT"/>
    <x v="1"/>
    <s v="Conversion"/>
    <s v="SLP"/>
    <s v="Retargeting"/>
    <s v="Website Visitor"/>
    <x v="8"/>
  </r>
  <r>
    <x v="40"/>
    <d v="2021-02-13T00:00:00"/>
    <s v="CONVERSIONS"/>
    <x v="6"/>
    <s v="Custom-Audiences"/>
    <s v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/>
    <n v="23.84"/>
    <n v="493"/>
    <n v="11"/>
    <n v="2.23E-2"/>
    <n v="-23.84"/>
    <n v="1"/>
    <n v="0"/>
    <n v="0"/>
    <n v="0"/>
    <n v="0"/>
    <s v="NOV"/>
    <s v="FBA"/>
    <s v="MULT"/>
    <x v="1"/>
    <s v="Conversion"/>
    <s v="SLP"/>
    <s v="Retargeting"/>
    <s v="Website Visitor"/>
    <x v="8"/>
  </r>
  <r>
    <x v="42"/>
    <d v="2021-02-14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2.88"/>
    <n v="323"/>
    <n v="9"/>
    <n v="2.7900000000000001E-2"/>
    <n v="-22.88"/>
    <n v="4"/>
    <n v="0"/>
    <n v="0"/>
    <n v="0"/>
    <n v="0"/>
    <s v="NOV"/>
    <s v="FBA"/>
    <s v="MULT"/>
    <x v="0"/>
    <s v="Conversion"/>
    <s v="SLP"/>
    <s v="Retargeting"/>
    <s v="Website Visitor"/>
    <x v="8"/>
  </r>
  <r>
    <x v="43"/>
    <d v="2021-02-15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6.64"/>
    <n v="297"/>
    <n v="5"/>
    <n v="1.6799999999999999E-2"/>
    <n v="-16.64"/>
    <n v="4"/>
    <n v="0"/>
    <n v="0"/>
    <n v="0"/>
    <n v="0"/>
    <s v="NOV"/>
    <s v="FBA"/>
    <s v="MULT"/>
    <x v="0"/>
    <s v="Conversion"/>
    <s v="SLP"/>
    <s v="Retargeting"/>
    <s v="Website Visitor"/>
    <x v="8"/>
  </r>
  <r>
    <x v="27"/>
    <d v="2021-02-16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9.920000000000002"/>
    <n v="477"/>
    <n v="6"/>
    <n v="1.26E-2"/>
    <n v="-19.920000000000002"/>
    <n v="2"/>
    <n v="0"/>
    <n v="0"/>
    <n v="0"/>
    <n v="0"/>
    <s v="NOV"/>
    <s v="FBA"/>
    <s v="MULT"/>
    <x v="0"/>
    <s v="Conversion"/>
    <s v="SLP"/>
    <s v="Retargeting"/>
    <s v="Website Visitor"/>
    <x v="8"/>
  </r>
  <r>
    <x v="28"/>
    <d v="2021-02-17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.85"/>
    <n v="589"/>
    <n v="5"/>
    <n v="8.5000000000000006E-3"/>
    <n v="-20.85"/>
    <n v="2"/>
    <n v="0"/>
    <n v="0"/>
    <n v="0"/>
    <n v="0"/>
    <s v="NOV"/>
    <s v="FBA"/>
    <s v="MULT"/>
    <x v="0"/>
    <s v="Conversion"/>
    <s v="SLP"/>
    <s v="Retargeting"/>
    <s v="Website Visitor"/>
    <x v="8"/>
  </r>
  <r>
    <x v="29"/>
    <d v="2021-02-18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.78"/>
    <n v="562"/>
    <n v="5"/>
    <n v="8.8999999999999999E-3"/>
    <n v="-20.78"/>
    <n v="1"/>
    <n v="0"/>
    <n v="0"/>
    <n v="0"/>
    <n v="0"/>
    <s v="NOV"/>
    <s v="FBA"/>
    <s v="MULT"/>
    <x v="0"/>
    <s v="Conversion"/>
    <s v="SLP"/>
    <s v="Retargeting"/>
    <s v="Website Visitor"/>
    <x v="8"/>
  </r>
  <r>
    <x v="30"/>
    <d v="2021-02-19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0.71"/>
    <n v="502"/>
    <n v="2"/>
    <n v="4.0000000000000001E-3"/>
    <n v="-20.71"/>
    <n v="0"/>
    <n v="0"/>
    <n v="0"/>
    <n v="0"/>
    <n v="0"/>
    <s v="NOV"/>
    <s v="FBA"/>
    <s v="MULT"/>
    <x v="0"/>
    <s v="Conversion"/>
    <s v="SLP"/>
    <s v="Retargeting"/>
    <s v="Website Visitor"/>
    <x v="8"/>
  </r>
  <r>
    <x v="31"/>
    <d v="2021-02-20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9.21"/>
    <n v="385"/>
    <n v="4"/>
    <n v="1.04E-2"/>
    <n v="-19.21"/>
    <n v="2"/>
    <n v="0"/>
    <n v="0"/>
    <n v="0"/>
    <n v="0"/>
    <s v="NOV"/>
    <s v="FBA"/>
    <s v="MULT"/>
    <x v="0"/>
    <s v="Conversion"/>
    <s v="SLP"/>
    <s v="Retargeting"/>
    <s v="Website Visitor"/>
    <x v="8"/>
  </r>
  <r>
    <x v="32"/>
    <d v="2021-02-21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9.98"/>
    <n v="500"/>
    <n v="2"/>
    <n v="4.0000000000000001E-3"/>
    <n v="-19.98"/>
    <n v="2"/>
    <n v="0"/>
    <n v="0"/>
    <n v="0"/>
    <n v="0"/>
    <s v="NOV"/>
    <s v="FBA"/>
    <s v="MULT"/>
    <x v="0"/>
    <s v="Conversion"/>
    <s v="SLP"/>
    <s v="Retargeting"/>
    <s v="Website Visitor"/>
    <x v="8"/>
  </r>
  <r>
    <x v="33"/>
    <d v="2021-02-22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.6"/>
    <n v="343"/>
    <n v="1"/>
    <n v="2.8999999999999998E-3"/>
    <n v="-21.6"/>
    <n v="0"/>
    <n v="0"/>
    <n v="0"/>
    <n v="0"/>
    <n v="0"/>
    <s v="NOV"/>
    <s v="FBA"/>
    <s v="MULT"/>
    <x v="0"/>
    <s v="Conversion"/>
    <s v="SLP"/>
    <s v="Retargeting"/>
    <s v="Website Visitor"/>
    <x v="8"/>
  </r>
  <r>
    <x v="34"/>
    <d v="2021-02-23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.49"/>
    <n v="409"/>
    <n v="5"/>
    <n v="1.2200000000000001E-2"/>
    <n v="-21.49"/>
    <n v="2"/>
    <n v="0"/>
    <n v="0"/>
    <n v="0"/>
    <n v="0"/>
    <s v="NOV"/>
    <s v="FBA"/>
    <s v="MULT"/>
    <x v="0"/>
    <s v="Conversion"/>
    <s v="SLP"/>
    <s v="Retargeting"/>
    <s v="Website Visitor"/>
    <x v="8"/>
  </r>
  <r>
    <x v="35"/>
    <d v="2021-02-24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1.98"/>
    <n v="492"/>
    <n v="4"/>
    <n v="8.0999999999999996E-3"/>
    <n v="-21.98"/>
    <n v="0"/>
    <n v="0"/>
    <n v="0"/>
    <n v="0"/>
    <n v="0"/>
    <s v="NOV"/>
    <s v="FBA"/>
    <s v="MULT"/>
    <x v="0"/>
    <s v="Conversion"/>
    <s v="SLP"/>
    <s v="Retargeting"/>
    <s v="Website Visitor"/>
    <x v="8"/>
  </r>
  <r>
    <x v="36"/>
    <d v="2021-02-25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7.45"/>
    <n v="416"/>
    <n v="6"/>
    <n v="1.44E-2"/>
    <n v="138.55000000000001"/>
    <n v="2"/>
    <n v="2"/>
    <n v="0.33329999999999999"/>
    <n v="156"/>
    <n v="8.94"/>
    <s v="NOV"/>
    <s v="FBA"/>
    <s v="MULT"/>
    <x v="0"/>
    <s v="Conversion"/>
    <s v="SLP"/>
    <s v="Retargeting"/>
    <s v="Website Visitor"/>
    <x v="8"/>
  </r>
  <r>
    <x v="37"/>
    <d v="2021-02-26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23.17"/>
    <n v="403"/>
    <n v="3"/>
    <n v="7.4000000000000003E-3"/>
    <n v="-23.17"/>
    <n v="0"/>
    <n v="0"/>
    <n v="0"/>
    <n v="0"/>
    <n v="0"/>
    <s v="NOV"/>
    <s v="FBA"/>
    <s v="MULT"/>
    <x v="0"/>
    <s v="Conversion"/>
    <s v="SLP"/>
    <s v="Retargeting"/>
    <s v="Website Visitor"/>
    <x v="8"/>
  </r>
  <r>
    <x v="38"/>
    <d v="2021-02-27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7.93"/>
    <n v="408"/>
    <n v="4"/>
    <n v="9.7999999999999997E-3"/>
    <n v="-17.93"/>
    <n v="1"/>
    <n v="0"/>
    <n v="0"/>
    <n v="0"/>
    <n v="0"/>
    <s v="NOV"/>
    <s v="FBA"/>
    <s v="MULT"/>
    <x v="0"/>
    <s v="Conversion"/>
    <s v="SLP"/>
    <s v="Retargeting"/>
    <s v="Website Visitor"/>
    <x v="4"/>
  </r>
  <r>
    <x v="39"/>
    <d v="2021-02-28T00:00:00"/>
    <s v="CONVERSIONS"/>
    <x v="7"/>
    <s v="Custom Audiences - Mixed"/>
    <s v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/>
    <n v="15.41"/>
    <n v="388"/>
    <n v="1"/>
    <n v="2.5999999999999999E-3"/>
    <n v="-15.41"/>
    <n v="0"/>
    <n v="0"/>
    <n v="0"/>
    <n v="0"/>
    <n v="0"/>
    <s v="NOV"/>
    <s v="FBA"/>
    <s v="MULT"/>
    <x v="0"/>
    <s v="Conversion"/>
    <s v="SLP"/>
    <s v="Retargeting"/>
    <s v="Website Visitor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6C675-0C29-48E2-8E93-CA67AEA4127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3:A104" firstHeaderRow="1" firstDataRow="1" firstDataCol="0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numFmtId="43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dataFields count="1">
    <dataField name="Sum of Click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0D0FC-7188-4224-8CB9-D9896EDA1867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 rowHeaderCaption="month">
  <location ref="A88:B101" firstHeaderRow="1" firstDataRow="2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h="1" x="3"/>
        <item h="1" x="6"/>
        <item h="1" x="5"/>
        <item h="1" x="4"/>
        <item h="1" x="2"/>
        <item h="1" x="0"/>
        <item x="1"/>
        <item h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3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h="1" sd="0" x="0"/>
        <item h="1" sd="0" x="1"/>
        <item sd="0" x="2"/>
        <item h="1"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">
    <i>
      <x v="6"/>
    </i>
  </colItems>
  <dataFields count="1">
    <dataField name="Sum of profit" fld="10" baseField="0" baseItem="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A354A-CE97-45B9-BF1B-C602DFA1BC3B}" name="PivotTable16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 rowHeaderCaption="Campaign name">
  <location ref="A39:B52" firstHeaderRow="1" firstDataRow="2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h="1" x="3"/>
        <item h="1" x="6"/>
        <item h="1" x="5"/>
        <item h="1" x="4"/>
        <item h="1" x="2"/>
        <item h="1" x="0"/>
        <item x="1"/>
        <item h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h="1" sd="0" x="0"/>
        <item h="1" sd="0" x="1"/>
        <item sd="0" x="2"/>
        <item h="1"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">
    <i>
      <x v="6"/>
    </i>
  </colItems>
  <dataFields count="1">
    <dataField name="Sum of Amount spent" fld="6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FDEF2-8874-4397-A909-1B8AE52DD16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8:A119" firstHeaderRow="1" firstDataRow="1" firstDataCol="0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numFmtId="43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dataFields count="1">
    <dataField name="Sum of Amount spent" fld="6" baseField="0" baseItem="0"/>
  </dataFields>
  <formats count="3"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D1948-085D-4A65-A9A4-4D29A442F955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B17" firstHeaderRow="1" firstDataRow="3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3" showAll="0"/>
    <pivotField showAll="0"/>
    <pivotField showAll="0"/>
    <pivotField numFmtId="10" showAll="0"/>
    <pivotField dataField="1" showAll="0"/>
    <pivotField showAll="0"/>
    <pivotField showAll="0"/>
    <pivotField showAll="0"/>
    <pivotField showAll="0"/>
    <pivotField axis="axisCol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axis="axisCol" showAll="0">
      <items count="11">
        <item h="1" x="1"/>
        <item h="1" x="0"/>
        <item h="1" x="6"/>
        <item h="1" x="7"/>
        <item h="1" x="4"/>
        <item h="1" x="9"/>
        <item sd="0" x="3"/>
        <item h="1" x="2"/>
        <item h="1" x="5"/>
        <item h="1"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2">
    <field x="24"/>
    <field x="19"/>
  </colFields>
  <colItems count="1">
    <i>
      <x v="6"/>
    </i>
  </colItems>
  <dataFields count="1">
    <dataField name="Sum of Revenue" fld="1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4" count="1" selected="0">
            <x v="6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4" count="1" selected="0">
            <x v="6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0D45E-5D6C-4BF9-AFBB-FF7DDFC3343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1:A112" firstHeaderRow="1" firstDataRow="1" firstDataCol="0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43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dataFields count="1">
    <dataField name="Average of CTR" fld="9" subtotal="average" baseField="9" baseItem="0" numFmtId="9"/>
  </dataFields>
  <formats count="3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50AE1-EAA0-478D-8AE2-C882C643CE8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A108" firstHeaderRow="1" firstDataRow="1" firstDataCol="0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43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dataFields count="1">
    <dataField name="Sum of Impressio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587B9-4AA6-43FC-A8BF-9DFA8DA46F43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21:B35" firstHeaderRow="1" firstDataRow="3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1">
        <item h="1" x="1"/>
        <item h="1" sd="0" x="0"/>
        <item h="1" x="6"/>
        <item h="1" x="7"/>
        <item h="1" x="4"/>
        <item h="1" x="9"/>
        <item sd="0" x="3"/>
        <item h="1" x="2"/>
        <item h="1" x="5"/>
        <item h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h="1" sd="0" x="0"/>
        <item h="1" sd="0" x="1"/>
        <item sd="0" x="2"/>
        <item h="1"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2">
    <field x="24"/>
    <field x="19"/>
  </colFields>
  <colItems count="1">
    <i>
      <x v="6"/>
    </i>
  </colItems>
  <dataFields count="1">
    <dataField name="Sum of Amount spent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0FEC7-FCC9-48B6-94BD-A37E58C5E329}" name="PivotTable14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133:B137" firstHeaderRow="1" firstDataRow="2" firstDataCol="1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numFmtId="10" showAll="0"/>
    <pivotField numFmtId="43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h="1" x="1"/>
        <item h="1" x="0"/>
        <item h="1" x="6"/>
        <item h="1" x="7"/>
        <item h="1" x="4"/>
        <item h="1" x="9"/>
        <item x="3"/>
        <item h="1" x="2"/>
        <item h="1" x="5"/>
        <item h="1"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1">
    <i>
      <x v="6"/>
    </i>
  </colItems>
  <dataFields count="3">
    <dataField name="Sum of Clicks" fld="8" baseField="0" baseItem="0"/>
    <dataField name="Sum of Impressions" fld="7" baseField="0" baseItem="0"/>
    <dataField name="Average of CTR" fld="9" subtotal="average" baseField="24" baseItem="6"/>
  </dataFields>
  <formats count="5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2">
          <reference field="4294967294" count="1" selected="0">
            <x v="2"/>
          </reference>
          <reference field="24" count="0"/>
        </references>
      </pivotArea>
    </format>
    <format dxfId="29">
      <pivotArea collapsedLevelsAreSubtotals="1" fieldPosition="0">
        <references count="1">
          <reference field="4294967294" count="1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3C00E-6491-45E1-8FDD-D6F67C3D2217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 rowHeaderCaption="Month">
  <location ref="A55:B68" firstHeaderRow="1" firstDataRow="2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h="1" x="3"/>
        <item h="1" x="6"/>
        <item h="1" x="5"/>
        <item h="1" x="4"/>
        <item h="1" x="2"/>
        <item h="1" x="0"/>
        <item x="1"/>
        <item h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h="1" sd="0" x="0"/>
        <item h="1" sd="0" x="1"/>
        <item sd="0" x="2"/>
        <item h="1"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">
    <i>
      <x v="6"/>
    </i>
  </colItems>
  <dataFields count="1">
    <dataField name="Sum of Revenue" fld="14" baseField="0" baseItem="0"/>
  </dataFields>
  <chartFormats count="2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163F6-C7FF-4421-9116-A658E751363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4:A115" firstHeaderRow="1" firstDataRow="1" firstDataCol="0"/>
  <pivotFields count="2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3" showAll="0"/>
    <pivotField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dataFields count="1">
    <dataField name="Sum of Revenue" fld="14" baseField="0" baseItem="0" numFmtId="166"/>
  </dataFields>
  <formats count="3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EA302-332A-46CC-A828-E3EE3E08DBDD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 rowHeaderCaption="Month">
  <location ref="A71:B84" firstHeaderRow="1" firstDataRow="2" firstDataCol="1"/>
  <pivotFields count="2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3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1">
        <item h="1" x="1"/>
        <item h="1" x="0"/>
        <item h="1" x="6"/>
        <item h="1" x="7"/>
        <item h="1" x="4"/>
        <item h="1" x="9"/>
        <item x="3"/>
        <item h="1" x="2"/>
        <item h="1" x="5"/>
        <item h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h="1" sd="0" x="0"/>
        <item h="1" sd="0" x="1"/>
        <item sd="0" x="2"/>
        <item h="1"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1">
    <i>
      <x v="6"/>
    </i>
  </colItems>
  <dataFields count="1">
    <dataField name="Sum of profit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A726F-D8BC-49A7-9E40-8122CB158131}" name="Table1" displayName="Table1" ref="A1:Y313" totalsRowShown="0" headerRowDxfId="25" dataDxfId="24">
  <autoFilter ref="A1:Y313" xr:uid="{5A9A726F-D8BC-49A7-9E40-8122CB158131}">
    <filterColumn colId="19">
      <filters>
        <filter val="TimeSync"/>
      </filters>
    </filterColumn>
    <filterColumn colId="24">
      <customFilters>
        <customFilter operator="notEqual" val=" "/>
      </customFilters>
    </filterColumn>
  </autoFilter>
  <tableColumns count="25">
    <tableColumn id="1" xr3:uid="{C6FB0230-83A2-4BBC-AAE2-59469C5F8BB2}" name="month" dataDxfId="23"/>
    <tableColumn id="2" xr3:uid="{49692F6A-47DB-4089-88E0-1BB55237DF0F}" name="Date" dataDxfId="22"/>
    <tableColumn id="3" xr3:uid="{FA560BCF-1FDE-4B7C-9F30-416BF7911A10}" name="Objective" dataDxfId="21"/>
    <tableColumn id="4" xr3:uid="{60FFA0A2-A2B0-473F-B2B2-8925CBBDE475}" name="Campaign name" dataDxfId="20"/>
    <tableColumn id="5" xr3:uid="{A4452C18-7CF4-448A-997D-E6B67997D6F6}" name="AdSet name" dataDxfId="19"/>
    <tableColumn id="6" xr3:uid="{ABB761F5-DADA-4878-AF66-CD95F50C6790}" name="Thumbnail url" dataDxfId="18"/>
    <tableColumn id="7" xr3:uid="{8EED7C4B-D1A8-4CFE-AAC0-6B3866F335DD}" name="Amount spent" dataDxfId="17"/>
    <tableColumn id="8" xr3:uid="{951E47EC-9B23-40AD-AFE2-E99AFA622B06}" name="Impressions" dataDxfId="16"/>
    <tableColumn id="9" xr3:uid="{46D435AB-5272-48B5-8490-19DBE04F79F9}" name="Clicks" dataDxfId="15"/>
    <tableColumn id="10" xr3:uid="{AFA4C182-C0DE-4DA7-A220-BE03D0AB3E85}" name="CTR" dataDxfId="14"/>
    <tableColumn id="25" xr3:uid="{BA6013D0-8023-43A2-AB81-D4126851AED1}" name="profit" dataDxfId="13">
      <calculatedColumnFormula>Table1[[#This Row],[Revenue]]-Table1[[#This Row],[Amount spent]]</calculatedColumnFormula>
    </tableColumn>
    <tableColumn id="11" xr3:uid="{54E92520-B82F-46FB-9E02-92344F23EA4C}" name="Landing page views" dataDxfId="12"/>
    <tableColumn id="12" xr3:uid="{6F63F2FF-4932-4563-85C0-19F28C764206}" name="Website purchases" dataDxfId="11"/>
    <tableColumn id="13" xr3:uid="{F116A3EC-C66E-4E81-A7CD-DD09B8D8D948}" name="Conversion Rate" dataDxfId="10"/>
    <tableColumn id="14" xr3:uid="{7DB67903-9253-4E02-A150-F8A1BD8FADAC}" name="Revenue" dataDxfId="9"/>
    <tableColumn id="15" xr3:uid="{FC2C5EF6-8679-4386-8DD7-189958A00BA3}" name="ROAS" dataDxfId="8"/>
    <tableColumn id="16" xr3:uid="{24F6699B-7E52-45A1-A633-8397CBF0F864}" name="Client" dataDxfId="7"/>
    <tableColumn id="17" xr3:uid="{114C811D-463B-468A-AB0C-BC748CC42BEC}" name="Channel" dataDxfId="6"/>
    <tableColumn id="18" xr3:uid="{556DAAE2-CB7F-4A84-8B0D-B110660787CC}" name="Countries" dataDxfId="5"/>
    <tableColumn id="19" xr3:uid="{E3E83083-16C9-4436-943B-7C1C9EA36B25}" name="Product" dataDxfId="4"/>
    <tableColumn id="20" xr3:uid="{128D5AB6-8D03-49AF-88E0-30DE7197C831}" name="Objective2" dataDxfId="3"/>
    <tableColumn id="21" xr3:uid="{3FE79709-485B-43A2-BD56-3A23E2A3A18F}" name="Format" dataDxfId="2"/>
    <tableColumn id="22" xr3:uid="{7793C6B1-B1A1-4E0D-AE43-8EE2EB454FE8}" name="Strategy" dataDxfId="1"/>
    <tableColumn id="23" xr3:uid="{55E77A0D-34B9-4CCA-8B97-A0162ECAEBF8}" name="Targeting" dataDxfId="0"/>
    <tableColumn id="24" xr3:uid="{9E39A765-CF8B-43BA-B0BA-C1FC6AC2A30D}" name="Aud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9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6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68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3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7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79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4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90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30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48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1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59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70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6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8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49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1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60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81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3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9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50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71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9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0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9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40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61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1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82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9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30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51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72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9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0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0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41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1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62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83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7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3" Type="http://schemas.openxmlformats.org/officeDocument/2006/relationships/hyperlink" Target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 TargetMode="External"/><Relationship Id="rId16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1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52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73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94" Type="http://schemas.openxmlformats.org/officeDocument/2006/relationships/hyperlink" Target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 TargetMode="External"/><Relationship Id="rId30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1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42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63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84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3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2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53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74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95" Type="http://schemas.openxmlformats.org/officeDocument/2006/relationships/hyperlink" Target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 TargetMode="External"/><Relationship Id="rId30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2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43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64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8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1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2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33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54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75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96" Type="http://schemas.openxmlformats.org/officeDocument/2006/relationships/hyperlink" Target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 TargetMode="External"/><Relationship Id="rId30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3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44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1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65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8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6" Type="http://schemas.openxmlformats.org/officeDocument/2006/relationships/hyperlink" Target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 TargetMode="External"/><Relationship Id="rId16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1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3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34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55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76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97" Type="http://schemas.openxmlformats.org/officeDocument/2006/relationships/hyperlink" Target="https://external-lga3-2.xx.fbcdn.net/safe_image.php?d=AQGrN0s-SETcCMmJ&amp;w=360&amp;h=360&amp;url=https%3A%2F%2Fscontent-lga3-2.xx.fbcdn.net%2Fv%2Ft15.5256-10%2F139610796_426309252032232_763535642516293606_n.jpg%3Fccb%3D3%26_nc_ohc%3DU4k5udII-ooAX8gZRly%26_nc_ht%3Dscontent-lga3-2.xx%26oh%3D48f187720f3321e0b3bacf009d2e8cc3%26oe%3D60618D52&amp;cfs=1&amp;_nc_cb=1&amp;_nc_hash=AQHxFDj_XG1EyO7M" TargetMode="External"/><Relationship Id="rId4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0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4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45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66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8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1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5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56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77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9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0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5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46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67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8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0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13" Type="http://schemas.openxmlformats.org/officeDocument/2006/relationships/printerSettings" Target="../printerSettings/printerSettings2.bin"/><Relationship Id="rId1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3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7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9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8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6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57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278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30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3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9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0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47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107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89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1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5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9" Type="http://schemas.openxmlformats.org/officeDocument/2006/relationships/hyperlink" Target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 TargetMode="External"/><Relationship Id="rId314" Type="http://schemas.openxmlformats.org/officeDocument/2006/relationships/table" Target="../tables/table1.xml"/><Relationship Id="rId9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60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1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58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18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7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27" Type="http://schemas.openxmlformats.org/officeDocument/2006/relationships/hyperlink" Target="https://external-lga3-2.xx.fbcdn.net/safe_image.php?d=AQGtQ5AXRv-OJOMV&amp;w=360&amp;h=360&amp;url=https%3A%2F%2Fwww.facebook.com%2Fads%2Fimage%2F%3Fd%3DAQL46iWn0A1HTwziat1UFLWQ0GCJe1D_5cctVhYneFV7zgKLRipOBJlz8n5ytqTc0TPwIpRm5V3JeG1bachpcFpOn8vyAHCpl69gBi2RK0PCJh1RWeA3TawDdscp1Jy32P2u7d5nTp84hLO0hsW_kS40&amp;cfs=1&amp;_nc_cb=1&amp;_nc_hash=AQGGmrcLYXcIVnGi" TargetMode="External"/><Relationship Id="rId269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33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29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80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7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40" Type="http://schemas.openxmlformats.org/officeDocument/2006/relationships/hyperlink" Target="https://external-lga3-2.xx.fbcdn.net/safe_image.php?d=AQEoqgJoqBBlGAw6&amp;w=360&amp;h=360&amp;url=https%3A%2F%2Fscontent-lga3-2.xx.fbcdn.net%2Fv%2Ft15.5256-10%2F142519990_426309258698898_5668187089284588057_n.jpg%3Fccb%3D3%26_nc_ohc%3Dx_6uBJ7-NPEAX_MeadH%26_nc_ht%3Dscontent-lga3-2.xx%26oh%3De56e62d4b42ec2066760f6602e324815%26oe%3D60622F03&amp;cfs=1&amp;_nc_cb=1&amp;_nc_hash=AQF-6_RMQvpGNr-R" TargetMode="External"/><Relationship Id="rId182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238" Type="http://schemas.openxmlformats.org/officeDocument/2006/relationships/hyperlink" Target="https://external-lga3-2.xx.fbcdn.net/safe_image.php?d=AQHMzC-sWJLmLszt&amp;w=360&amp;h=360&amp;url=https%3A%2F%2Fwww.facebook.com%2Fads%2Fimage%2F%3Fd%3DAQK_jR1t0Q3OUNVuxm_HeThEjPyhV5znYeu7jqrUsecqvKTaab9ohNyx-yiMiRCrpOIqnRis8_51HlryFd0c0GUxKcTH_NUapGK5WgriE3XYK7lmjNG_o2cLXN64KDvT0V74czXag4ySFNtQVH6GyAbd&amp;cfs=1&amp;_nc_cb=1&amp;_nc_hash=AQEGh5_8s8HkXsKb" TargetMode="External"/><Relationship Id="rId291" Type="http://schemas.openxmlformats.org/officeDocument/2006/relationships/hyperlink" Target="https://external-lga3-2.xx.fbcdn.net/safe_image.php?d=AQFnsr2qL7xgyvAS&amp;w=360&amp;h=360&amp;url=https%3A%2F%2Fwww.facebook.com%2Fads%2Fimage%2F%3Fd%3DAQJHQznqSrvnSOU3THUI9poPx97X151iRvsMuQkiP-H8zcuGWzcaiMzmVwAH6pIeqbp8JksXLh9C-Ev2Qd_x1QLUFOfs_Ckoa_c0E5BI04rsp9oxE43SD5pAsbd9m85DToMQ0DhYH9br4w6DHw1furLH&amp;cfs=1&amp;_nc_cb=1&amp;_nc_hash=AQFObZN-j55GM-pq" TargetMode="External"/><Relationship Id="rId305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44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86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Relationship Id="rId151" Type="http://schemas.openxmlformats.org/officeDocument/2006/relationships/hyperlink" Target="https://external-lga3-2.xx.fbcdn.net/safe_image.php?d=AQGHnF-kptyJtYj-&amp;w=360&amp;h=360&amp;url=https%3A%2F%2Fscontent-lga3-2.xx.fbcdn.net%2Fv%2Ft45.1600-4%2F134047546_23846623011060105_5941852468768417387_n.png%3Fccb%3D3%26_nc_ohc%3DkK4y1es5vaMAX_JA_iZ%26_nc_oc%3DAQm0VCPX811A0Ecm_HYMKRMSZyDUVNi4ff6Jula6vm9ooLKxpfNGCnN-trbGrfy2WKo%26_nc_ht%3Dscontent-lga3-2.xx%26oh%3Df683492294a867ee8e74ea97df643643%26oe%3D60617863&amp;cfs=1&amp;_nc_cb=1&amp;_nc_hash=AQGOu8VBTgml93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EE6C-E6E9-4882-B5B6-9B36587EAE84}">
  <dimension ref="A1:C137"/>
  <sheetViews>
    <sheetView topLeftCell="A5" zoomScale="85" zoomScaleNormal="85" workbookViewId="0">
      <selection activeCell="A17" sqref="A17:B17"/>
      <pivotSelection pane="bottomRight" showHeader="1" extendable="1" axis="axisRow" max="12" activeRow="5" previousRow="16" click="1" r:id="rId2">
        <pivotArea dataOnly="0" grandRow="1" axis="axisRow" fieldPosition="0">
          <references count="1">
            <reference field="0" count="11">
              <x v="1"/>
              <x v="2"/>
              <x v="3"/>
              <x v="4"/>
              <x v="5"/>
              <x v="6"/>
              <x v="8"/>
              <x v="9"/>
              <x v="10"/>
              <x v="11"/>
              <x v="12"/>
            </reference>
          </references>
        </pivotArea>
      </pivotSelection>
    </sheetView>
  </sheetViews>
  <sheetFormatPr defaultRowHeight="12.75" x14ac:dyDescent="0.2"/>
  <cols>
    <col min="1" max="1" width="18.85546875" bestFit="1" customWidth="1"/>
    <col min="2" max="2" width="63.140625" bestFit="1" customWidth="1"/>
    <col min="3" max="3" width="13.140625" bestFit="1" customWidth="1"/>
    <col min="4" max="4" width="22" bestFit="1" customWidth="1"/>
    <col min="5" max="5" width="20.7109375" bestFit="1" customWidth="1"/>
    <col min="6" max="6" width="27.140625" bestFit="1" customWidth="1"/>
    <col min="7" max="7" width="23.140625" bestFit="1" customWidth="1"/>
    <col min="8" max="8" width="18.5703125" bestFit="1" customWidth="1"/>
    <col min="9" max="9" width="30" bestFit="1" customWidth="1"/>
    <col min="10" max="10" width="15.85546875" bestFit="1" customWidth="1"/>
    <col min="11" max="11" width="7.5703125" bestFit="1" customWidth="1"/>
    <col min="12" max="13" width="11.7109375" bestFit="1" customWidth="1"/>
    <col min="14" max="14" width="9.85546875" bestFit="1" customWidth="1"/>
    <col min="15" max="17" width="6.7109375" bestFit="1" customWidth="1"/>
    <col min="18" max="18" width="9.85546875" bestFit="1" customWidth="1"/>
    <col min="19" max="19" width="10.140625" bestFit="1" customWidth="1"/>
    <col min="20" max="20" width="11.7109375" bestFit="1" customWidth="1"/>
    <col min="21" max="45" width="17" bestFit="1" customWidth="1"/>
    <col min="46" max="46" width="11.7109375" bestFit="1" customWidth="1"/>
  </cols>
  <sheetData>
    <row r="1" spans="1:2" x14ac:dyDescent="0.2">
      <c r="B1" t="s">
        <v>97</v>
      </c>
    </row>
    <row r="3" spans="1:2" x14ac:dyDescent="0.2">
      <c r="A3" s="7" t="s">
        <v>78</v>
      </c>
      <c r="B3" s="7" t="s">
        <v>75</v>
      </c>
    </row>
    <row r="4" spans="1:2" x14ac:dyDescent="0.2">
      <c r="B4" t="s">
        <v>38</v>
      </c>
    </row>
    <row r="5" spans="1:2" x14ac:dyDescent="0.2">
      <c r="A5" s="7" t="s">
        <v>73</v>
      </c>
    </row>
    <row r="6" spans="1:2" x14ac:dyDescent="0.2">
      <c r="A6" s="10" t="s">
        <v>81</v>
      </c>
      <c r="B6">
        <v>0</v>
      </c>
    </row>
    <row r="7" spans="1:2" x14ac:dyDescent="0.2">
      <c r="A7" s="10" t="s">
        <v>80</v>
      </c>
      <c r="B7">
        <v>1248</v>
      </c>
    </row>
    <row r="8" spans="1:2" x14ac:dyDescent="0.2">
      <c r="A8" s="10" t="s">
        <v>82</v>
      </c>
      <c r="B8">
        <v>156</v>
      </c>
    </row>
    <row r="9" spans="1:2" x14ac:dyDescent="0.2">
      <c r="A9" s="10" t="s">
        <v>83</v>
      </c>
      <c r="B9">
        <v>234</v>
      </c>
    </row>
    <row r="10" spans="1:2" x14ac:dyDescent="0.2">
      <c r="A10" s="10" t="s">
        <v>84</v>
      </c>
      <c r="B10">
        <v>234</v>
      </c>
    </row>
    <row r="11" spans="1:2" x14ac:dyDescent="0.2">
      <c r="A11" s="10" t="s">
        <v>85</v>
      </c>
      <c r="B11">
        <v>312</v>
      </c>
    </row>
    <row r="12" spans="1:2" x14ac:dyDescent="0.2">
      <c r="A12" s="10" t="s">
        <v>86</v>
      </c>
      <c r="B12">
        <v>0</v>
      </c>
    </row>
    <row r="13" spans="1:2" x14ac:dyDescent="0.2">
      <c r="A13" s="10" t="s">
        <v>87</v>
      </c>
      <c r="B13">
        <v>0</v>
      </c>
    </row>
    <row r="14" spans="1:2" x14ac:dyDescent="0.2">
      <c r="A14" s="10" t="s">
        <v>88</v>
      </c>
      <c r="B14">
        <v>0</v>
      </c>
    </row>
    <row r="15" spans="1:2" x14ac:dyDescent="0.2">
      <c r="A15" s="10" t="s">
        <v>89</v>
      </c>
      <c r="B15">
        <v>312</v>
      </c>
    </row>
    <row r="16" spans="1:2" x14ac:dyDescent="0.2">
      <c r="A16" s="10" t="s">
        <v>90</v>
      </c>
      <c r="B16">
        <v>78</v>
      </c>
    </row>
    <row r="17" spans="1:2" x14ac:dyDescent="0.2">
      <c r="A17" s="10" t="s">
        <v>74</v>
      </c>
      <c r="B17">
        <v>2574</v>
      </c>
    </row>
    <row r="19" spans="1:2" x14ac:dyDescent="0.2">
      <c r="B19" t="s">
        <v>98</v>
      </c>
    </row>
    <row r="21" spans="1:2" x14ac:dyDescent="0.2">
      <c r="A21" s="7" t="s">
        <v>79</v>
      </c>
      <c r="B21" s="7" t="s">
        <v>75</v>
      </c>
    </row>
    <row r="22" spans="1:2" x14ac:dyDescent="0.2">
      <c r="B22" t="s">
        <v>38</v>
      </c>
    </row>
    <row r="23" spans="1:2" x14ac:dyDescent="0.2">
      <c r="A23" s="7" t="s">
        <v>73</v>
      </c>
    </row>
    <row r="24" spans="1:2" x14ac:dyDescent="0.2">
      <c r="A24" s="10" t="s">
        <v>81</v>
      </c>
      <c r="B24">
        <v>15.77</v>
      </c>
    </row>
    <row r="25" spans="1:2" x14ac:dyDescent="0.2">
      <c r="A25" s="10" t="s">
        <v>80</v>
      </c>
      <c r="B25">
        <v>770.87000000000023</v>
      </c>
    </row>
    <row r="26" spans="1:2" x14ac:dyDescent="0.2">
      <c r="A26" s="10" t="s">
        <v>82</v>
      </c>
      <c r="B26">
        <v>42.42</v>
      </c>
    </row>
    <row r="27" spans="1:2" x14ac:dyDescent="0.2">
      <c r="A27" s="10" t="s">
        <v>83</v>
      </c>
      <c r="B27">
        <v>49.01</v>
      </c>
    </row>
    <row r="28" spans="1:2" x14ac:dyDescent="0.2">
      <c r="A28" s="10" t="s">
        <v>84</v>
      </c>
      <c r="B28">
        <v>50.92</v>
      </c>
    </row>
    <row r="29" spans="1:2" x14ac:dyDescent="0.2">
      <c r="A29" s="10" t="s">
        <v>85</v>
      </c>
      <c r="B29">
        <v>47.59</v>
      </c>
    </row>
    <row r="30" spans="1:2" x14ac:dyDescent="0.2">
      <c r="A30" s="10" t="s">
        <v>86</v>
      </c>
      <c r="B30">
        <v>14.51</v>
      </c>
    </row>
    <row r="31" spans="1:2" x14ac:dyDescent="0.2">
      <c r="A31" s="10" t="s">
        <v>87</v>
      </c>
      <c r="B31">
        <v>53.68</v>
      </c>
    </row>
    <row r="32" spans="1:2" x14ac:dyDescent="0.2">
      <c r="A32" s="10" t="s">
        <v>88</v>
      </c>
      <c r="B32">
        <v>54.76</v>
      </c>
    </row>
    <row r="33" spans="1:2" x14ac:dyDescent="0.2">
      <c r="A33" s="10" t="s">
        <v>89</v>
      </c>
      <c r="B33">
        <v>55.17</v>
      </c>
    </row>
    <row r="34" spans="1:2" x14ac:dyDescent="0.2">
      <c r="A34" s="10" t="s">
        <v>90</v>
      </c>
      <c r="B34">
        <v>60.04</v>
      </c>
    </row>
    <row r="35" spans="1:2" x14ac:dyDescent="0.2">
      <c r="A35" s="10" t="s">
        <v>74</v>
      </c>
      <c r="B35">
        <v>1214.7400000000002</v>
      </c>
    </row>
    <row r="37" spans="1:2" x14ac:dyDescent="0.2">
      <c r="B37" t="s">
        <v>99</v>
      </c>
    </row>
    <row r="39" spans="1:2" x14ac:dyDescent="0.2">
      <c r="A39" s="7" t="s">
        <v>79</v>
      </c>
      <c r="B39" s="7" t="s">
        <v>75</v>
      </c>
    </row>
    <row r="40" spans="1:2" x14ac:dyDescent="0.2">
      <c r="A40" s="7" t="s">
        <v>2</v>
      </c>
      <c r="B40" t="s">
        <v>35</v>
      </c>
    </row>
    <row r="41" spans="1:2" x14ac:dyDescent="0.2">
      <c r="A41" s="10" t="s">
        <v>81</v>
      </c>
      <c r="B41">
        <v>19.849999999999998</v>
      </c>
    </row>
    <row r="42" spans="1:2" x14ac:dyDescent="0.2">
      <c r="A42" s="10" t="s">
        <v>80</v>
      </c>
      <c r="B42">
        <v>814.8</v>
      </c>
    </row>
    <row r="43" spans="1:2" x14ac:dyDescent="0.2">
      <c r="A43" s="10" t="s">
        <v>82</v>
      </c>
      <c r="B43">
        <v>51.27</v>
      </c>
    </row>
    <row r="44" spans="1:2" x14ac:dyDescent="0.2">
      <c r="A44" s="10" t="s">
        <v>83</v>
      </c>
      <c r="B44">
        <v>52.489999999999995</v>
      </c>
    </row>
    <row r="45" spans="1:2" x14ac:dyDescent="0.2">
      <c r="A45" s="10" t="s">
        <v>84</v>
      </c>
      <c r="B45">
        <v>55.150000000000006</v>
      </c>
    </row>
    <row r="46" spans="1:2" x14ac:dyDescent="0.2">
      <c r="A46" s="10" t="s">
        <v>85</v>
      </c>
      <c r="B46">
        <v>52.510000000000005</v>
      </c>
    </row>
    <row r="47" spans="1:2" x14ac:dyDescent="0.2">
      <c r="A47" s="10" t="s">
        <v>86</v>
      </c>
      <c r="B47">
        <v>15.5</v>
      </c>
    </row>
    <row r="48" spans="1:2" x14ac:dyDescent="0.2">
      <c r="A48" s="10" t="s">
        <v>87</v>
      </c>
      <c r="B48">
        <v>57.74</v>
      </c>
    </row>
    <row r="49" spans="1:2" x14ac:dyDescent="0.2">
      <c r="A49" s="10" t="s">
        <v>88</v>
      </c>
      <c r="B49">
        <v>58.239999999999995</v>
      </c>
    </row>
    <row r="50" spans="1:2" x14ac:dyDescent="0.2">
      <c r="A50" s="10" t="s">
        <v>89</v>
      </c>
      <c r="B50">
        <v>60.7</v>
      </c>
    </row>
    <row r="51" spans="1:2" x14ac:dyDescent="0.2">
      <c r="A51" s="10" t="s">
        <v>90</v>
      </c>
      <c r="B51">
        <v>61.75</v>
      </c>
    </row>
    <row r="52" spans="1:2" x14ac:dyDescent="0.2">
      <c r="A52" s="10" t="s">
        <v>74</v>
      </c>
      <c r="B52">
        <v>1300</v>
      </c>
    </row>
    <row r="54" spans="1:2" x14ac:dyDescent="0.2">
      <c r="B54" t="s">
        <v>100</v>
      </c>
    </row>
    <row r="55" spans="1:2" x14ac:dyDescent="0.2">
      <c r="A55" s="7" t="s">
        <v>78</v>
      </c>
      <c r="B55" s="7" t="s">
        <v>75</v>
      </c>
    </row>
    <row r="56" spans="1:2" x14ac:dyDescent="0.2">
      <c r="A56" s="7" t="s">
        <v>101</v>
      </c>
      <c r="B56" t="s">
        <v>35</v>
      </c>
    </row>
    <row r="57" spans="1:2" x14ac:dyDescent="0.2">
      <c r="A57" s="10" t="s">
        <v>81</v>
      </c>
      <c r="B57">
        <v>234</v>
      </c>
    </row>
    <row r="58" spans="1:2" x14ac:dyDescent="0.2">
      <c r="A58" s="10" t="s">
        <v>80</v>
      </c>
      <c r="B58">
        <v>1248</v>
      </c>
    </row>
    <row r="59" spans="1:2" x14ac:dyDescent="0.2">
      <c r="A59" s="10" t="s">
        <v>82</v>
      </c>
      <c r="B59">
        <v>156</v>
      </c>
    </row>
    <row r="60" spans="1:2" x14ac:dyDescent="0.2">
      <c r="A60" s="10" t="s">
        <v>83</v>
      </c>
      <c r="B60">
        <v>234</v>
      </c>
    </row>
    <row r="61" spans="1:2" x14ac:dyDescent="0.2">
      <c r="A61" s="10" t="s">
        <v>84</v>
      </c>
      <c r="B61">
        <v>234</v>
      </c>
    </row>
    <row r="62" spans="1:2" x14ac:dyDescent="0.2">
      <c r="A62" s="10" t="s">
        <v>85</v>
      </c>
      <c r="B62">
        <v>312</v>
      </c>
    </row>
    <row r="63" spans="1:2" x14ac:dyDescent="0.2">
      <c r="A63" s="10" t="s">
        <v>86</v>
      </c>
      <c r="B63">
        <v>0</v>
      </c>
    </row>
    <row r="64" spans="1:2" x14ac:dyDescent="0.2">
      <c r="A64" s="10" t="s">
        <v>87</v>
      </c>
      <c r="B64">
        <v>0</v>
      </c>
    </row>
    <row r="65" spans="1:2" x14ac:dyDescent="0.2">
      <c r="A65" s="10" t="s">
        <v>88</v>
      </c>
      <c r="B65">
        <v>0</v>
      </c>
    </row>
    <row r="66" spans="1:2" x14ac:dyDescent="0.2">
      <c r="A66" s="10" t="s">
        <v>89</v>
      </c>
      <c r="B66">
        <v>312</v>
      </c>
    </row>
    <row r="67" spans="1:2" x14ac:dyDescent="0.2">
      <c r="A67" s="10" t="s">
        <v>90</v>
      </c>
      <c r="B67">
        <v>78</v>
      </c>
    </row>
    <row r="68" spans="1:2" x14ac:dyDescent="0.2">
      <c r="A68" s="10" t="s">
        <v>74</v>
      </c>
      <c r="B68">
        <v>2808</v>
      </c>
    </row>
    <row r="70" spans="1:2" x14ac:dyDescent="0.2">
      <c r="B70" t="s">
        <v>102</v>
      </c>
    </row>
    <row r="71" spans="1:2" x14ac:dyDescent="0.2">
      <c r="A71" s="7" t="s">
        <v>95</v>
      </c>
      <c r="B71" s="7" t="s">
        <v>75</v>
      </c>
    </row>
    <row r="72" spans="1:2" x14ac:dyDescent="0.2">
      <c r="A72" s="7" t="s">
        <v>101</v>
      </c>
      <c r="B72" t="s">
        <v>38</v>
      </c>
    </row>
    <row r="73" spans="1:2" x14ac:dyDescent="0.2">
      <c r="A73" s="10" t="s">
        <v>81</v>
      </c>
      <c r="B73">
        <v>-15.77</v>
      </c>
    </row>
    <row r="74" spans="1:2" x14ac:dyDescent="0.2">
      <c r="A74" s="10" t="s">
        <v>80</v>
      </c>
      <c r="B74">
        <v>477.12999999999982</v>
      </c>
    </row>
    <row r="75" spans="1:2" x14ac:dyDescent="0.2">
      <c r="A75" s="10" t="s">
        <v>82</v>
      </c>
      <c r="B75">
        <v>113.58</v>
      </c>
    </row>
    <row r="76" spans="1:2" x14ac:dyDescent="0.2">
      <c r="A76" s="10" t="s">
        <v>83</v>
      </c>
      <c r="B76">
        <v>184.99</v>
      </c>
    </row>
    <row r="77" spans="1:2" x14ac:dyDescent="0.2">
      <c r="A77" s="10" t="s">
        <v>84</v>
      </c>
      <c r="B77">
        <v>183.07999999999998</v>
      </c>
    </row>
    <row r="78" spans="1:2" x14ac:dyDescent="0.2">
      <c r="A78" s="10" t="s">
        <v>85</v>
      </c>
      <c r="B78">
        <v>264.40999999999997</v>
      </c>
    </row>
    <row r="79" spans="1:2" x14ac:dyDescent="0.2">
      <c r="A79" s="10" t="s">
        <v>86</v>
      </c>
      <c r="B79">
        <v>-14.51</v>
      </c>
    </row>
    <row r="80" spans="1:2" x14ac:dyDescent="0.2">
      <c r="A80" s="10" t="s">
        <v>87</v>
      </c>
      <c r="B80">
        <v>-53.68</v>
      </c>
    </row>
    <row r="81" spans="1:2" x14ac:dyDescent="0.2">
      <c r="A81" s="10" t="s">
        <v>88</v>
      </c>
      <c r="B81">
        <v>-54.76</v>
      </c>
    </row>
    <row r="82" spans="1:2" x14ac:dyDescent="0.2">
      <c r="A82" s="10" t="s">
        <v>89</v>
      </c>
      <c r="B82">
        <v>256.83</v>
      </c>
    </row>
    <row r="83" spans="1:2" x14ac:dyDescent="0.2">
      <c r="A83" s="10" t="s">
        <v>90</v>
      </c>
      <c r="B83">
        <v>17.96</v>
      </c>
    </row>
    <row r="84" spans="1:2" x14ac:dyDescent="0.2">
      <c r="A84" s="10" t="s">
        <v>74</v>
      </c>
      <c r="B84">
        <v>1359.2599999999995</v>
      </c>
    </row>
    <row r="85" spans="1:2" x14ac:dyDescent="0.2">
      <c r="B85" s="18">
        <f>GETPIVOTDATA("profit",$A$71,"Audience","Novocall Website")</f>
        <v>1359.2599999999995</v>
      </c>
    </row>
    <row r="86" spans="1:2" x14ac:dyDescent="0.2">
      <c r="B86" t="s">
        <v>103</v>
      </c>
    </row>
    <row r="87" spans="1:2" x14ac:dyDescent="0.2">
      <c r="B87" s="18"/>
    </row>
    <row r="88" spans="1:2" x14ac:dyDescent="0.2">
      <c r="A88" s="7" t="s">
        <v>95</v>
      </c>
      <c r="B88" s="7" t="s">
        <v>75</v>
      </c>
    </row>
    <row r="89" spans="1:2" x14ac:dyDescent="0.2">
      <c r="A89" s="7" t="s">
        <v>76</v>
      </c>
      <c r="B89" t="s">
        <v>35</v>
      </c>
    </row>
    <row r="90" spans="1:2" x14ac:dyDescent="0.2">
      <c r="A90" s="10" t="s">
        <v>81</v>
      </c>
      <c r="B90">
        <v>214.15</v>
      </c>
    </row>
    <row r="91" spans="1:2" x14ac:dyDescent="0.2">
      <c r="A91" s="10" t="s">
        <v>80</v>
      </c>
      <c r="B91">
        <v>433.20000000000005</v>
      </c>
    </row>
    <row r="92" spans="1:2" x14ac:dyDescent="0.2">
      <c r="A92" s="10" t="s">
        <v>82</v>
      </c>
      <c r="B92">
        <v>104.73</v>
      </c>
    </row>
    <row r="93" spans="1:2" x14ac:dyDescent="0.2">
      <c r="A93" s="10" t="s">
        <v>83</v>
      </c>
      <c r="B93">
        <v>181.51000000000002</v>
      </c>
    </row>
    <row r="94" spans="1:2" x14ac:dyDescent="0.2">
      <c r="A94" s="10" t="s">
        <v>84</v>
      </c>
      <c r="B94">
        <v>178.85</v>
      </c>
    </row>
    <row r="95" spans="1:2" x14ac:dyDescent="0.2">
      <c r="A95" s="10" t="s">
        <v>85</v>
      </c>
      <c r="B95">
        <v>259.48999999999995</v>
      </c>
    </row>
    <row r="96" spans="1:2" x14ac:dyDescent="0.2">
      <c r="A96" s="10" t="s">
        <v>86</v>
      </c>
      <c r="B96">
        <v>-15.5</v>
      </c>
    </row>
    <row r="97" spans="1:2" x14ac:dyDescent="0.2">
      <c r="A97" s="10" t="s">
        <v>87</v>
      </c>
      <c r="B97">
        <v>-57.74</v>
      </c>
    </row>
    <row r="98" spans="1:2" x14ac:dyDescent="0.2">
      <c r="A98" s="10" t="s">
        <v>88</v>
      </c>
      <c r="B98">
        <v>-58.239999999999995</v>
      </c>
    </row>
    <row r="99" spans="1:2" x14ac:dyDescent="0.2">
      <c r="A99" s="10" t="s">
        <v>89</v>
      </c>
      <c r="B99">
        <v>251.29999999999998</v>
      </c>
    </row>
    <row r="100" spans="1:2" x14ac:dyDescent="0.2">
      <c r="A100" s="10" t="s">
        <v>90</v>
      </c>
      <c r="B100">
        <v>16.25</v>
      </c>
    </row>
    <row r="101" spans="1:2" x14ac:dyDescent="0.2">
      <c r="A101" s="10" t="s">
        <v>74</v>
      </c>
      <c r="B101">
        <v>1508</v>
      </c>
    </row>
    <row r="103" spans="1:2" x14ac:dyDescent="0.2">
      <c r="A103" t="s">
        <v>92</v>
      </c>
    </row>
    <row r="104" spans="1:2" x14ac:dyDescent="0.2">
      <c r="A104">
        <v>16975</v>
      </c>
    </row>
    <row r="105" spans="1:2" x14ac:dyDescent="0.2">
      <c r="A105" s="19">
        <f>GETPIVOTDATA("Clicks",$A$103)</f>
        <v>16975</v>
      </c>
    </row>
    <row r="107" spans="1:2" x14ac:dyDescent="0.2">
      <c r="A107" t="s">
        <v>91</v>
      </c>
    </row>
    <row r="108" spans="1:2" x14ac:dyDescent="0.2">
      <c r="A108">
        <v>624748</v>
      </c>
    </row>
    <row r="109" spans="1:2" x14ac:dyDescent="0.2">
      <c r="A109" s="19">
        <f>GETPIVOTDATA("Impressions",$A$107)</f>
        <v>624748</v>
      </c>
    </row>
    <row r="111" spans="1:2" x14ac:dyDescent="0.2">
      <c r="A111" s="11" t="s">
        <v>93</v>
      </c>
    </row>
    <row r="112" spans="1:2" x14ac:dyDescent="0.2">
      <c r="A112" s="11">
        <v>2.8211858974358989E-2</v>
      </c>
    </row>
    <row r="113" spans="1:3" x14ac:dyDescent="0.2">
      <c r="A113" s="20">
        <f>GETPIVOTDATA("CTR",$A$111)</f>
        <v>2.8211858974358989E-2</v>
      </c>
    </row>
    <row r="114" spans="1:3" x14ac:dyDescent="0.2">
      <c r="A114" s="12" t="s">
        <v>78</v>
      </c>
    </row>
    <row r="115" spans="1:3" x14ac:dyDescent="0.2">
      <c r="A115" s="12">
        <v>13806</v>
      </c>
    </row>
    <row r="116" spans="1:3" x14ac:dyDescent="0.2">
      <c r="A116" s="19">
        <f>GETPIVOTDATA("Revenue",$A$114)</f>
        <v>13806</v>
      </c>
      <c r="C116" s="12"/>
    </row>
    <row r="118" spans="1:3" x14ac:dyDescent="0.2">
      <c r="A118" s="12" t="s">
        <v>79</v>
      </c>
    </row>
    <row r="119" spans="1:3" x14ac:dyDescent="0.2">
      <c r="A119" s="12">
        <v>9250.93</v>
      </c>
    </row>
    <row r="120" spans="1:3" x14ac:dyDescent="0.2">
      <c r="A120" s="19">
        <f>GETPIVOTDATA("Amount spent",$A$118)</f>
        <v>9250.93</v>
      </c>
    </row>
    <row r="132" spans="1:2" x14ac:dyDescent="0.2">
      <c r="B132" t="s">
        <v>104</v>
      </c>
    </row>
    <row r="133" spans="1:2" x14ac:dyDescent="0.2">
      <c r="A133" s="12"/>
      <c r="B133" s="13" t="s">
        <v>75</v>
      </c>
    </row>
    <row r="134" spans="1:2" x14ac:dyDescent="0.2">
      <c r="A134" s="13" t="s">
        <v>96</v>
      </c>
      <c r="B134" s="12" t="s">
        <v>38</v>
      </c>
    </row>
    <row r="135" spans="1:2" x14ac:dyDescent="0.2">
      <c r="A135" s="15" t="s">
        <v>92</v>
      </c>
      <c r="B135" s="12">
        <v>957</v>
      </c>
    </row>
    <row r="136" spans="1:2" x14ac:dyDescent="0.2">
      <c r="A136" s="15" t="s">
        <v>91</v>
      </c>
      <c r="B136" s="12">
        <v>42526</v>
      </c>
    </row>
    <row r="137" spans="1:2" x14ac:dyDescent="0.2">
      <c r="A137" s="15" t="s">
        <v>93</v>
      </c>
      <c r="B137" s="11">
        <v>2.2429629629629629E-2</v>
      </c>
    </row>
  </sheetData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A85-6F88-4AFB-921A-7D4BACCEE845}">
  <dimension ref="A1:A52"/>
  <sheetViews>
    <sheetView showGridLines="0" showRowColHeaders="0" tabSelected="1" zoomScale="85" zoomScaleNormal="85" workbookViewId="0">
      <selection activeCell="E43" sqref="E43"/>
    </sheetView>
  </sheetViews>
  <sheetFormatPr defaultRowHeight="12.75" x14ac:dyDescent="0.2"/>
  <sheetData>
    <row r="1" customFormat="1" x14ac:dyDescent="0.2"/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8" customFormat="1" x14ac:dyDescent="0.2"/>
    <row r="9" customFormat="1" x14ac:dyDescent="0.2"/>
    <row r="10" customFormat="1" x14ac:dyDescent="0.2"/>
    <row r="11" customFormat="1" x14ac:dyDescent="0.2"/>
    <row r="12" customFormat="1" x14ac:dyDescent="0.2"/>
    <row r="13" customFormat="1" x14ac:dyDescent="0.2"/>
    <row r="14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N1" zoomScale="115" zoomScaleNormal="115" workbookViewId="0">
      <selection activeCell="Y1" sqref="Y1"/>
    </sheetView>
  </sheetViews>
  <sheetFormatPr defaultColWidth="13.42578125" defaultRowHeight="15.75" customHeight="1" x14ac:dyDescent="0.2"/>
  <cols>
    <col min="1" max="1" width="7.140625" bestFit="1" customWidth="1"/>
    <col min="2" max="2" width="9.140625" bestFit="1" customWidth="1"/>
    <col min="3" max="3" width="15.5703125" customWidth="1"/>
    <col min="4" max="4" width="61.7109375" bestFit="1" customWidth="1"/>
    <col min="5" max="5" width="41.42578125" bestFit="1" customWidth="1"/>
    <col min="6" max="6" width="255.7109375" bestFit="1" customWidth="1"/>
    <col min="7" max="7" width="15.85546875" bestFit="1" customWidth="1"/>
    <col min="8" max="8" width="14" bestFit="1" customWidth="1"/>
    <col min="9" max="9" width="8.5703125" bestFit="1" customWidth="1"/>
    <col min="10" max="10" width="7.28515625" bestFit="1" customWidth="1"/>
    <col min="11" max="11" width="12.7109375" customWidth="1"/>
    <col min="12" max="12" width="21.85546875" bestFit="1" customWidth="1"/>
    <col min="13" max="13" width="20.5703125" bestFit="1" customWidth="1"/>
    <col min="14" max="14" width="18.28515625" bestFit="1" customWidth="1"/>
    <col min="15" max="15" width="11.28515625" bestFit="1" customWidth="1"/>
    <col min="16" max="17" width="8.5703125" bestFit="1" customWidth="1"/>
    <col min="18" max="18" width="10.85546875" bestFit="1" customWidth="1"/>
    <col min="19" max="19" width="11.85546875" bestFit="1" customWidth="1"/>
    <col min="20" max="20" width="13.140625" customWidth="1"/>
    <col min="21" max="21" width="12.85546875" bestFit="1" customWidth="1"/>
    <col min="22" max="22" width="9.7109375" bestFit="1" customWidth="1"/>
    <col min="23" max="23" width="10.85546875" bestFit="1" customWidth="1"/>
    <col min="24" max="24" width="13.85546875" bestFit="1" customWidth="1"/>
    <col min="25" max="25" width="28.140625" bestFit="1" customWidth="1"/>
  </cols>
  <sheetData>
    <row r="1" spans="1:25" ht="12.75" x14ac:dyDescent="0.2">
      <c r="A1" s="8" t="s">
        <v>76</v>
      </c>
      <c r="B1" s="1" t="s">
        <v>0</v>
      </c>
      <c r="C1" s="2" t="s">
        <v>1</v>
      </c>
      <c r="D1" s="14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4" t="s">
        <v>8</v>
      </c>
      <c r="K1" s="14" t="s">
        <v>94</v>
      </c>
      <c r="L1" s="14" t="s">
        <v>9</v>
      </c>
      <c r="M1" s="2" t="s">
        <v>10</v>
      </c>
      <c r="N1" s="2" t="s">
        <v>11</v>
      </c>
      <c r="O1" s="2" t="s">
        <v>12</v>
      </c>
      <c r="P1" s="14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77</v>
      </c>
      <c r="V1" s="2" t="s">
        <v>18</v>
      </c>
      <c r="W1" s="2" t="s">
        <v>19</v>
      </c>
      <c r="X1" s="2" t="s">
        <v>20</v>
      </c>
      <c r="Y1" s="2" t="s">
        <v>21</v>
      </c>
    </row>
    <row r="2" spans="1:25" ht="12.75" x14ac:dyDescent="0.2">
      <c r="A2" s="6">
        <v>44257</v>
      </c>
      <c r="B2" s="3">
        <v>44257</v>
      </c>
      <c r="C2" s="2" t="s">
        <v>22</v>
      </c>
      <c r="D2" s="14" t="s">
        <v>23</v>
      </c>
      <c r="E2" s="2" t="s">
        <v>24</v>
      </c>
      <c r="F2" s="4" t="s">
        <v>25</v>
      </c>
      <c r="G2" s="2">
        <v>10.62</v>
      </c>
      <c r="H2" s="2">
        <v>224</v>
      </c>
      <c r="I2" s="2">
        <v>10</v>
      </c>
      <c r="J2" s="5">
        <v>4.4600000000000001E-2</v>
      </c>
      <c r="K2" s="16">
        <f>Table1[[#This Row],[Revenue]]-Table1[[#This Row],[Amount spent]]</f>
        <v>-10.62</v>
      </c>
      <c r="L2" s="2">
        <v>7</v>
      </c>
      <c r="M2" s="2">
        <v>0</v>
      </c>
      <c r="N2" s="5">
        <v>0</v>
      </c>
      <c r="O2" s="2">
        <v>0</v>
      </c>
      <c r="P2" s="2">
        <v>0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24</v>
      </c>
    </row>
    <row r="3" spans="1:25" ht="12.75" x14ac:dyDescent="0.2">
      <c r="A3" s="6">
        <v>44257</v>
      </c>
      <c r="B3" s="3">
        <v>44257</v>
      </c>
      <c r="C3" s="2" t="s">
        <v>22</v>
      </c>
      <c r="D3" s="14" t="s">
        <v>23</v>
      </c>
      <c r="E3" s="2" t="s">
        <v>34</v>
      </c>
      <c r="F3" s="4" t="s">
        <v>25</v>
      </c>
      <c r="G3" s="2">
        <v>6.73</v>
      </c>
      <c r="H3" s="2">
        <v>121</v>
      </c>
      <c r="I3" s="2">
        <v>1</v>
      </c>
      <c r="J3" s="5">
        <v>8.3000000000000001E-3</v>
      </c>
      <c r="K3" s="16">
        <f>Table1[[#This Row],[Revenue]]-Table1[[#This Row],[Amount spent]]</f>
        <v>-6.73</v>
      </c>
      <c r="L3" s="2">
        <v>1</v>
      </c>
      <c r="M3" s="2">
        <v>0</v>
      </c>
      <c r="N3" s="5">
        <v>0</v>
      </c>
      <c r="O3" s="2">
        <v>0</v>
      </c>
      <c r="P3" s="2">
        <v>0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2" t="s">
        <v>31</v>
      </c>
      <c r="W3" s="2" t="s">
        <v>32</v>
      </c>
      <c r="X3" s="2" t="s">
        <v>33</v>
      </c>
      <c r="Y3" s="2" t="s">
        <v>34</v>
      </c>
    </row>
    <row r="4" spans="1:25" ht="12.75" x14ac:dyDescent="0.2">
      <c r="A4" s="6">
        <v>44288</v>
      </c>
      <c r="B4" s="3">
        <v>44288</v>
      </c>
      <c r="C4" s="2" t="s">
        <v>22</v>
      </c>
      <c r="D4" s="2" t="s">
        <v>35</v>
      </c>
      <c r="E4" s="2" t="s">
        <v>36</v>
      </c>
      <c r="F4" s="4" t="s">
        <v>25</v>
      </c>
      <c r="G4" s="2">
        <v>3.48</v>
      </c>
      <c r="H4" s="2">
        <v>235</v>
      </c>
      <c r="I4" s="2">
        <v>4</v>
      </c>
      <c r="J4" s="5">
        <v>1.7000000000000001E-2</v>
      </c>
      <c r="K4" s="16">
        <f>Table1[[#This Row],[Revenue]]-Table1[[#This Row],[Amount spent]]</f>
        <v>-3.48</v>
      </c>
      <c r="L4" s="2">
        <v>2</v>
      </c>
      <c r="M4" s="2">
        <v>0</v>
      </c>
      <c r="N4" s="5">
        <v>0</v>
      </c>
      <c r="O4" s="2">
        <v>0</v>
      </c>
      <c r="P4" s="2">
        <v>0</v>
      </c>
      <c r="Q4" s="2" t="s">
        <v>26</v>
      </c>
      <c r="R4" s="2" t="s">
        <v>27</v>
      </c>
      <c r="S4" s="2" t="s">
        <v>28</v>
      </c>
      <c r="T4" s="2" t="s">
        <v>29</v>
      </c>
      <c r="U4" s="2" t="s">
        <v>30</v>
      </c>
      <c r="V4" s="2" t="s">
        <v>31</v>
      </c>
      <c r="W4" s="2" t="s">
        <v>32</v>
      </c>
      <c r="X4" s="2" t="s">
        <v>37</v>
      </c>
      <c r="Y4" s="2" t="s">
        <v>36</v>
      </c>
    </row>
    <row r="5" spans="1:25" ht="12.75" x14ac:dyDescent="0.2">
      <c r="A5" s="6">
        <v>44288</v>
      </c>
      <c r="B5" s="3">
        <v>44288</v>
      </c>
      <c r="C5" s="2" t="s">
        <v>22</v>
      </c>
      <c r="D5" s="2" t="s">
        <v>35</v>
      </c>
      <c r="E5" s="2" t="s">
        <v>38</v>
      </c>
      <c r="F5" s="4" t="s">
        <v>25</v>
      </c>
      <c r="G5" s="2">
        <v>49.01</v>
      </c>
      <c r="H5" s="2">
        <v>2144</v>
      </c>
      <c r="I5" s="2">
        <v>63</v>
      </c>
      <c r="J5" s="5">
        <v>2.9399999999999999E-2</v>
      </c>
      <c r="K5" s="16">
        <f>Table1[[#This Row],[Revenue]]-Table1[[#This Row],[Amount spent]]</f>
        <v>184.99</v>
      </c>
      <c r="L5" s="2">
        <v>24</v>
      </c>
      <c r="M5" s="2">
        <v>3</v>
      </c>
      <c r="N5" s="5">
        <v>4.7600000000000003E-2</v>
      </c>
      <c r="O5" s="2">
        <v>234</v>
      </c>
      <c r="P5" s="2">
        <v>4.7699999999999996</v>
      </c>
      <c r="Q5" s="2" t="s">
        <v>26</v>
      </c>
      <c r="R5" s="2" t="s">
        <v>27</v>
      </c>
      <c r="S5" s="2" t="s">
        <v>28</v>
      </c>
      <c r="T5" s="2" t="s">
        <v>29</v>
      </c>
      <c r="U5" s="2" t="s">
        <v>30</v>
      </c>
      <c r="V5" s="2" t="s">
        <v>31</v>
      </c>
      <c r="W5" s="2" t="s">
        <v>32</v>
      </c>
      <c r="X5" s="2" t="s">
        <v>37</v>
      </c>
      <c r="Y5" s="2" t="s">
        <v>38</v>
      </c>
    </row>
    <row r="6" spans="1:25" ht="12.75" x14ac:dyDescent="0.2">
      <c r="A6" s="6">
        <v>44288</v>
      </c>
      <c r="B6" s="3">
        <v>44288</v>
      </c>
      <c r="C6" s="2" t="s">
        <v>22</v>
      </c>
      <c r="D6" s="2" t="s">
        <v>23</v>
      </c>
      <c r="E6" s="2" t="s">
        <v>24</v>
      </c>
      <c r="F6" s="4" t="s">
        <v>25</v>
      </c>
      <c r="G6" s="2">
        <v>7.99</v>
      </c>
      <c r="H6" s="2">
        <v>181</v>
      </c>
      <c r="I6" s="2">
        <v>0</v>
      </c>
      <c r="J6" s="5">
        <v>0</v>
      </c>
      <c r="K6" s="16">
        <f>Table1[[#This Row],[Revenue]]-Table1[[#This Row],[Amount spent]]</f>
        <v>-7.99</v>
      </c>
      <c r="L6" s="2">
        <v>0</v>
      </c>
      <c r="M6" s="2">
        <v>0</v>
      </c>
      <c r="N6" s="5">
        <v>0</v>
      </c>
      <c r="O6" s="2">
        <v>0</v>
      </c>
      <c r="P6" s="2">
        <v>0</v>
      </c>
      <c r="Q6" s="2" t="s">
        <v>26</v>
      </c>
      <c r="R6" s="2" t="s">
        <v>27</v>
      </c>
      <c r="S6" s="2" t="s">
        <v>28</v>
      </c>
      <c r="T6" s="2" t="s">
        <v>29</v>
      </c>
      <c r="U6" s="2" t="s">
        <v>30</v>
      </c>
      <c r="V6" s="2" t="s">
        <v>31</v>
      </c>
      <c r="W6" s="2" t="s">
        <v>32</v>
      </c>
      <c r="X6" s="2" t="s">
        <v>33</v>
      </c>
      <c r="Y6" s="2" t="s">
        <v>24</v>
      </c>
    </row>
    <row r="7" spans="1:25" ht="12.75" x14ac:dyDescent="0.2">
      <c r="A7" s="6">
        <v>44288</v>
      </c>
      <c r="B7" s="3">
        <v>44288</v>
      </c>
      <c r="C7" s="2" t="s">
        <v>22</v>
      </c>
      <c r="D7" s="2" t="s">
        <v>23</v>
      </c>
      <c r="E7" s="2" t="s">
        <v>34</v>
      </c>
      <c r="F7" s="4" t="s">
        <v>25</v>
      </c>
      <c r="G7" s="2">
        <v>11.2</v>
      </c>
      <c r="H7" s="2">
        <v>139</v>
      </c>
      <c r="I7" s="2">
        <v>10</v>
      </c>
      <c r="J7" s="5">
        <v>7.1900000000000006E-2</v>
      </c>
      <c r="K7" s="16">
        <f>Table1[[#This Row],[Revenue]]-Table1[[#This Row],[Amount spent]]</f>
        <v>-11.2</v>
      </c>
      <c r="L7" s="2">
        <v>5</v>
      </c>
      <c r="M7" s="2">
        <v>0</v>
      </c>
      <c r="N7" s="5">
        <v>0</v>
      </c>
      <c r="O7" s="2">
        <v>0</v>
      </c>
      <c r="P7" s="2">
        <v>0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</row>
    <row r="8" spans="1:25" ht="12.75" x14ac:dyDescent="0.2">
      <c r="A8" s="6">
        <v>44318</v>
      </c>
      <c r="B8" s="3">
        <v>44318</v>
      </c>
      <c r="C8" s="2" t="s">
        <v>22</v>
      </c>
      <c r="D8" s="2" t="s">
        <v>35</v>
      </c>
      <c r="E8" s="2" t="s">
        <v>36</v>
      </c>
      <c r="F8" s="4" t="s">
        <v>25</v>
      </c>
      <c r="G8" s="2">
        <v>4.2300000000000004</v>
      </c>
      <c r="H8" s="2">
        <v>291</v>
      </c>
      <c r="I8" s="2">
        <v>3</v>
      </c>
      <c r="J8" s="5">
        <v>1.03E-2</v>
      </c>
      <c r="K8" s="16">
        <f>Table1[[#This Row],[Revenue]]-Table1[[#This Row],[Amount spent]]</f>
        <v>-4.2300000000000004</v>
      </c>
      <c r="L8" s="2">
        <v>1</v>
      </c>
      <c r="M8" s="2">
        <v>0</v>
      </c>
      <c r="N8" s="5">
        <v>0</v>
      </c>
      <c r="O8" s="2">
        <v>0</v>
      </c>
      <c r="P8" s="2">
        <v>0</v>
      </c>
      <c r="Q8" s="2" t="s">
        <v>26</v>
      </c>
      <c r="R8" s="2" t="s">
        <v>27</v>
      </c>
      <c r="S8" s="2" t="s">
        <v>28</v>
      </c>
      <c r="T8" s="2" t="s">
        <v>29</v>
      </c>
      <c r="U8" s="2" t="s">
        <v>30</v>
      </c>
      <c r="V8" s="2" t="s">
        <v>31</v>
      </c>
      <c r="W8" s="2" t="s">
        <v>32</v>
      </c>
      <c r="X8" s="2" t="s">
        <v>37</v>
      </c>
      <c r="Y8" s="2" t="s">
        <v>36</v>
      </c>
    </row>
    <row r="9" spans="1:25" ht="12.75" x14ac:dyDescent="0.2">
      <c r="A9" s="6">
        <v>44318</v>
      </c>
      <c r="B9" s="3">
        <v>44318</v>
      </c>
      <c r="C9" s="2" t="s">
        <v>22</v>
      </c>
      <c r="D9" s="2" t="s">
        <v>35</v>
      </c>
      <c r="E9" s="2" t="s">
        <v>38</v>
      </c>
      <c r="F9" s="4" t="s">
        <v>25</v>
      </c>
      <c r="G9" s="2">
        <v>50.92</v>
      </c>
      <c r="H9" s="2">
        <v>2347</v>
      </c>
      <c r="I9" s="2">
        <v>47</v>
      </c>
      <c r="J9" s="5">
        <v>0.02</v>
      </c>
      <c r="K9" s="16">
        <f>Table1[[#This Row],[Revenue]]-Table1[[#This Row],[Amount spent]]</f>
        <v>183.07999999999998</v>
      </c>
      <c r="L9" s="2">
        <v>19</v>
      </c>
      <c r="M9" s="2">
        <v>3</v>
      </c>
      <c r="N9" s="5">
        <v>6.3799999999999996E-2</v>
      </c>
      <c r="O9" s="2">
        <v>234</v>
      </c>
      <c r="P9" s="2">
        <v>4.5999999999999996</v>
      </c>
      <c r="Q9" s="2" t="s">
        <v>26</v>
      </c>
      <c r="R9" s="2" t="s">
        <v>27</v>
      </c>
      <c r="S9" s="2" t="s">
        <v>28</v>
      </c>
      <c r="T9" s="2" t="s">
        <v>29</v>
      </c>
      <c r="U9" s="2" t="s">
        <v>30</v>
      </c>
      <c r="V9" s="2" t="s">
        <v>31</v>
      </c>
      <c r="W9" s="2" t="s">
        <v>32</v>
      </c>
      <c r="X9" s="2" t="s">
        <v>37</v>
      </c>
      <c r="Y9" s="2" t="s">
        <v>38</v>
      </c>
    </row>
    <row r="10" spans="1:25" ht="12.75" x14ac:dyDescent="0.2">
      <c r="A10" s="6">
        <v>44318</v>
      </c>
      <c r="B10" s="3">
        <v>44318</v>
      </c>
      <c r="C10" s="2" t="s">
        <v>22</v>
      </c>
      <c r="D10" s="2" t="s">
        <v>23</v>
      </c>
      <c r="E10" s="2" t="s">
        <v>24</v>
      </c>
      <c r="F10" s="4" t="s">
        <v>25</v>
      </c>
      <c r="G10" s="2">
        <v>9.7200000000000006</v>
      </c>
      <c r="H10" s="2">
        <v>272</v>
      </c>
      <c r="I10" s="2">
        <v>1</v>
      </c>
      <c r="J10" s="5">
        <v>3.7000000000000002E-3</v>
      </c>
      <c r="K10" s="16">
        <f>Table1[[#This Row],[Revenue]]-Table1[[#This Row],[Amount spent]]</f>
        <v>-9.7200000000000006</v>
      </c>
      <c r="L10" s="2">
        <v>0</v>
      </c>
      <c r="M10" s="2">
        <v>0</v>
      </c>
      <c r="N10" s="5">
        <v>0</v>
      </c>
      <c r="O10" s="2">
        <v>0</v>
      </c>
      <c r="P10" s="2">
        <v>0</v>
      </c>
      <c r="Q10" s="2" t="s">
        <v>26</v>
      </c>
      <c r="R10" s="2" t="s">
        <v>27</v>
      </c>
      <c r="S10" s="2" t="s">
        <v>28</v>
      </c>
      <c r="T10" s="2" t="s">
        <v>29</v>
      </c>
      <c r="U10" s="2" t="s">
        <v>30</v>
      </c>
      <c r="V10" s="2" t="s">
        <v>31</v>
      </c>
      <c r="W10" s="2" t="s">
        <v>32</v>
      </c>
      <c r="X10" s="2" t="s">
        <v>33</v>
      </c>
      <c r="Y10" s="2" t="s">
        <v>24</v>
      </c>
    </row>
    <row r="11" spans="1:25" ht="12.75" x14ac:dyDescent="0.2">
      <c r="A11" s="6">
        <v>44318</v>
      </c>
      <c r="B11" s="3">
        <v>44318</v>
      </c>
      <c r="C11" s="2" t="s">
        <v>22</v>
      </c>
      <c r="D11" s="2" t="s">
        <v>23</v>
      </c>
      <c r="E11" s="2" t="s">
        <v>34</v>
      </c>
      <c r="F11" s="4" t="s">
        <v>25</v>
      </c>
      <c r="G11" s="2">
        <v>11.33</v>
      </c>
      <c r="H11" s="2">
        <v>124</v>
      </c>
      <c r="I11" s="2">
        <v>6</v>
      </c>
      <c r="J11" s="5">
        <v>4.8399999999999999E-2</v>
      </c>
      <c r="K11" s="16">
        <f>Table1[[#This Row],[Revenue]]-Table1[[#This Row],[Amount spent]]</f>
        <v>-11.33</v>
      </c>
      <c r="L11" s="2">
        <v>3</v>
      </c>
      <c r="M11" s="2">
        <v>0</v>
      </c>
      <c r="N11" s="5">
        <v>0</v>
      </c>
      <c r="O11" s="2">
        <v>0</v>
      </c>
      <c r="P11" s="2">
        <v>0</v>
      </c>
      <c r="Q11" s="2" t="s">
        <v>26</v>
      </c>
      <c r="R11" s="2" t="s">
        <v>27</v>
      </c>
      <c r="S11" s="2" t="s">
        <v>28</v>
      </c>
      <c r="T11" s="2" t="s">
        <v>29</v>
      </c>
      <c r="U11" s="2" t="s">
        <v>30</v>
      </c>
      <c r="V11" s="2" t="s">
        <v>31</v>
      </c>
      <c r="W11" s="2" t="s">
        <v>32</v>
      </c>
      <c r="X11" s="2" t="s">
        <v>33</v>
      </c>
      <c r="Y11" s="2" t="s">
        <v>34</v>
      </c>
    </row>
    <row r="12" spans="1:25" ht="12.75" x14ac:dyDescent="0.2">
      <c r="A12" s="6">
        <v>44349</v>
      </c>
      <c r="B12" s="3">
        <v>44349</v>
      </c>
      <c r="C12" s="2" t="s">
        <v>22</v>
      </c>
      <c r="D12" s="2" t="s">
        <v>35</v>
      </c>
      <c r="E12" s="2" t="s">
        <v>36</v>
      </c>
      <c r="F12" s="4" t="s">
        <v>25</v>
      </c>
      <c r="G12" s="2">
        <v>4.92</v>
      </c>
      <c r="H12" s="2">
        <v>330</v>
      </c>
      <c r="I12" s="2">
        <v>8</v>
      </c>
      <c r="J12" s="5">
        <v>2.4199999999999999E-2</v>
      </c>
      <c r="K12" s="16">
        <f>Table1[[#This Row],[Revenue]]-Table1[[#This Row],[Amount spent]]</f>
        <v>-4.92</v>
      </c>
      <c r="L12" s="2">
        <v>3</v>
      </c>
      <c r="M12" s="2">
        <v>0</v>
      </c>
      <c r="N12" s="5">
        <v>0</v>
      </c>
      <c r="O12" s="2">
        <v>0</v>
      </c>
      <c r="P12" s="2">
        <v>0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2" t="s">
        <v>32</v>
      </c>
      <c r="X12" s="2" t="s">
        <v>37</v>
      </c>
      <c r="Y12" s="2" t="s">
        <v>36</v>
      </c>
    </row>
    <row r="13" spans="1:25" ht="12.75" x14ac:dyDescent="0.2">
      <c r="A13" s="6">
        <v>44349</v>
      </c>
      <c r="B13" s="3">
        <v>44349</v>
      </c>
      <c r="C13" s="2" t="s">
        <v>22</v>
      </c>
      <c r="D13" s="2" t="s">
        <v>35</v>
      </c>
      <c r="E13" s="2" t="s">
        <v>38</v>
      </c>
      <c r="F13" s="4" t="s">
        <v>25</v>
      </c>
      <c r="G13" s="2">
        <v>47.59</v>
      </c>
      <c r="H13" s="2">
        <v>1894</v>
      </c>
      <c r="I13" s="2">
        <v>48</v>
      </c>
      <c r="J13" s="5">
        <v>2.53E-2</v>
      </c>
      <c r="K13" s="16">
        <f>Table1[[#This Row],[Revenue]]-Table1[[#This Row],[Amount spent]]</f>
        <v>264.40999999999997</v>
      </c>
      <c r="L13" s="2">
        <v>20</v>
      </c>
      <c r="M13" s="2">
        <v>4</v>
      </c>
      <c r="N13" s="5">
        <v>8.3299999999999999E-2</v>
      </c>
      <c r="O13" s="2">
        <v>312</v>
      </c>
      <c r="P13" s="2">
        <v>6.56</v>
      </c>
      <c r="Q13" s="2" t="s">
        <v>26</v>
      </c>
      <c r="R13" s="2" t="s">
        <v>27</v>
      </c>
      <c r="S13" s="2" t="s">
        <v>28</v>
      </c>
      <c r="T13" s="2" t="s">
        <v>29</v>
      </c>
      <c r="U13" s="2" t="s">
        <v>30</v>
      </c>
      <c r="V13" s="2" t="s">
        <v>31</v>
      </c>
      <c r="W13" s="2" t="s">
        <v>32</v>
      </c>
      <c r="X13" s="2" t="s">
        <v>37</v>
      </c>
      <c r="Y13" s="2" t="s">
        <v>38</v>
      </c>
    </row>
    <row r="14" spans="1:25" ht="12.75" x14ac:dyDescent="0.2">
      <c r="A14" s="6">
        <v>44349</v>
      </c>
      <c r="B14" s="3">
        <v>44349</v>
      </c>
      <c r="C14" s="2" t="s">
        <v>22</v>
      </c>
      <c r="D14" s="2" t="s">
        <v>23</v>
      </c>
      <c r="E14" s="2" t="s">
        <v>24</v>
      </c>
      <c r="F14" s="4" t="s">
        <v>25</v>
      </c>
      <c r="G14" s="2">
        <v>8.67</v>
      </c>
      <c r="H14" s="2">
        <v>195</v>
      </c>
      <c r="I14" s="2">
        <v>7</v>
      </c>
      <c r="J14" s="5">
        <v>3.5900000000000001E-2</v>
      </c>
      <c r="K14" s="16">
        <f>Table1[[#This Row],[Revenue]]-Table1[[#This Row],[Amount spent]]</f>
        <v>-8.67</v>
      </c>
      <c r="L14" s="2">
        <v>4</v>
      </c>
      <c r="M14" s="2">
        <v>0</v>
      </c>
      <c r="N14" s="5">
        <v>0</v>
      </c>
      <c r="O14" s="2">
        <v>0</v>
      </c>
      <c r="P14" s="2">
        <v>0</v>
      </c>
      <c r="Q14" s="2" t="s">
        <v>26</v>
      </c>
      <c r="R14" s="2" t="s">
        <v>27</v>
      </c>
      <c r="S14" s="2" t="s">
        <v>28</v>
      </c>
      <c r="T14" s="2" t="s">
        <v>29</v>
      </c>
      <c r="U14" s="2" t="s">
        <v>30</v>
      </c>
      <c r="V14" s="2" t="s">
        <v>31</v>
      </c>
      <c r="W14" s="2" t="s">
        <v>32</v>
      </c>
      <c r="X14" s="2" t="s">
        <v>33</v>
      </c>
      <c r="Y14" s="2" t="s">
        <v>24</v>
      </c>
    </row>
    <row r="15" spans="1:25" ht="12.75" x14ac:dyDescent="0.2">
      <c r="A15" s="6">
        <v>44349</v>
      </c>
      <c r="B15" s="3">
        <v>44349</v>
      </c>
      <c r="C15" s="2" t="s">
        <v>22</v>
      </c>
      <c r="D15" s="2" t="s">
        <v>23</v>
      </c>
      <c r="E15" s="2" t="s">
        <v>34</v>
      </c>
      <c r="F15" s="4" t="s">
        <v>25</v>
      </c>
      <c r="G15" s="2">
        <v>8.73</v>
      </c>
      <c r="H15" s="2">
        <v>81</v>
      </c>
      <c r="I15" s="2">
        <v>1</v>
      </c>
      <c r="J15" s="5">
        <v>1.23E-2</v>
      </c>
      <c r="K15" s="16">
        <f>Table1[[#This Row],[Revenue]]-Table1[[#This Row],[Amount spent]]</f>
        <v>-8.73</v>
      </c>
      <c r="L15" s="2">
        <v>1</v>
      </c>
      <c r="M15" s="2">
        <v>0</v>
      </c>
      <c r="N15" s="5">
        <v>0</v>
      </c>
      <c r="O15" s="2">
        <v>0</v>
      </c>
      <c r="P15" s="2">
        <v>0</v>
      </c>
      <c r="Q15" s="2" t="s">
        <v>26</v>
      </c>
      <c r="R15" s="2" t="s">
        <v>27</v>
      </c>
      <c r="S15" s="2" t="s">
        <v>28</v>
      </c>
      <c r="T15" s="2" t="s">
        <v>29</v>
      </c>
      <c r="U15" s="2" t="s">
        <v>30</v>
      </c>
      <c r="V15" s="2" t="s">
        <v>31</v>
      </c>
      <c r="W15" s="2" t="s">
        <v>32</v>
      </c>
      <c r="X15" s="2" t="s">
        <v>33</v>
      </c>
      <c r="Y15" s="2" t="s">
        <v>34</v>
      </c>
    </row>
    <row r="16" spans="1:25" ht="12.75" x14ac:dyDescent="0.2">
      <c r="A16" s="6">
        <v>44410</v>
      </c>
      <c r="B16" s="3">
        <v>44410</v>
      </c>
      <c r="C16" s="2" t="s">
        <v>22</v>
      </c>
      <c r="D16" s="14" t="s">
        <v>35</v>
      </c>
      <c r="E16" s="2" t="s">
        <v>36</v>
      </c>
      <c r="F16" s="4" t="s">
        <v>25</v>
      </c>
      <c r="G16" s="2">
        <v>0.99</v>
      </c>
      <c r="H16" s="2">
        <v>68</v>
      </c>
      <c r="I16" s="2">
        <v>2</v>
      </c>
      <c r="J16" s="5">
        <v>2.9399999999999999E-2</v>
      </c>
      <c r="K16" s="16">
        <f>Table1[[#This Row],[Revenue]]-Table1[[#This Row],[Amount spent]]</f>
        <v>-0.99</v>
      </c>
      <c r="L16" s="2">
        <v>0</v>
      </c>
      <c r="M16" s="2">
        <v>0</v>
      </c>
      <c r="N16" s="5">
        <v>0</v>
      </c>
      <c r="O16" s="2">
        <v>0</v>
      </c>
      <c r="P16" s="2">
        <v>0</v>
      </c>
      <c r="Q16" s="2" t="s">
        <v>26</v>
      </c>
      <c r="R16" s="2" t="s">
        <v>27</v>
      </c>
      <c r="S16" s="2" t="s">
        <v>28</v>
      </c>
      <c r="T16" s="2" t="s">
        <v>29</v>
      </c>
      <c r="U16" s="2" t="s">
        <v>30</v>
      </c>
      <c r="V16" s="2" t="s">
        <v>31</v>
      </c>
      <c r="W16" s="2" t="s">
        <v>32</v>
      </c>
      <c r="X16" s="2" t="s">
        <v>37</v>
      </c>
      <c r="Y16" s="2" t="s">
        <v>36</v>
      </c>
    </row>
    <row r="17" spans="1:25" ht="12.75" x14ac:dyDescent="0.2">
      <c r="A17" s="6">
        <v>44410</v>
      </c>
      <c r="B17" s="3">
        <v>44410</v>
      </c>
      <c r="C17" s="2" t="s">
        <v>22</v>
      </c>
      <c r="D17" s="2" t="s">
        <v>35</v>
      </c>
      <c r="E17" s="2" t="s">
        <v>38</v>
      </c>
      <c r="F17" s="4" t="s">
        <v>25</v>
      </c>
      <c r="G17" s="2">
        <v>14.51</v>
      </c>
      <c r="H17" s="2">
        <v>630</v>
      </c>
      <c r="I17" s="2">
        <v>15</v>
      </c>
      <c r="J17" s="5">
        <v>2.3800000000000002E-2</v>
      </c>
      <c r="K17" s="16">
        <f>Table1[[#This Row],[Revenue]]-Table1[[#This Row],[Amount spent]]</f>
        <v>-14.51</v>
      </c>
      <c r="L17" s="2">
        <v>5</v>
      </c>
      <c r="M17" s="2">
        <v>0</v>
      </c>
      <c r="N17" s="5">
        <v>0</v>
      </c>
      <c r="O17" s="2">
        <v>0</v>
      </c>
      <c r="P17" s="2">
        <v>0</v>
      </c>
      <c r="Q17" s="2" t="s">
        <v>26</v>
      </c>
      <c r="R17" s="2" t="s">
        <v>27</v>
      </c>
      <c r="S17" s="2" t="s">
        <v>28</v>
      </c>
      <c r="T17" s="2" t="s">
        <v>29</v>
      </c>
      <c r="U17" s="2" t="s">
        <v>30</v>
      </c>
      <c r="V17" s="2" t="s">
        <v>31</v>
      </c>
      <c r="W17" s="2" t="s">
        <v>32</v>
      </c>
      <c r="X17" s="2" t="s">
        <v>37</v>
      </c>
      <c r="Y17" s="2" t="s">
        <v>38</v>
      </c>
    </row>
    <row r="18" spans="1:25" ht="12.75" x14ac:dyDescent="0.2">
      <c r="A18" s="6">
        <v>44410</v>
      </c>
      <c r="B18" s="3">
        <v>44410</v>
      </c>
      <c r="C18" s="2" t="s">
        <v>22</v>
      </c>
      <c r="D18" s="2" t="s">
        <v>23</v>
      </c>
      <c r="E18" s="2" t="s">
        <v>24</v>
      </c>
      <c r="F18" s="4" t="s">
        <v>25</v>
      </c>
      <c r="G18" s="2">
        <v>3.4</v>
      </c>
      <c r="H18" s="2">
        <v>108</v>
      </c>
      <c r="I18" s="2">
        <v>4</v>
      </c>
      <c r="J18" s="5">
        <v>3.6999999999999998E-2</v>
      </c>
      <c r="K18" s="16">
        <f>Table1[[#This Row],[Revenue]]-Table1[[#This Row],[Amount spent]]</f>
        <v>-3.4</v>
      </c>
      <c r="L18" s="2">
        <v>3</v>
      </c>
      <c r="M18" s="2">
        <v>0</v>
      </c>
      <c r="N18" s="5">
        <v>0</v>
      </c>
      <c r="O18" s="2">
        <v>0</v>
      </c>
      <c r="P18" s="2">
        <v>0</v>
      </c>
      <c r="Q18" s="2" t="s">
        <v>26</v>
      </c>
      <c r="R18" s="2" t="s">
        <v>27</v>
      </c>
      <c r="S18" s="2" t="s">
        <v>28</v>
      </c>
      <c r="T18" s="2" t="s">
        <v>29</v>
      </c>
      <c r="U18" s="2" t="s">
        <v>30</v>
      </c>
      <c r="V18" s="2" t="s">
        <v>31</v>
      </c>
      <c r="W18" s="2" t="s">
        <v>32</v>
      </c>
      <c r="X18" s="2" t="s">
        <v>33</v>
      </c>
      <c r="Y18" s="2" t="s">
        <v>24</v>
      </c>
    </row>
    <row r="19" spans="1:25" ht="12.75" x14ac:dyDescent="0.2">
      <c r="A19" s="6">
        <v>44410</v>
      </c>
      <c r="B19" s="3">
        <v>44410</v>
      </c>
      <c r="C19" s="2" t="s">
        <v>22</v>
      </c>
      <c r="D19" s="2" t="s">
        <v>23</v>
      </c>
      <c r="E19" s="2" t="s">
        <v>34</v>
      </c>
      <c r="F19" s="4" t="s">
        <v>25</v>
      </c>
      <c r="G19" s="2">
        <v>2.99</v>
      </c>
      <c r="H19" s="2">
        <v>37</v>
      </c>
      <c r="I19" s="2">
        <v>0</v>
      </c>
      <c r="J19" s="5">
        <v>0</v>
      </c>
      <c r="K19" s="16">
        <f>Table1[[#This Row],[Revenue]]-Table1[[#This Row],[Amount spent]]</f>
        <v>-2.99</v>
      </c>
      <c r="L19" s="2">
        <v>0</v>
      </c>
      <c r="M19" s="2">
        <v>0</v>
      </c>
      <c r="N19" s="5">
        <v>0</v>
      </c>
      <c r="O19" s="2">
        <v>0</v>
      </c>
      <c r="P19" s="2">
        <v>0</v>
      </c>
      <c r="Q19" s="2" t="s">
        <v>26</v>
      </c>
      <c r="R19" s="2" t="s">
        <v>27</v>
      </c>
      <c r="S19" s="2" t="s">
        <v>28</v>
      </c>
      <c r="T19" s="2" t="s">
        <v>29</v>
      </c>
      <c r="U19" s="2" t="s">
        <v>30</v>
      </c>
      <c r="V19" s="2" t="s">
        <v>31</v>
      </c>
      <c r="W19" s="2" t="s">
        <v>32</v>
      </c>
      <c r="X19" s="2" t="s">
        <v>33</v>
      </c>
      <c r="Y19" s="2" t="s">
        <v>34</v>
      </c>
    </row>
    <row r="20" spans="1:25" ht="12.75" x14ac:dyDescent="0.2">
      <c r="A20" s="6">
        <v>44441</v>
      </c>
      <c r="B20" s="3">
        <v>44441</v>
      </c>
      <c r="C20" s="2" t="s">
        <v>22</v>
      </c>
      <c r="D20" s="2" t="s">
        <v>35</v>
      </c>
      <c r="E20" s="2" t="s">
        <v>36</v>
      </c>
      <c r="F20" s="4" t="s">
        <v>25</v>
      </c>
      <c r="G20" s="2">
        <v>4.0599999999999996</v>
      </c>
      <c r="H20" s="2">
        <v>257</v>
      </c>
      <c r="I20" s="2">
        <v>4</v>
      </c>
      <c r="J20" s="5">
        <v>1.5599999999999999E-2</v>
      </c>
      <c r="K20" s="16">
        <f>Table1[[#This Row],[Revenue]]-Table1[[#This Row],[Amount spent]]</f>
        <v>-4.0599999999999996</v>
      </c>
      <c r="L20" s="2">
        <v>1</v>
      </c>
      <c r="M20" s="2">
        <v>0</v>
      </c>
      <c r="N20" s="5">
        <v>0</v>
      </c>
      <c r="O20" s="2">
        <v>0</v>
      </c>
      <c r="P20" s="2">
        <v>0</v>
      </c>
      <c r="Q20" s="2" t="s">
        <v>26</v>
      </c>
      <c r="R20" s="2" t="s">
        <v>27</v>
      </c>
      <c r="S20" s="2" t="s">
        <v>28</v>
      </c>
      <c r="T20" s="2" t="s">
        <v>29</v>
      </c>
      <c r="U20" s="2" t="s">
        <v>30</v>
      </c>
      <c r="V20" s="2" t="s">
        <v>31</v>
      </c>
      <c r="W20" s="2" t="s">
        <v>32</v>
      </c>
      <c r="X20" s="2" t="s">
        <v>37</v>
      </c>
      <c r="Y20" s="2" t="s">
        <v>36</v>
      </c>
    </row>
    <row r="21" spans="1:25" ht="12.75" x14ac:dyDescent="0.2">
      <c r="A21" s="6">
        <v>44441</v>
      </c>
      <c r="B21" s="3">
        <v>44441</v>
      </c>
      <c r="C21" s="2" t="s">
        <v>22</v>
      </c>
      <c r="D21" s="2" t="s">
        <v>35</v>
      </c>
      <c r="E21" s="2" t="s">
        <v>38</v>
      </c>
      <c r="F21" s="4" t="s">
        <v>25</v>
      </c>
      <c r="G21" s="2">
        <v>53.68</v>
      </c>
      <c r="H21" s="2">
        <v>2493</v>
      </c>
      <c r="I21" s="2">
        <v>49</v>
      </c>
      <c r="J21" s="5">
        <v>1.9699999999999999E-2</v>
      </c>
      <c r="K21" s="16">
        <f>Table1[[#This Row],[Revenue]]-Table1[[#This Row],[Amount spent]]</f>
        <v>-53.68</v>
      </c>
      <c r="L21" s="2">
        <v>19</v>
      </c>
      <c r="M21" s="2">
        <v>0</v>
      </c>
      <c r="N21" s="5">
        <v>0</v>
      </c>
      <c r="O21" s="2">
        <v>0</v>
      </c>
      <c r="P21" s="2">
        <v>0</v>
      </c>
      <c r="Q21" s="2" t="s">
        <v>26</v>
      </c>
      <c r="R21" s="2" t="s">
        <v>27</v>
      </c>
      <c r="S21" s="2" t="s">
        <v>28</v>
      </c>
      <c r="T21" s="2" t="s">
        <v>29</v>
      </c>
      <c r="U21" s="2" t="s">
        <v>30</v>
      </c>
      <c r="V21" s="2" t="s">
        <v>31</v>
      </c>
      <c r="W21" s="2" t="s">
        <v>32</v>
      </c>
      <c r="X21" s="2" t="s">
        <v>37</v>
      </c>
      <c r="Y21" s="2" t="s">
        <v>38</v>
      </c>
    </row>
    <row r="22" spans="1:25" ht="12.75" x14ac:dyDescent="0.2">
      <c r="A22" s="6">
        <v>44441</v>
      </c>
      <c r="B22" s="3">
        <v>44441</v>
      </c>
      <c r="C22" s="2" t="s">
        <v>22</v>
      </c>
      <c r="D22" s="2" t="s">
        <v>23</v>
      </c>
      <c r="E22" s="2" t="s">
        <v>24</v>
      </c>
      <c r="F22" s="4" t="s">
        <v>25</v>
      </c>
      <c r="G22" s="2">
        <v>12.02</v>
      </c>
      <c r="H22" s="2">
        <v>374</v>
      </c>
      <c r="I22" s="2">
        <v>5</v>
      </c>
      <c r="J22" s="5">
        <v>1.34E-2</v>
      </c>
      <c r="K22" s="16">
        <f>Table1[[#This Row],[Revenue]]-Table1[[#This Row],[Amount spent]]</f>
        <v>143.97999999999999</v>
      </c>
      <c r="L22" s="2">
        <v>4</v>
      </c>
      <c r="M22" s="2">
        <v>2</v>
      </c>
      <c r="N22" s="5">
        <v>0.4</v>
      </c>
      <c r="O22" s="2">
        <v>156</v>
      </c>
      <c r="P22" s="2">
        <v>12.98</v>
      </c>
      <c r="Q22" s="2" t="s">
        <v>26</v>
      </c>
      <c r="R22" s="2" t="s">
        <v>27</v>
      </c>
      <c r="S22" s="2" t="s">
        <v>28</v>
      </c>
      <c r="T22" s="2" t="s">
        <v>29</v>
      </c>
      <c r="U22" s="2" t="s">
        <v>30</v>
      </c>
      <c r="V22" s="2" t="s">
        <v>31</v>
      </c>
      <c r="W22" s="2" t="s">
        <v>32</v>
      </c>
      <c r="X22" s="2" t="s">
        <v>33</v>
      </c>
      <c r="Y22" s="2" t="s">
        <v>24</v>
      </c>
    </row>
    <row r="23" spans="1:25" ht="12.75" x14ac:dyDescent="0.2">
      <c r="A23" s="6">
        <v>44441</v>
      </c>
      <c r="B23" s="3">
        <v>44441</v>
      </c>
      <c r="C23" s="2" t="s">
        <v>22</v>
      </c>
      <c r="D23" s="2" t="s">
        <v>23</v>
      </c>
      <c r="E23" s="2" t="s">
        <v>34</v>
      </c>
      <c r="F23" s="4" t="s">
        <v>25</v>
      </c>
      <c r="G23" s="2">
        <v>8.9</v>
      </c>
      <c r="H23" s="2">
        <v>145</v>
      </c>
      <c r="I23" s="2">
        <v>2</v>
      </c>
      <c r="J23" s="5">
        <v>1.38E-2</v>
      </c>
      <c r="K23" s="16">
        <f>Table1[[#This Row],[Revenue]]-Table1[[#This Row],[Amount spent]]</f>
        <v>-8.9</v>
      </c>
      <c r="L23" s="2">
        <v>2</v>
      </c>
      <c r="M23" s="2">
        <v>0</v>
      </c>
      <c r="N23" s="5">
        <v>0</v>
      </c>
      <c r="O23" s="2">
        <v>0</v>
      </c>
      <c r="P23" s="2">
        <v>0</v>
      </c>
      <c r="Q23" s="2" t="s">
        <v>26</v>
      </c>
      <c r="R23" s="2" t="s">
        <v>27</v>
      </c>
      <c r="S23" s="2" t="s">
        <v>28</v>
      </c>
      <c r="T23" s="2" t="s">
        <v>29</v>
      </c>
      <c r="U23" s="2" t="s">
        <v>30</v>
      </c>
      <c r="V23" s="2" t="s">
        <v>31</v>
      </c>
      <c r="W23" s="2" t="s">
        <v>32</v>
      </c>
      <c r="X23" s="2" t="s">
        <v>33</v>
      </c>
      <c r="Y23" s="2" t="s">
        <v>34</v>
      </c>
    </row>
    <row r="24" spans="1:25" ht="12.75" x14ac:dyDescent="0.2">
      <c r="A24" s="6">
        <v>44471</v>
      </c>
      <c r="B24" s="3">
        <v>44471</v>
      </c>
      <c r="C24" s="2" t="s">
        <v>22</v>
      </c>
      <c r="D24" s="2" t="s">
        <v>35</v>
      </c>
      <c r="E24" s="2" t="s">
        <v>36</v>
      </c>
      <c r="F24" s="4" t="s">
        <v>25</v>
      </c>
      <c r="G24" s="2">
        <v>3.48</v>
      </c>
      <c r="H24" s="2">
        <v>229</v>
      </c>
      <c r="I24" s="2">
        <v>3</v>
      </c>
      <c r="J24" s="5">
        <v>1.3100000000000001E-2</v>
      </c>
      <c r="K24" s="16">
        <f>Table1[[#This Row],[Revenue]]-Table1[[#This Row],[Amount spent]]</f>
        <v>-3.48</v>
      </c>
      <c r="L24" s="2">
        <v>3</v>
      </c>
      <c r="M24" s="2">
        <v>0</v>
      </c>
      <c r="N24" s="5">
        <v>0</v>
      </c>
      <c r="O24" s="2">
        <v>0</v>
      </c>
      <c r="P24" s="2">
        <v>0</v>
      </c>
      <c r="Q24" s="2" t="s">
        <v>26</v>
      </c>
      <c r="R24" s="2" t="s">
        <v>27</v>
      </c>
      <c r="S24" s="2" t="s">
        <v>28</v>
      </c>
      <c r="T24" s="2" t="s">
        <v>29</v>
      </c>
      <c r="U24" s="2" t="s">
        <v>30</v>
      </c>
      <c r="V24" s="2" t="s">
        <v>31</v>
      </c>
      <c r="W24" s="2" t="s">
        <v>32</v>
      </c>
      <c r="X24" s="2" t="s">
        <v>37</v>
      </c>
      <c r="Y24" s="2" t="s">
        <v>36</v>
      </c>
    </row>
    <row r="25" spans="1:25" ht="12.75" x14ac:dyDescent="0.2">
      <c r="A25" s="6">
        <v>44471</v>
      </c>
      <c r="B25" s="3">
        <v>44471</v>
      </c>
      <c r="C25" s="2" t="s">
        <v>22</v>
      </c>
      <c r="D25" s="2" t="s">
        <v>35</v>
      </c>
      <c r="E25" s="2" t="s">
        <v>38</v>
      </c>
      <c r="F25" s="4" t="s">
        <v>25</v>
      </c>
      <c r="G25" s="2">
        <v>54.76</v>
      </c>
      <c r="H25" s="2">
        <v>2096</v>
      </c>
      <c r="I25" s="2">
        <v>29</v>
      </c>
      <c r="J25" s="5">
        <v>1.38E-2</v>
      </c>
      <c r="K25" s="16">
        <f>Table1[[#This Row],[Revenue]]-Table1[[#This Row],[Amount spent]]</f>
        <v>-54.76</v>
      </c>
      <c r="L25" s="2">
        <v>13</v>
      </c>
      <c r="M25" s="2">
        <v>0</v>
      </c>
      <c r="N25" s="5">
        <v>0</v>
      </c>
      <c r="O25" s="2">
        <v>0</v>
      </c>
      <c r="P25" s="2">
        <v>0</v>
      </c>
      <c r="Q25" s="2" t="s">
        <v>26</v>
      </c>
      <c r="R25" s="2" t="s">
        <v>27</v>
      </c>
      <c r="S25" s="2" t="s">
        <v>28</v>
      </c>
      <c r="T25" s="2" t="s">
        <v>29</v>
      </c>
      <c r="U25" s="2" t="s">
        <v>30</v>
      </c>
      <c r="V25" s="2" t="s">
        <v>31</v>
      </c>
      <c r="W25" s="2" t="s">
        <v>32</v>
      </c>
      <c r="X25" s="2" t="s">
        <v>37</v>
      </c>
      <c r="Y25" s="2" t="s">
        <v>38</v>
      </c>
    </row>
    <row r="26" spans="1:25" ht="12.75" x14ac:dyDescent="0.2">
      <c r="A26" s="6">
        <v>44471</v>
      </c>
      <c r="B26" s="3">
        <v>44471</v>
      </c>
      <c r="C26" s="2" t="s">
        <v>22</v>
      </c>
      <c r="D26" s="2" t="s">
        <v>23</v>
      </c>
      <c r="E26" s="2" t="s">
        <v>24</v>
      </c>
      <c r="F26" s="4" t="s">
        <v>25</v>
      </c>
      <c r="G26" s="2">
        <v>9.6199999999999992</v>
      </c>
      <c r="H26" s="2">
        <v>303</v>
      </c>
      <c r="I26" s="2">
        <v>2</v>
      </c>
      <c r="J26" s="5">
        <v>6.6E-3</v>
      </c>
      <c r="K26" s="16">
        <f>Table1[[#This Row],[Revenue]]-Table1[[#This Row],[Amount spent]]</f>
        <v>-9.6199999999999992</v>
      </c>
      <c r="L26" s="2">
        <v>1</v>
      </c>
      <c r="M26" s="2">
        <v>0</v>
      </c>
      <c r="N26" s="5">
        <v>0</v>
      </c>
      <c r="O26" s="2">
        <v>0</v>
      </c>
      <c r="P26" s="2">
        <v>0</v>
      </c>
      <c r="Q26" s="2" t="s">
        <v>26</v>
      </c>
      <c r="R26" s="2" t="s">
        <v>27</v>
      </c>
      <c r="S26" s="2" t="s">
        <v>28</v>
      </c>
      <c r="T26" s="2" t="s">
        <v>29</v>
      </c>
      <c r="U26" s="2" t="s">
        <v>30</v>
      </c>
      <c r="V26" s="2" t="s">
        <v>31</v>
      </c>
      <c r="W26" s="2" t="s">
        <v>32</v>
      </c>
      <c r="X26" s="2" t="s">
        <v>33</v>
      </c>
      <c r="Y26" s="2" t="s">
        <v>24</v>
      </c>
    </row>
    <row r="27" spans="1:25" ht="12.75" x14ac:dyDescent="0.2">
      <c r="A27" s="6">
        <v>44471</v>
      </c>
      <c r="B27" s="3">
        <v>44471</v>
      </c>
      <c r="C27" s="2" t="s">
        <v>22</v>
      </c>
      <c r="D27" s="2" t="s">
        <v>23</v>
      </c>
      <c r="E27" s="2" t="s">
        <v>34</v>
      </c>
      <c r="F27" s="4" t="s">
        <v>25</v>
      </c>
      <c r="G27" s="2">
        <v>12.09</v>
      </c>
      <c r="H27" s="2">
        <v>136</v>
      </c>
      <c r="I27" s="2">
        <v>5</v>
      </c>
      <c r="J27" s="5">
        <v>3.6799999999999999E-2</v>
      </c>
      <c r="K27" s="16">
        <f>Table1[[#This Row],[Revenue]]-Table1[[#This Row],[Amount spent]]</f>
        <v>-12.09</v>
      </c>
      <c r="L27" s="2">
        <v>3</v>
      </c>
      <c r="M27" s="2">
        <v>0</v>
      </c>
      <c r="N27" s="5">
        <v>0</v>
      </c>
      <c r="O27" s="2">
        <v>0</v>
      </c>
      <c r="P27" s="2">
        <v>0</v>
      </c>
      <c r="Q27" s="2" t="s">
        <v>26</v>
      </c>
      <c r="R27" s="2" t="s">
        <v>27</v>
      </c>
      <c r="S27" s="2" t="s">
        <v>28</v>
      </c>
      <c r="T27" s="2" t="s">
        <v>29</v>
      </c>
      <c r="U27" s="2" t="s">
        <v>30</v>
      </c>
      <c r="V27" s="2" t="s">
        <v>31</v>
      </c>
      <c r="W27" s="2" t="s">
        <v>32</v>
      </c>
      <c r="X27" s="2" t="s">
        <v>33</v>
      </c>
      <c r="Y27" s="2" t="s">
        <v>34</v>
      </c>
    </row>
    <row r="28" spans="1:25" ht="12.75" x14ac:dyDescent="0.2">
      <c r="A28" s="6">
        <v>44502</v>
      </c>
      <c r="B28" s="3">
        <v>44502</v>
      </c>
      <c r="C28" s="2" t="s">
        <v>22</v>
      </c>
      <c r="D28" s="2" t="s">
        <v>35</v>
      </c>
      <c r="E28" s="2" t="s">
        <v>36</v>
      </c>
      <c r="F28" s="4" t="s">
        <v>25</v>
      </c>
      <c r="G28" s="2">
        <v>5.53</v>
      </c>
      <c r="H28" s="2">
        <v>241</v>
      </c>
      <c r="I28" s="2">
        <v>2</v>
      </c>
      <c r="J28" s="5">
        <v>8.3000000000000001E-3</v>
      </c>
      <c r="K28" s="16">
        <f>Table1[[#This Row],[Revenue]]-Table1[[#This Row],[Amount spent]]</f>
        <v>-5.53</v>
      </c>
      <c r="L28" s="2">
        <v>1</v>
      </c>
      <c r="M28" s="2">
        <v>0</v>
      </c>
      <c r="N28" s="5">
        <v>0</v>
      </c>
      <c r="O28" s="2">
        <v>0</v>
      </c>
      <c r="P28" s="2">
        <v>0</v>
      </c>
      <c r="Q28" s="2" t="s">
        <v>26</v>
      </c>
      <c r="R28" s="2" t="s">
        <v>27</v>
      </c>
      <c r="S28" s="2" t="s">
        <v>28</v>
      </c>
      <c r="T28" s="2" t="s">
        <v>29</v>
      </c>
      <c r="U28" s="2" t="s">
        <v>30</v>
      </c>
      <c r="V28" s="2" t="s">
        <v>31</v>
      </c>
      <c r="W28" s="2" t="s">
        <v>32</v>
      </c>
      <c r="X28" s="2" t="s">
        <v>37</v>
      </c>
      <c r="Y28" s="2" t="s">
        <v>36</v>
      </c>
    </row>
    <row r="29" spans="1:25" ht="12.75" x14ac:dyDescent="0.2">
      <c r="A29" s="6">
        <v>44502</v>
      </c>
      <c r="B29" s="3">
        <v>44502</v>
      </c>
      <c r="C29" s="2" t="s">
        <v>22</v>
      </c>
      <c r="D29" s="2" t="s">
        <v>35</v>
      </c>
      <c r="E29" s="2" t="s">
        <v>38</v>
      </c>
      <c r="F29" s="4" t="s">
        <v>25</v>
      </c>
      <c r="G29" s="2">
        <v>55.17</v>
      </c>
      <c r="H29" s="2">
        <v>2157</v>
      </c>
      <c r="I29" s="2">
        <v>37</v>
      </c>
      <c r="J29" s="5">
        <v>1.72E-2</v>
      </c>
      <c r="K29" s="16">
        <f>Table1[[#This Row],[Revenue]]-Table1[[#This Row],[Amount spent]]</f>
        <v>256.83</v>
      </c>
      <c r="L29" s="2">
        <v>20</v>
      </c>
      <c r="M29" s="2">
        <v>4</v>
      </c>
      <c r="N29" s="5">
        <v>0.1081</v>
      </c>
      <c r="O29" s="2">
        <v>312</v>
      </c>
      <c r="P29" s="2">
        <v>5.66</v>
      </c>
      <c r="Q29" s="2" t="s">
        <v>26</v>
      </c>
      <c r="R29" s="2" t="s">
        <v>27</v>
      </c>
      <c r="S29" s="2" t="s">
        <v>28</v>
      </c>
      <c r="T29" s="2" t="s">
        <v>29</v>
      </c>
      <c r="U29" s="2" t="s">
        <v>30</v>
      </c>
      <c r="V29" s="2" t="s">
        <v>31</v>
      </c>
      <c r="W29" s="2" t="s">
        <v>32</v>
      </c>
      <c r="X29" s="2" t="s">
        <v>37</v>
      </c>
      <c r="Y29" s="2" t="s">
        <v>38</v>
      </c>
    </row>
    <row r="30" spans="1:25" ht="12.75" x14ac:dyDescent="0.2">
      <c r="A30" s="6">
        <v>44502</v>
      </c>
      <c r="B30" s="3">
        <v>44502</v>
      </c>
      <c r="C30" s="2" t="s">
        <v>22</v>
      </c>
      <c r="D30" s="2" t="s">
        <v>23</v>
      </c>
      <c r="E30" s="2" t="s">
        <v>24</v>
      </c>
      <c r="F30" s="4" t="s">
        <v>25</v>
      </c>
      <c r="G30" s="2">
        <v>12.21</v>
      </c>
      <c r="H30" s="2">
        <v>332</v>
      </c>
      <c r="I30" s="2">
        <v>4</v>
      </c>
      <c r="J30" s="5">
        <v>1.2E-2</v>
      </c>
      <c r="K30" s="16">
        <f>Table1[[#This Row],[Revenue]]-Table1[[#This Row],[Amount spent]]</f>
        <v>65.789999999999992</v>
      </c>
      <c r="L30" s="2">
        <v>2</v>
      </c>
      <c r="M30" s="2">
        <v>1</v>
      </c>
      <c r="N30" s="5">
        <v>0.25</v>
      </c>
      <c r="O30" s="2">
        <v>78</v>
      </c>
      <c r="P30" s="2">
        <v>6.39</v>
      </c>
      <c r="Q30" s="2" t="s">
        <v>26</v>
      </c>
      <c r="R30" s="2" t="s">
        <v>27</v>
      </c>
      <c r="S30" s="2" t="s">
        <v>28</v>
      </c>
      <c r="T30" s="2" t="s">
        <v>29</v>
      </c>
      <c r="U30" s="2" t="s">
        <v>30</v>
      </c>
      <c r="V30" s="2" t="s">
        <v>31</v>
      </c>
      <c r="W30" s="2" t="s">
        <v>32</v>
      </c>
      <c r="X30" s="2" t="s">
        <v>33</v>
      </c>
      <c r="Y30" s="2" t="s">
        <v>24</v>
      </c>
    </row>
    <row r="31" spans="1:25" ht="12.75" x14ac:dyDescent="0.2">
      <c r="A31" s="6">
        <v>44502</v>
      </c>
      <c r="B31" s="3">
        <v>44502</v>
      </c>
      <c r="C31" s="2" t="s">
        <v>22</v>
      </c>
      <c r="D31" s="2" t="s">
        <v>23</v>
      </c>
      <c r="E31" s="2" t="s">
        <v>34</v>
      </c>
      <c r="F31" s="4" t="s">
        <v>25</v>
      </c>
      <c r="G31" s="2">
        <v>8.4499999999999993</v>
      </c>
      <c r="H31" s="2">
        <v>138</v>
      </c>
      <c r="I31" s="2">
        <v>4</v>
      </c>
      <c r="J31" s="5">
        <v>2.9000000000000001E-2</v>
      </c>
      <c r="K31" s="16">
        <f>Table1[[#This Row],[Revenue]]-Table1[[#This Row],[Amount spent]]</f>
        <v>-8.4499999999999993</v>
      </c>
      <c r="L31" s="2">
        <v>3</v>
      </c>
      <c r="M31" s="2">
        <v>0</v>
      </c>
      <c r="N31" s="5">
        <v>0</v>
      </c>
      <c r="O31" s="2">
        <v>0</v>
      </c>
      <c r="P31" s="2">
        <v>0</v>
      </c>
      <c r="Q31" s="2" t="s">
        <v>26</v>
      </c>
      <c r="R31" s="2" t="s">
        <v>27</v>
      </c>
      <c r="S31" s="2" t="s">
        <v>28</v>
      </c>
      <c r="T31" s="2" t="s">
        <v>29</v>
      </c>
      <c r="U31" s="2" t="s">
        <v>30</v>
      </c>
      <c r="V31" s="2" t="s">
        <v>31</v>
      </c>
      <c r="W31" s="2" t="s">
        <v>32</v>
      </c>
      <c r="X31" s="2" t="s">
        <v>33</v>
      </c>
      <c r="Y31" s="2" t="s">
        <v>34</v>
      </c>
    </row>
    <row r="32" spans="1:25" ht="12.75" x14ac:dyDescent="0.2">
      <c r="A32" s="6">
        <v>44532</v>
      </c>
      <c r="B32" s="3">
        <v>44532</v>
      </c>
      <c r="C32" s="2" t="s">
        <v>22</v>
      </c>
      <c r="D32" s="2" t="s">
        <v>35</v>
      </c>
      <c r="E32" s="2" t="s">
        <v>36</v>
      </c>
      <c r="F32" s="4" t="s">
        <v>25</v>
      </c>
      <c r="G32" s="2">
        <v>1.71</v>
      </c>
      <c r="H32" s="2">
        <v>175</v>
      </c>
      <c r="I32" s="2">
        <v>2</v>
      </c>
      <c r="J32" s="5">
        <v>1.14E-2</v>
      </c>
      <c r="K32" s="16">
        <f>Table1[[#This Row],[Revenue]]-Table1[[#This Row],[Amount spent]]</f>
        <v>-1.71</v>
      </c>
      <c r="L32" s="2">
        <v>1</v>
      </c>
      <c r="M32" s="2">
        <v>0</v>
      </c>
      <c r="N32" s="5">
        <v>0</v>
      </c>
      <c r="O32" s="2">
        <v>0</v>
      </c>
      <c r="P32" s="2">
        <v>0</v>
      </c>
      <c r="Q32" s="2" t="s">
        <v>26</v>
      </c>
      <c r="R32" s="2" t="s">
        <v>27</v>
      </c>
      <c r="S32" s="2" t="s">
        <v>28</v>
      </c>
      <c r="T32" s="2" t="s">
        <v>29</v>
      </c>
      <c r="U32" s="2" t="s">
        <v>30</v>
      </c>
      <c r="V32" s="2" t="s">
        <v>31</v>
      </c>
      <c r="W32" s="2" t="s">
        <v>32</v>
      </c>
      <c r="X32" s="2" t="s">
        <v>37</v>
      </c>
      <c r="Y32" s="2" t="s">
        <v>36</v>
      </c>
    </row>
    <row r="33" spans="1:25" ht="12.75" x14ac:dyDescent="0.2">
      <c r="A33" s="6">
        <v>44532</v>
      </c>
      <c r="B33" s="3">
        <v>44532</v>
      </c>
      <c r="C33" s="2" t="s">
        <v>22</v>
      </c>
      <c r="D33" s="2" t="s">
        <v>35</v>
      </c>
      <c r="E33" s="2" t="s">
        <v>38</v>
      </c>
      <c r="F33" s="4" t="s">
        <v>25</v>
      </c>
      <c r="G33" s="2">
        <v>60.04</v>
      </c>
      <c r="H33" s="2">
        <v>2023</v>
      </c>
      <c r="I33" s="2">
        <v>43</v>
      </c>
      <c r="J33" s="5">
        <v>2.1299999999999999E-2</v>
      </c>
      <c r="K33" s="16">
        <f>Table1[[#This Row],[Revenue]]-Table1[[#This Row],[Amount spent]]</f>
        <v>17.96</v>
      </c>
      <c r="L33" s="2">
        <v>24</v>
      </c>
      <c r="M33" s="2">
        <v>1</v>
      </c>
      <c r="N33" s="5">
        <v>2.3300000000000001E-2</v>
      </c>
      <c r="O33" s="2">
        <v>78</v>
      </c>
      <c r="P33" s="2">
        <v>1.3</v>
      </c>
      <c r="Q33" s="2" t="s">
        <v>26</v>
      </c>
      <c r="R33" s="2" t="s">
        <v>27</v>
      </c>
      <c r="S33" s="2" t="s">
        <v>28</v>
      </c>
      <c r="T33" s="2" t="s">
        <v>29</v>
      </c>
      <c r="U33" s="2" t="s">
        <v>30</v>
      </c>
      <c r="V33" s="2" t="s">
        <v>31</v>
      </c>
      <c r="W33" s="2" t="s">
        <v>32</v>
      </c>
      <c r="X33" s="2" t="s">
        <v>37</v>
      </c>
      <c r="Y33" s="2" t="s">
        <v>38</v>
      </c>
    </row>
    <row r="34" spans="1:25" ht="12.75" x14ac:dyDescent="0.2">
      <c r="A34" s="6">
        <v>44532</v>
      </c>
      <c r="B34" s="3">
        <v>44532</v>
      </c>
      <c r="C34" s="2" t="s">
        <v>22</v>
      </c>
      <c r="D34" s="2" t="s">
        <v>23</v>
      </c>
      <c r="E34" s="2" t="s">
        <v>24</v>
      </c>
      <c r="F34" s="4" t="s">
        <v>25</v>
      </c>
      <c r="G34" s="2">
        <v>9.99</v>
      </c>
      <c r="H34" s="2">
        <v>215</v>
      </c>
      <c r="I34" s="2">
        <v>4</v>
      </c>
      <c r="J34" s="5">
        <v>1.8599999999999998E-2</v>
      </c>
      <c r="K34" s="16">
        <f>Table1[[#This Row],[Revenue]]-Table1[[#This Row],[Amount spent]]</f>
        <v>-9.99</v>
      </c>
      <c r="L34" s="2">
        <v>2</v>
      </c>
      <c r="M34" s="2">
        <v>0</v>
      </c>
      <c r="N34" s="5">
        <v>0</v>
      </c>
      <c r="O34" s="2">
        <v>0</v>
      </c>
      <c r="P34" s="2">
        <v>0</v>
      </c>
      <c r="Q34" s="2" t="s">
        <v>26</v>
      </c>
      <c r="R34" s="2" t="s">
        <v>27</v>
      </c>
      <c r="S34" s="2" t="s">
        <v>28</v>
      </c>
      <c r="T34" s="2" t="s">
        <v>29</v>
      </c>
      <c r="U34" s="2" t="s">
        <v>30</v>
      </c>
      <c r="V34" s="2" t="s">
        <v>31</v>
      </c>
      <c r="W34" s="2" t="s">
        <v>32</v>
      </c>
      <c r="X34" s="2" t="s">
        <v>33</v>
      </c>
      <c r="Y34" s="2" t="s">
        <v>24</v>
      </c>
    </row>
    <row r="35" spans="1:25" ht="12.75" x14ac:dyDescent="0.2">
      <c r="A35" s="6">
        <v>44532</v>
      </c>
      <c r="B35" s="3">
        <v>44532</v>
      </c>
      <c r="C35" s="2" t="s">
        <v>22</v>
      </c>
      <c r="D35" s="2" t="s">
        <v>23</v>
      </c>
      <c r="E35" s="2" t="s">
        <v>34</v>
      </c>
      <c r="F35" s="4" t="s">
        <v>25</v>
      </c>
      <c r="G35" s="2">
        <v>10.53</v>
      </c>
      <c r="H35" s="2">
        <v>113</v>
      </c>
      <c r="I35" s="2">
        <v>1</v>
      </c>
      <c r="J35" s="5">
        <v>8.8000000000000005E-3</v>
      </c>
      <c r="K35" s="16">
        <f>Table1[[#This Row],[Revenue]]-Table1[[#This Row],[Amount spent]]</f>
        <v>-10.53</v>
      </c>
      <c r="L35" s="2">
        <v>0</v>
      </c>
      <c r="M35" s="2">
        <v>0</v>
      </c>
      <c r="N35" s="5">
        <v>0</v>
      </c>
      <c r="O35" s="2">
        <v>0</v>
      </c>
      <c r="P35" s="2">
        <v>0</v>
      </c>
      <c r="Q35" s="2" t="s">
        <v>26</v>
      </c>
      <c r="R35" s="2" t="s">
        <v>27</v>
      </c>
      <c r="S35" s="2" t="s">
        <v>28</v>
      </c>
      <c r="T35" s="2" t="s">
        <v>29</v>
      </c>
      <c r="U35" s="2" t="s">
        <v>30</v>
      </c>
      <c r="V35" s="2" t="s">
        <v>31</v>
      </c>
      <c r="W35" s="2" t="s">
        <v>32</v>
      </c>
      <c r="X35" s="2" t="s">
        <v>33</v>
      </c>
      <c r="Y35" s="2" t="s">
        <v>34</v>
      </c>
    </row>
    <row r="36" spans="1:25" ht="12.75" x14ac:dyDescent="0.2">
      <c r="A36" s="6">
        <v>44240</v>
      </c>
      <c r="B36" s="9">
        <v>44240</v>
      </c>
      <c r="C36" s="2" t="s">
        <v>22</v>
      </c>
      <c r="D36" s="2" t="s">
        <v>35</v>
      </c>
      <c r="E36" s="2" t="s">
        <v>36</v>
      </c>
      <c r="F36" s="4" t="s">
        <v>25</v>
      </c>
      <c r="G36" s="2">
        <v>1.69</v>
      </c>
      <c r="H36" s="2">
        <v>104</v>
      </c>
      <c r="I36" s="2">
        <v>0</v>
      </c>
      <c r="J36" s="5">
        <v>0</v>
      </c>
      <c r="K36" s="16">
        <f>Table1[[#This Row],[Revenue]]-Table1[[#This Row],[Amount spent]]</f>
        <v>-1.69</v>
      </c>
      <c r="L36" s="2">
        <v>0</v>
      </c>
      <c r="M36" s="2">
        <v>0</v>
      </c>
      <c r="N36" s="5">
        <v>0</v>
      </c>
      <c r="O36" s="2">
        <v>0</v>
      </c>
      <c r="P36" s="2">
        <v>0</v>
      </c>
      <c r="Q36" s="2" t="s">
        <v>26</v>
      </c>
      <c r="R36" s="2" t="s">
        <v>27</v>
      </c>
      <c r="S36" s="2" t="s">
        <v>28</v>
      </c>
      <c r="T36" s="2" t="s">
        <v>29</v>
      </c>
      <c r="U36" s="2" t="s">
        <v>30</v>
      </c>
      <c r="V36" s="2" t="s">
        <v>31</v>
      </c>
      <c r="W36" s="2" t="s">
        <v>32</v>
      </c>
      <c r="X36" s="2" t="s">
        <v>37</v>
      </c>
      <c r="Y36" s="2" t="s">
        <v>36</v>
      </c>
    </row>
    <row r="37" spans="1:25" ht="12.75" x14ac:dyDescent="0.2">
      <c r="A37" s="6">
        <v>44240</v>
      </c>
      <c r="B37" s="9">
        <v>44240</v>
      </c>
      <c r="C37" s="2" t="s">
        <v>22</v>
      </c>
      <c r="D37" s="2" t="s">
        <v>35</v>
      </c>
      <c r="E37" s="2" t="s">
        <v>38</v>
      </c>
      <c r="F37" s="4" t="s">
        <v>25</v>
      </c>
      <c r="G37" s="2">
        <v>39.33</v>
      </c>
      <c r="H37" s="2">
        <v>1088</v>
      </c>
      <c r="I37" s="2">
        <v>20</v>
      </c>
      <c r="J37" s="5">
        <v>1.84E-2</v>
      </c>
      <c r="K37" s="16">
        <f>Table1[[#This Row],[Revenue]]-Table1[[#This Row],[Amount spent]]</f>
        <v>-39.33</v>
      </c>
      <c r="L37" s="2">
        <v>11</v>
      </c>
      <c r="M37" s="2">
        <v>0</v>
      </c>
      <c r="N37" s="5">
        <v>0</v>
      </c>
      <c r="O37" s="2">
        <v>0</v>
      </c>
      <c r="P37" s="2">
        <v>0</v>
      </c>
      <c r="Q37" s="2" t="s">
        <v>26</v>
      </c>
      <c r="R37" s="2" t="s">
        <v>27</v>
      </c>
      <c r="S37" s="2" t="s">
        <v>28</v>
      </c>
      <c r="T37" s="2" t="s">
        <v>29</v>
      </c>
      <c r="U37" s="2" t="s">
        <v>30</v>
      </c>
      <c r="V37" s="2" t="s">
        <v>31</v>
      </c>
      <c r="W37" s="2" t="s">
        <v>32</v>
      </c>
      <c r="X37" s="2" t="s">
        <v>37</v>
      </c>
      <c r="Y37" s="2" t="s">
        <v>38</v>
      </c>
    </row>
    <row r="38" spans="1:25" ht="12.75" x14ac:dyDescent="0.2">
      <c r="A38" s="6">
        <v>44240</v>
      </c>
      <c r="B38" s="9">
        <v>44240</v>
      </c>
      <c r="C38" s="2" t="s">
        <v>22</v>
      </c>
      <c r="D38" s="2" t="s">
        <v>23</v>
      </c>
      <c r="E38" s="2" t="s">
        <v>24</v>
      </c>
      <c r="F38" s="4" t="s">
        <v>25</v>
      </c>
      <c r="G38" s="2">
        <v>8.09</v>
      </c>
      <c r="H38" s="2">
        <v>135</v>
      </c>
      <c r="I38" s="2">
        <v>1</v>
      </c>
      <c r="J38" s="5">
        <v>7.4000000000000003E-3</v>
      </c>
      <c r="K38" s="16">
        <f>Table1[[#This Row],[Revenue]]-Table1[[#This Row],[Amount spent]]</f>
        <v>-8.09</v>
      </c>
      <c r="L38" s="2">
        <v>0</v>
      </c>
      <c r="M38" s="2">
        <v>0</v>
      </c>
      <c r="N38" s="5">
        <v>0</v>
      </c>
      <c r="O38" s="2">
        <v>0</v>
      </c>
      <c r="P38" s="2">
        <v>0</v>
      </c>
      <c r="Q38" s="2" t="s">
        <v>26</v>
      </c>
      <c r="R38" s="2" t="s">
        <v>27</v>
      </c>
      <c r="S38" s="2" t="s">
        <v>28</v>
      </c>
      <c r="T38" s="2" t="s">
        <v>29</v>
      </c>
      <c r="U38" s="2" t="s">
        <v>30</v>
      </c>
      <c r="V38" s="2" t="s">
        <v>31</v>
      </c>
      <c r="W38" s="2" t="s">
        <v>32</v>
      </c>
      <c r="X38" s="2" t="s">
        <v>33</v>
      </c>
      <c r="Y38" s="2" t="s">
        <v>24</v>
      </c>
    </row>
    <row r="39" spans="1:25" ht="12.75" x14ac:dyDescent="0.2">
      <c r="A39" s="6">
        <v>44240</v>
      </c>
      <c r="B39" s="9">
        <v>44240</v>
      </c>
      <c r="C39" s="2" t="s">
        <v>22</v>
      </c>
      <c r="D39" s="2" t="s">
        <v>23</v>
      </c>
      <c r="E39" s="2" t="s">
        <v>34</v>
      </c>
      <c r="F39" s="4" t="s">
        <v>25</v>
      </c>
      <c r="G39" s="2">
        <v>6.23</v>
      </c>
      <c r="H39" s="2">
        <v>109</v>
      </c>
      <c r="I39" s="2">
        <v>5</v>
      </c>
      <c r="J39" s="5">
        <v>4.5900000000000003E-2</v>
      </c>
      <c r="K39" s="16">
        <f>Table1[[#This Row],[Revenue]]-Table1[[#This Row],[Amount spent]]</f>
        <v>-6.23</v>
      </c>
      <c r="L39" s="2">
        <v>2</v>
      </c>
      <c r="M39" s="2">
        <v>0</v>
      </c>
      <c r="N39" s="5">
        <v>0</v>
      </c>
      <c r="O39" s="2">
        <v>0</v>
      </c>
      <c r="P39" s="2">
        <v>0</v>
      </c>
      <c r="Q39" s="2" t="s">
        <v>26</v>
      </c>
      <c r="R39" s="2" t="s">
        <v>27</v>
      </c>
      <c r="S39" s="2" t="s">
        <v>28</v>
      </c>
      <c r="T39" s="2" t="s">
        <v>29</v>
      </c>
      <c r="U39" s="2" t="s">
        <v>30</v>
      </c>
      <c r="V39" s="2" t="s">
        <v>31</v>
      </c>
      <c r="W39" s="2" t="s">
        <v>32</v>
      </c>
      <c r="X39" s="2" t="s">
        <v>33</v>
      </c>
      <c r="Y39" s="2" t="s">
        <v>34</v>
      </c>
    </row>
    <row r="40" spans="1:25" ht="12.75" x14ac:dyDescent="0.2">
      <c r="A40" s="6">
        <v>44241</v>
      </c>
      <c r="B40" s="9">
        <v>44241</v>
      </c>
      <c r="C40" s="2" t="s">
        <v>22</v>
      </c>
      <c r="D40" s="2" t="s">
        <v>35</v>
      </c>
      <c r="E40" s="2" t="s">
        <v>36</v>
      </c>
      <c r="F40" s="4" t="s">
        <v>25</v>
      </c>
      <c r="G40" s="2">
        <v>1.5</v>
      </c>
      <c r="H40" s="2">
        <v>93</v>
      </c>
      <c r="I40" s="2">
        <v>1</v>
      </c>
      <c r="J40" s="5">
        <v>1.0800000000000001E-2</v>
      </c>
      <c r="K40" s="16">
        <f>Table1[[#This Row],[Revenue]]-Table1[[#This Row],[Amount spent]]</f>
        <v>-1.5</v>
      </c>
      <c r="L40" s="2">
        <v>0</v>
      </c>
      <c r="M40" s="2">
        <v>0</v>
      </c>
      <c r="N40" s="5">
        <v>0</v>
      </c>
      <c r="O40" s="2">
        <v>0</v>
      </c>
      <c r="P40" s="2">
        <v>0</v>
      </c>
      <c r="Q40" s="2" t="s">
        <v>26</v>
      </c>
      <c r="R40" s="2" t="s">
        <v>27</v>
      </c>
      <c r="S40" s="2" t="s">
        <v>28</v>
      </c>
      <c r="T40" s="2" t="s">
        <v>29</v>
      </c>
      <c r="U40" s="2" t="s">
        <v>30</v>
      </c>
      <c r="V40" s="2" t="s">
        <v>31</v>
      </c>
      <c r="W40" s="2" t="s">
        <v>32</v>
      </c>
      <c r="X40" s="2" t="s">
        <v>37</v>
      </c>
      <c r="Y40" s="2" t="s">
        <v>36</v>
      </c>
    </row>
    <row r="41" spans="1:25" ht="12.75" x14ac:dyDescent="0.2">
      <c r="A41" s="6">
        <v>44241</v>
      </c>
      <c r="B41" s="9">
        <v>44241</v>
      </c>
      <c r="C41" s="2" t="s">
        <v>22</v>
      </c>
      <c r="D41" s="2" t="s">
        <v>35</v>
      </c>
      <c r="E41" s="2" t="s">
        <v>38</v>
      </c>
      <c r="F41" s="4" t="s">
        <v>25</v>
      </c>
      <c r="G41" s="2">
        <v>28.32</v>
      </c>
      <c r="H41" s="2">
        <v>1127</v>
      </c>
      <c r="I41" s="2">
        <v>15</v>
      </c>
      <c r="J41" s="5">
        <v>1.3299999999999999E-2</v>
      </c>
      <c r="K41" s="16">
        <f>Table1[[#This Row],[Revenue]]-Table1[[#This Row],[Amount spent]]</f>
        <v>-28.32</v>
      </c>
      <c r="L41" s="2">
        <v>2</v>
      </c>
      <c r="M41" s="2">
        <v>0</v>
      </c>
      <c r="N41" s="5">
        <v>0</v>
      </c>
      <c r="O41" s="2">
        <v>0</v>
      </c>
      <c r="P41" s="2">
        <v>0</v>
      </c>
      <c r="Q41" s="2" t="s">
        <v>26</v>
      </c>
      <c r="R41" s="2" t="s">
        <v>27</v>
      </c>
      <c r="S41" s="2" t="s">
        <v>28</v>
      </c>
      <c r="T41" s="2" t="s">
        <v>29</v>
      </c>
      <c r="U41" s="2" t="s">
        <v>30</v>
      </c>
      <c r="V41" s="2" t="s">
        <v>31</v>
      </c>
      <c r="W41" s="2" t="s">
        <v>32</v>
      </c>
      <c r="X41" s="2" t="s">
        <v>37</v>
      </c>
      <c r="Y41" s="2" t="s">
        <v>38</v>
      </c>
    </row>
    <row r="42" spans="1:25" ht="12.75" x14ac:dyDescent="0.2">
      <c r="A42" s="6">
        <v>44241</v>
      </c>
      <c r="B42" s="9">
        <v>44241</v>
      </c>
      <c r="C42" s="2" t="s">
        <v>22</v>
      </c>
      <c r="D42" s="2" t="s">
        <v>23</v>
      </c>
      <c r="E42" s="2" t="s">
        <v>24</v>
      </c>
      <c r="F42" s="4" t="s">
        <v>25</v>
      </c>
      <c r="G42" s="2">
        <v>3.57</v>
      </c>
      <c r="H42" s="2">
        <v>94</v>
      </c>
      <c r="I42" s="2">
        <v>2</v>
      </c>
      <c r="J42" s="5">
        <v>2.1299999999999999E-2</v>
      </c>
      <c r="K42" s="16">
        <f>Table1[[#This Row],[Revenue]]-Table1[[#This Row],[Amount spent]]</f>
        <v>-3.57</v>
      </c>
      <c r="L42" s="2">
        <v>1</v>
      </c>
      <c r="M42" s="2">
        <v>0</v>
      </c>
      <c r="N42" s="5">
        <v>0</v>
      </c>
      <c r="O42" s="2">
        <v>0</v>
      </c>
      <c r="P42" s="2">
        <v>0</v>
      </c>
      <c r="Q42" s="2" t="s">
        <v>26</v>
      </c>
      <c r="R42" s="2" t="s">
        <v>27</v>
      </c>
      <c r="S42" s="2" t="s">
        <v>28</v>
      </c>
      <c r="T42" s="2" t="s">
        <v>29</v>
      </c>
      <c r="U42" s="2" t="s">
        <v>30</v>
      </c>
      <c r="V42" s="2" t="s">
        <v>31</v>
      </c>
      <c r="W42" s="2" t="s">
        <v>32</v>
      </c>
      <c r="X42" s="2" t="s">
        <v>33</v>
      </c>
      <c r="Y42" s="2" t="s">
        <v>24</v>
      </c>
    </row>
    <row r="43" spans="1:25" ht="12.75" x14ac:dyDescent="0.2">
      <c r="A43" s="6">
        <v>44241</v>
      </c>
      <c r="B43" s="9">
        <v>44241</v>
      </c>
      <c r="C43" s="2" t="s">
        <v>22</v>
      </c>
      <c r="D43" s="2" t="s">
        <v>23</v>
      </c>
      <c r="E43" s="2" t="s">
        <v>34</v>
      </c>
      <c r="F43" s="4" t="s">
        <v>25</v>
      </c>
      <c r="G43" s="2">
        <v>4.3600000000000003</v>
      </c>
      <c r="H43" s="2">
        <v>82</v>
      </c>
      <c r="I43" s="2">
        <v>0</v>
      </c>
      <c r="J43" s="5">
        <v>0</v>
      </c>
      <c r="K43" s="16">
        <f>Table1[[#This Row],[Revenue]]-Table1[[#This Row],[Amount spent]]</f>
        <v>-4.3600000000000003</v>
      </c>
      <c r="L43" s="2">
        <v>0</v>
      </c>
      <c r="M43" s="2">
        <v>0</v>
      </c>
      <c r="N43" s="5">
        <v>0</v>
      </c>
      <c r="O43" s="2">
        <v>0</v>
      </c>
      <c r="P43" s="2">
        <v>0</v>
      </c>
      <c r="Q43" s="2" t="s">
        <v>26</v>
      </c>
      <c r="R43" s="2" t="s">
        <v>27</v>
      </c>
      <c r="S43" s="2" t="s">
        <v>28</v>
      </c>
      <c r="T43" s="2" t="s">
        <v>29</v>
      </c>
      <c r="U43" s="2" t="s">
        <v>30</v>
      </c>
      <c r="V43" s="2" t="s">
        <v>31</v>
      </c>
      <c r="W43" s="2" t="s">
        <v>32</v>
      </c>
      <c r="X43" s="2" t="s">
        <v>33</v>
      </c>
      <c r="Y43" s="2" t="s">
        <v>34</v>
      </c>
    </row>
    <row r="44" spans="1:25" ht="12.75" x14ac:dyDescent="0.2">
      <c r="A44" s="6">
        <v>44242</v>
      </c>
      <c r="B44" s="9">
        <v>44242</v>
      </c>
      <c r="C44" s="2" t="s">
        <v>22</v>
      </c>
      <c r="D44" s="2" t="s">
        <v>35</v>
      </c>
      <c r="E44" s="2" t="s">
        <v>36</v>
      </c>
      <c r="F44" s="4" t="s">
        <v>25</v>
      </c>
      <c r="G44" s="2">
        <v>1.26</v>
      </c>
      <c r="H44" s="2">
        <v>100</v>
      </c>
      <c r="I44" s="2">
        <v>0</v>
      </c>
      <c r="J44" s="5">
        <v>0</v>
      </c>
      <c r="K44" s="16">
        <f>Table1[[#This Row],[Revenue]]-Table1[[#This Row],[Amount spent]]</f>
        <v>-1.26</v>
      </c>
      <c r="L44" s="2">
        <v>0</v>
      </c>
      <c r="M44" s="2">
        <v>0</v>
      </c>
      <c r="N44" s="5">
        <v>0</v>
      </c>
      <c r="O44" s="2">
        <v>0</v>
      </c>
      <c r="P44" s="2">
        <v>0</v>
      </c>
      <c r="Q44" s="2" t="s">
        <v>26</v>
      </c>
      <c r="R44" s="2" t="s">
        <v>27</v>
      </c>
      <c r="S44" s="2" t="s">
        <v>28</v>
      </c>
      <c r="T44" s="2" t="s">
        <v>29</v>
      </c>
      <c r="U44" s="2" t="s">
        <v>30</v>
      </c>
      <c r="V44" s="2" t="s">
        <v>31</v>
      </c>
      <c r="W44" s="2" t="s">
        <v>32</v>
      </c>
      <c r="X44" s="2" t="s">
        <v>37</v>
      </c>
      <c r="Y44" s="2" t="s">
        <v>36</v>
      </c>
    </row>
    <row r="45" spans="1:25" ht="12.75" x14ac:dyDescent="0.2">
      <c r="A45" s="6">
        <v>44242</v>
      </c>
      <c r="B45" s="9">
        <v>44242</v>
      </c>
      <c r="C45" s="2" t="s">
        <v>22</v>
      </c>
      <c r="D45" s="2" t="s">
        <v>35</v>
      </c>
      <c r="E45" s="2" t="s">
        <v>38</v>
      </c>
      <c r="F45" s="4" t="s">
        <v>25</v>
      </c>
      <c r="G45" s="2">
        <v>23.54</v>
      </c>
      <c r="H45" s="2">
        <v>1004</v>
      </c>
      <c r="I45" s="2">
        <v>17</v>
      </c>
      <c r="J45" s="5">
        <v>1.6899999999999998E-2</v>
      </c>
      <c r="K45" s="16">
        <f>Table1[[#This Row],[Revenue]]-Table1[[#This Row],[Amount spent]]</f>
        <v>54.46</v>
      </c>
      <c r="L45" s="2">
        <v>2</v>
      </c>
      <c r="M45" s="2">
        <v>1</v>
      </c>
      <c r="N45" s="5">
        <v>5.8799999999999998E-2</v>
      </c>
      <c r="O45" s="2">
        <v>78</v>
      </c>
      <c r="P45" s="2">
        <v>3.31</v>
      </c>
      <c r="Q45" s="2" t="s">
        <v>26</v>
      </c>
      <c r="R45" s="2" t="s">
        <v>27</v>
      </c>
      <c r="S45" s="2" t="s">
        <v>28</v>
      </c>
      <c r="T45" s="2" t="s">
        <v>29</v>
      </c>
      <c r="U45" s="2" t="s">
        <v>30</v>
      </c>
      <c r="V45" s="2" t="s">
        <v>31</v>
      </c>
      <c r="W45" s="2" t="s">
        <v>32</v>
      </c>
      <c r="X45" s="2" t="s">
        <v>37</v>
      </c>
      <c r="Y45" s="2" t="s">
        <v>38</v>
      </c>
    </row>
    <row r="46" spans="1:25" ht="12.75" x14ac:dyDescent="0.2">
      <c r="A46" s="6">
        <v>44242</v>
      </c>
      <c r="B46" s="9">
        <v>44242</v>
      </c>
      <c r="C46" s="2" t="s">
        <v>22</v>
      </c>
      <c r="D46" s="2" t="s">
        <v>23</v>
      </c>
      <c r="E46" s="2" t="s">
        <v>24</v>
      </c>
      <c r="F46" s="4" t="s">
        <v>25</v>
      </c>
      <c r="G46" s="2">
        <v>3.18</v>
      </c>
      <c r="H46" s="2">
        <v>105</v>
      </c>
      <c r="I46" s="2">
        <v>1</v>
      </c>
      <c r="J46" s="5">
        <v>9.4999999999999998E-3</v>
      </c>
      <c r="K46" s="16">
        <f>Table1[[#This Row],[Revenue]]-Table1[[#This Row],[Amount spent]]</f>
        <v>-3.18</v>
      </c>
      <c r="L46" s="2">
        <v>1</v>
      </c>
      <c r="M46" s="2">
        <v>0</v>
      </c>
      <c r="N46" s="5">
        <v>0</v>
      </c>
      <c r="O46" s="2">
        <v>0</v>
      </c>
      <c r="P46" s="2">
        <v>0</v>
      </c>
      <c r="Q46" s="2" t="s">
        <v>26</v>
      </c>
      <c r="R46" s="2" t="s">
        <v>27</v>
      </c>
      <c r="S46" s="2" t="s">
        <v>28</v>
      </c>
      <c r="T46" s="2" t="s">
        <v>29</v>
      </c>
      <c r="U46" s="2" t="s">
        <v>30</v>
      </c>
      <c r="V46" s="2" t="s">
        <v>31</v>
      </c>
      <c r="W46" s="2" t="s">
        <v>32</v>
      </c>
      <c r="X46" s="2" t="s">
        <v>33</v>
      </c>
      <c r="Y46" s="2" t="s">
        <v>24</v>
      </c>
    </row>
    <row r="47" spans="1:25" ht="12.75" x14ac:dyDescent="0.2">
      <c r="A47" s="6">
        <v>44242</v>
      </c>
      <c r="B47" s="9">
        <v>44242</v>
      </c>
      <c r="C47" s="2" t="s">
        <v>22</v>
      </c>
      <c r="D47" s="2" t="s">
        <v>23</v>
      </c>
      <c r="E47" s="2" t="s">
        <v>34</v>
      </c>
      <c r="F47" s="4" t="s">
        <v>25</v>
      </c>
      <c r="G47" s="2">
        <v>2.88</v>
      </c>
      <c r="H47" s="2">
        <v>58</v>
      </c>
      <c r="I47" s="2">
        <v>0</v>
      </c>
      <c r="J47" s="5">
        <v>0</v>
      </c>
      <c r="K47" s="16">
        <f>Table1[[#This Row],[Revenue]]-Table1[[#This Row],[Amount spent]]</f>
        <v>-2.88</v>
      </c>
      <c r="L47" s="2">
        <v>0</v>
      </c>
      <c r="M47" s="2">
        <v>0</v>
      </c>
      <c r="N47" s="5">
        <v>0</v>
      </c>
      <c r="O47" s="2">
        <v>0</v>
      </c>
      <c r="P47" s="2">
        <v>0</v>
      </c>
      <c r="Q47" s="2" t="s">
        <v>26</v>
      </c>
      <c r="R47" s="2" t="s">
        <v>27</v>
      </c>
      <c r="S47" s="2" t="s">
        <v>28</v>
      </c>
      <c r="T47" s="2" t="s">
        <v>29</v>
      </c>
      <c r="U47" s="2" t="s">
        <v>30</v>
      </c>
      <c r="V47" s="2" t="s">
        <v>31</v>
      </c>
      <c r="W47" s="2" t="s">
        <v>32</v>
      </c>
      <c r="X47" s="2" t="s">
        <v>33</v>
      </c>
      <c r="Y47" s="2" t="s">
        <v>34</v>
      </c>
    </row>
    <row r="48" spans="1:25" ht="12.75" x14ac:dyDescent="0.2">
      <c r="A48" s="6">
        <v>44243</v>
      </c>
      <c r="B48" s="9">
        <v>44243</v>
      </c>
      <c r="C48" s="2" t="s">
        <v>22</v>
      </c>
      <c r="D48" s="2" t="s">
        <v>35</v>
      </c>
      <c r="E48" s="2" t="s">
        <v>36</v>
      </c>
      <c r="F48" s="4" t="s">
        <v>25</v>
      </c>
      <c r="G48" s="2">
        <v>1.31</v>
      </c>
      <c r="H48" s="2">
        <v>147</v>
      </c>
      <c r="I48" s="2">
        <v>0</v>
      </c>
      <c r="J48" s="5">
        <v>0</v>
      </c>
      <c r="K48" s="16">
        <f>Table1[[#This Row],[Revenue]]-Table1[[#This Row],[Amount spent]]</f>
        <v>-1.31</v>
      </c>
      <c r="L48" s="2">
        <v>0</v>
      </c>
      <c r="M48" s="2">
        <v>0</v>
      </c>
      <c r="N48" s="5">
        <v>0</v>
      </c>
      <c r="O48" s="2">
        <v>0</v>
      </c>
      <c r="P48" s="2">
        <v>0</v>
      </c>
      <c r="Q48" s="2" t="s">
        <v>26</v>
      </c>
      <c r="R48" s="2" t="s">
        <v>27</v>
      </c>
      <c r="S48" s="2" t="s">
        <v>28</v>
      </c>
      <c r="T48" s="2" t="s">
        <v>29</v>
      </c>
      <c r="U48" s="2" t="s">
        <v>30</v>
      </c>
      <c r="V48" s="2" t="s">
        <v>31</v>
      </c>
      <c r="W48" s="2" t="s">
        <v>32</v>
      </c>
      <c r="X48" s="2" t="s">
        <v>37</v>
      </c>
      <c r="Y48" s="2" t="s">
        <v>36</v>
      </c>
    </row>
    <row r="49" spans="1:25" ht="12.75" x14ac:dyDescent="0.2">
      <c r="A49" s="6">
        <v>44243</v>
      </c>
      <c r="B49" s="9">
        <v>44243</v>
      </c>
      <c r="C49" s="2" t="s">
        <v>22</v>
      </c>
      <c r="D49" s="2" t="s">
        <v>35</v>
      </c>
      <c r="E49" s="2" t="s">
        <v>38</v>
      </c>
      <c r="F49" s="4" t="s">
        <v>25</v>
      </c>
      <c r="G49" s="2">
        <v>25.32</v>
      </c>
      <c r="H49" s="2">
        <v>1152</v>
      </c>
      <c r="I49" s="2">
        <v>24</v>
      </c>
      <c r="J49" s="5">
        <v>2.0799999999999999E-2</v>
      </c>
      <c r="K49" s="16">
        <f>Table1[[#This Row],[Revenue]]-Table1[[#This Row],[Amount spent]]</f>
        <v>52.68</v>
      </c>
      <c r="L49" s="2">
        <v>12</v>
      </c>
      <c r="M49" s="2">
        <v>1</v>
      </c>
      <c r="N49" s="5">
        <v>4.1700000000000001E-2</v>
      </c>
      <c r="O49" s="2">
        <v>78</v>
      </c>
      <c r="P49" s="2">
        <v>3.08</v>
      </c>
      <c r="Q49" s="2" t="s">
        <v>26</v>
      </c>
      <c r="R49" s="2" t="s">
        <v>27</v>
      </c>
      <c r="S49" s="2" t="s">
        <v>28</v>
      </c>
      <c r="T49" s="2" t="s">
        <v>29</v>
      </c>
      <c r="U49" s="2" t="s">
        <v>30</v>
      </c>
      <c r="V49" s="2" t="s">
        <v>31</v>
      </c>
      <c r="W49" s="2" t="s">
        <v>32</v>
      </c>
      <c r="X49" s="2" t="s">
        <v>37</v>
      </c>
      <c r="Y49" s="2" t="s">
        <v>38</v>
      </c>
    </row>
    <row r="50" spans="1:25" ht="12.75" x14ac:dyDescent="0.2">
      <c r="A50" s="6">
        <v>44243</v>
      </c>
      <c r="B50" s="9">
        <v>44243</v>
      </c>
      <c r="C50" s="2" t="s">
        <v>22</v>
      </c>
      <c r="D50" s="2" t="s">
        <v>23</v>
      </c>
      <c r="E50" s="2" t="s">
        <v>24</v>
      </c>
      <c r="F50" s="4" t="s">
        <v>25</v>
      </c>
      <c r="G50" s="2">
        <v>5.12</v>
      </c>
      <c r="H50" s="2">
        <v>144</v>
      </c>
      <c r="I50" s="2">
        <v>4</v>
      </c>
      <c r="J50" s="5">
        <v>2.7799999999999998E-2</v>
      </c>
      <c r="K50" s="16">
        <f>Table1[[#This Row],[Revenue]]-Table1[[#This Row],[Amount spent]]</f>
        <v>-5.12</v>
      </c>
      <c r="L50" s="2">
        <v>1</v>
      </c>
      <c r="M50" s="2">
        <v>0</v>
      </c>
      <c r="N50" s="5">
        <v>0</v>
      </c>
      <c r="O50" s="2">
        <v>0</v>
      </c>
      <c r="P50" s="2">
        <v>0</v>
      </c>
      <c r="Q50" s="2" t="s">
        <v>26</v>
      </c>
      <c r="R50" s="2" t="s">
        <v>27</v>
      </c>
      <c r="S50" s="2" t="s">
        <v>28</v>
      </c>
      <c r="T50" s="2" t="s">
        <v>29</v>
      </c>
      <c r="U50" s="2" t="s">
        <v>30</v>
      </c>
      <c r="V50" s="2" t="s">
        <v>31</v>
      </c>
      <c r="W50" s="2" t="s">
        <v>32</v>
      </c>
      <c r="X50" s="2" t="s">
        <v>33</v>
      </c>
      <c r="Y50" s="2" t="s">
        <v>24</v>
      </c>
    </row>
    <row r="51" spans="1:25" ht="12.75" x14ac:dyDescent="0.2">
      <c r="A51" s="6">
        <v>44243</v>
      </c>
      <c r="B51" s="9">
        <v>44243</v>
      </c>
      <c r="C51" s="2" t="s">
        <v>22</v>
      </c>
      <c r="D51" s="2" t="s">
        <v>23</v>
      </c>
      <c r="E51" s="2" t="s">
        <v>34</v>
      </c>
      <c r="F51" s="4" t="s">
        <v>25</v>
      </c>
      <c r="G51" s="2">
        <v>2.82</v>
      </c>
      <c r="H51" s="2">
        <v>74</v>
      </c>
      <c r="I51" s="2">
        <v>1</v>
      </c>
      <c r="J51" s="5">
        <v>1.35E-2</v>
      </c>
      <c r="K51" s="16">
        <f>Table1[[#This Row],[Revenue]]-Table1[[#This Row],[Amount spent]]</f>
        <v>-2.82</v>
      </c>
      <c r="L51" s="2">
        <v>1</v>
      </c>
      <c r="M51" s="2">
        <v>0</v>
      </c>
      <c r="N51" s="5">
        <v>0</v>
      </c>
      <c r="O51" s="2">
        <v>0</v>
      </c>
      <c r="P51" s="2">
        <v>0</v>
      </c>
      <c r="Q51" s="2" t="s">
        <v>26</v>
      </c>
      <c r="R51" s="2" t="s">
        <v>27</v>
      </c>
      <c r="S51" s="2" t="s">
        <v>28</v>
      </c>
      <c r="T51" s="2" t="s">
        <v>29</v>
      </c>
      <c r="U51" s="2" t="s">
        <v>30</v>
      </c>
      <c r="V51" s="2" t="s">
        <v>31</v>
      </c>
      <c r="W51" s="2" t="s">
        <v>32</v>
      </c>
      <c r="X51" s="2" t="s">
        <v>33</v>
      </c>
      <c r="Y51" s="2" t="s">
        <v>34</v>
      </c>
    </row>
    <row r="52" spans="1:25" ht="12.75" x14ac:dyDescent="0.2">
      <c r="A52" s="6">
        <v>44244</v>
      </c>
      <c r="B52" s="9">
        <v>44244</v>
      </c>
      <c r="C52" s="2" t="s">
        <v>22</v>
      </c>
      <c r="D52" s="2" t="s">
        <v>35</v>
      </c>
      <c r="E52" s="2" t="s">
        <v>36</v>
      </c>
      <c r="F52" s="4" t="s">
        <v>25</v>
      </c>
      <c r="G52" s="2">
        <v>0.92</v>
      </c>
      <c r="H52" s="2">
        <v>112</v>
      </c>
      <c r="I52" s="2">
        <v>1</v>
      </c>
      <c r="J52" s="5">
        <v>8.8999999999999999E-3</v>
      </c>
      <c r="K52" s="16">
        <f>Table1[[#This Row],[Revenue]]-Table1[[#This Row],[Amount spent]]</f>
        <v>-0.92</v>
      </c>
      <c r="L52" s="2">
        <v>1</v>
      </c>
      <c r="M52" s="2">
        <v>0</v>
      </c>
      <c r="N52" s="5">
        <v>0</v>
      </c>
      <c r="O52" s="2">
        <v>0</v>
      </c>
      <c r="P52" s="2">
        <v>0</v>
      </c>
      <c r="Q52" s="2" t="s">
        <v>26</v>
      </c>
      <c r="R52" s="2" t="s">
        <v>27</v>
      </c>
      <c r="S52" s="2" t="s">
        <v>28</v>
      </c>
      <c r="T52" s="2" t="s">
        <v>29</v>
      </c>
      <c r="U52" s="2" t="s">
        <v>30</v>
      </c>
      <c r="V52" s="2" t="s">
        <v>31</v>
      </c>
      <c r="W52" s="2" t="s">
        <v>32</v>
      </c>
      <c r="X52" s="2" t="s">
        <v>37</v>
      </c>
      <c r="Y52" s="2" t="s">
        <v>36</v>
      </c>
    </row>
    <row r="53" spans="1:25" ht="12.75" x14ac:dyDescent="0.2">
      <c r="A53" s="6">
        <v>44244</v>
      </c>
      <c r="B53" s="9">
        <v>44244</v>
      </c>
      <c r="C53" s="2" t="s">
        <v>22</v>
      </c>
      <c r="D53" s="2" t="s">
        <v>35</v>
      </c>
      <c r="E53" s="2" t="s">
        <v>38</v>
      </c>
      <c r="F53" s="4" t="s">
        <v>25</v>
      </c>
      <c r="G53" s="2">
        <v>26.7</v>
      </c>
      <c r="H53" s="2">
        <v>908</v>
      </c>
      <c r="I53" s="2">
        <v>25</v>
      </c>
      <c r="J53" s="5">
        <v>2.75E-2</v>
      </c>
      <c r="K53" s="16">
        <f>Table1[[#This Row],[Revenue]]-Table1[[#This Row],[Amount spent]]</f>
        <v>-26.7</v>
      </c>
      <c r="L53" s="2">
        <v>10</v>
      </c>
      <c r="M53" s="2">
        <v>0</v>
      </c>
      <c r="N53" s="5">
        <v>0</v>
      </c>
      <c r="O53" s="2">
        <v>0</v>
      </c>
      <c r="P53" s="2">
        <v>0</v>
      </c>
      <c r="Q53" s="2" t="s">
        <v>26</v>
      </c>
      <c r="R53" s="2" t="s">
        <v>27</v>
      </c>
      <c r="S53" s="2" t="s">
        <v>28</v>
      </c>
      <c r="T53" s="2" t="s">
        <v>29</v>
      </c>
      <c r="U53" s="2" t="s">
        <v>30</v>
      </c>
      <c r="V53" s="2" t="s">
        <v>31</v>
      </c>
      <c r="W53" s="2" t="s">
        <v>32</v>
      </c>
      <c r="X53" s="2" t="s">
        <v>37</v>
      </c>
      <c r="Y53" s="2" t="s">
        <v>38</v>
      </c>
    </row>
    <row r="54" spans="1:25" ht="12.75" x14ac:dyDescent="0.2">
      <c r="A54" s="6">
        <v>44244</v>
      </c>
      <c r="B54" s="9">
        <v>44244</v>
      </c>
      <c r="C54" s="2" t="s">
        <v>22</v>
      </c>
      <c r="D54" s="2" t="s">
        <v>23</v>
      </c>
      <c r="E54" s="2" t="s">
        <v>24</v>
      </c>
      <c r="F54" s="4" t="s">
        <v>25</v>
      </c>
      <c r="G54" s="2">
        <v>5.94</v>
      </c>
      <c r="H54" s="2">
        <v>135</v>
      </c>
      <c r="I54" s="2">
        <v>3</v>
      </c>
      <c r="J54" s="5">
        <v>2.2200000000000001E-2</v>
      </c>
      <c r="K54" s="16">
        <f>Table1[[#This Row],[Revenue]]-Table1[[#This Row],[Amount spent]]</f>
        <v>150.06</v>
      </c>
      <c r="L54" s="2">
        <v>1</v>
      </c>
      <c r="M54" s="2">
        <v>2</v>
      </c>
      <c r="N54" s="5">
        <v>0.66669999999999996</v>
      </c>
      <c r="O54" s="2">
        <v>156</v>
      </c>
      <c r="P54" s="2">
        <v>26.26</v>
      </c>
      <c r="Q54" s="2" t="s">
        <v>26</v>
      </c>
      <c r="R54" s="2" t="s">
        <v>27</v>
      </c>
      <c r="S54" s="2" t="s">
        <v>28</v>
      </c>
      <c r="T54" s="2" t="s">
        <v>29</v>
      </c>
      <c r="U54" s="2" t="s">
        <v>30</v>
      </c>
      <c r="V54" s="2" t="s">
        <v>31</v>
      </c>
      <c r="W54" s="2" t="s">
        <v>32</v>
      </c>
      <c r="X54" s="2" t="s">
        <v>33</v>
      </c>
      <c r="Y54" s="2" t="s">
        <v>24</v>
      </c>
    </row>
    <row r="55" spans="1:25" ht="12.75" x14ac:dyDescent="0.2">
      <c r="A55" s="6">
        <v>44244</v>
      </c>
      <c r="B55" s="9">
        <v>44244</v>
      </c>
      <c r="C55" s="2" t="s">
        <v>22</v>
      </c>
      <c r="D55" s="2" t="s">
        <v>23</v>
      </c>
      <c r="E55" s="2" t="s">
        <v>34</v>
      </c>
      <c r="F55" s="4" t="s">
        <v>25</v>
      </c>
      <c r="G55" s="2">
        <v>2.88</v>
      </c>
      <c r="H55" s="2">
        <v>83</v>
      </c>
      <c r="I55" s="2">
        <v>1</v>
      </c>
      <c r="J55" s="5">
        <v>1.2E-2</v>
      </c>
      <c r="K55" s="16">
        <f>Table1[[#This Row],[Revenue]]-Table1[[#This Row],[Amount spent]]</f>
        <v>-2.88</v>
      </c>
      <c r="L55" s="2">
        <v>1</v>
      </c>
      <c r="M55" s="2">
        <v>0</v>
      </c>
      <c r="N55" s="5">
        <v>0</v>
      </c>
      <c r="O55" s="2">
        <v>0</v>
      </c>
      <c r="P55" s="2">
        <v>0</v>
      </c>
      <c r="Q55" s="2" t="s">
        <v>26</v>
      </c>
      <c r="R55" s="2" t="s">
        <v>27</v>
      </c>
      <c r="S55" s="2" t="s">
        <v>28</v>
      </c>
      <c r="T55" s="2" t="s">
        <v>29</v>
      </c>
      <c r="U55" s="2" t="s">
        <v>30</v>
      </c>
      <c r="V55" s="2" t="s">
        <v>31</v>
      </c>
      <c r="W55" s="2" t="s">
        <v>32</v>
      </c>
      <c r="X55" s="2" t="s">
        <v>33</v>
      </c>
      <c r="Y55" s="2" t="s">
        <v>34</v>
      </c>
    </row>
    <row r="56" spans="1:25" ht="12.75" x14ac:dyDescent="0.2">
      <c r="A56" s="6">
        <v>44245</v>
      </c>
      <c r="B56" s="9">
        <v>44245</v>
      </c>
      <c r="C56" s="2" t="s">
        <v>22</v>
      </c>
      <c r="D56" s="2" t="s">
        <v>35</v>
      </c>
      <c r="E56" s="2" t="s">
        <v>36</v>
      </c>
      <c r="F56" s="4" t="s">
        <v>25</v>
      </c>
      <c r="G56" s="2">
        <v>0.56999999999999995</v>
      </c>
      <c r="H56" s="2">
        <v>112</v>
      </c>
      <c r="I56" s="2">
        <v>0</v>
      </c>
      <c r="J56" s="5">
        <v>0</v>
      </c>
      <c r="K56" s="16">
        <f>Table1[[#This Row],[Revenue]]-Table1[[#This Row],[Amount spent]]</f>
        <v>-0.56999999999999995</v>
      </c>
      <c r="L56" s="2">
        <v>0</v>
      </c>
      <c r="M56" s="2">
        <v>0</v>
      </c>
      <c r="N56" s="5">
        <v>0</v>
      </c>
      <c r="O56" s="2">
        <v>0</v>
      </c>
      <c r="P56" s="2">
        <v>0</v>
      </c>
      <c r="Q56" s="2" t="s">
        <v>26</v>
      </c>
      <c r="R56" s="2" t="s">
        <v>27</v>
      </c>
      <c r="S56" s="2" t="s">
        <v>28</v>
      </c>
      <c r="T56" s="2" t="s">
        <v>29</v>
      </c>
      <c r="U56" s="2" t="s">
        <v>30</v>
      </c>
      <c r="V56" s="2" t="s">
        <v>31</v>
      </c>
      <c r="W56" s="2" t="s">
        <v>32</v>
      </c>
      <c r="X56" s="2" t="s">
        <v>37</v>
      </c>
      <c r="Y56" s="2" t="s">
        <v>36</v>
      </c>
    </row>
    <row r="57" spans="1:25" ht="12.75" x14ac:dyDescent="0.2">
      <c r="A57" s="6">
        <v>44245</v>
      </c>
      <c r="B57" s="9">
        <v>44245</v>
      </c>
      <c r="C57" s="2" t="s">
        <v>22</v>
      </c>
      <c r="D57" s="2" t="s">
        <v>35</v>
      </c>
      <c r="E57" s="2" t="s">
        <v>38</v>
      </c>
      <c r="F57" s="4" t="s">
        <v>25</v>
      </c>
      <c r="G57" s="2">
        <v>27.51</v>
      </c>
      <c r="H57" s="2">
        <v>987</v>
      </c>
      <c r="I57" s="2">
        <v>17</v>
      </c>
      <c r="J57" s="5">
        <v>1.72E-2</v>
      </c>
      <c r="K57" s="16">
        <f>Table1[[#This Row],[Revenue]]-Table1[[#This Row],[Amount spent]]</f>
        <v>-27.51</v>
      </c>
      <c r="L57" s="2">
        <v>9</v>
      </c>
      <c r="M57" s="2">
        <v>0</v>
      </c>
      <c r="N57" s="5">
        <v>0</v>
      </c>
      <c r="O57" s="2">
        <v>0</v>
      </c>
      <c r="P57" s="2">
        <v>0</v>
      </c>
      <c r="Q57" s="2" t="s">
        <v>26</v>
      </c>
      <c r="R57" s="2" t="s">
        <v>27</v>
      </c>
      <c r="S57" s="2" t="s">
        <v>28</v>
      </c>
      <c r="T57" s="2" t="s">
        <v>29</v>
      </c>
      <c r="U57" s="2" t="s">
        <v>30</v>
      </c>
      <c r="V57" s="2" t="s">
        <v>31</v>
      </c>
      <c r="W57" s="2" t="s">
        <v>32</v>
      </c>
      <c r="X57" s="2" t="s">
        <v>37</v>
      </c>
      <c r="Y57" s="2" t="s">
        <v>38</v>
      </c>
    </row>
    <row r="58" spans="1:25" ht="12.75" x14ac:dyDescent="0.2">
      <c r="A58" s="6">
        <v>44245</v>
      </c>
      <c r="B58" s="9">
        <v>44245</v>
      </c>
      <c r="C58" s="2" t="s">
        <v>22</v>
      </c>
      <c r="D58" s="2" t="s">
        <v>23</v>
      </c>
      <c r="E58" s="2" t="s">
        <v>24</v>
      </c>
      <c r="F58" s="4" t="s">
        <v>25</v>
      </c>
      <c r="G58" s="2">
        <v>2.95</v>
      </c>
      <c r="H58" s="2">
        <v>101</v>
      </c>
      <c r="I58" s="2">
        <v>2</v>
      </c>
      <c r="J58" s="5">
        <v>1.9800000000000002E-2</v>
      </c>
      <c r="K58" s="16">
        <f>Table1[[#This Row],[Revenue]]-Table1[[#This Row],[Amount spent]]</f>
        <v>-2.95</v>
      </c>
      <c r="L58" s="2">
        <v>2</v>
      </c>
      <c r="M58" s="2">
        <v>0</v>
      </c>
      <c r="N58" s="5">
        <v>0</v>
      </c>
      <c r="O58" s="2">
        <v>0</v>
      </c>
      <c r="P58" s="2">
        <v>0</v>
      </c>
      <c r="Q58" s="2" t="s">
        <v>26</v>
      </c>
      <c r="R58" s="2" t="s">
        <v>27</v>
      </c>
      <c r="S58" s="2" t="s">
        <v>28</v>
      </c>
      <c r="T58" s="2" t="s">
        <v>29</v>
      </c>
      <c r="U58" s="2" t="s">
        <v>30</v>
      </c>
      <c r="V58" s="2" t="s">
        <v>31</v>
      </c>
      <c r="W58" s="2" t="s">
        <v>32</v>
      </c>
      <c r="X58" s="2" t="s">
        <v>33</v>
      </c>
      <c r="Y58" s="2" t="s">
        <v>24</v>
      </c>
    </row>
    <row r="59" spans="1:25" ht="12.75" x14ac:dyDescent="0.2">
      <c r="A59" s="6">
        <v>44245</v>
      </c>
      <c r="B59" s="9">
        <v>44245</v>
      </c>
      <c r="C59" s="2" t="s">
        <v>22</v>
      </c>
      <c r="D59" s="2" t="s">
        <v>23</v>
      </c>
      <c r="E59" s="2" t="s">
        <v>34</v>
      </c>
      <c r="F59" s="4" t="s">
        <v>25</v>
      </c>
      <c r="G59" s="2">
        <v>4.07</v>
      </c>
      <c r="H59" s="2">
        <v>91</v>
      </c>
      <c r="I59" s="2">
        <v>1</v>
      </c>
      <c r="J59" s="5">
        <v>1.0999999999999999E-2</v>
      </c>
      <c r="K59" s="16">
        <f>Table1[[#This Row],[Revenue]]-Table1[[#This Row],[Amount spent]]</f>
        <v>-4.07</v>
      </c>
      <c r="L59" s="2">
        <v>0</v>
      </c>
      <c r="M59" s="2">
        <v>0</v>
      </c>
      <c r="N59" s="5">
        <v>0</v>
      </c>
      <c r="O59" s="2">
        <v>0</v>
      </c>
      <c r="P59" s="2">
        <v>0</v>
      </c>
      <c r="Q59" s="2" t="s">
        <v>26</v>
      </c>
      <c r="R59" s="2" t="s">
        <v>27</v>
      </c>
      <c r="S59" s="2" t="s">
        <v>28</v>
      </c>
      <c r="T59" s="2" t="s">
        <v>29</v>
      </c>
      <c r="U59" s="2" t="s">
        <v>30</v>
      </c>
      <c r="V59" s="2" t="s">
        <v>31</v>
      </c>
      <c r="W59" s="2" t="s">
        <v>32</v>
      </c>
      <c r="X59" s="2" t="s">
        <v>33</v>
      </c>
      <c r="Y59" s="2" t="s">
        <v>34</v>
      </c>
    </row>
    <row r="60" spans="1:25" ht="12.75" x14ac:dyDescent="0.2">
      <c r="A60" s="6">
        <v>44246</v>
      </c>
      <c r="B60" s="9">
        <v>44246</v>
      </c>
      <c r="C60" s="2" t="s">
        <v>22</v>
      </c>
      <c r="D60" s="2" t="s">
        <v>35</v>
      </c>
      <c r="E60" s="2" t="s">
        <v>36</v>
      </c>
      <c r="F60" s="4" t="s">
        <v>25</v>
      </c>
      <c r="G60" s="2">
        <v>1.7</v>
      </c>
      <c r="H60" s="2">
        <v>112</v>
      </c>
      <c r="I60" s="2">
        <v>1</v>
      </c>
      <c r="J60" s="5">
        <v>8.8999999999999999E-3</v>
      </c>
      <c r="K60" s="16">
        <f>Table1[[#This Row],[Revenue]]-Table1[[#This Row],[Amount spent]]</f>
        <v>-1.7</v>
      </c>
      <c r="L60" s="2">
        <v>0</v>
      </c>
      <c r="M60" s="2">
        <v>0</v>
      </c>
      <c r="N60" s="5">
        <v>0</v>
      </c>
      <c r="O60" s="2">
        <v>0</v>
      </c>
      <c r="P60" s="2">
        <v>0</v>
      </c>
      <c r="Q60" s="2" t="s">
        <v>26</v>
      </c>
      <c r="R60" s="2" t="s">
        <v>27</v>
      </c>
      <c r="S60" s="2" t="s">
        <v>28</v>
      </c>
      <c r="T60" s="2" t="s">
        <v>29</v>
      </c>
      <c r="U60" s="2" t="s">
        <v>30</v>
      </c>
      <c r="V60" s="2" t="s">
        <v>31</v>
      </c>
      <c r="W60" s="2" t="s">
        <v>32</v>
      </c>
      <c r="X60" s="2" t="s">
        <v>37</v>
      </c>
      <c r="Y60" s="2" t="s">
        <v>36</v>
      </c>
    </row>
    <row r="61" spans="1:25" ht="12.75" x14ac:dyDescent="0.2">
      <c r="A61" s="6">
        <v>44246</v>
      </c>
      <c r="B61" s="9">
        <v>44246</v>
      </c>
      <c r="C61" s="2" t="s">
        <v>22</v>
      </c>
      <c r="D61" s="2" t="s">
        <v>35</v>
      </c>
      <c r="E61" s="2" t="s">
        <v>38</v>
      </c>
      <c r="F61" s="4" t="s">
        <v>25</v>
      </c>
      <c r="G61" s="2">
        <v>27.58</v>
      </c>
      <c r="H61" s="2">
        <v>967</v>
      </c>
      <c r="I61" s="2">
        <v>21</v>
      </c>
      <c r="J61" s="5">
        <v>2.1700000000000001E-2</v>
      </c>
      <c r="K61" s="16">
        <f>Table1[[#This Row],[Revenue]]-Table1[[#This Row],[Amount spent]]</f>
        <v>-27.58</v>
      </c>
      <c r="L61" s="2">
        <v>12</v>
      </c>
      <c r="M61" s="2">
        <v>0</v>
      </c>
      <c r="N61" s="5">
        <v>0</v>
      </c>
      <c r="O61" s="2">
        <v>0</v>
      </c>
      <c r="P61" s="2">
        <v>0</v>
      </c>
      <c r="Q61" s="2" t="s">
        <v>26</v>
      </c>
      <c r="R61" s="2" t="s">
        <v>27</v>
      </c>
      <c r="S61" s="2" t="s">
        <v>28</v>
      </c>
      <c r="T61" s="2" t="s">
        <v>29</v>
      </c>
      <c r="U61" s="2" t="s">
        <v>30</v>
      </c>
      <c r="V61" s="2" t="s">
        <v>31</v>
      </c>
      <c r="W61" s="2" t="s">
        <v>32</v>
      </c>
      <c r="X61" s="2" t="s">
        <v>37</v>
      </c>
      <c r="Y61" s="2" t="s">
        <v>38</v>
      </c>
    </row>
    <row r="62" spans="1:25" ht="12.75" x14ac:dyDescent="0.2">
      <c r="A62" s="6">
        <v>44246</v>
      </c>
      <c r="B62" s="9">
        <v>44246</v>
      </c>
      <c r="C62" s="2" t="s">
        <v>22</v>
      </c>
      <c r="D62" s="2" t="s">
        <v>23</v>
      </c>
      <c r="E62" s="2" t="s">
        <v>24</v>
      </c>
      <c r="F62" s="4" t="s">
        <v>25</v>
      </c>
      <c r="G62" s="2">
        <v>6.06</v>
      </c>
      <c r="H62" s="2">
        <v>69</v>
      </c>
      <c r="I62" s="2">
        <v>5</v>
      </c>
      <c r="J62" s="5">
        <v>7.2499999999999995E-2</v>
      </c>
      <c r="K62" s="16">
        <f>Table1[[#This Row],[Revenue]]-Table1[[#This Row],[Amount spent]]</f>
        <v>-6.06</v>
      </c>
      <c r="L62" s="2">
        <v>3</v>
      </c>
      <c r="M62" s="2">
        <v>0</v>
      </c>
      <c r="N62" s="5">
        <v>0</v>
      </c>
      <c r="O62" s="2">
        <v>0</v>
      </c>
      <c r="P62" s="2">
        <v>0</v>
      </c>
      <c r="Q62" s="2" t="s">
        <v>26</v>
      </c>
      <c r="R62" s="2" t="s">
        <v>27</v>
      </c>
      <c r="S62" s="2" t="s">
        <v>28</v>
      </c>
      <c r="T62" s="2" t="s">
        <v>29</v>
      </c>
      <c r="U62" s="2" t="s">
        <v>30</v>
      </c>
      <c r="V62" s="2" t="s">
        <v>31</v>
      </c>
      <c r="W62" s="2" t="s">
        <v>32</v>
      </c>
      <c r="X62" s="2" t="s">
        <v>33</v>
      </c>
      <c r="Y62" s="2" t="s">
        <v>24</v>
      </c>
    </row>
    <row r="63" spans="1:25" ht="12.75" x14ac:dyDescent="0.2">
      <c r="A63" s="6">
        <v>44246</v>
      </c>
      <c r="B63" s="9">
        <v>44246</v>
      </c>
      <c r="C63" s="2" t="s">
        <v>22</v>
      </c>
      <c r="D63" s="2" t="s">
        <v>23</v>
      </c>
      <c r="E63" s="2" t="s">
        <v>34</v>
      </c>
      <c r="F63" s="4" t="s">
        <v>25</v>
      </c>
      <c r="G63" s="2">
        <v>1.65</v>
      </c>
      <c r="H63" s="2">
        <v>43</v>
      </c>
      <c r="I63" s="2">
        <v>0</v>
      </c>
      <c r="J63" s="5">
        <v>0</v>
      </c>
      <c r="K63" s="16">
        <f>Table1[[#This Row],[Revenue]]-Table1[[#This Row],[Amount spent]]</f>
        <v>-1.65</v>
      </c>
      <c r="L63" s="2">
        <v>0</v>
      </c>
      <c r="M63" s="2">
        <v>0</v>
      </c>
      <c r="N63" s="5">
        <v>0</v>
      </c>
      <c r="O63" s="2">
        <v>0</v>
      </c>
      <c r="P63" s="2">
        <v>0</v>
      </c>
      <c r="Q63" s="2" t="s">
        <v>26</v>
      </c>
      <c r="R63" s="2" t="s">
        <v>27</v>
      </c>
      <c r="S63" s="2" t="s">
        <v>28</v>
      </c>
      <c r="T63" s="2" t="s">
        <v>29</v>
      </c>
      <c r="U63" s="2" t="s">
        <v>30</v>
      </c>
      <c r="V63" s="2" t="s">
        <v>31</v>
      </c>
      <c r="W63" s="2" t="s">
        <v>32</v>
      </c>
      <c r="X63" s="2" t="s">
        <v>33</v>
      </c>
      <c r="Y63" s="2" t="s">
        <v>34</v>
      </c>
    </row>
    <row r="64" spans="1:25" ht="12.75" x14ac:dyDescent="0.2">
      <c r="A64" s="6">
        <v>44247</v>
      </c>
      <c r="B64" s="9">
        <v>44247</v>
      </c>
      <c r="C64" s="2" t="s">
        <v>22</v>
      </c>
      <c r="D64" s="2" t="s">
        <v>35</v>
      </c>
      <c r="E64" s="2" t="s">
        <v>36</v>
      </c>
      <c r="F64" s="4" t="s">
        <v>25</v>
      </c>
      <c r="G64" s="2">
        <v>1.64</v>
      </c>
      <c r="H64" s="2">
        <v>127</v>
      </c>
      <c r="I64" s="2">
        <v>3</v>
      </c>
      <c r="J64" s="5">
        <v>2.3599999999999999E-2</v>
      </c>
      <c r="K64" s="16">
        <f>Table1[[#This Row],[Revenue]]-Table1[[#This Row],[Amount spent]]</f>
        <v>-1.64</v>
      </c>
      <c r="L64" s="2">
        <v>3</v>
      </c>
      <c r="M64" s="2">
        <v>0</v>
      </c>
      <c r="N64" s="5">
        <v>0</v>
      </c>
      <c r="O64" s="2">
        <v>0</v>
      </c>
      <c r="P64" s="2">
        <v>0</v>
      </c>
      <c r="Q64" s="2" t="s">
        <v>26</v>
      </c>
      <c r="R64" s="2" t="s">
        <v>27</v>
      </c>
      <c r="S64" s="2" t="s">
        <v>28</v>
      </c>
      <c r="T64" s="2" t="s">
        <v>29</v>
      </c>
      <c r="U64" s="2" t="s">
        <v>30</v>
      </c>
      <c r="V64" s="2" t="s">
        <v>31</v>
      </c>
      <c r="W64" s="2" t="s">
        <v>32</v>
      </c>
      <c r="X64" s="2" t="s">
        <v>37</v>
      </c>
      <c r="Y64" s="2" t="s">
        <v>36</v>
      </c>
    </row>
    <row r="65" spans="1:25" ht="12.75" x14ac:dyDescent="0.2">
      <c r="A65" s="6">
        <v>44247</v>
      </c>
      <c r="B65" s="9">
        <v>44247</v>
      </c>
      <c r="C65" s="2" t="s">
        <v>22</v>
      </c>
      <c r="D65" s="2" t="s">
        <v>35</v>
      </c>
      <c r="E65" s="2" t="s">
        <v>38</v>
      </c>
      <c r="F65" s="4" t="s">
        <v>25</v>
      </c>
      <c r="G65" s="2">
        <v>26.94</v>
      </c>
      <c r="H65" s="2">
        <v>934</v>
      </c>
      <c r="I65" s="2">
        <v>24</v>
      </c>
      <c r="J65" s="5">
        <v>2.5700000000000001E-2</v>
      </c>
      <c r="K65" s="16">
        <f>Table1[[#This Row],[Revenue]]-Table1[[#This Row],[Amount spent]]</f>
        <v>-26.94</v>
      </c>
      <c r="L65" s="2">
        <v>9</v>
      </c>
      <c r="M65" s="2">
        <v>0</v>
      </c>
      <c r="N65" s="5">
        <v>0</v>
      </c>
      <c r="O65" s="2">
        <v>0</v>
      </c>
      <c r="P65" s="2">
        <v>0</v>
      </c>
      <c r="Q65" s="2" t="s">
        <v>26</v>
      </c>
      <c r="R65" s="2" t="s">
        <v>27</v>
      </c>
      <c r="S65" s="2" t="s">
        <v>28</v>
      </c>
      <c r="T65" s="2" t="s">
        <v>29</v>
      </c>
      <c r="U65" s="2" t="s">
        <v>30</v>
      </c>
      <c r="V65" s="2" t="s">
        <v>31</v>
      </c>
      <c r="W65" s="2" t="s">
        <v>32</v>
      </c>
      <c r="X65" s="2" t="s">
        <v>37</v>
      </c>
      <c r="Y65" s="2" t="s">
        <v>38</v>
      </c>
    </row>
    <row r="66" spans="1:25" ht="12.75" x14ac:dyDescent="0.2">
      <c r="A66" s="6">
        <v>44247</v>
      </c>
      <c r="B66" s="9">
        <v>44247</v>
      </c>
      <c r="C66" s="2" t="s">
        <v>22</v>
      </c>
      <c r="D66" s="2" t="s">
        <v>23</v>
      </c>
      <c r="E66" s="2" t="s">
        <v>24</v>
      </c>
      <c r="F66" s="4" t="s">
        <v>25</v>
      </c>
      <c r="G66" s="2">
        <v>4.22</v>
      </c>
      <c r="H66" s="2">
        <v>80</v>
      </c>
      <c r="I66" s="2">
        <v>3</v>
      </c>
      <c r="J66" s="5">
        <v>3.7499999999999999E-2</v>
      </c>
      <c r="K66" s="16">
        <f>Table1[[#This Row],[Revenue]]-Table1[[#This Row],[Amount spent]]</f>
        <v>-4.22</v>
      </c>
      <c r="L66" s="2">
        <v>1</v>
      </c>
      <c r="M66" s="2">
        <v>0</v>
      </c>
      <c r="N66" s="5">
        <v>0</v>
      </c>
      <c r="O66" s="2">
        <v>0</v>
      </c>
      <c r="P66" s="2">
        <v>0</v>
      </c>
      <c r="Q66" s="2" t="s">
        <v>26</v>
      </c>
      <c r="R66" s="2" t="s">
        <v>27</v>
      </c>
      <c r="S66" s="2" t="s">
        <v>28</v>
      </c>
      <c r="T66" s="2" t="s">
        <v>29</v>
      </c>
      <c r="U66" s="2" t="s">
        <v>30</v>
      </c>
      <c r="V66" s="2" t="s">
        <v>31</v>
      </c>
      <c r="W66" s="2" t="s">
        <v>32</v>
      </c>
      <c r="X66" s="2" t="s">
        <v>33</v>
      </c>
      <c r="Y66" s="2" t="s">
        <v>24</v>
      </c>
    </row>
    <row r="67" spans="1:25" ht="12.75" x14ac:dyDescent="0.2">
      <c r="A67" s="6">
        <v>44247</v>
      </c>
      <c r="B67" s="9">
        <v>44247</v>
      </c>
      <c r="C67" s="2" t="s">
        <v>22</v>
      </c>
      <c r="D67" s="2" t="s">
        <v>23</v>
      </c>
      <c r="E67" s="2" t="s">
        <v>34</v>
      </c>
      <c r="F67" s="4" t="s">
        <v>25</v>
      </c>
      <c r="G67" s="2">
        <v>2.93</v>
      </c>
      <c r="H67" s="2">
        <v>54</v>
      </c>
      <c r="I67" s="2">
        <v>2</v>
      </c>
      <c r="J67" s="5">
        <v>3.6999999999999998E-2</v>
      </c>
      <c r="K67" s="16">
        <f>Table1[[#This Row],[Revenue]]-Table1[[#This Row],[Amount spent]]</f>
        <v>-2.93</v>
      </c>
      <c r="L67" s="2">
        <v>2</v>
      </c>
      <c r="M67" s="2">
        <v>0</v>
      </c>
      <c r="N67" s="5">
        <v>0</v>
      </c>
      <c r="O67" s="2">
        <v>0</v>
      </c>
      <c r="P67" s="2">
        <v>0</v>
      </c>
      <c r="Q67" s="2" t="s">
        <v>26</v>
      </c>
      <c r="R67" s="2" t="s">
        <v>27</v>
      </c>
      <c r="S67" s="2" t="s">
        <v>28</v>
      </c>
      <c r="T67" s="2" t="s">
        <v>29</v>
      </c>
      <c r="U67" s="2" t="s">
        <v>30</v>
      </c>
      <c r="V67" s="2" t="s">
        <v>31</v>
      </c>
      <c r="W67" s="2" t="s">
        <v>32</v>
      </c>
      <c r="X67" s="2" t="s">
        <v>33</v>
      </c>
      <c r="Y67" s="2" t="s">
        <v>34</v>
      </c>
    </row>
    <row r="68" spans="1:25" ht="12.75" x14ac:dyDescent="0.2">
      <c r="A68" s="6">
        <v>44248</v>
      </c>
      <c r="B68" s="9">
        <v>44248</v>
      </c>
      <c r="C68" s="2" t="s">
        <v>22</v>
      </c>
      <c r="D68" s="2" t="s">
        <v>35</v>
      </c>
      <c r="E68" s="2" t="s">
        <v>36</v>
      </c>
      <c r="F68" s="4" t="s">
        <v>25</v>
      </c>
      <c r="G68" s="2">
        <v>1.4</v>
      </c>
      <c r="H68" s="2">
        <v>71</v>
      </c>
      <c r="I68" s="2">
        <v>0</v>
      </c>
      <c r="J68" s="5">
        <v>0</v>
      </c>
      <c r="K68" s="16">
        <f>Table1[[#This Row],[Revenue]]-Table1[[#This Row],[Amount spent]]</f>
        <v>-1.4</v>
      </c>
      <c r="L68" s="2">
        <v>0</v>
      </c>
      <c r="M68" s="2">
        <v>0</v>
      </c>
      <c r="N68" s="5">
        <v>0</v>
      </c>
      <c r="O68" s="2">
        <v>0</v>
      </c>
      <c r="P68" s="2">
        <v>0</v>
      </c>
      <c r="Q68" s="2" t="s">
        <v>26</v>
      </c>
      <c r="R68" s="2" t="s">
        <v>27</v>
      </c>
      <c r="S68" s="2" t="s">
        <v>28</v>
      </c>
      <c r="T68" s="2" t="s">
        <v>29</v>
      </c>
      <c r="U68" s="2" t="s">
        <v>30</v>
      </c>
      <c r="V68" s="2" t="s">
        <v>31</v>
      </c>
      <c r="W68" s="2" t="s">
        <v>32</v>
      </c>
      <c r="X68" s="2" t="s">
        <v>37</v>
      </c>
      <c r="Y68" s="2" t="s">
        <v>36</v>
      </c>
    </row>
    <row r="69" spans="1:25" ht="12.75" x14ac:dyDescent="0.2">
      <c r="A69" s="6">
        <v>44248</v>
      </c>
      <c r="B69" s="9">
        <v>44248</v>
      </c>
      <c r="C69" s="2" t="s">
        <v>22</v>
      </c>
      <c r="D69" s="2" t="s">
        <v>35</v>
      </c>
      <c r="E69" s="2" t="s">
        <v>38</v>
      </c>
      <c r="F69" s="4" t="s">
        <v>25</v>
      </c>
      <c r="G69" s="2">
        <v>26.31</v>
      </c>
      <c r="H69" s="2">
        <v>710</v>
      </c>
      <c r="I69" s="2">
        <v>16</v>
      </c>
      <c r="J69" s="5">
        <v>2.2499999999999999E-2</v>
      </c>
      <c r="K69" s="16">
        <f>Table1[[#This Row],[Revenue]]-Table1[[#This Row],[Amount spent]]</f>
        <v>-26.31</v>
      </c>
      <c r="L69" s="2">
        <v>9</v>
      </c>
      <c r="M69" s="2">
        <v>0</v>
      </c>
      <c r="N69" s="5">
        <v>0</v>
      </c>
      <c r="O69" s="2">
        <v>0</v>
      </c>
      <c r="P69" s="2">
        <v>0</v>
      </c>
      <c r="Q69" s="2" t="s">
        <v>26</v>
      </c>
      <c r="R69" s="2" t="s">
        <v>27</v>
      </c>
      <c r="S69" s="2" t="s">
        <v>28</v>
      </c>
      <c r="T69" s="2" t="s">
        <v>29</v>
      </c>
      <c r="U69" s="2" t="s">
        <v>30</v>
      </c>
      <c r="V69" s="2" t="s">
        <v>31</v>
      </c>
      <c r="W69" s="2" t="s">
        <v>32</v>
      </c>
      <c r="X69" s="2" t="s">
        <v>37</v>
      </c>
      <c r="Y69" s="2" t="s">
        <v>38</v>
      </c>
    </row>
    <row r="70" spans="1:25" ht="12.75" x14ac:dyDescent="0.2">
      <c r="A70" s="6">
        <v>44248</v>
      </c>
      <c r="B70" s="9">
        <v>44248</v>
      </c>
      <c r="C70" s="2" t="s">
        <v>22</v>
      </c>
      <c r="D70" s="2" t="s">
        <v>23</v>
      </c>
      <c r="E70" s="2" t="s">
        <v>24</v>
      </c>
      <c r="F70" s="4" t="s">
        <v>25</v>
      </c>
      <c r="G70" s="2">
        <v>2.12</v>
      </c>
      <c r="H70" s="2">
        <v>70</v>
      </c>
      <c r="I70" s="2">
        <v>0</v>
      </c>
      <c r="J70" s="5">
        <v>0</v>
      </c>
      <c r="K70" s="16">
        <f>Table1[[#This Row],[Revenue]]-Table1[[#This Row],[Amount spent]]</f>
        <v>-2.12</v>
      </c>
      <c r="L70" s="2">
        <v>0</v>
      </c>
      <c r="M70" s="2">
        <v>0</v>
      </c>
      <c r="N70" s="5">
        <v>0</v>
      </c>
      <c r="O70" s="2">
        <v>0</v>
      </c>
      <c r="P70" s="2">
        <v>0</v>
      </c>
      <c r="Q70" s="2" t="s">
        <v>26</v>
      </c>
      <c r="R70" s="2" t="s">
        <v>27</v>
      </c>
      <c r="S70" s="2" t="s">
        <v>28</v>
      </c>
      <c r="T70" s="2" t="s">
        <v>29</v>
      </c>
      <c r="U70" s="2" t="s">
        <v>30</v>
      </c>
      <c r="V70" s="2" t="s">
        <v>31</v>
      </c>
      <c r="W70" s="2" t="s">
        <v>32</v>
      </c>
      <c r="X70" s="2" t="s">
        <v>33</v>
      </c>
      <c r="Y70" s="2" t="s">
        <v>24</v>
      </c>
    </row>
    <row r="71" spans="1:25" ht="12.75" x14ac:dyDescent="0.2">
      <c r="A71" s="6">
        <v>44248</v>
      </c>
      <c r="B71" s="9">
        <v>44248</v>
      </c>
      <c r="C71" s="2" t="s">
        <v>22</v>
      </c>
      <c r="D71" s="2" t="s">
        <v>23</v>
      </c>
      <c r="E71" s="2" t="s">
        <v>34</v>
      </c>
      <c r="F71" s="4" t="s">
        <v>25</v>
      </c>
      <c r="G71" s="2">
        <v>6</v>
      </c>
      <c r="H71" s="2">
        <v>73</v>
      </c>
      <c r="I71" s="2">
        <v>3</v>
      </c>
      <c r="J71" s="5">
        <v>4.1099999999999998E-2</v>
      </c>
      <c r="K71" s="16">
        <f>Table1[[#This Row],[Revenue]]-Table1[[#This Row],[Amount spent]]</f>
        <v>-6</v>
      </c>
      <c r="L71" s="2">
        <v>2</v>
      </c>
      <c r="M71" s="2">
        <v>0</v>
      </c>
      <c r="N71" s="5">
        <v>0</v>
      </c>
      <c r="O71" s="2">
        <v>0</v>
      </c>
      <c r="P71" s="2">
        <v>0</v>
      </c>
      <c r="Q71" s="2" t="s">
        <v>26</v>
      </c>
      <c r="R71" s="2" t="s">
        <v>27</v>
      </c>
      <c r="S71" s="2" t="s">
        <v>28</v>
      </c>
      <c r="T71" s="2" t="s">
        <v>29</v>
      </c>
      <c r="U71" s="2" t="s">
        <v>30</v>
      </c>
      <c r="V71" s="2" t="s">
        <v>31</v>
      </c>
      <c r="W71" s="2" t="s">
        <v>32</v>
      </c>
      <c r="X71" s="2" t="s">
        <v>33</v>
      </c>
      <c r="Y71" s="2" t="s">
        <v>34</v>
      </c>
    </row>
    <row r="72" spans="1:25" ht="12.75" x14ac:dyDescent="0.2">
      <c r="A72" s="6">
        <v>44249</v>
      </c>
      <c r="B72" s="9">
        <v>44249</v>
      </c>
      <c r="C72" s="2" t="s">
        <v>22</v>
      </c>
      <c r="D72" s="2" t="s">
        <v>35</v>
      </c>
      <c r="E72" s="2" t="s">
        <v>36</v>
      </c>
      <c r="F72" s="4" t="s">
        <v>25</v>
      </c>
      <c r="G72" s="2">
        <v>0.76</v>
      </c>
      <c r="H72" s="2">
        <v>53</v>
      </c>
      <c r="I72" s="2">
        <v>2</v>
      </c>
      <c r="J72" s="5">
        <v>3.7699999999999997E-2</v>
      </c>
      <c r="K72" s="16">
        <f>Table1[[#This Row],[Revenue]]-Table1[[#This Row],[Amount spent]]</f>
        <v>-0.76</v>
      </c>
      <c r="L72" s="2">
        <v>1</v>
      </c>
      <c r="M72" s="2">
        <v>0</v>
      </c>
      <c r="N72" s="5">
        <v>0</v>
      </c>
      <c r="O72" s="2">
        <v>0</v>
      </c>
      <c r="P72" s="2">
        <v>0</v>
      </c>
      <c r="Q72" s="2" t="s">
        <v>26</v>
      </c>
      <c r="R72" s="2" t="s">
        <v>27</v>
      </c>
      <c r="S72" s="2" t="s">
        <v>28</v>
      </c>
      <c r="T72" s="2" t="s">
        <v>29</v>
      </c>
      <c r="U72" s="2" t="s">
        <v>30</v>
      </c>
      <c r="V72" s="2" t="s">
        <v>31</v>
      </c>
      <c r="W72" s="2" t="s">
        <v>32</v>
      </c>
      <c r="X72" s="2" t="s">
        <v>37</v>
      </c>
      <c r="Y72" s="2" t="s">
        <v>36</v>
      </c>
    </row>
    <row r="73" spans="1:25" ht="12.75" x14ac:dyDescent="0.2">
      <c r="A73" s="6">
        <v>44249</v>
      </c>
      <c r="B73" s="9">
        <v>44249</v>
      </c>
      <c r="C73" s="2" t="s">
        <v>22</v>
      </c>
      <c r="D73" s="2" t="s">
        <v>35</v>
      </c>
      <c r="E73" s="2" t="s">
        <v>38</v>
      </c>
      <c r="F73" s="4" t="s">
        <v>25</v>
      </c>
      <c r="G73" s="2">
        <v>28.21</v>
      </c>
      <c r="H73" s="2">
        <v>1002</v>
      </c>
      <c r="I73" s="2">
        <v>26</v>
      </c>
      <c r="J73" s="5">
        <v>2.5899999999999999E-2</v>
      </c>
      <c r="K73" s="16">
        <f>Table1[[#This Row],[Revenue]]-Table1[[#This Row],[Amount spent]]</f>
        <v>49.79</v>
      </c>
      <c r="L73" s="2">
        <v>10</v>
      </c>
      <c r="M73" s="2">
        <v>1</v>
      </c>
      <c r="N73" s="5">
        <v>3.85E-2</v>
      </c>
      <c r="O73" s="2">
        <v>78</v>
      </c>
      <c r="P73" s="2">
        <v>2.76</v>
      </c>
      <c r="Q73" s="2" t="s">
        <v>26</v>
      </c>
      <c r="R73" s="2" t="s">
        <v>27</v>
      </c>
      <c r="S73" s="2" t="s">
        <v>28</v>
      </c>
      <c r="T73" s="2" t="s">
        <v>29</v>
      </c>
      <c r="U73" s="2" t="s">
        <v>30</v>
      </c>
      <c r="V73" s="2" t="s">
        <v>31</v>
      </c>
      <c r="W73" s="2" t="s">
        <v>32</v>
      </c>
      <c r="X73" s="2" t="s">
        <v>37</v>
      </c>
      <c r="Y73" s="2" t="s">
        <v>38</v>
      </c>
    </row>
    <row r="74" spans="1:25" ht="12.75" x14ac:dyDescent="0.2">
      <c r="A74" s="6">
        <v>44249</v>
      </c>
      <c r="B74" s="9">
        <v>44249</v>
      </c>
      <c r="C74" s="2" t="s">
        <v>22</v>
      </c>
      <c r="D74" s="2" t="s">
        <v>23</v>
      </c>
      <c r="E74" s="2" t="s">
        <v>24</v>
      </c>
      <c r="F74" s="4" t="s">
        <v>25</v>
      </c>
      <c r="G74" s="2">
        <v>4.72</v>
      </c>
      <c r="H74" s="2">
        <v>74</v>
      </c>
      <c r="I74" s="2">
        <v>7</v>
      </c>
      <c r="J74" s="5">
        <v>9.4600000000000004E-2</v>
      </c>
      <c r="K74" s="16">
        <f>Table1[[#This Row],[Revenue]]-Table1[[#This Row],[Amount spent]]</f>
        <v>-4.72</v>
      </c>
      <c r="L74" s="2">
        <v>3</v>
      </c>
      <c r="M74" s="2">
        <v>0</v>
      </c>
      <c r="N74" s="5">
        <v>0</v>
      </c>
      <c r="O74" s="2">
        <v>0</v>
      </c>
      <c r="P74" s="2">
        <v>0</v>
      </c>
      <c r="Q74" s="2" t="s">
        <v>26</v>
      </c>
      <c r="R74" s="2" t="s">
        <v>27</v>
      </c>
      <c r="S74" s="2" t="s">
        <v>28</v>
      </c>
      <c r="T74" s="2" t="s">
        <v>29</v>
      </c>
      <c r="U74" s="2" t="s">
        <v>30</v>
      </c>
      <c r="V74" s="2" t="s">
        <v>31</v>
      </c>
      <c r="W74" s="2" t="s">
        <v>32</v>
      </c>
      <c r="X74" s="2" t="s">
        <v>33</v>
      </c>
      <c r="Y74" s="2" t="s">
        <v>24</v>
      </c>
    </row>
    <row r="75" spans="1:25" ht="12.75" x14ac:dyDescent="0.2">
      <c r="A75" s="6">
        <v>44249</v>
      </c>
      <c r="B75" s="9">
        <v>44249</v>
      </c>
      <c r="C75" s="2" t="s">
        <v>22</v>
      </c>
      <c r="D75" s="2" t="s">
        <v>23</v>
      </c>
      <c r="E75" s="2" t="s">
        <v>34</v>
      </c>
      <c r="F75" s="4" t="s">
        <v>25</v>
      </c>
      <c r="G75" s="2">
        <v>2.34</v>
      </c>
      <c r="H75" s="2">
        <v>43</v>
      </c>
      <c r="I75" s="2">
        <v>1</v>
      </c>
      <c r="J75" s="5">
        <v>2.3300000000000001E-2</v>
      </c>
      <c r="K75" s="16">
        <f>Table1[[#This Row],[Revenue]]-Table1[[#This Row],[Amount spent]]</f>
        <v>-2.34</v>
      </c>
      <c r="L75" s="2">
        <v>0</v>
      </c>
      <c r="M75" s="2">
        <v>0</v>
      </c>
      <c r="N75" s="5">
        <v>0</v>
      </c>
      <c r="O75" s="2">
        <v>0</v>
      </c>
      <c r="P75" s="2">
        <v>0</v>
      </c>
      <c r="Q75" s="2" t="s">
        <v>26</v>
      </c>
      <c r="R75" s="2" t="s">
        <v>27</v>
      </c>
      <c r="S75" s="2" t="s">
        <v>28</v>
      </c>
      <c r="T75" s="2" t="s">
        <v>29</v>
      </c>
      <c r="U75" s="2" t="s">
        <v>30</v>
      </c>
      <c r="V75" s="2" t="s">
        <v>31</v>
      </c>
      <c r="W75" s="2" t="s">
        <v>32</v>
      </c>
      <c r="X75" s="2" t="s">
        <v>33</v>
      </c>
      <c r="Y75" s="2" t="s">
        <v>34</v>
      </c>
    </row>
    <row r="76" spans="1:25" ht="12.75" x14ac:dyDescent="0.2">
      <c r="A76" s="6">
        <v>44250</v>
      </c>
      <c r="B76" s="9">
        <v>44250</v>
      </c>
      <c r="C76" s="2" t="s">
        <v>22</v>
      </c>
      <c r="D76" s="2" t="s">
        <v>35</v>
      </c>
      <c r="E76" s="2" t="s">
        <v>36</v>
      </c>
      <c r="F76" s="4" t="s">
        <v>25</v>
      </c>
      <c r="G76" s="2">
        <v>0.42</v>
      </c>
      <c r="H76" s="2">
        <v>52</v>
      </c>
      <c r="I76" s="2">
        <v>0</v>
      </c>
      <c r="J76" s="5">
        <v>0</v>
      </c>
      <c r="K76" s="16">
        <f>Table1[[#This Row],[Revenue]]-Table1[[#This Row],[Amount spent]]</f>
        <v>-0.42</v>
      </c>
      <c r="L76" s="2">
        <v>0</v>
      </c>
      <c r="M76" s="2">
        <v>0</v>
      </c>
      <c r="N76" s="5">
        <v>0</v>
      </c>
      <c r="O76" s="2">
        <v>0</v>
      </c>
      <c r="P76" s="2">
        <v>0</v>
      </c>
      <c r="Q76" s="2" t="s">
        <v>26</v>
      </c>
      <c r="R76" s="2" t="s">
        <v>27</v>
      </c>
      <c r="S76" s="2" t="s">
        <v>28</v>
      </c>
      <c r="T76" s="2" t="s">
        <v>29</v>
      </c>
      <c r="U76" s="2" t="s">
        <v>30</v>
      </c>
      <c r="V76" s="2" t="s">
        <v>31</v>
      </c>
      <c r="W76" s="2" t="s">
        <v>32</v>
      </c>
      <c r="X76" s="2" t="s">
        <v>37</v>
      </c>
      <c r="Y76" s="2" t="s">
        <v>36</v>
      </c>
    </row>
    <row r="77" spans="1:25" ht="12.75" x14ac:dyDescent="0.2">
      <c r="A77" s="6">
        <v>44250</v>
      </c>
      <c r="B77" s="9">
        <v>44250</v>
      </c>
      <c r="C77" s="2" t="s">
        <v>22</v>
      </c>
      <c r="D77" s="2" t="s">
        <v>35</v>
      </c>
      <c r="E77" s="2" t="s">
        <v>38</v>
      </c>
      <c r="F77" s="4" t="s">
        <v>25</v>
      </c>
      <c r="G77" s="2">
        <v>27.14</v>
      </c>
      <c r="H77" s="2">
        <v>976</v>
      </c>
      <c r="I77" s="2">
        <v>22</v>
      </c>
      <c r="J77" s="5">
        <v>2.2499999999999999E-2</v>
      </c>
      <c r="K77" s="16">
        <f>Table1[[#This Row],[Revenue]]-Table1[[#This Row],[Amount spent]]</f>
        <v>206.86</v>
      </c>
      <c r="L77" s="2">
        <v>11</v>
      </c>
      <c r="M77" s="2">
        <v>3</v>
      </c>
      <c r="N77" s="5">
        <v>0.13639999999999999</v>
      </c>
      <c r="O77" s="2">
        <v>234</v>
      </c>
      <c r="P77" s="2">
        <v>8.6199999999999992</v>
      </c>
      <c r="Q77" s="2" t="s">
        <v>26</v>
      </c>
      <c r="R77" s="2" t="s">
        <v>27</v>
      </c>
      <c r="S77" s="2" t="s">
        <v>28</v>
      </c>
      <c r="T77" s="2" t="s">
        <v>29</v>
      </c>
      <c r="U77" s="2" t="s">
        <v>30</v>
      </c>
      <c r="V77" s="2" t="s">
        <v>31</v>
      </c>
      <c r="W77" s="2" t="s">
        <v>32</v>
      </c>
      <c r="X77" s="2" t="s">
        <v>37</v>
      </c>
      <c r="Y77" s="2" t="s">
        <v>38</v>
      </c>
    </row>
    <row r="78" spans="1:25" ht="12.75" x14ac:dyDescent="0.2">
      <c r="A78" s="6">
        <v>44250</v>
      </c>
      <c r="B78" s="9">
        <v>44250</v>
      </c>
      <c r="C78" s="2" t="s">
        <v>22</v>
      </c>
      <c r="D78" s="2" t="s">
        <v>23</v>
      </c>
      <c r="E78" s="2" t="s">
        <v>24</v>
      </c>
      <c r="F78" s="4" t="s">
        <v>25</v>
      </c>
      <c r="G78" s="2">
        <v>3.15</v>
      </c>
      <c r="H78" s="2">
        <v>85</v>
      </c>
      <c r="I78" s="2">
        <v>0</v>
      </c>
      <c r="J78" s="5">
        <v>0</v>
      </c>
      <c r="K78" s="16">
        <f>Table1[[#This Row],[Revenue]]-Table1[[#This Row],[Amount spent]]</f>
        <v>-3.15</v>
      </c>
      <c r="L78" s="2">
        <v>0</v>
      </c>
      <c r="M78" s="2">
        <v>0</v>
      </c>
      <c r="N78" s="5">
        <v>0</v>
      </c>
      <c r="O78" s="2">
        <v>0</v>
      </c>
      <c r="P78" s="2">
        <v>0</v>
      </c>
      <c r="Q78" s="2" t="s">
        <v>26</v>
      </c>
      <c r="R78" s="2" t="s">
        <v>27</v>
      </c>
      <c r="S78" s="2" t="s">
        <v>28</v>
      </c>
      <c r="T78" s="2" t="s">
        <v>29</v>
      </c>
      <c r="U78" s="2" t="s">
        <v>30</v>
      </c>
      <c r="V78" s="2" t="s">
        <v>31</v>
      </c>
      <c r="W78" s="2" t="s">
        <v>32</v>
      </c>
      <c r="X78" s="2" t="s">
        <v>33</v>
      </c>
      <c r="Y78" s="2" t="s">
        <v>24</v>
      </c>
    </row>
    <row r="79" spans="1:25" ht="12.75" x14ac:dyDescent="0.2">
      <c r="A79" s="6">
        <v>44250</v>
      </c>
      <c r="B79" s="9">
        <v>44250</v>
      </c>
      <c r="C79" s="2" t="s">
        <v>22</v>
      </c>
      <c r="D79" s="2" t="s">
        <v>23</v>
      </c>
      <c r="E79" s="2" t="s">
        <v>34</v>
      </c>
      <c r="F79" s="4" t="s">
        <v>25</v>
      </c>
      <c r="G79" s="2">
        <v>3.8</v>
      </c>
      <c r="H79" s="2">
        <v>58</v>
      </c>
      <c r="I79" s="2">
        <v>2</v>
      </c>
      <c r="J79" s="5">
        <v>3.4500000000000003E-2</v>
      </c>
      <c r="K79" s="16">
        <f>Table1[[#This Row],[Revenue]]-Table1[[#This Row],[Amount spent]]</f>
        <v>-3.8</v>
      </c>
      <c r="L79" s="2">
        <v>1</v>
      </c>
      <c r="M79" s="2">
        <v>0</v>
      </c>
      <c r="N79" s="5">
        <v>0</v>
      </c>
      <c r="O79" s="2">
        <v>0</v>
      </c>
      <c r="P79" s="2">
        <v>0</v>
      </c>
      <c r="Q79" s="2" t="s">
        <v>26</v>
      </c>
      <c r="R79" s="2" t="s">
        <v>27</v>
      </c>
      <c r="S79" s="2" t="s">
        <v>28</v>
      </c>
      <c r="T79" s="2" t="s">
        <v>29</v>
      </c>
      <c r="U79" s="2" t="s">
        <v>30</v>
      </c>
      <c r="V79" s="2" t="s">
        <v>31</v>
      </c>
      <c r="W79" s="2" t="s">
        <v>32</v>
      </c>
      <c r="X79" s="2" t="s">
        <v>33</v>
      </c>
      <c r="Y79" s="2" t="s">
        <v>34</v>
      </c>
    </row>
    <row r="80" spans="1:25" ht="12.75" x14ac:dyDescent="0.2">
      <c r="A80" s="6">
        <v>44251</v>
      </c>
      <c r="B80" s="9">
        <v>44251</v>
      </c>
      <c r="C80" s="2" t="s">
        <v>22</v>
      </c>
      <c r="D80" s="2" t="s">
        <v>35</v>
      </c>
      <c r="E80" s="2" t="s">
        <v>36</v>
      </c>
      <c r="F80" s="4" t="s">
        <v>25</v>
      </c>
      <c r="G80" s="2">
        <v>0.75</v>
      </c>
      <c r="H80" s="2">
        <v>78</v>
      </c>
      <c r="I80" s="2">
        <v>1</v>
      </c>
      <c r="J80" s="5">
        <v>1.2800000000000001E-2</v>
      </c>
      <c r="K80" s="16">
        <f>Table1[[#This Row],[Revenue]]-Table1[[#This Row],[Amount spent]]</f>
        <v>-0.75</v>
      </c>
      <c r="L80" s="2">
        <v>0</v>
      </c>
      <c r="M80" s="2">
        <v>0</v>
      </c>
      <c r="N80" s="5">
        <v>0</v>
      </c>
      <c r="O80" s="2">
        <v>0</v>
      </c>
      <c r="P80" s="2">
        <v>0</v>
      </c>
      <c r="Q80" s="2" t="s">
        <v>26</v>
      </c>
      <c r="R80" s="2" t="s">
        <v>27</v>
      </c>
      <c r="S80" s="2" t="s">
        <v>28</v>
      </c>
      <c r="T80" s="2" t="s">
        <v>29</v>
      </c>
      <c r="U80" s="2" t="s">
        <v>30</v>
      </c>
      <c r="V80" s="2" t="s">
        <v>31</v>
      </c>
      <c r="W80" s="2" t="s">
        <v>32</v>
      </c>
      <c r="X80" s="2" t="s">
        <v>37</v>
      </c>
      <c r="Y80" s="2" t="s">
        <v>36</v>
      </c>
    </row>
    <row r="81" spans="1:25" ht="12.75" x14ac:dyDescent="0.2">
      <c r="A81" s="6">
        <v>44251</v>
      </c>
      <c r="B81" s="9">
        <v>44251</v>
      </c>
      <c r="C81" s="2" t="s">
        <v>22</v>
      </c>
      <c r="D81" s="2" t="s">
        <v>35</v>
      </c>
      <c r="E81" s="2" t="s">
        <v>38</v>
      </c>
      <c r="F81" s="4" t="s">
        <v>25</v>
      </c>
      <c r="G81" s="2">
        <v>28.67</v>
      </c>
      <c r="H81" s="2">
        <v>1160</v>
      </c>
      <c r="I81" s="2">
        <v>23</v>
      </c>
      <c r="J81" s="5">
        <v>1.9800000000000002E-2</v>
      </c>
      <c r="K81" s="16">
        <f>Table1[[#This Row],[Revenue]]-Table1[[#This Row],[Amount spent]]</f>
        <v>127.33</v>
      </c>
      <c r="L81" s="2">
        <v>9</v>
      </c>
      <c r="M81" s="2">
        <v>2</v>
      </c>
      <c r="N81" s="5">
        <v>8.6999999999999994E-2</v>
      </c>
      <c r="O81" s="2">
        <v>156</v>
      </c>
      <c r="P81" s="2">
        <v>5.44</v>
      </c>
      <c r="Q81" s="2" t="s">
        <v>26</v>
      </c>
      <c r="R81" s="2" t="s">
        <v>27</v>
      </c>
      <c r="S81" s="2" t="s">
        <v>28</v>
      </c>
      <c r="T81" s="2" t="s">
        <v>29</v>
      </c>
      <c r="U81" s="2" t="s">
        <v>30</v>
      </c>
      <c r="V81" s="2" t="s">
        <v>31</v>
      </c>
      <c r="W81" s="2" t="s">
        <v>32</v>
      </c>
      <c r="X81" s="2" t="s">
        <v>37</v>
      </c>
      <c r="Y81" s="2" t="s">
        <v>38</v>
      </c>
    </row>
    <row r="82" spans="1:25" ht="12.75" x14ac:dyDescent="0.2">
      <c r="A82" s="6">
        <v>44251</v>
      </c>
      <c r="B82" s="9">
        <v>44251</v>
      </c>
      <c r="C82" s="2" t="s">
        <v>22</v>
      </c>
      <c r="D82" s="2" t="s">
        <v>23</v>
      </c>
      <c r="E82" s="2" t="s">
        <v>24</v>
      </c>
      <c r="F82" s="4" t="s">
        <v>25</v>
      </c>
      <c r="G82" s="2">
        <v>4.5</v>
      </c>
      <c r="H82" s="2">
        <v>56</v>
      </c>
      <c r="I82" s="2">
        <v>3</v>
      </c>
      <c r="J82" s="5">
        <v>5.3600000000000002E-2</v>
      </c>
      <c r="K82" s="16">
        <f>Table1[[#This Row],[Revenue]]-Table1[[#This Row],[Amount spent]]</f>
        <v>-4.5</v>
      </c>
      <c r="L82" s="2">
        <v>2</v>
      </c>
      <c r="M82" s="2">
        <v>0</v>
      </c>
      <c r="N82" s="5">
        <v>0</v>
      </c>
      <c r="O82" s="2">
        <v>0</v>
      </c>
      <c r="P82" s="2">
        <v>0</v>
      </c>
      <c r="Q82" s="2" t="s">
        <v>26</v>
      </c>
      <c r="R82" s="2" t="s">
        <v>27</v>
      </c>
      <c r="S82" s="2" t="s">
        <v>28</v>
      </c>
      <c r="T82" s="2" t="s">
        <v>29</v>
      </c>
      <c r="U82" s="2" t="s">
        <v>30</v>
      </c>
      <c r="V82" s="2" t="s">
        <v>31</v>
      </c>
      <c r="W82" s="2" t="s">
        <v>32</v>
      </c>
      <c r="X82" s="2" t="s">
        <v>33</v>
      </c>
      <c r="Y82" s="2" t="s">
        <v>24</v>
      </c>
    </row>
    <row r="83" spans="1:25" ht="12.75" x14ac:dyDescent="0.2">
      <c r="A83" s="6">
        <v>44251</v>
      </c>
      <c r="B83" s="9">
        <v>44251</v>
      </c>
      <c r="C83" s="2" t="s">
        <v>22</v>
      </c>
      <c r="D83" s="2" t="s">
        <v>23</v>
      </c>
      <c r="E83" s="2" t="s">
        <v>34</v>
      </c>
      <c r="F83" s="4" t="s">
        <v>25</v>
      </c>
      <c r="G83" s="2">
        <v>3.29</v>
      </c>
      <c r="H83" s="2">
        <v>38</v>
      </c>
      <c r="I83" s="2">
        <v>2</v>
      </c>
      <c r="J83" s="5">
        <v>5.2600000000000001E-2</v>
      </c>
      <c r="K83" s="16">
        <f>Table1[[#This Row],[Revenue]]-Table1[[#This Row],[Amount spent]]</f>
        <v>-3.29</v>
      </c>
      <c r="L83" s="2">
        <v>1</v>
      </c>
      <c r="M83" s="2">
        <v>0</v>
      </c>
      <c r="N83" s="5">
        <v>0</v>
      </c>
      <c r="O83" s="2">
        <v>0</v>
      </c>
      <c r="P83" s="2">
        <v>0</v>
      </c>
      <c r="Q83" s="2" t="s">
        <v>26</v>
      </c>
      <c r="R83" s="2" t="s">
        <v>27</v>
      </c>
      <c r="S83" s="2" t="s">
        <v>28</v>
      </c>
      <c r="T83" s="2" t="s">
        <v>29</v>
      </c>
      <c r="U83" s="2" t="s">
        <v>30</v>
      </c>
      <c r="V83" s="2" t="s">
        <v>31</v>
      </c>
      <c r="W83" s="2" t="s">
        <v>32</v>
      </c>
      <c r="X83" s="2" t="s">
        <v>33</v>
      </c>
      <c r="Y83" s="2" t="s">
        <v>34</v>
      </c>
    </row>
    <row r="84" spans="1:25" ht="12.75" x14ac:dyDescent="0.2">
      <c r="A84" s="6">
        <v>44252</v>
      </c>
      <c r="B84" s="9">
        <v>44252</v>
      </c>
      <c r="C84" s="2" t="s">
        <v>22</v>
      </c>
      <c r="D84" s="2" t="s">
        <v>35</v>
      </c>
      <c r="E84" s="2" t="s">
        <v>36</v>
      </c>
      <c r="F84" s="4" t="s">
        <v>25</v>
      </c>
      <c r="G84" s="2">
        <v>1.28</v>
      </c>
      <c r="H84" s="2">
        <v>96</v>
      </c>
      <c r="I84" s="2">
        <v>0</v>
      </c>
      <c r="J84" s="5">
        <v>0</v>
      </c>
      <c r="K84" s="16">
        <f>Table1[[#This Row],[Revenue]]-Table1[[#This Row],[Amount spent]]</f>
        <v>-1.28</v>
      </c>
      <c r="L84" s="2">
        <v>0</v>
      </c>
      <c r="M84" s="2">
        <v>0</v>
      </c>
      <c r="N84" s="5">
        <v>0</v>
      </c>
      <c r="O84" s="2">
        <v>0</v>
      </c>
      <c r="P84" s="2">
        <v>0</v>
      </c>
      <c r="Q84" s="2" t="s">
        <v>26</v>
      </c>
      <c r="R84" s="2" t="s">
        <v>27</v>
      </c>
      <c r="S84" s="2" t="s">
        <v>28</v>
      </c>
      <c r="T84" s="2" t="s">
        <v>29</v>
      </c>
      <c r="U84" s="2" t="s">
        <v>30</v>
      </c>
      <c r="V84" s="2" t="s">
        <v>31</v>
      </c>
      <c r="W84" s="2" t="s">
        <v>32</v>
      </c>
      <c r="X84" s="2" t="s">
        <v>37</v>
      </c>
      <c r="Y84" s="2" t="s">
        <v>36</v>
      </c>
    </row>
    <row r="85" spans="1:25" ht="12.75" x14ac:dyDescent="0.2">
      <c r="A85" s="6">
        <v>44252</v>
      </c>
      <c r="B85" s="9">
        <v>44252</v>
      </c>
      <c r="C85" s="2" t="s">
        <v>22</v>
      </c>
      <c r="D85" s="2" t="s">
        <v>35</v>
      </c>
      <c r="E85" s="2" t="s">
        <v>38</v>
      </c>
      <c r="F85" s="4" t="s">
        <v>25</v>
      </c>
      <c r="G85" s="2">
        <v>26.17</v>
      </c>
      <c r="H85" s="2">
        <v>1418</v>
      </c>
      <c r="I85" s="2">
        <v>17</v>
      </c>
      <c r="J85" s="5">
        <v>1.2E-2</v>
      </c>
      <c r="K85" s="16">
        <f>Table1[[#This Row],[Revenue]]-Table1[[#This Row],[Amount spent]]</f>
        <v>-26.17</v>
      </c>
      <c r="L85" s="2">
        <v>10</v>
      </c>
      <c r="M85" s="2">
        <v>0</v>
      </c>
      <c r="N85" s="5">
        <v>0</v>
      </c>
      <c r="O85" s="2">
        <v>0</v>
      </c>
      <c r="P85" s="2">
        <v>0</v>
      </c>
      <c r="Q85" s="2" t="s">
        <v>26</v>
      </c>
      <c r="R85" s="2" t="s">
        <v>27</v>
      </c>
      <c r="S85" s="2" t="s">
        <v>28</v>
      </c>
      <c r="T85" s="2" t="s">
        <v>29</v>
      </c>
      <c r="U85" s="2" t="s">
        <v>30</v>
      </c>
      <c r="V85" s="2" t="s">
        <v>31</v>
      </c>
      <c r="W85" s="2" t="s">
        <v>32</v>
      </c>
      <c r="X85" s="2" t="s">
        <v>37</v>
      </c>
      <c r="Y85" s="2" t="s">
        <v>38</v>
      </c>
    </row>
    <row r="86" spans="1:25" ht="12.75" x14ac:dyDescent="0.2">
      <c r="A86" s="6">
        <v>44252</v>
      </c>
      <c r="B86" s="9">
        <v>44252</v>
      </c>
      <c r="C86" s="2" t="s">
        <v>22</v>
      </c>
      <c r="D86" s="2" t="s">
        <v>23</v>
      </c>
      <c r="E86" s="2" t="s">
        <v>24</v>
      </c>
      <c r="F86" s="4" t="s">
        <v>25</v>
      </c>
      <c r="G86" s="2">
        <v>5.56</v>
      </c>
      <c r="H86" s="2">
        <v>91</v>
      </c>
      <c r="I86" s="2">
        <v>1</v>
      </c>
      <c r="J86" s="5">
        <v>1.0999999999999999E-2</v>
      </c>
      <c r="K86" s="16">
        <f>Table1[[#This Row],[Revenue]]-Table1[[#This Row],[Amount spent]]</f>
        <v>-5.56</v>
      </c>
      <c r="L86" s="2">
        <v>0</v>
      </c>
      <c r="M86" s="2">
        <v>0</v>
      </c>
      <c r="N86" s="5">
        <v>0</v>
      </c>
      <c r="O86" s="2">
        <v>0</v>
      </c>
      <c r="P86" s="2">
        <v>0</v>
      </c>
      <c r="Q86" s="2" t="s">
        <v>26</v>
      </c>
      <c r="R86" s="2" t="s">
        <v>27</v>
      </c>
      <c r="S86" s="2" t="s">
        <v>28</v>
      </c>
      <c r="T86" s="2" t="s">
        <v>29</v>
      </c>
      <c r="U86" s="2" t="s">
        <v>30</v>
      </c>
      <c r="V86" s="2" t="s">
        <v>31</v>
      </c>
      <c r="W86" s="2" t="s">
        <v>32</v>
      </c>
      <c r="X86" s="2" t="s">
        <v>33</v>
      </c>
      <c r="Y86" s="2" t="s">
        <v>24</v>
      </c>
    </row>
    <row r="87" spans="1:25" ht="12.75" x14ac:dyDescent="0.2">
      <c r="A87" s="6">
        <v>44252</v>
      </c>
      <c r="B87" s="9">
        <v>44252</v>
      </c>
      <c r="C87" s="2" t="s">
        <v>22</v>
      </c>
      <c r="D87" s="2" t="s">
        <v>23</v>
      </c>
      <c r="E87" s="2" t="s">
        <v>34</v>
      </c>
      <c r="F87" s="4" t="s">
        <v>25</v>
      </c>
      <c r="G87" s="2">
        <v>2.37</v>
      </c>
      <c r="H87" s="2">
        <v>48</v>
      </c>
      <c r="I87" s="2">
        <v>0</v>
      </c>
      <c r="J87" s="5">
        <v>0</v>
      </c>
      <c r="K87" s="16">
        <f>Table1[[#This Row],[Revenue]]-Table1[[#This Row],[Amount spent]]</f>
        <v>-2.37</v>
      </c>
      <c r="L87" s="2">
        <v>0</v>
      </c>
      <c r="M87" s="2">
        <v>0</v>
      </c>
      <c r="N87" s="5">
        <v>0</v>
      </c>
      <c r="O87" s="2">
        <v>0</v>
      </c>
      <c r="P87" s="2">
        <v>0</v>
      </c>
      <c r="Q87" s="2" t="s">
        <v>26</v>
      </c>
      <c r="R87" s="2" t="s">
        <v>27</v>
      </c>
      <c r="S87" s="2" t="s">
        <v>28</v>
      </c>
      <c r="T87" s="2" t="s">
        <v>29</v>
      </c>
      <c r="U87" s="2" t="s">
        <v>30</v>
      </c>
      <c r="V87" s="2" t="s">
        <v>31</v>
      </c>
      <c r="W87" s="2" t="s">
        <v>32</v>
      </c>
      <c r="X87" s="2" t="s">
        <v>33</v>
      </c>
      <c r="Y87" s="2" t="s">
        <v>34</v>
      </c>
    </row>
    <row r="88" spans="1:25" ht="12.75" x14ac:dyDescent="0.2">
      <c r="A88" s="6">
        <v>44253</v>
      </c>
      <c r="B88" s="9">
        <v>44253</v>
      </c>
      <c r="C88" s="2" t="s">
        <v>22</v>
      </c>
      <c r="D88" s="2" t="s">
        <v>35</v>
      </c>
      <c r="E88" s="2" t="s">
        <v>36</v>
      </c>
      <c r="F88" s="4" t="s">
        <v>25</v>
      </c>
      <c r="G88" s="2">
        <v>1.78</v>
      </c>
      <c r="H88" s="2">
        <v>106</v>
      </c>
      <c r="I88" s="2">
        <v>0</v>
      </c>
      <c r="J88" s="5">
        <v>0</v>
      </c>
      <c r="K88" s="16">
        <f>Table1[[#This Row],[Revenue]]-Table1[[#This Row],[Amount spent]]</f>
        <v>-1.78</v>
      </c>
      <c r="L88" s="2">
        <v>0</v>
      </c>
      <c r="M88" s="2">
        <v>0</v>
      </c>
      <c r="N88" s="5">
        <v>0</v>
      </c>
      <c r="O88" s="2">
        <v>0</v>
      </c>
      <c r="P88" s="2">
        <v>0</v>
      </c>
      <c r="Q88" s="2" t="s">
        <v>26</v>
      </c>
      <c r="R88" s="2" t="s">
        <v>27</v>
      </c>
      <c r="S88" s="2" t="s">
        <v>28</v>
      </c>
      <c r="T88" s="2" t="s">
        <v>29</v>
      </c>
      <c r="U88" s="2" t="s">
        <v>30</v>
      </c>
      <c r="V88" s="2" t="s">
        <v>31</v>
      </c>
      <c r="W88" s="2" t="s">
        <v>32</v>
      </c>
      <c r="X88" s="2" t="s">
        <v>37</v>
      </c>
      <c r="Y88" s="2" t="s">
        <v>36</v>
      </c>
    </row>
    <row r="89" spans="1:25" ht="12.75" x14ac:dyDescent="0.2">
      <c r="A89" s="6">
        <v>44253</v>
      </c>
      <c r="B89" s="9">
        <v>44253</v>
      </c>
      <c r="C89" s="2" t="s">
        <v>22</v>
      </c>
      <c r="D89" s="2" t="s">
        <v>35</v>
      </c>
      <c r="E89" s="2" t="s">
        <v>38</v>
      </c>
      <c r="F89" s="4" t="s">
        <v>25</v>
      </c>
      <c r="G89" s="2">
        <v>68.319999999999993</v>
      </c>
      <c r="H89" s="2">
        <v>1987</v>
      </c>
      <c r="I89" s="2">
        <v>48</v>
      </c>
      <c r="J89" s="5">
        <v>2.4199999999999999E-2</v>
      </c>
      <c r="K89" s="16">
        <f>Table1[[#This Row],[Revenue]]-Table1[[#This Row],[Amount spent]]</f>
        <v>-68.319999999999993</v>
      </c>
      <c r="L89" s="2">
        <v>15</v>
      </c>
      <c r="M89" s="2">
        <v>0</v>
      </c>
      <c r="N89" s="5">
        <v>0</v>
      </c>
      <c r="O89" s="2">
        <v>0</v>
      </c>
      <c r="P89" s="2">
        <v>0</v>
      </c>
      <c r="Q89" s="2" t="s">
        <v>26</v>
      </c>
      <c r="R89" s="2" t="s">
        <v>27</v>
      </c>
      <c r="S89" s="2" t="s">
        <v>28</v>
      </c>
      <c r="T89" s="2" t="s">
        <v>29</v>
      </c>
      <c r="U89" s="2" t="s">
        <v>30</v>
      </c>
      <c r="V89" s="2" t="s">
        <v>31</v>
      </c>
      <c r="W89" s="2" t="s">
        <v>32</v>
      </c>
      <c r="X89" s="2" t="s">
        <v>37</v>
      </c>
      <c r="Y89" s="2" t="s">
        <v>38</v>
      </c>
    </row>
    <row r="90" spans="1:25" ht="12.75" x14ac:dyDescent="0.2">
      <c r="A90" s="6">
        <v>44253</v>
      </c>
      <c r="B90" s="9">
        <v>44253</v>
      </c>
      <c r="C90" s="2" t="s">
        <v>22</v>
      </c>
      <c r="D90" s="2" t="s">
        <v>23</v>
      </c>
      <c r="E90" s="2" t="s">
        <v>24</v>
      </c>
      <c r="F90" s="4" t="s">
        <v>25</v>
      </c>
      <c r="G90" s="2">
        <v>4.79</v>
      </c>
      <c r="H90" s="2">
        <v>61</v>
      </c>
      <c r="I90" s="2">
        <v>0</v>
      </c>
      <c r="J90" s="5">
        <v>0</v>
      </c>
      <c r="K90" s="16">
        <f>Table1[[#This Row],[Revenue]]-Table1[[#This Row],[Amount spent]]</f>
        <v>-4.79</v>
      </c>
      <c r="L90" s="2">
        <v>0</v>
      </c>
      <c r="M90" s="2">
        <v>0</v>
      </c>
      <c r="N90" s="5">
        <v>0</v>
      </c>
      <c r="O90" s="2">
        <v>0</v>
      </c>
      <c r="P90" s="2">
        <v>0</v>
      </c>
      <c r="Q90" s="2" t="s">
        <v>26</v>
      </c>
      <c r="R90" s="2" t="s">
        <v>27</v>
      </c>
      <c r="S90" s="2" t="s">
        <v>28</v>
      </c>
      <c r="T90" s="2" t="s">
        <v>29</v>
      </c>
      <c r="U90" s="2" t="s">
        <v>30</v>
      </c>
      <c r="V90" s="2" t="s">
        <v>31</v>
      </c>
      <c r="W90" s="2" t="s">
        <v>32</v>
      </c>
      <c r="X90" s="2" t="s">
        <v>33</v>
      </c>
      <c r="Y90" s="2" t="s">
        <v>24</v>
      </c>
    </row>
    <row r="91" spans="1:25" ht="12.75" x14ac:dyDescent="0.2">
      <c r="A91" s="6">
        <v>44253</v>
      </c>
      <c r="B91" s="9">
        <v>44253</v>
      </c>
      <c r="C91" s="2" t="s">
        <v>22</v>
      </c>
      <c r="D91" s="2" t="s">
        <v>23</v>
      </c>
      <c r="E91" s="2" t="s">
        <v>34</v>
      </c>
      <c r="F91" s="4" t="s">
        <v>25</v>
      </c>
      <c r="G91" s="2">
        <v>2.9</v>
      </c>
      <c r="H91" s="2">
        <v>45</v>
      </c>
      <c r="I91" s="2">
        <v>1</v>
      </c>
      <c r="J91" s="5">
        <v>2.2200000000000001E-2</v>
      </c>
      <c r="K91" s="16">
        <f>Table1[[#This Row],[Revenue]]-Table1[[#This Row],[Amount spent]]</f>
        <v>-2.9</v>
      </c>
      <c r="L91" s="2">
        <v>1</v>
      </c>
      <c r="M91" s="2">
        <v>0</v>
      </c>
      <c r="N91" s="5">
        <v>0</v>
      </c>
      <c r="O91" s="2">
        <v>0</v>
      </c>
      <c r="P91" s="2">
        <v>0</v>
      </c>
      <c r="Q91" s="2" t="s">
        <v>26</v>
      </c>
      <c r="R91" s="2" t="s">
        <v>27</v>
      </c>
      <c r="S91" s="2" t="s">
        <v>28</v>
      </c>
      <c r="T91" s="2" t="s">
        <v>29</v>
      </c>
      <c r="U91" s="2" t="s">
        <v>30</v>
      </c>
      <c r="V91" s="2" t="s">
        <v>31</v>
      </c>
      <c r="W91" s="2" t="s">
        <v>32</v>
      </c>
      <c r="X91" s="2" t="s">
        <v>33</v>
      </c>
      <c r="Y91" s="2" t="s">
        <v>34</v>
      </c>
    </row>
    <row r="92" spans="1:25" ht="12.75" x14ac:dyDescent="0.2">
      <c r="A92" s="6">
        <v>44254</v>
      </c>
      <c r="B92" s="9">
        <v>44254</v>
      </c>
      <c r="C92" s="2" t="s">
        <v>22</v>
      </c>
      <c r="D92" s="2" t="s">
        <v>35</v>
      </c>
      <c r="E92" s="2" t="s">
        <v>36</v>
      </c>
      <c r="F92" s="4" t="s">
        <v>25</v>
      </c>
      <c r="G92" s="2">
        <v>9.34</v>
      </c>
      <c r="H92" s="2">
        <v>101</v>
      </c>
      <c r="I92" s="2">
        <v>2</v>
      </c>
      <c r="J92" s="5">
        <v>1.9800000000000002E-2</v>
      </c>
      <c r="K92" s="16">
        <f>Table1[[#This Row],[Revenue]]-Table1[[#This Row],[Amount spent]]</f>
        <v>-9.34</v>
      </c>
      <c r="L92" s="2">
        <v>0</v>
      </c>
      <c r="M92" s="2">
        <v>0</v>
      </c>
      <c r="N92" s="5">
        <v>0</v>
      </c>
      <c r="O92" s="2">
        <v>0</v>
      </c>
      <c r="P92" s="2">
        <v>0</v>
      </c>
      <c r="Q92" s="2" t="s">
        <v>26</v>
      </c>
      <c r="R92" s="2" t="s">
        <v>27</v>
      </c>
      <c r="S92" s="2" t="s">
        <v>28</v>
      </c>
      <c r="T92" s="2" t="s">
        <v>29</v>
      </c>
      <c r="U92" s="2" t="s">
        <v>30</v>
      </c>
      <c r="V92" s="2" t="s">
        <v>31</v>
      </c>
      <c r="W92" s="2" t="s">
        <v>32</v>
      </c>
      <c r="X92" s="2" t="s">
        <v>37</v>
      </c>
      <c r="Y92" s="2" t="s">
        <v>36</v>
      </c>
    </row>
    <row r="93" spans="1:25" ht="12.75" x14ac:dyDescent="0.2">
      <c r="A93" s="6">
        <v>44254</v>
      </c>
      <c r="B93" s="9">
        <v>44254</v>
      </c>
      <c r="C93" s="2" t="s">
        <v>22</v>
      </c>
      <c r="D93" s="2" t="s">
        <v>35</v>
      </c>
      <c r="E93" s="2" t="s">
        <v>38</v>
      </c>
      <c r="F93" s="4" t="s">
        <v>25</v>
      </c>
      <c r="G93" s="2">
        <v>147.91</v>
      </c>
      <c r="H93" s="2">
        <v>2259</v>
      </c>
      <c r="I93" s="2">
        <v>62</v>
      </c>
      <c r="J93" s="5">
        <v>2.7400000000000001E-2</v>
      </c>
      <c r="K93" s="16">
        <f>Table1[[#This Row],[Revenue]]-Table1[[#This Row],[Amount spent]]</f>
        <v>8.0900000000000034</v>
      </c>
      <c r="L93" s="2">
        <v>19</v>
      </c>
      <c r="M93" s="2">
        <v>2</v>
      </c>
      <c r="N93" s="5">
        <v>3.2300000000000002E-2</v>
      </c>
      <c r="O93" s="2">
        <v>156</v>
      </c>
      <c r="P93" s="2">
        <v>1.05</v>
      </c>
      <c r="Q93" s="2" t="s">
        <v>26</v>
      </c>
      <c r="R93" s="2" t="s">
        <v>27</v>
      </c>
      <c r="S93" s="2" t="s">
        <v>28</v>
      </c>
      <c r="T93" s="2" t="s">
        <v>29</v>
      </c>
      <c r="U93" s="2" t="s">
        <v>30</v>
      </c>
      <c r="V93" s="2" t="s">
        <v>31</v>
      </c>
      <c r="W93" s="2" t="s">
        <v>32</v>
      </c>
      <c r="X93" s="2" t="s">
        <v>37</v>
      </c>
      <c r="Y93" s="2" t="s">
        <v>38</v>
      </c>
    </row>
    <row r="94" spans="1:25" ht="12.75" x14ac:dyDescent="0.2">
      <c r="A94" s="6">
        <v>44198</v>
      </c>
      <c r="B94" s="3">
        <v>44198</v>
      </c>
      <c r="C94" s="2" t="s">
        <v>22</v>
      </c>
      <c r="D94" s="2" t="s">
        <v>35</v>
      </c>
      <c r="E94" s="2" t="s">
        <v>36</v>
      </c>
      <c r="F94" s="4" t="s">
        <v>25</v>
      </c>
      <c r="G94" s="2">
        <v>3.96</v>
      </c>
      <c r="H94" s="2">
        <v>230</v>
      </c>
      <c r="I94" s="2">
        <v>3</v>
      </c>
      <c r="J94" s="5">
        <v>1.2999999999999999E-2</v>
      </c>
      <c r="K94" s="16">
        <f>Table1[[#This Row],[Revenue]]-Table1[[#This Row],[Amount spent]]</f>
        <v>230.04</v>
      </c>
      <c r="L94" s="2">
        <v>1</v>
      </c>
      <c r="M94" s="2">
        <v>3</v>
      </c>
      <c r="N94" s="5">
        <v>1</v>
      </c>
      <c r="O94" s="2">
        <v>234</v>
      </c>
      <c r="P94" s="2">
        <v>59.09</v>
      </c>
      <c r="Q94" s="2" t="s">
        <v>26</v>
      </c>
      <c r="R94" s="2" t="s">
        <v>27</v>
      </c>
      <c r="S94" s="2" t="s">
        <v>28</v>
      </c>
      <c r="T94" s="2" t="s">
        <v>29</v>
      </c>
      <c r="U94" s="2" t="s">
        <v>30</v>
      </c>
      <c r="V94" s="2" t="s">
        <v>31</v>
      </c>
      <c r="W94" s="2" t="s">
        <v>32</v>
      </c>
      <c r="X94" s="2" t="s">
        <v>37</v>
      </c>
      <c r="Y94" s="2" t="s">
        <v>36</v>
      </c>
    </row>
    <row r="95" spans="1:25" ht="12.75" x14ac:dyDescent="0.2">
      <c r="A95" s="6">
        <v>44198</v>
      </c>
      <c r="B95" s="3">
        <v>44198</v>
      </c>
      <c r="C95" s="2" t="s">
        <v>22</v>
      </c>
      <c r="D95" s="2" t="s">
        <v>35</v>
      </c>
      <c r="E95" s="2" t="s">
        <v>38</v>
      </c>
      <c r="F95" s="4" t="s">
        <v>25</v>
      </c>
      <c r="G95" s="2">
        <v>15.77</v>
      </c>
      <c r="H95" s="2">
        <v>1150</v>
      </c>
      <c r="I95" s="2">
        <v>51</v>
      </c>
      <c r="J95" s="5">
        <v>4.4299999999999999E-2</v>
      </c>
      <c r="K95" s="16">
        <f>Table1[[#This Row],[Revenue]]-Table1[[#This Row],[Amount spent]]</f>
        <v>-15.77</v>
      </c>
      <c r="L95" s="2">
        <v>27</v>
      </c>
      <c r="M95" s="2">
        <v>0</v>
      </c>
      <c r="N95" s="5">
        <v>0</v>
      </c>
      <c r="O95" s="2">
        <v>0</v>
      </c>
      <c r="P95" s="2">
        <v>0</v>
      </c>
      <c r="Q95" s="2" t="s">
        <v>26</v>
      </c>
      <c r="R95" s="2" t="s">
        <v>27</v>
      </c>
      <c r="S95" s="2" t="s">
        <v>28</v>
      </c>
      <c r="T95" s="2" t="s">
        <v>29</v>
      </c>
      <c r="U95" s="2" t="s">
        <v>30</v>
      </c>
      <c r="V95" s="2" t="s">
        <v>31</v>
      </c>
      <c r="W95" s="2" t="s">
        <v>32</v>
      </c>
      <c r="X95" s="2" t="s">
        <v>37</v>
      </c>
      <c r="Y95" s="2" t="s">
        <v>38</v>
      </c>
    </row>
    <row r="96" spans="1:25" ht="12.75" x14ac:dyDescent="0.2">
      <c r="A96" s="6">
        <v>44198</v>
      </c>
      <c r="B96" s="3">
        <v>44198</v>
      </c>
      <c r="C96" s="2" t="s">
        <v>22</v>
      </c>
      <c r="D96" s="2" t="s">
        <v>35</v>
      </c>
      <c r="E96" s="2" t="s">
        <v>24</v>
      </c>
      <c r="F96" s="4" t="s">
        <v>25</v>
      </c>
      <c r="G96" s="2">
        <v>0.06</v>
      </c>
      <c r="H96" s="2">
        <v>8</v>
      </c>
      <c r="I96" s="2">
        <v>2</v>
      </c>
      <c r="J96" s="5">
        <v>0.25</v>
      </c>
      <c r="K96" s="16">
        <f>Table1[[#This Row],[Revenue]]-Table1[[#This Row],[Amount spent]]</f>
        <v>-0.06</v>
      </c>
      <c r="L96" s="2">
        <v>1</v>
      </c>
      <c r="M96" s="2">
        <v>0</v>
      </c>
      <c r="N96" s="5">
        <v>0</v>
      </c>
      <c r="O96" s="2">
        <v>0</v>
      </c>
      <c r="P96" s="2">
        <v>0</v>
      </c>
      <c r="Q96" s="2" t="s">
        <v>26</v>
      </c>
      <c r="R96" s="2" t="s">
        <v>27</v>
      </c>
      <c r="S96" s="2" t="s">
        <v>28</v>
      </c>
      <c r="T96" s="2" t="s">
        <v>29</v>
      </c>
      <c r="U96" s="2" t="s">
        <v>30</v>
      </c>
      <c r="V96" s="2" t="s">
        <v>31</v>
      </c>
      <c r="W96" s="2" t="s">
        <v>32</v>
      </c>
      <c r="X96" s="2" t="s">
        <v>33</v>
      </c>
      <c r="Y96" s="2" t="s">
        <v>24</v>
      </c>
    </row>
    <row r="97" spans="1:25" ht="12.75" x14ac:dyDescent="0.2">
      <c r="A97" s="6">
        <v>44198</v>
      </c>
      <c r="B97" s="3">
        <v>44198</v>
      </c>
      <c r="C97" s="2" t="s">
        <v>22</v>
      </c>
      <c r="D97" s="2" t="s">
        <v>35</v>
      </c>
      <c r="E97" s="2" t="s">
        <v>34</v>
      </c>
      <c r="F97" s="4" t="s">
        <v>25</v>
      </c>
      <c r="G97" s="2">
        <v>0.06</v>
      </c>
      <c r="H97" s="2">
        <v>3</v>
      </c>
      <c r="I97" s="2">
        <v>0</v>
      </c>
      <c r="J97" s="5">
        <v>0</v>
      </c>
      <c r="K97" s="16">
        <f>Table1[[#This Row],[Revenue]]-Table1[[#This Row],[Amount spent]]</f>
        <v>-0.06</v>
      </c>
      <c r="L97" s="2">
        <v>0</v>
      </c>
      <c r="M97" s="2">
        <v>0</v>
      </c>
      <c r="N97" s="5">
        <v>0</v>
      </c>
      <c r="O97" s="2">
        <v>0</v>
      </c>
      <c r="P97" s="2">
        <v>0</v>
      </c>
      <c r="Q97" s="2" t="s">
        <v>26</v>
      </c>
      <c r="R97" s="2" t="s">
        <v>27</v>
      </c>
      <c r="S97" s="2" t="s">
        <v>28</v>
      </c>
      <c r="T97" s="2" t="s">
        <v>29</v>
      </c>
      <c r="U97" s="2" t="s">
        <v>30</v>
      </c>
      <c r="V97" s="2" t="s">
        <v>31</v>
      </c>
      <c r="W97" s="2" t="s">
        <v>32</v>
      </c>
      <c r="X97" s="2" t="s">
        <v>33</v>
      </c>
      <c r="Y97" s="2" t="s">
        <v>34</v>
      </c>
    </row>
    <row r="98" spans="1:25" ht="12.75" x14ac:dyDescent="0.2">
      <c r="A98" s="6">
        <v>44229</v>
      </c>
      <c r="B98" s="3">
        <v>44229</v>
      </c>
      <c r="C98" s="2" t="s">
        <v>22</v>
      </c>
      <c r="D98" s="2" t="s">
        <v>35</v>
      </c>
      <c r="E98" s="2" t="s">
        <v>36</v>
      </c>
      <c r="F98" s="4" t="s">
        <v>25</v>
      </c>
      <c r="G98" s="2">
        <v>13.12</v>
      </c>
      <c r="H98" s="2">
        <v>456</v>
      </c>
      <c r="I98" s="2">
        <v>9</v>
      </c>
      <c r="J98" s="5">
        <v>1.9699999999999999E-2</v>
      </c>
      <c r="K98" s="16">
        <f>Table1[[#This Row],[Revenue]]-Table1[[#This Row],[Amount spent]]</f>
        <v>-13.12</v>
      </c>
      <c r="L98" s="2">
        <v>2</v>
      </c>
      <c r="M98" s="2">
        <v>0</v>
      </c>
      <c r="N98" s="5">
        <v>0</v>
      </c>
      <c r="O98" s="2">
        <v>0</v>
      </c>
      <c r="P98" s="2">
        <v>0</v>
      </c>
      <c r="Q98" s="2" t="s">
        <v>26</v>
      </c>
      <c r="R98" s="2" t="s">
        <v>27</v>
      </c>
      <c r="S98" s="2" t="s">
        <v>28</v>
      </c>
      <c r="T98" s="2" t="s">
        <v>29</v>
      </c>
      <c r="U98" s="2" t="s">
        <v>30</v>
      </c>
      <c r="V98" s="2" t="s">
        <v>31</v>
      </c>
      <c r="W98" s="2" t="s">
        <v>32</v>
      </c>
      <c r="X98" s="2" t="s">
        <v>37</v>
      </c>
      <c r="Y98" s="2" t="s">
        <v>36</v>
      </c>
    </row>
    <row r="99" spans="1:25" ht="12.75" x14ac:dyDescent="0.2">
      <c r="A99" s="6">
        <v>44229</v>
      </c>
      <c r="B99" s="3">
        <v>44229</v>
      </c>
      <c r="C99" s="2" t="s">
        <v>22</v>
      </c>
      <c r="D99" s="2" t="s">
        <v>35</v>
      </c>
      <c r="E99" s="2" t="s">
        <v>38</v>
      </c>
      <c r="F99" s="4" t="s">
        <v>25</v>
      </c>
      <c r="G99" s="2">
        <v>42.85</v>
      </c>
      <c r="H99" s="2">
        <v>2549</v>
      </c>
      <c r="I99" s="2">
        <v>77</v>
      </c>
      <c r="J99" s="5">
        <v>3.0200000000000001E-2</v>
      </c>
      <c r="K99" s="16">
        <f>Table1[[#This Row],[Revenue]]-Table1[[#This Row],[Amount spent]]</f>
        <v>269.14999999999998</v>
      </c>
      <c r="L99" s="2">
        <v>42</v>
      </c>
      <c r="M99" s="2">
        <v>4</v>
      </c>
      <c r="N99" s="5">
        <v>5.1900000000000002E-2</v>
      </c>
      <c r="O99" s="2">
        <v>312</v>
      </c>
      <c r="P99" s="2">
        <v>7.28</v>
      </c>
      <c r="Q99" s="2" t="s">
        <v>26</v>
      </c>
      <c r="R99" s="2" t="s">
        <v>27</v>
      </c>
      <c r="S99" s="2" t="s">
        <v>28</v>
      </c>
      <c r="T99" s="2" t="s">
        <v>29</v>
      </c>
      <c r="U99" s="2" t="s">
        <v>30</v>
      </c>
      <c r="V99" s="2" t="s">
        <v>31</v>
      </c>
      <c r="W99" s="2" t="s">
        <v>32</v>
      </c>
      <c r="X99" s="2" t="s">
        <v>37</v>
      </c>
      <c r="Y99" s="2" t="s">
        <v>38</v>
      </c>
    </row>
    <row r="100" spans="1:25" ht="12.75" x14ac:dyDescent="0.2">
      <c r="A100" s="6">
        <v>44229</v>
      </c>
      <c r="B100" s="3">
        <v>44229</v>
      </c>
      <c r="C100" s="2" t="s">
        <v>22</v>
      </c>
      <c r="D100" s="2" t="s">
        <v>35</v>
      </c>
      <c r="E100" s="2" t="s">
        <v>24</v>
      </c>
      <c r="F100" s="4" t="s">
        <v>25</v>
      </c>
      <c r="G100" s="2">
        <v>0.14000000000000001</v>
      </c>
      <c r="H100" s="2">
        <v>20</v>
      </c>
      <c r="I100" s="2">
        <v>0</v>
      </c>
      <c r="J100" s="5">
        <v>0</v>
      </c>
      <c r="K100" s="16">
        <f>Table1[[#This Row],[Revenue]]-Table1[[#This Row],[Amount spent]]</f>
        <v>-0.14000000000000001</v>
      </c>
      <c r="L100" s="2">
        <v>0</v>
      </c>
      <c r="M100" s="2">
        <v>0</v>
      </c>
      <c r="N100" s="5">
        <v>0</v>
      </c>
      <c r="O100" s="2">
        <v>0</v>
      </c>
      <c r="P100" s="2">
        <v>0</v>
      </c>
      <c r="Q100" s="2" t="s">
        <v>26</v>
      </c>
      <c r="R100" s="2" t="s">
        <v>27</v>
      </c>
      <c r="S100" s="2" t="s">
        <v>28</v>
      </c>
      <c r="T100" s="2" t="s">
        <v>29</v>
      </c>
      <c r="U100" s="2" t="s">
        <v>30</v>
      </c>
      <c r="V100" s="2" t="s">
        <v>31</v>
      </c>
      <c r="W100" s="2" t="s">
        <v>32</v>
      </c>
      <c r="X100" s="2" t="s">
        <v>33</v>
      </c>
      <c r="Y100" s="2" t="s">
        <v>24</v>
      </c>
    </row>
    <row r="101" spans="1:25" ht="12.75" x14ac:dyDescent="0.2">
      <c r="A101" s="6">
        <v>44229</v>
      </c>
      <c r="B101" s="3">
        <v>44229</v>
      </c>
      <c r="C101" s="2" t="s">
        <v>22</v>
      </c>
      <c r="D101" s="2" t="s">
        <v>35</v>
      </c>
      <c r="E101" s="2" t="s">
        <v>34</v>
      </c>
      <c r="F101" s="4" t="s">
        <v>25</v>
      </c>
      <c r="G101" s="2">
        <v>1.0900000000000001</v>
      </c>
      <c r="H101" s="2">
        <v>14</v>
      </c>
      <c r="I101" s="2">
        <v>0</v>
      </c>
      <c r="J101" s="5">
        <v>0</v>
      </c>
      <c r="K101" s="16">
        <f>Table1[[#This Row],[Revenue]]-Table1[[#This Row],[Amount spent]]</f>
        <v>-1.0900000000000001</v>
      </c>
      <c r="L101" s="2">
        <v>0</v>
      </c>
      <c r="M101" s="2">
        <v>0</v>
      </c>
      <c r="N101" s="5">
        <v>0</v>
      </c>
      <c r="O101" s="2">
        <v>0</v>
      </c>
      <c r="P101" s="2">
        <v>0</v>
      </c>
      <c r="Q101" s="2" t="s">
        <v>26</v>
      </c>
      <c r="R101" s="2" t="s">
        <v>27</v>
      </c>
      <c r="S101" s="2" t="s">
        <v>28</v>
      </c>
      <c r="T101" s="2" t="s">
        <v>29</v>
      </c>
      <c r="U101" s="2" t="s">
        <v>30</v>
      </c>
      <c r="V101" s="2" t="s">
        <v>31</v>
      </c>
      <c r="W101" s="2" t="s">
        <v>32</v>
      </c>
      <c r="X101" s="2" t="s">
        <v>33</v>
      </c>
      <c r="Y101" s="2" t="s">
        <v>34</v>
      </c>
    </row>
    <row r="102" spans="1:25" ht="12.75" x14ac:dyDescent="0.2">
      <c r="A102" s="6">
        <v>44229</v>
      </c>
      <c r="B102" s="3">
        <v>44229</v>
      </c>
      <c r="C102" s="2" t="s">
        <v>22</v>
      </c>
      <c r="D102" s="2" t="s">
        <v>23</v>
      </c>
      <c r="E102" s="2" t="s">
        <v>24</v>
      </c>
      <c r="F102" s="4" t="s">
        <v>25</v>
      </c>
      <c r="G102" s="2">
        <v>5.5</v>
      </c>
      <c r="H102" s="2">
        <v>167</v>
      </c>
      <c r="I102" s="2">
        <v>4</v>
      </c>
      <c r="J102" s="5">
        <v>2.4E-2</v>
      </c>
      <c r="K102" s="16">
        <f>Table1[[#This Row],[Revenue]]-Table1[[#This Row],[Amount spent]]</f>
        <v>-5.5</v>
      </c>
      <c r="L102" s="2">
        <v>3</v>
      </c>
      <c r="M102" s="2">
        <v>0</v>
      </c>
      <c r="N102" s="5">
        <v>0</v>
      </c>
      <c r="O102" s="2">
        <v>0</v>
      </c>
      <c r="P102" s="2">
        <v>0</v>
      </c>
      <c r="Q102" s="2" t="s">
        <v>26</v>
      </c>
      <c r="R102" s="2" t="s">
        <v>27</v>
      </c>
      <c r="S102" s="2" t="s">
        <v>28</v>
      </c>
      <c r="T102" s="2" t="s">
        <v>29</v>
      </c>
      <c r="U102" s="2" t="s">
        <v>30</v>
      </c>
      <c r="V102" s="2" t="s">
        <v>31</v>
      </c>
      <c r="W102" s="2" t="s">
        <v>32</v>
      </c>
      <c r="X102" s="2" t="s">
        <v>33</v>
      </c>
      <c r="Y102" s="2" t="s">
        <v>24</v>
      </c>
    </row>
    <row r="103" spans="1:25" ht="12.75" x14ac:dyDescent="0.2">
      <c r="A103" s="6">
        <v>44229</v>
      </c>
      <c r="B103" s="3">
        <v>44229</v>
      </c>
      <c r="C103" s="2" t="s">
        <v>22</v>
      </c>
      <c r="D103" s="2" t="s">
        <v>23</v>
      </c>
      <c r="E103" s="2" t="s">
        <v>34</v>
      </c>
      <c r="F103" s="4" t="s">
        <v>25</v>
      </c>
      <c r="G103" s="2">
        <v>4.05</v>
      </c>
      <c r="H103" s="2">
        <v>65</v>
      </c>
      <c r="I103" s="2">
        <v>3</v>
      </c>
      <c r="J103" s="5">
        <v>4.6199999999999998E-2</v>
      </c>
      <c r="K103" s="16">
        <f>Table1[[#This Row],[Revenue]]-Table1[[#This Row],[Amount spent]]</f>
        <v>-4.05</v>
      </c>
      <c r="L103" s="2">
        <v>1</v>
      </c>
      <c r="M103" s="2">
        <v>0</v>
      </c>
      <c r="N103" s="5">
        <v>0</v>
      </c>
      <c r="O103" s="2">
        <v>0</v>
      </c>
      <c r="P103" s="2">
        <v>0</v>
      </c>
      <c r="Q103" s="2" t="s">
        <v>26</v>
      </c>
      <c r="R103" s="2" t="s">
        <v>27</v>
      </c>
      <c r="S103" s="2" t="s">
        <v>28</v>
      </c>
      <c r="T103" s="2" t="s">
        <v>29</v>
      </c>
      <c r="U103" s="2" t="s">
        <v>30</v>
      </c>
      <c r="V103" s="2" t="s">
        <v>31</v>
      </c>
      <c r="W103" s="2" t="s">
        <v>32</v>
      </c>
      <c r="X103" s="2" t="s">
        <v>33</v>
      </c>
      <c r="Y103" s="2" t="s">
        <v>34</v>
      </c>
    </row>
    <row r="104" spans="1:25" ht="12.75" x14ac:dyDescent="0.2">
      <c r="A104" s="6">
        <v>44257</v>
      </c>
      <c r="B104" s="3">
        <v>44257</v>
      </c>
      <c r="C104" s="2" t="s">
        <v>22</v>
      </c>
      <c r="D104" s="2" t="s">
        <v>35</v>
      </c>
      <c r="E104" s="2" t="s">
        <v>36</v>
      </c>
      <c r="F104" s="4" t="s">
        <v>25</v>
      </c>
      <c r="G104" s="2">
        <v>8.85</v>
      </c>
      <c r="H104" s="2">
        <v>428</v>
      </c>
      <c r="I104" s="2">
        <v>5</v>
      </c>
      <c r="J104" s="5">
        <v>1.17E-2</v>
      </c>
      <c r="K104" s="16">
        <f>Table1[[#This Row],[Revenue]]-Table1[[#This Row],[Amount spent]]</f>
        <v>-8.85</v>
      </c>
      <c r="L104" s="2">
        <v>4</v>
      </c>
      <c r="M104" s="2">
        <v>0</v>
      </c>
      <c r="N104" s="5">
        <v>0</v>
      </c>
      <c r="O104" s="2">
        <v>0</v>
      </c>
      <c r="P104" s="2">
        <v>0</v>
      </c>
      <c r="Q104" s="2" t="s">
        <v>26</v>
      </c>
      <c r="R104" s="2" t="s">
        <v>27</v>
      </c>
      <c r="S104" s="2" t="s">
        <v>28</v>
      </c>
      <c r="T104" s="2" t="s">
        <v>29</v>
      </c>
      <c r="U104" s="2" t="s">
        <v>30</v>
      </c>
      <c r="V104" s="2" t="s">
        <v>31</v>
      </c>
      <c r="W104" s="2" t="s">
        <v>32</v>
      </c>
      <c r="X104" s="2" t="s">
        <v>37</v>
      </c>
      <c r="Y104" s="2" t="s">
        <v>36</v>
      </c>
    </row>
    <row r="105" spans="1:25" ht="12.75" x14ac:dyDescent="0.2">
      <c r="A105" s="6">
        <v>44257</v>
      </c>
      <c r="B105" s="3">
        <v>44257</v>
      </c>
      <c r="C105" s="2" t="s">
        <v>22</v>
      </c>
      <c r="D105" s="2" t="s">
        <v>35</v>
      </c>
      <c r="E105" s="2" t="s">
        <v>38</v>
      </c>
      <c r="F105" s="4" t="s">
        <v>25</v>
      </c>
      <c r="G105" s="2">
        <v>42.42</v>
      </c>
      <c r="H105" s="2">
        <v>2500</v>
      </c>
      <c r="I105" s="2">
        <v>50</v>
      </c>
      <c r="J105" s="5">
        <v>0.02</v>
      </c>
      <c r="K105" s="16">
        <f>Table1[[#This Row],[Revenue]]-Table1[[#This Row],[Amount spent]]</f>
        <v>113.58</v>
      </c>
      <c r="L105" s="2">
        <v>28</v>
      </c>
      <c r="M105" s="2">
        <v>2</v>
      </c>
      <c r="N105" s="5">
        <v>0.04</v>
      </c>
      <c r="O105" s="2">
        <v>156</v>
      </c>
      <c r="P105" s="2">
        <v>3.68</v>
      </c>
      <c r="Q105" s="2" t="s">
        <v>26</v>
      </c>
      <c r="R105" s="2" t="s">
        <v>27</v>
      </c>
      <c r="S105" s="2" t="s">
        <v>28</v>
      </c>
      <c r="T105" s="2" t="s">
        <v>29</v>
      </c>
      <c r="U105" s="2" t="s">
        <v>30</v>
      </c>
      <c r="V105" s="2" t="s">
        <v>31</v>
      </c>
      <c r="W105" s="2" t="s">
        <v>32</v>
      </c>
      <c r="X105" s="2" t="s">
        <v>37</v>
      </c>
      <c r="Y105" s="2" t="s">
        <v>38</v>
      </c>
    </row>
    <row r="106" spans="1:25" ht="12.75" x14ac:dyDescent="0.2">
      <c r="A106" s="6">
        <v>44254</v>
      </c>
      <c r="B106" s="9">
        <v>44254</v>
      </c>
      <c r="C106" s="2" t="s">
        <v>22</v>
      </c>
      <c r="D106" s="2" t="s">
        <v>23</v>
      </c>
      <c r="E106" s="2" t="s">
        <v>24</v>
      </c>
      <c r="F106" s="4" t="s">
        <v>25</v>
      </c>
      <c r="G106" s="2">
        <v>4.17</v>
      </c>
      <c r="H106" s="2">
        <v>80</v>
      </c>
      <c r="I106" s="2">
        <v>1</v>
      </c>
      <c r="J106" s="5">
        <v>1.2500000000000001E-2</v>
      </c>
      <c r="K106" s="16">
        <f>Table1[[#This Row],[Revenue]]-Table1[[#This Row],[Amount spent]]</f>
        <v>-4.17</v>
      </c>
      <c r="L106" s="2">
        <v>1</v>
      </c>
      <c r="M106" s="2">
        <v>0</v>
      </c>
      <c r="N106" s="5">
        <v>0</v>
      </c>
      <c r="O106" s="2">
        <v>0</v>
      </c>
      <c r="P106" s="2">
        <v>0</v>
      </c>
      <c r="Q106" s="2" t="s">
        <v>26</v>
      </c>
      <c r="R106" s="2" t="s">
        <v>27</v>
      </c>
      <c r="S106" s="2" t="s">
        <v>28</v>
      </c>
      <c r="T106" s="2" t="s">
        <v>29</v>
      </c>
      <c r="U106" s="2" t="s">
        <v>30</v>
      </c>
      <c r="V106" s="2" t="s">
        <v>31</v>
      </c>
      <c r="W106" s="2" t="s">
        <v>32</v>
      </c>
      <c r="X106" s="2" t="s">
        <v>33</v>
      </c>
      <c r="Y106" s="2" t="s">
        <v>24</v>
      </c>
    </row>
    <row r="107" spans="1:25" ht="12.75" x14ac:dyDescent="0.2">
      <c r="A107" s="6">
        <v>44254</v>
      </c>
      <c r="B107" s="9">
        <v>44254</v>
      </c>
      <c r="C107" s="2" t="s">
        <v>22</v>
      </c>
      <c r="D107" s="2" t="s">
        <v>23</v>
      </c>
      <c r="E107" s="2" t="s">
        <v>34</v>
      </c>
      <c r="F107" s="4" t="s">
        <v>25</v>
      </c>
      <c r="G107" s="2">
        <v>3.22</v>
      </c>
      <c r="H107" s="2">
        <v>53</v>
      </c>
      <c r="I107" s="2">
        <v>0</v>
      </c>
      <c r="J107" s="5">
        <v>0</v>
      </c>
      <c r="K107" s="16">
        <f>Table1[[#This Row],[Revenue]]-Table1[[#This Row],[Amount spent]]</f>
        <v>-3.22</v>
      </c>
      <c r="L107" s="2">
        <v>0</v>
      </c>
      <c r="M107" s="2">
        <v>0</v>
      </c>
      <c r="N107" s="5">
        <v>0</v>
      </c>
      <c r="O107" s="2">
        <v>0</v>
      </c>
      <c r="P107" s="2">
        <v>0</v>
      </c>
      <c r="Q107" s="2" t="s">
        <v>26</v>
      </c>
      <c r="R107" s="2" t="s">
        <v>27</v>
      </c>
      <c r="S107" s="2" t="s">
        <v>28</v>
      </c>
      <c r="T107" s="2" t="s">
        <v>29</v>
      </c>
      <c r="U107" s="2" t="s">
        <v>30</v>
      </c>
      <c r="V107" s="2" t="s">
        <v>31</v>
      </c>
      <c r="W107" s="2" t="s">
        <v>32</v>
      </c>
      <c r="X107" s="2" t="s">
        <v>33</v>
      </c>
      <c r="Y107" s="2" t="s">
        <v>34</v>
      </c>
    </row>
    <row r="108" spans="1:25" ht="12.75" x14ac:dyDescent="0.2">
      <c r="A108" s="6">
        <v>44255</v>
      </c>
      <c r="B108" s="9">
        <v>44255</v>
      </c>
      <c r="C108" s="2" t="s">
        <v>22</v>
      </c>
      <c r="D108" s="2" t="s">
        <v>35</v>
      </c>
      <c r="E108" s="2" t="s">
        <v>36</v>
      </c>
      <c r="F108" s="4" t="s">
        <v>25</v>
      </c>
      <c r="G108" s="2">
        <v>3.26</v>
      </c>
      <c r="H108" s="2">
        <v>87</v>
      </c>
      <c r="I108" s="2">
        <v>2</v>
      </c>
      <c r="J108" s="5">
        <v>2.3E-2</v>
      </c>
      <c r="K108" s="16">
        <f>Table1[[#This Row],[Revenue]]-Table1[[#This Row],[Amount spent]]</f>
        <v>-3.26</v>
      </c>
      <c r="L108" s="2">
        <v>0</v>
      </c>
      <c r="M108" s="2">
        <v>0</v>
      </c>
      <c r="N108" s="5">
        <v>0</v>
      </c>
      <c r="O108" s="2">
        <v>0</v>
      </c>
      <c r="P108" s="2">
        <v>0</v>
      </c>
      <c r="Q108" s="2" t="s">
        <v>26</v>
      </c>
      <c r="R108" s="2" t="s">
        <v>27</v>
      </c>
      <c r="S108" s="2" t="s">
        <v>28</v>
      </c>
      <c r="T108" s="2" t="s">
        <v>29</v>
      </c>
      <c r="U108" s="2" t="s">
        <v>30</v>
      </c>
      <c r="V108" s="2" t="s">
        <v>31</v>
      </c>
      <c r="W108" s="2" t="s">
        <v>32</v>
      </c>
      <c r="X108" s="2" t="s">
        <v>37</v>
      </c>
      <c r="Y108" s="2" t="s">
        <v>36</v>
      </c>
    </row>
    <row r="109" spans="1:25" ht="12.75" x14ac:dyDescent="0.2">
      <c r="A109" s="6">
        <v>44255</v>
      </c>
      <c r="B109" s="9">
        <v>44255</v>
      </c>
      <c r="C109" s="2" t="s">
        <v>22</v>
      </c>
      <c r="D109" s="2" t="s">
        <v>35</v>
      </c>
      <c r="E109" s="2" t="s">
        <v>38</v>
      </c>
      <c r="F109" s="4" t="s">
        <v>25</v>
      </c>
      <c r="G109" s="2">
        <v>150.05000000000001</v>
      </c>
      <c r="H109" s="2">
        <v>2864</v>
      </c>
      <c r="I109" s="2">
        <v>71</v>
      </c>
      <c r="J109" s="5">
        <v>2.4799999999999999E-2</v>
      </c>
      <c r="K109" s="16">
        <f>Table1[[#This Row],[Revenue]]-Table1[[#This Row],[Amount spent]]</f>
        <v>5.9499999999999886</v>
      </c>
      <c r="L109" s="2">
        <v>20</v>
      </c>
      <c r="M109" s="2">
        <v>2</v>
      </c>
      <c r="N109" s="5">
        <v>2.8199999999999999E-2</v>
      </c>
      <c r="O109" s="2">
        <v>156</v>
      </c>
      <c r="P109" s="2">
        <v>1.04</v>
      </c>
      <c r="Q109" s="2" t="s">
        <v>26</v>
      </c>
      <c r="R109" s="2" t="s">
        <v>27</v>
      </c>
      <c r="S109" s="2" t="s">
        <v>28</v>
      </c>
      <c r="T109" s="2" t="s">
        <v>29</v>
      </c>
      <c r="U109" s="2" t="s">
        <v>30</v>
      </c>
      <c r="V109" s="2" t="s">
        <v>31</v>
      </c>
      <c r="W109" s="2" t="s">
        <v>32</v>
      </c>
      <c r="X109" s="2" t="s">
        <v>37</v>
      </c>
      <c r="Y109" s="2" t="s">
        <v>38</v>
      </c>
    </row>
    <row r="110" spans="1:25" ht="12.75" x14ac:dyDescent="0.2">
      <c r="A110" s="6">
        <v>44255</v>
      </c>
      <c r="B110" s="9">
        <v>44255</v>
      </c>
      <c r="C110" s="2" t="s">
        <v>22</v>
      </c>
      <c r="D110" s="2" t="s">
        <v>23</v>
      </c>
      <c r="E110" s="2" t="s">
        <v>24</v>
      </c>
      <c r="F110" s="4" t="s">
        <v>25</v>
      </c>
      <c r="G110" s="2">
        <v>3.22</v>
      </c>
      <c r="H110" s="2">
        <v>59</v>
      </c>
      <c r="I110" s="2">
        <v>1</v>
      </c>
      <c r="J110" s="5">
        <v>1.6899999999999998E-2</v>
      </c>
      <c r="K110" s="16">
        <f>Table1[[#This Row],[Revenue]]-Table1[[#This Row],[Amount spent]]</f>
        <v>-3.22</v>
      </c>
      <c r="L110" s="2">
        <v>1</v>
      </c>
      <c r="M110" s="2">
        <v>0</v>
      </c>
      <c r="N110" s="5">
        <v>0</v>
      </c>
      <c r="O110" s="2">
        <v>0</v>
      </c>
      <c r="P110" s="2">
        <v>0</v>
      </c>
      <c r="Q110" s="2" t="s">
        <v>26</v>
      </c>
      <c r="R110" s="2" t="s">
        <v>27</v>
      </c>
      <c r="S110" s="2" t="s">
        <v>28</v>
      </c>
      <c r="T110" s="2" t="s">
        <v>29</v>
      </c>
      <c r="U110" s="2" t="s">
        <v>30</v>
      </c>
      <c r="V110" s="2" t="s">
        <v>31</v>
      </c>
      <c r="W110" s="2" t="s">
        <v>32</v>
      </c>
      <c r="X110" s="2" t="s">
        <v>33</v>
      </c>
      <c r="Y110" s="2" t="s">
        <v>24</v>
      </c>
    </row>
    <row r="111" spans="1:25" ht="12.75" x14ac:dyDescent="0.2">
      <c r="A111" s="6">
        <v>44255</v>
      </c>
      <c r="B111" s="9">
        <v>44255</v>
      </c>
      <c r="C111" s="2" t="s">
        <v>22</v>
      </c>
      <c r="D111" s="2" t="s">
        <v>23</v>
      </c>
      <c r="E111" s="2" t="s">
        <v>34</v>
      </c>
      <c r="F111" s="4" t="s">
        <v>25</v>
      </c>
      <c r="G111" s="2">
        <v>2.16</v>
      </c>
      <c r="H111" s="2">
        <v>39</v>
      </c>
      <c r="I111" s="2">
        <v>0</v>
      </c>
      <c r="J111" s="5">
        <v>0</v>
      </c>
      <c r="K111" s="16">
        <f>Table1[[#This Row],[Revenue]]-Table1[[#This Row],[Amount spent]]</f>
        <v>-2.16</v>
      </c>
      <c r="L111" s="2">
        <v>0</v>
      </c>
      <c r="M111" s="2">
        <v>0</v>
      </c>
      <c r="N111" s="5">
        <v>0</v>
      </c>
      <c r="O111" s="2">
        <v>0</v>
      </c>
      <c r="P111" s="2">
        <v>0</v>
      </c>
      <c r="Q111" s="2" t="s">
        <v>26</v>
      </c>
      <c r="R111" s="2" t="s">
        <v>27</v>
      </c>
      <c r="S111" s="2" t="s">
        <v>28</v>
      </c>
      <c r="T111" s="2" t="s">
        <v>29</v>
      </c>
      <c r="U111" s="2" t="s">
        <v>30</v>
      </c>
      <c r="V111" s="2" t="s">
        <v>31</v>
      </c>
      <c r="W111" s="2" t="s">
        <v>32</v>
      </c>
      <c r="X111" s="2" t="s">
        <v>33</v>
      </c>
      <c r="Y111" s="2" t="s">
        <v>34</v>
      </c>
    </row>
    <row r="112" spans="1:25" ht="12.75" x14ac:dyDescent="0.2">
      <c r="A112" s="6">
        <v>43877</v>
      </c>
      <c r="B112" s="9">
        <v>44243</v>
      </c>
      <c r="C112" s="2" t="s">
        <v>22</v>
      </c>
      <c r="D112" s="2" t="s">
        <v>39</v>
      </c>
      <c r="E112" s="2" t="s">
        <v>40</v>
      </c>
      <c r="F112" s="4" t="s">
        <v>25</v>
      </c>
      <c r="G112" s="2">
        <v>133.80000000000001</v>
      </c>
      <c r="H112" s="2">
        <v>1707</v>
      </c>
      <c r="I112" s="2">
        <v>63</v>
      </c>
      <c r="J112" s="5">
        <v>3.6900000000000002E-2</v>
      </c>
      <c r="K112" s="16">
        <f>Table1[[#This Row],[Revenue]]-Table1[[#This Row],[Amount spent]]</f>
        <v>178.2</v>
      </c>
      <c r="L112" s="2">
        <v>25</v>
      </c>
      <c r="M112" s="2">
        <v>4</v>
      </c>
      <c r="N112" s="5">
        <v>6.3500000000000001E-2</v>
      </c>
      <c r="O112" s="2">
        <v>312</v>
      </c>
      <c r="P112" s="2">
        <v>2.33</v>
      </c>
      <c r="Q112" s="2" t="s">
        <v>26</v>
      </c>
      <c r="R112" s="2" t="s">
        <v>27</v>
      </c>
      <c r="S112" s="2" t="s">
        <v>28</v>
      </c>
      <c r="T112" s="2" t="s">
        <v>29</v>
      </c>
      <c r="U112" s="2" t="s">
        <v>30</v>
      </c>
      <c r="V112" s="2" t="s">
        <v>31</v>
      </c>
      <c r="W112" s="2" t="s">
        <v>41</v>
      </c>
      <c r="X112" s="2" t="s">
        <v>42</v>
      </c>
      <c r="Y112" s="2" t="s">
        <v>43</v>
      </c>
    </row>
    <row r="113" spans="1:25" ht="12.75" x14ac:dyDescent="0.2">
      <c r="A113" s="6">
        <v>43878</v>
      </c>
      <c r="B113" s="9">
        <v>44244</v>
      </c>
      <c r="C113" s="2" t="s">
        <v>22</v>
      </c>
      <c r="D113" s="2" t="s">
        <v>39</v>
      </c>
      <c r="E113" s="2" t="s">
        <v>40</v>
      </c>
      <c r="F113" s="4" t="s">
        <v>25</v>
      </c>
      <c r="G113" s="2">
        <v>98.27</v>
      </c>
      <c r="H113" s="2">
        <v>1625</v>
      </c>
      <c r="I113" s="2">
        <v>43</v>
      </c>
      <c r="J113" s="5">
        <v>2.6499999999999999E-2</v>
      </c>
      <c r="K113" s="16">
        <f>Table1[[#This Row],[Revenue]]-Table1[[#This Row],[Amount spent]]</f>
        <v>-20.269999999999996</v>
      </c>
      <c r="L113" s="2">
        <v>13</v>
      </c>
      <c r="M113" s="2">
        <v>1</v>
      </c>
      <c r="N113" s="5">
        <v>2.3300000000000001E-2</v>
      </c>
      <c r="O113" s="2">
        <v>78</v>
      </c>
      <c r="P113" s="2">
        <v>0.79</v>
      </c>
      <c r="Q113" s="2" t="s">
        <v>26</v>
      </c>
      <c r="R113" s="2" t="s">
        <v>27</v>
      </c>
      <c r="S113" s="2" t="s">
        <v>28</v>
      </c>
      <c r="T113" s="2" t="s">
        <v>29</v>
      </c>
      <c r="U113" s="2" t="s">
        <v>30</v>
      </c>
      <c r="V113" s="2" t="s">
        <v>31</v>
      </c>
      <c r="W113" s="2" t="s">
        <v>41</v>
      </c>
      <c r="X113" s="2" t="s">
        <v>42</v>
      </c>
      <c r="Y113" s="2" t="s">
        <v>43</v>
      </c>
    </row>
    <row r="114" spans="1:25" ht="12.75" x14ac:dyDescent="0.2">
      <c r="A114" s="6">
        <v>43879</v>
      </c>
      <c r="B114" s="9">
        <v>44245</v>
      </c>
      <c r="C114" s="2" t="s">
        <v>22</v>
      </c>
      <c r="D114" s="2" t="s">
        <v>39</v>
      </c>
      <c r="E114" s="2" t="s">
        <v>40</v>
      </c>
      <c r="F114" s="4" t="s">
        <v>25</v>
      </c>
      <c r="G114" s="2">
        <v>97.74</v>
      </c>
      <c r="H114" s="2">
        <v>1951</v>
      </c>
      <c r="I114" s="2">
        <v>54</v>
      </c>
      <c r="J114" s="5">
        <v>2.7699999999999999E-2</v>
      </c>
      <c r="K114" s="16">
        <f>Table1[[#This Row],[Revenue]]-Table1[[#This Row],[Amount spent]]</f>
        <v>136.26</v>
      </c>
      <c r="L114" s="2">
        <v>25</v>
      </c>
      <c r="M114" s="2">
        <v>3</v>
      </c>
      <c r="N114" s="5">
        <v>5.5599999999999997E-2</v>
      </c>
      <c r="O114" s="2">
        <v>234</v>
      </c>
      <c r="P114" s="2">
        <v>2.39</v>
      </c>
      <c r="Q114" s="2" t="s">
        <v>26</v>
      </c>
      <c r="R114" s="2" t="s">
        <v>27</v>
      </c>
      <c r="S114" s="2" t="s">
        <v>28</v>
      </c>
      <c r="T114" s="2" t="s">
        <v>29</v>
      </c>
      <c r="U114" s="2" t="s">
        <v>30</v>
      </c>
      <c r="V114" s="2" t="s">
        <v>31</v>
      </c>
      <c r="W114" s="2" t="s">
        <v>41</v>
      </c>
      <c r="X114" s="2" t="s">
        <v>42</v>
      </c>
      <c r="Y114" s="2" t="s">
        <v>43</v>
      </c>
    </row>
    <row r="115" spans="1:25" ht="12.75" x14ac:dyDescent="0.2">
      <c r="A115" s="6">
        <v>43880</v>
      </c>
      <c r="B115" s="9">
        <v>44246</v>
      </c>
      <c r="C115" s="2" t="s">
        <v>22</v>
      </c>
      <c r="D115" s="2" t="s">
        <v>39</v>
      </c>
      <c r="E115" s="2" t="s">
        <v>40</v>
      </c>
      <c r="F115" s="4" t="s">
        <v>25</v>
      </c>
      <c r="G115" s="2">
        <v>108.15</v>
      </c>
      <c r="H115" s="2">
        <v>1958</v>
      </c>
      <c r="I115" s="2">
        <v>66</v>
      </c>
      <c r="J115" s="5">
        <v>3.3700000000000001E-2</v>
      </c>
      <c r="K115" s="16">
        <f>Table1[[#This Row],[Revenue]]-Table1[[#This Row],[Amount spent]]</f>
        <v>47.849999999999994</v>
      </c>
      <c r="L115" s="2">
        <v>32</v>
      </c>
      <c r="M115" s="2">
        <v>2</v>
      </c>
      <c r="N115" s="5">
        <v>3.0300000000000001E-2</v>
      </c>
      <c r="O115" s="2">
        <v>156</v>
      </c>
      <c r="P115" s="2">
        <v>1.44</v>
      </c>
      <c r="Q115" s="2" t="s">
        <v>26</v>
      </c>
      <c r="R115" s="2" t="s">
        <v>27</v>
      </c>
      <c r="S115" s="2" t="s">
        <v>28</v>
      </c>
      <c r="T115" s="2" t="s">
        <v>29</v>
      </c>
      <c r="U115" s="2" t="s">
        <v>30</v>
      </c>
      <c r="V115" s="2" t="s">
        <v>31</v>
      </c>
      <c r="W115" s="2" t="s">
        <v>41</v>
      </c>
      <c r="X115" s="2" t="s">
        <v>42</v>
      </c>
      <c r="Y115" s="2" t="s">
        <v>43</v>
      </c>
    </row>
    <row r="116" spans="1:25" ht="12.75" x14ac:dyDescent="0.2">
      <c r="A116" s="6">
        <v>43881</v>
      </c>
      <c r="B116" s="9">
        <v>44247</v>
      </c>
      <c r="C116" s="2" t="s">
        <v>22</v>
      </c>
      <c r="D116" s="2" t="s">
        <v>39</v>
      </c>
      <c r="E116" s="2" t="s">
        <v>40</v>
      </c>
      <c r="F116" s="4" t="s">
        <v>25</v>
      </c>
      <c r="G116" s="2">
        <v>94.7</v>
      </c>
      <c r="H116" s="2">
        <v>1730</v>
      </c>
      <c r="I116" s="2">
        <v>36</v>
      </c>
      <c r="J116" s="5">
        <v>2.0799999999999999E-2</v>
      </c>
      <c r="K116" s="16">
        <f>Table1[[#This Row],[Revenue]]-Table1[[#This Row],[Amount spent]]</f>
        <v>-94.7</v>
      </c>
      <c r="L116" s="2">
        <v>8</v>
      </c>
      <c r="M116" s="2">
        <v>0</v>
      </c>
      <c r="N116" s="5">
        <v>0</v>
      </c>
      <c r="O116" s="2">
        <v>0</v>
      </c>
      <c r="P116" s="2">
        <v>0</v>
      </c>
      <c r="Q116" s="2" t="s">
        <v>26</v>
      </c>
      <c r="R116" s="2" t="s">
        <v>27</v>
      </c>
      <c r="S116" s="2" t="s">
        <v>28</v>
      </c>
      <c r="T116" s="2" t="s">
        <v>29</v>
      </c>
      <c r="U116" s="2" t="s">
        <v>30</v>
      </c>
      <c r="V116" s="2" t="s">
        <v>31</v>
      </c>
      <c r="W116" s="2" t="s">
        <v>41</v>
      </c>
      <c r="X116" s="2" t="s">
        <v>42</v>
      </c>
      <c r="Y116" s="2" t="s">
        <v>43</v>
      </c>
    </row>
    <row r="117" spans="1:25" ht="12.75" x14ac:dyDescent="0.2">
      <c r="A117" s="6">
        <v>43882</v>
      </c>
      <c r="B117" s="9">
        <v>44248</v>
      </c>
      <c r="C117" s="2" t="s">
        <v>22</v>
      </c>
      <c r="D117" s="2" t="s">
        <v>39</v>
      </c>
      <c r="E117" s="2" t="s">
        <v>40</v>
      </c>
      <c r="F117" s="4" t="s">
        <v>25</v>
      </c>
      <c r="G117" s="2">
        <v>96.96</v>
      </c>
      <c r="H117" s="2">
        <v>1711</v>
      </c>
      <c r="I117" s="2">
        <v>45</v>
      </c>
      <c r="J117" s="5">
        <v>2.63E-2</v>
      </c>
      <c r="K117" s="16">
        <f>Table1[[#This Row],[Revenue]]-Table1[[#This Row],[Amount spent]]</f>
        <v>-96.96</v>
      </c>
      <c r="L117" s="2">
        <v>19</v>
      </c>
      <c r="M117" s="2">
        <v>0</v>
      </c>
      <c r="N117" s="5">
        <v>0</v>
      </c>
      <c r="O117" s="2">
        <v>0</v>
      </c>
      <c r="P117" s="2">
        <v>0</v>
      </c>
      <c r="Q117" s="2" t="s">
        <v>26</v>
      </c>
      <c r="R117" s="2" t="s">
        <v>27</v>
      </c>
      <c r="S117" s="2" t="s">
        <v>28</v>
      </c>
      <c r="T117" s="2" t="s">
        <v>29</v>
      </c>
      <c r="U117" s="2" t="s">
        <v>30</v>
      </c>
      <c r="V117" s="2" t="s">
        <v>31</v>
      </c>
      <c r="W117" s="2" t="s">
        <v>41</v>
      </c>
      <c r="X117" s="2" t="s">
        <v>42</v>
      </c>
      <c r="Y117" s="2" t="s">
        <v>43</v>
      </c>
    </row>
    <row r="118" spans="1:25" ht="12.75" x14ac:dyDescent="0.2">
      <c r="A118" s="6">
        <v>43883</v>
      </c>
      <c r="B118" s="9">
        <v>44249</v>
      </c>
      <c r="C118" s="2" t="s">
        <v>22</v>
      </c>
      <c r="D118" s="2" t="s">
        <v>39</v>
      </c>
      <c r="E118" s="2" t="s">
        <v>40</v>
      </c>
      <c r="F118" s="4" t="s">
        <v>25</v>
      </c>
      <c r="G118" s="2">
        <v>86.98</v>
      </c>
      <c r="H118" s="2">
        <v>1750</v>
      </c>
      <c r="I118" s="2">
        <v>38</v>
      </c>
      <c r="J118" s="5">
        <v>2.1700000000000001E-2</v>
      </c>
      <c r="K118" s="16">
        <f>Table1[[#This Row],[Revenue]]-Table1[[#This Row],[Amount spent]]</f>
        <v>-86.98</v>
      </c>
      <c r="L118" s="2">
        <v>17</v>
      </c>
      <c r="M118" s="2">
        <v>0</v>
      </c>
      <c r="N118" s="5">
        <v>0</v>
      </c>
      <c r="O118" s="2">
        <v>0</v>
      </c>
      <c r="P118" s="2">
        <v>0</v>
      </c>
      <c r="Q118" s="2" t="s">
        <v>26</v>
      </c>
      <c r="R118" s="2" t="s">
        <v>27</v>
      </c>
      <c r="S118" s="2" t="s">
        <v>28</v>
      </c>
      <c r="T118" s="2" t="s">
        <v>29</v>
      </c>
      <c r="U118" s="2" t="s">
        <v>30</v>
      </c>
      <c r="V118" s="2" t="s">
        <v>31</v>
      </c>
      <c r="W118" s="2" t="s">
        <v>41</v>
      </c>
      <c r="X118" s="2" t="s">
        <v>42</v>
      </c>
      <c r="Y118" s="2" t="s">
        <v>43</v>
      </c>
    </row>
    <row r="119" spans="1:25" ht="12.75" x14ac:dyDescent="0.2">
      <c r="A119" s="6">
        <v>43884</v>
      </c>
      <c r="B119" s="9">
        <v>44250</v>
      </c>
      <c r="C119" s="2" t="s">
        <v>22</v>
      </c>
      <c r="D119" s="2" t="s">
        <v>39</v>
      </c>
      <c r="E119" s="2" t="s">
        <v>40</v>
      </c>
      <c r="F119" s="4" t="s">
        <v>25</v>
      </c>
      <c r="G119" s="2">
        <v>115.47</v>
      </c>
      <c r="H119" s="2">
        <v>1854</v>
      </c>
      <c r="I119" s="2">
        <v>46</v>
      </c>
      <c r="J119" s="5">
        <v>2.4799999999999999E-2</v>
      </c>
      <c r="K119" s="16">
        <f>Table1[[#This Row],[Revenue]]-Table1[[#This Row],[Amount spent]]</f>
        <v>196.53</v>
      </c>
      <c r="L119" s="2">
        <v>22</v>
      </c>
      <c r="M119" s="2">
        <v>4</v>
      </c>
      <c r="N119" s="5">
        <v>8.6999999999999994E-2</v>
      </c>
      <c r="O119" s="2">
        <v>312</v>
      </c>
      <c r="P119" s="2">
        <v>2.7</v>
      </c>
      <c r="Q119" s="2" t="s">
        <v>26</v>
      </c>
      <c r="R119" s="2" t="s">
        <v>27</v>
      </c>
      <c r="S119" s="2" t="s">
        <v>28</v>
      </c>
      <c r="T119" s="2" t="s">
        <v>29</v>
      </c>
      <c r="U119" s="2" t="s">
        <v>30</v>
      </c>
      <c r="V119" s="2" t="s">
        <v>31</v>
      </c>
      <c r="W119" s="2" t="s">
        <v>41</v>
      </c>
      <c r="X119" s="2" t="s">
        <v>42</v>
      </c>
      <c r="Y119" s="2" t="s">
        <v>43</v>
      </c>
    </row>
    <row r="120" spans="1:25" ht="12.75" x14ac:dyDescent="0.2">
      <c r="A120" s="6">
        <v>43885</v>
      </c>
      <c r="B120" s="9">
        <v>44251</v>
      </c>
      <c r="C120" s="2" t="s">
        <v>22</v>
      </c>
      <c r="D120" s="2" t="s">
        <v>39</v>
      </c>
      <c r="E120" s="2" t="s">
        <v>40</v>
      </c>
      <c r="F120" s="4" t="s">
        <v>25</v>
      </c>
      <c r="G120" s="2">
        <v>203.8</v>
      </c>
      <c r="H120" s="2">
        <v>2687</v>
      </c>
      <c r="I120" s="2">
        <v>69</v>
      </c>
      <c r="J120" s="5">
        <v>2.5700000000000001E-2</v>
      </c>
      <c r="K120" s="16">
        <f>Table1[[#This Row],[Revenue]]-Table1[[#This Row],[Amount spent]]</f>
        <v>108.19999999999999</v>
      </c>
      <c r="L120" s="2">
        <v>28</v>
      </c>
      <c r="M120" s="2">
        <v>4</v>
      </c>
      <c r="N120" s="5">
        <v>5.8000000000000003E-2</v>
      </c>
      <c r="O120" s="2">
        <v>312</v>
      </c>
      <c r="P120" s="2">
        <v>1.53</v>
      </c>
      <c r="Q120" s="2" t="s">
        <v>26</v>
      </c>
      <c r="R120" s="2" t="s">
        <v>27</v>
      </c>
      <c r="S120" s="2" t="s">
        <v>28</v>
      </c>
      <c r="T120" s="2" t="s">
        <v>29</v>
      </c>
      <c r="U120" s="2" t="s">
        <v>30</v>
      </c>
      <c r="V120" s="2" t="s">
        <v>31</v>
      </c>
      <c r="W120" s="2" t="s">
        <v>41</v>
      </c>
      <c r="X120" s="2" t="s">
        <v>42</v>
      </c>
      <c r="Y120" s="2" t="s">
        <v>43</v>
      </c>
    </row>
    <row r="121" spans="1:25" ht="12.75" x14ac:dyDescent="0.2">
      <c r="A121" s="6">
        <v>43886</v>
      </c>
      <c r="B121" s="9">
        <v>44252</v>
      </c>
      <c r="C121" s="2" t="s">
        <v>22</v>
      </c>
      <c r="D121" s="2" t="s">
        <v>39</v>
      </c>
      <c r="E121" s="2" t="s">
        <v>40</v>
      </c>
      <c r="F121" s="4" t="s">
        <v>25</v>
      </c>
      <c r="G121" s="2">
        <v>163.61000000000001</v>
      </c>
      <c r="H121" s="2">
        <v>3349</v>
      </c>
      <c r="I121" s="2">
        <v>71</v>
      </c>
      <c r="J121" s="5">
        <v>2.12E-2</v>
      </c>
      <c r="K121" s="16">
        <f>Table1[[#This Row],[Revenue]]-Table1[[#This Row],[Amount spent]]</f>
        <v>-163.61000000000001</v>
      </c>
      <c r="L121" s="2">
        <v>33</v>
      </c>
      <c r="M121" s="2">
        <v>0</v>
      </c>
      <c r="N121" s="5">
        <v>0</v>
      </c>
      <c r="O121" s="2">
        <v>0</v>
      </c>
      <c r="P121" s="2">
        <v>0</v>
      </c>
      <c r="Q121" s="2" t="s">
        <v>26</v>
      </c>
      <c r="R121" s="2" t="s">
        <v>27</v>
      </c>
      <c r="S121" s="2" t="s">
        <v>28</v>
      </c>
      <c r="T121" s="2" t="s">
        <v>29</v>
      </c>
      <c r="U121" s="2" t="s">
        <v>30</v>
      </c>
      <c r="V121" s="2" t="s">
        <v>31</v>
      </c>
      <c r="W121" s="2" t="s">
        <v>41</v>
      </c>
      <c r="X121" s="2" t="s">
        <v>42</v>
      </c>
      <c r="Y121" s="2" t="s">
        <v>43</v>
      </c>
    </row>
    <row r="122" spans="1:25" ht="12.75" x14ac:dyDescent="0.2">
      <c r="A122" s="6">
        <v>43887</v>
      </c>
      <c r="B122" s="9">
        <v>44253</v>
      </c>
      <c r="C122" s="2" t="s">
        <v>22</v>
      </c>
      <c r="D122" s="2" t="s">
        <v>39</v>
      </c>
      <c r="E122" s="2" t="s">
        <v>40</v>
      </c>
      <c r="F122" s="4" t="s">
        <v>25</v>
      </c>
      <c r="G122" s="2">
        <v>172.34</v>
      </c>
      <c r="H122" s="2">
        <v>3183</v>
      </c>
      <c r="I122" s="2">
        <v>64</v>
      </c>
      <c r="J122" s="5">
        <v>2.01E-2</v>
      </c>
      <c r="K122" s="16">
        <f>Table1[[#This Row],[Revenue]]-Table1[[#This Row],[Amount spent]]</f>
        <v>-94.34</v>
      </c>
      <c r="L122" s="2">
        <v>24</v>
      </c>
      <c r="M122" s="2">
        <v>1</v>
      </c>
      <c r="N122" s="5">
        <v>1.5599999999999999E-2</v>
      </c>
      <c r="O122" s="2">
        <v>78</v>
      </c>
      <c r="P122" s="2">
        <v>0.45</v>
      </c>
      <c r="Q122" s="2" t="s">
        <v>26</v>
      </c>
      <c r="R122" s="2" t="s">
        <v>27</v>
      </c>
      <c r="S122" s="2" t="s">
        <v>28</v>
      </c>
      <c r="T122" s="2" t="s">
        <v>29</v>
      </c>
      <c r="U122" s="2" t="s">
        <v>30</v>
      </c>
      <c r="V122" s="2" t="s">
        <v>31</v>
      </c>
      <c r="W122" s="2" t="s">
        <v>41</v>
      </c>
      <c r="X122" s="2" t="s">
        <v>42</v>
      </c>
      <c r="Y122" s="2" t="s">
        <v>43</v>
      </c>
    </row>
    <row r="123" spans="1:25" ht="12.75" x14ac:dyDescent="0.2">
      <c r="A123" s="6">
        <v>43888</v>
      </c>
      <c r="B123" s="9">
        <v>44254</v>
      </c>
      <c r="C123" s="2" t="s">
        <v>22</v>
      </c>
      <c r="D123" s="2" t="s">
        <v>39</v>
      </c>
      <c r="E123" s="2" t="s">
        <v>40</v>
      </c>
      <c r="F123" s="4" t="s">
        <v>25</v>
      </c>
      <c r="G123" s="2">
        <v>248.62</v>
      </c>
      <c r="H123" s="2">
        <v>3149</v>
      </c>
      <c r="I123" s="2">
        <v>99</v>
      </c>
      <c r="J123" s="5">
        <v>3.1399999999999997E-2</v>
      </c>
      <c r="K123" s="16">
        <f>Table1[[#This Row],[Revenue]]-Table1[[#This Row],[Amount spent]]</f>
        <v>-248.62</v>
      </c>
      <c r="L123" s="2">
        <v>44</v>
      </c>
      <c r="M123" s="2">
        <v>0</v>
      </c>
      <c r="N123" s="5">
        <v>0</v>
      </c>
      <c r="O123" s="2">
        <v>0</v>
      </c>
      <c r="P123" s="2">
        <v>0</v>
      </c>
      <c r="Q123" s="2" t="s">
        <v>26</v>
      </c>
      <c r="R123" s="2" t="s">
        <v>27</v>
      </c>
      <c r="S123" s="2" t="s">
        <v>28</v>
      </c>
      <c r="T123" s="2" t="s">
        <v>29</v>
      </c>
      <c r="U123" s="2" t="s">
        <v>30</v>
      </c>
      <c r="V123" s="2" t="s">
        <v>31</v>
      </c>
      <c r="W123" s="2" t="s">
        <v>41</v>
      </c>
      <c r="X123" s="2" t="s">
        <v>42</v>
      </c>
      <c r="Y123" s="2" t="s">
        <v>43</v>
      </c>
    </row>
    <row r="124" spans="1:25" ht="12.75" x14ac:dyDescent="0.2">
      <c r="A124" s="6">
        <v>43889</v>
      </c>
      <c r="B124" s="9">
        <v>44255</v>
      </c>
      <c r="C124" s="2" t="s">
        <v>22</v>
      </c>
      <c r="D124" s="2" t="s">
        <v>39</v>
      </c>
      <c r="E124" s="2" t="s">
        <v>40</v>
      </c>
      <c r="F124" s="4" t="s">
        <v>25</v>
      </c>
      <c r="G124" s="2">
        <v>230.46</v>
      </c>
      <c r="H124" s="2">
        <v>3631</v>
      </c>
      <c r="I124" s="2">
        <v>141</v>
      </c>
      <c r="J124" s="5">
        <v>3.8800000000000001E-2</v>
      </c>
      <c r="K124" s="16">
        <f>Table1[[#This Row],[Revenue]]-Table1[[#This Row],[Amount spent]]</f>
        <v>471.53999999999996</v>
      </c>
      <c r="L124" s="2">
        <v>52</v>
      </c>
      <c r="M124" s="2">
        <v>9</v>
      </c>
      <c r="N124" s="5">
        <v>6.3799999999999996E-2</v>
      </c>
      <c r="O124" s="2">
        <v>702</v>
      </c>
      <c r="P124" s="2">
        <v>3.05</v>
      </c>
      <c r="Q124" s="2" t="s">
        <v>26</v>
      </c>
      <c r="R124" s="2" t="s">
        <v>27</v>
      </c>
      <c r="S124" s="2" t="s">
        <v>28</v>
      </c>
      <c r="T124" s="2" t="s">
        <v>29</v>
      </c>
      <c r="U124" s="2" t="s">
        <v>30</v>
      </c>
      <c r="V124" s="2" t="s">
        <v>31</v>
      </c>
      <c r="W124" s="2" t="s">
        <v>41</v>
      </c>
      <c r="X124" s="2" t="s">
        <v>42</v>
      </c>
      <c r="Y124" s="2" t="s">
        <v>43</v>
      </c>
    </row>
    <row r="125" spans="1:25" ht="12.75" x14ac:dyDescent="0.2">
      <c r="A125" s="6">
        <v>44198</v>
      </c>
      <c r="B125" s="3">
        <v>44198</v>
      </c>
      <c r="C125" s="2" t="s">
        <v>22</v>
      </c>
      <c r="D125" s="2" t="s">
        <v>39</v>
      </c>
      <c r="E125" s="2" t="s">
        <v>44</v>
      </c>
      <c r="F125" s="4" t="s">
        <v>25</v>
      </c>
      <c r="G125" s="2">
        <v>3.12</v>
      </c>
      <c r="H125" s="2">
        <v>84</v>
      </c>
      <c r="I125" s="2">
        <v>3</v>
      </c>
      <c r="J125" s="5">
        <v>3.5700000000000003E-2</v>
      </c>
      <c r="K125" s="16">
        <f>Table1[[#This Row],[Revenue]]-Table1[[#This Row],[Amount spent]]</f>
        <v>-3.12</v>
      </c>
      <c r="L125" s="2">
        <v>2</v>
      </c>
      <c r="M125" s="2">
        <v>0</v>
      </c>
      <c r="N125" s="5">
        <v>0</v>
      </c>
      <c r="O125" s="2">
        <v>0</v>
      </c>
      <c r="P125" s="2">
        <v>0</v>
      </c>
      <c r="Q125" s="2" t="s">
        <v>26</v>
      </c>
      <c r="R125" s="2" t="s">
        <v>27</v>
      </c>
      <c r="S125" s="2" t="s">
        <v>28</v>
      </c>
      <c r="T125" s="2" t="s">
        <v>29</v>
      </c>
      <c r="U125" s="2" t="s">
        <v>30</v>
      </c>
      <c r="V125" s="2" t="s">
        <v>31</v>
      </c>
      <c r="W125" s="2" t="s">
        <v>41</v>
      </c>
      <c r="X125" s="2" t="s">
        <v>42</v>
      </c>
      <c r="Y125" s="2" t="s">
        <v>43</v>
      </c>
    </row>
    <row r="126" spans="1:25" ht="12.75" x14ac:dyDescent="0.2">
      <c r="A126" s="6">
        <v>44229</v>
      </c>
      <c r="B126" s="3">
        <v>44229</v>
      </c>
      <c r="C126" s="2" t="s">
        <v>22</v>
      </c>
      <c r="D126" s="2" t="s">
        <v>39</v>
      </c>
      <c r="E126" s="2" t="s">
        <v>44</v>
      </c>
      <c r="F126" s="4" t="s">
        <v>25</v>
      </c>
      <c r="G126" s="2">
        <v>2.09</v>
      </c>
      <c r="H126" s="2">
        <v>78</v>
      </c>
      <c r="I126" s="2">
        <v>4</v>
      </c>
      <c r="J126" s="5">
        <v>5.1299999999999998E-2</v>
      </c>
      <c r="K126" s="16">
        <f>Table1[[#This Row],[Revenue]]-Table1[[#This Row],[Amount spent]]</f>
        <v>-2.09</v>
      </c>
      <c r="L126" s="2">
        <v>2</v>
      </c>
      <c r="M126" s="2">
        <v>0</v>
      </c>
      <c r="N126" s="5">
        <v>0</v>
      </c>
      <c r="O126" s="2">
        <v>0</v>
      </c>
      <c r="P126" s="2">
        <v>0</v>
      </c>
      <c r="Q126" s="2" t="s">
        <v>26</v>
      </c>
      <c r="R126" s="2" t="s">
        <v>27</v>
      </c>
      <c r="S126" s="2" t="s">
        <v>28</v>
      </c>
      <c r="T126" s="2" t="s">
        <v>29</v>
      </c>
      <c r="U126" s="2" t="s">
        <v>30</v>
      </c>
      <c r="V126" s="2" t="s">
        <v>31</v>
      </c>
      <c r="W126" s="2" t="s">
        <v>41</v>
      </c>
      <c r="X126" s="2" t="s">
        <v>42</v>
      </c>
      <c r="Y126" s="2" t="s">
        <v>43</v>
      </c>
    </row>
    <row r="127" spans="1:25" ht="12.75" x14ac:dyDescent="0.2">
      <c r="A127" s="6">
        <v>44257</v>
      </c>
      <c r="B127" s="3">
        <v>44257</v>
      </c>
      <c r="C127" s="2" t="s">
        <v>22</v>
      </c>
      <c r="D127" s="2" t="s">
        <v>39</v>
      </c>
      <c r="E127" s="2" t="s">
        <v>44</v>
      </c>
      <c r="F127" s="4" t="s">
        <v>25</v>
      </c>
      <c r="G127" s="2">
        <v>2.87</v>
      </c>
      <c r="H127" s="2">
        <v>100</v>
      </c>
      <c r="I127" s="2">
        <v>6</v>
      </c>
      <c r="J127" s="5">
        <v>0.06</v>
      </c>
      <c r="K127" s="16">
        <f>Table1[[#This Row],[Revenue]]-Table1[[#This Row],[Amount spent]]</f>
        <v>-2.87</v>
      </c>
      <c r="L127" s="2">
        <v>5</v>
      </c>
      <c r="M127" s="2">
        <v>0</v>
      </c>
      <c r="N127" s="5">
        <v>0</v>
      </c>
      <c r="O127" s="2">
        <v>0</v>
      </c>
      <c r="P127" s="2">
        <v>0</v>
      </c>
      <c r="Q127" s="2" t="s">
        <v>26</v>
      </c>
      <c r="R127" s="2" t="s">
        <v>27</v>
      </c>
      <c r="S127" s="2" t="s">
        <v>28</v>
      </c>
      <c r="T127" s="2" t="s">
        <v>29</v>
      </c>
      <c r="U127" s="2" t="s">
        <v>30</v>
      </c>
      <c r="V127" s="2" t="s">
        <v>31</v>
      </c>
      <c r="W127" s="2" t="s">
        <v>41</v>
      </c>
      <c r="X127" s="2" t="s">
        <v>42</v>
      </c>
      <c r="Y127" s="2" t="s">
        <v>43</v>
      </c>
    </row>
    <row r="128" spans="1:25" ht="12.75" x14ac:dyDescent="0.2">
      <c r="A128" s="6">
        <v>44288</v>
      </c>
      <c r="B128" s="3">
        <v>44288</v>
      </c>
      <c r="C128" s="2" t="s">
        <v>22</v>
      </c>
      <c r="D128" s="2" t="s">
        <v>39</v>
      </c>
      <c r="E128" s="2" t="s">
        <v>44</v>
      </c>
      <c r="F128" s="4" t="s">
        <v>25</v>
      </c>
      <c r="G128" s="2">
        <v>10.64</v>
      </c>
      <c r="H128" s="2">
        <v>218</v>
      </c>
      <c r="I128" s="2">
        <v>13</v>
      </c>
      <c r="J128" s="5">
        <v>5.96E-2</v>
      </c>
      <c r="K128" s="16">
        <f>Table1[[#This Row],[Revenue]]-Table1[[#This Row],[Amount spent]]</f>
        <v>-10.64</v>
      </c>
      <c r="L128" s="2">
        <v>5</v>
      </c>
      <c r="M128" s="2">
        <v>0</v>
      </c>
      <c r="N128" s="5">
        <v>0</v>
      </c>
      <c r="O128" s="2">
        <v>0</v>
      </c>
      <c r="P128" s="2">
        <v>0</v>
      </c>
      <c r="Q128" s="2" t="s">
        <v>26</v>
      </c>
      <c r="R128" s="2" t="s">
        <v>27</v>
      </c>
      <c r="S128" s="2" t="s">
        <v>28</v>
      </c>
      <c r="T128" s="2" t="s">
        <v>29</v>
      </c>
      <c r="U128" s="2" t="s">
        <v>30</v>
      </c>
      <c r="V128" s="2" t="s">
        <v>31</v>
      </c>
      <c r="W128" s="2" t="s">
        <v>41</v>
      </c>
      <c r="X128" s="2" t="s">
        <v>42</v>
      </c>
      <c r="Y128" s="2" t="s">
        <v>43</v>
      </c>
    </row>
    <row r="129" spans="1:25" ht="12.75" x14ac:dyDescent="0.2">
      <c r="A129" s="6">
        <v>44318</v>
      </c>
      <c r="B129" s="3">
        <v>44318</v>
      </c>
      <c r="C129" s="2" t="s">
        <v>22</v>
      </c>
      <c r="D129" s="2" t="s">
        <v>39</v>
      </c>
      <c r="E129" s="2" t="s">
        <v>44</v>
      </c>
      <c r="F129" s="4" t="s">
        <v>25</v>
      </c>
      <c r="G129" s="2">
        <v>5.97</v>
      </c>
      <c r="H129" s="2">
        <v>126</v>
      </c>
      <c r="I129" s="2">
        <v>10</v>
      </c>
      <c r="J129" s="5">
        <v>7.9399999999999998E-2</v>
      </c>
      <c r="K129" s="16">
        <f>Table1[[#This Row],[Revenue]]-Table1[[#This Row],[Amount spent]]</f>
        <v>-5.97</v>
      </c>
      <c r="L129" s="2">
        <v>2</v>
      </c>
      <c r="M129" s="2">
        <v>0</v>
      </c>
      <c r="N129" s="5">
        <v>0</v>
      </c>
      <c r="O129" s="2">
        <v>0</v>
      </c>
      <c r="P129" s="2">
        <v>0</v>
      </c>
      <c r="Q129" s="2" t="s">
        <v>26</v>
      </c>
      <c r="R129" s="2" t="s">
        <v>27</v>
      </c>
      <c r="S129" s="2" t="s">
        <v>28</v>
      </c>
      <c r="T129" s="2" t="s">
        <v>29</v>
      </c>
      <c r="U129" s="2" t="s">
        <v>30</v>
      </c>
      <c r="V129" s="2" t="s">
        <v>31</v>
      </c>
      <c r="W129" s="2" t="s">
        <v>41</v>
      </c>
      <c r="X129" s="2" t="s">
        <v>42</v>
      </c>
      <c r="Y129" s="2" t="s">
        <v>43</v>
      </c>
    </row>
    <row r="130" spans="1:25" ht="12.75" x14ac:dyDescent="0.2">
      <c r="A130" s="6">
        <v>44349</v>
      </c>
      <c r="B130" s="3">
        <v>44349</v>
      </c>
      <c r="C130" s="2" t="s">
        <v>22</v>
      </c>
      <c r="D130" s="2" t="s">
        <v>39</v>
      </c>
      <c r="E130" s="2" t="s">
        <v>44</v>
      </c>
      <c r="F130" s="4" t="s">
        <v>25</v>
      </c>
      <c r="G130" s="2">
        <v>3.41</v>
      </c>
      <c r="H130" s="2">
        <v>68</v>
      </c>
      <c r="I130" s="2">
        <v>2</v>
      </c>
      <c r="J130" s="5">
        <v>2.9399999999999999E-2</v>
      </c>
      <c r="K130" s="16">
        <f>Table1[[#This Row],[Revenue]]-Table1[[#This Row],[Amount spent]]</f>
        <v>-3.41</v>
      </c>
      <c r="L130" s="2">
        <v>1</v>
      </c>
      <c r="M130" s="2">
        <v>0</v>
      </c>
      <c r="N130" s="5">
        <v>0</v>
      </c>
      <c r="O130" s="2">
        <v>0</v>
      </c>
      <c r="P130" s="2">
        <v>0</v>
      </c>
      <c r="Q130" s="2" t="s">
        <v>26</v>
      </c>
      <c r="R130" s="2" t="s">
        <v>27</v>
      </c>
      <c r="S130" s="2" t="s">
        <v>28</v>
      </c>
      <c r="T130" s="2" t="s">
        <v>29</v>
      </c>
      <c r="U130" s="2" t="s">
        <v>30</v>
      </c>
      <c r="V130" s="2" t="s">
        <v>31</v>
      </c>
      <c r="W130" s="2" t="s">
        <v>41</v>
      </c>
      <c r="X130" s="2" t="s">
        <v>42</v>
      </c>
      <c r="Y130" s="2" t="s">
        <v>43</v>
      </c>
    </row>
    <row r="131" spans="1:25" ht="12.75" x14ac:dyDescent="0.2">
      <c r="A131" s="6">
        <v>44410</v>
      </c>
      <c r="B131" s="3">
        <v>44410</v>
      </c>
      <c r="C131" s="2" t="s">
        <v>22</v>
      </c>
      <c r="D131" s="2" t="s">
        <v>39</v>
      </c>
      <c r="E131" s="2" t="s">
        <v>44</v>
      </c>
      <c r="F131" s="4" t="s">
        <v>25</v>
      </c>
      <c r="G131" s="2">
        <v>4.74</v>
      </c>
      <c r="H131" s="2">
        <v>76</v>
      </c>
      <c r="I131" s="2">
        <v>5</v>
      </c>
      <c r="J131" s="5">
        <v>6.5799999999999997E-2</v>
      </c>
      <c r="K131" s="16">
        <f>Table1[[#This Row],[Revenue]]-Table1[[#This Row],[Amount spent]]</f>
        <v>-4.74</v>
      </c>
      <c r="L131" s="2">
        <v>1</v>
      </c>
      <c r="M131" s="2">
        <v>0</v>
      </c>
      <c r="N131" s="5">
        <v>0</v>
      </c>
      <c r="O131" s="2">
        <v>0</v>
      </c>
      <c r="P131" s="2">
        <v>0</v>
      </c>
      <c r="Q131" s="2" t="s">
        <v>26</v>
      </c>
      <c r="R131" s="2" t="s">
        <v>27</v>
      </c>
      <c r="S131" s="2" t="s">
        <v>28</v>
      </c>
      <c r="T131" s="2" t="s">
        <v>29</v>
      </c>
      <c r="U131" s="2" t="s">
        <v>30</v>
      </c>
      <c r="V131" s="2" t="s">
        <v>31</v>
      </c>
      <c r="W131" s="2" t="s">
        <v>41</v>
      </c>
      <c r="X131" s="2" t="s">
        <v>42</v>
      </c>
      <c r="Y131" s="2" t="s">
        <v>43</v>
      </c>
    </row>
    <row r="132" spans="1:25" ht="12.75" x14ac:dyDescent="0.2">
      <c r="A132" s="6">
        <v>44441</v>
      </c>
      <c r="B132" s="3">
        <v>44441</v>
      </c>
      <c r="C132" s="2" t="s">
        <v>22</v>
      </c>
      <c r="D132" s="2" t="s">
        <v>39</v>
      </c>
      <c r="E132" s="2" t="s">
        <v>44</v>
      </c>
      <c r="F132" s="4" t="s">
        <v>25</v>
      </c>
      <c r="G132" s="2">
        <v>10.19</v>
      </c>
      <c r="H132" s="2">
        <v>185</v>
      </c>
      <c r="I132" s="2">
        <v>11</v>
      </c>
      <c r="J132" s="5">
        <v>5.9499999999999997E-2</v>
      </c>
      <c r="K132" s="16">
        <f>Table1[[#This Row],[Revenue]]-Table1[[#This Row],[Amount spent]]</f>
        <v>-10.19</v>
      </c>
      <c r="L132" s="2">
        <v>2</v>
      </c>
      <c r="M132" s="2">
        <v>0</v>
      </c>
      <c r="N132" s="5">
        <v>0</v>
      </c>
      <c r="O132" s="2">
        <v>0</v>
      </c>
      <c r="P132" s="2">
        <v>0</v>
      </c>
      <c r="Q132" s="2" t="s">
        <v>26</v>
      </c>
      <c r="R132" s="2" t="s">
        <v>27</v>
      </c>
      <c r="S132" s="2" t="s">
        <v>28</v>
      </c>
      <c r="T132" s="2" t="s">
        <v>29</v>
      </c>
      <c r="U132" s="2" t="s">
        <v>30</v>
      </c>
      <c r="V132" s="2" t="s">
        <v>31</v>
      </c>
      <c r="W132" s="2" t="s">
        <v>41</v>
      </c>
      <c r="X132" s="2" t="s">
        <v>42</v>
      </c>
      <c r="Y132" s="2" t="s">
        <v>43</v>
      </c>
    </row>
    <row r="133" spans="1:25" ht="12.75" x14ac:dyDescent="0.2">
      <c r="A133" s="6">
        <v>44471</v>
      </c>
      <c r="B133" s="3">
        <v>44471</v>
      </c>
      <c r="C133" s="2" t="s">
        <v>22</v>
      </c>
      <c r="D133" s="2" t="s">
        <v>39</v>
      </c>
      <c r="E133" s="2" t="s">
        <v>44</v>
      </c>
      <c r="F133" s="4" t="s">
        <v>25</v>
      </c>
      <c r="G133" s="2">
        <v>3.78</v>
      </c>
      <c r="H133" s="2">
        <v>97</v>
      </c>
      <c r="I133" s="2">
        <v>4</v>
      </c>
      <c r="J133" s="5">
        <v>4.1200000000000001E-2</v>
      </c>
      <c r="K133" s="16">
        <f>Table1[[#This Row],[Revenue]]-Table1[[#This Row],[Amount spent]]</f>
        <v>-3.78</v>
      </c>
      <c r="L133" s="2">
        <v>0</v>
      </c>
      <c r="M133" s="2">
        <v>0</v>
      </c>
      <c r="N133" s="5">
        <v>0</v>
      </c>
      <c r="O133" s="2">
        <v>0</v>
      </c>
      <c r="P133" s="2">
        <v>0</v>
      </c>
      <c r="Q133" s="2" t="s">
        <v>26</v>
      </c>
      <c r="R133" s="2" t="s">
        <v>27</v>
      </c>
      <c r="S133" s="2" t="s">
        <v>28</v>
      </c>
      <c r="T133" s="2" t="s">
        <v>29</v>
      </c>
      <c r="U133" s="2" t="s">
        <v>30</v>
      </c>
      <c r="V133" s="2" t="s">
        <v>31</v>
      </c>
      <c r="W133" s="2" t="s">
        <v>41</v>
      </c>
      <c r="X133" s="2" t="s">
        <v>42</v>
      </c>
      <c r="Y133" s="2" t="s">
        <v>43</v>
      </c>
    </row>
    <row r="134" spans="1:25" ht="12.75" x14ac:dyDescent="0.2">
      <c r="A134" s="6">
        <v>44229</v>
      </c>
      <c r="B134" s="3">
        <v>44229</v>
      </c>
      <c r="C134" s="2" t="s">
        <v>22</v>
      </c>
      <c r="D134" s="2" t="s">
        <v>39</v>
      </c>
      <c r="E134" s="2" t="s">
        <v>45</v>
      </c>
      <c r="F134" s="4" t="s">
        <v>25</v>
      </c>
      <c r="G134" s="2">
        <v>5.71</v>
      </c>
      <c r="H134" s="2">
        <v>142</v>
      </c>
      <c r="I134" s="2">
        <v>9</v>
      </c>
      <c r="J134" s="5">
        <v>6.3399999999999998E-2</v>
      </c>
      <c r="K134" s="16">
        <f>Table1[[#This Row],[Revenue]]-Table1[[#This Row],[Amount spent]]</f>
        <v>150.29</v>
      </c>
      <c r="L134" s="2">
        <v>6</v>
      </c>
      <c r="M134" s="2">
        <v>2</v>
      </c>
      <c r="N134" s="5">
        <v>0.22220000000000001</v>
      </c>
      <c r="O134" s="2">
        <v>156</v>
      </c>
      <c r="P134" s="2">
        <v>27.32</v>
      </c>
      <c r="Q134" s="2" t="s">
        <v>26</v>
      </c>
      <c r="R134" s="2" t="s">
        <v>27</v>
      </c>
      <c r="S134" s="2" t="s">
        <v>28</v>
      </c>
      <c r="T134" s="2" t="s">
        <v>29</v>
      </c>
      <c r="U134" s="2" t="s">
        <v>30</v>
      </c>
      <c r="V134" s="2" t="s">
        <v>31</v>
      </c>
      <c r="W134" s="2" t="s">
        <v>41</v>
      </c>
      <c r="X134" s="2" t="s">
        <v>42</v>
      </c>
      <c r="Y134" s="2" t="s">
        <v>43</v>
      </c>
    </row>
    <row r="135" spans="1:25" ht="12.75" x14ac:dyDescent="0.2">
      <c r="A135" s="6">
        <v>44257</v>
      </c>
      <c r="B135" s="3">
        <v>44257</v>
      </c>
      <c r="C135" s="2" t="s">
        <v>22</v>
      </c>
      <c r="D135" s="2" t="s">
        <v>39</v>
      </c>
      <c r="E135" s="2" t="s">
        <v>45</v>
      </c>
      <c r="F135" s="4" t="s">
        <v>25</v>
      </c>
      <c r="G135" s="2">
        <v>12.06</v>
      </c>
      <c r="H135" s="2">
        <v>301</v>
      </c>
      <c r="I135" s="2">
        <v>20</v>
      </c>
      <c r="J135" s="5">
        <v>6.6400000000000001E-2</v>
      </c>
      <c r="K135" s="16">
        <f>Table1[[#This Row],[Revenue]]-Table1[[#This Row],[Amount spent]]</f>
        <v>143.94</v>
      </c>
      <c r="L135" s="2">
        <v>9</v>
      </c>
      <c r="M135" s="2">
        <v>2</v>
      </c>
      <c r="N135" s="5">
        <v>0.1</v>
      </c>
      <c r="O135" s="2">
        <v>156</v>
      </c>
      <c r="P135" s="2">
        <v>12.94</v>
      </c>
      <c r="Q135" s="2" t="s">
        <v>26</v>
      </c>
      <c r="R135" s="2" t="s">
        <v>27</v>
      </c>
      <c r="S135" s="2" t="s">
        <v>28</v>
      </c>
      <c r="T135" s="2" t="s">
        <v>29</v>
      </c>
      <c r="U135" s="2" t="s">
        <v>30</v>
      </c>
      <c r="V135" s="2" t="s">
        <v>31</v>
      </c>
      <c r="W135" s="2" t="s">
        <v>41</v>
      </c>
      <c r="X135" s="2" t="s">
        <v>42</v>
      </c>
      <c r="Y135" s="2" t="s">
        <v>43</v>
      </c>
    </row>
    <row r="136" spans="1:25" ht="12.75" x14ac:dyDescent="0.2">
      <c r="A136" s="6">
        <v>44288</v>
      </c>
      <c r="B136" s="3">
        <v>44288</v>
      </c>
      <c r="C136" s="2" t="s">
        <v>22</v>
      </c>
      <c r="D136" s="2" t="s">
        <v>39</v>
      </c>
      <c r="E136" s="2" t="s">
        <v>45</v>
      </c>
      <c r="F136" s="4" t="s">
        <v>25</v>
      </c>
      <c r="G136" s="2">
        <v>38.1</v>
      </c>
      <c r="H136" s="2">
        <v>625</v>
      </c>
      <c r="I136" s="2">
        <v>32</v>
      </c>
      <c r="J136" s="5">
        <v>5.1200000000000002E-2</v>
      </c>
      <c r="K136" s="16">
        <f>Table1[[#This Row],[Revenue]]-Table1[[#This Row],[Amount spent]]</f>
        <v>195.9</v>
      </c>
      <c r="L136" s="2">
        <v>16</v>
      </c>
      <c r="M136" s="2">
        <v>3</v>
      </c>
      <c r="N136" s="5">
        <v>9.3799999999999994E-2</v>
      </c>
      <c r="O136" s="2">
        <v>234</v>
      </c>
      <c r="P136" s="2">
        <v>6.14</v>
      </c>
      <c r="Q136" s="2" t="s">
        <v>26</v>
      </c>
      <c r="R136" s="2" t="s">
        <v>27</v>
      </c>
      <c r="S136" s="2" t="s">
        <v>28</v>
      </c>
      <c r="T136" s="2" t="s">
        <v>29</v>
      </c>
      <c r="U136" s="2" t="s">
        <v>30</v>
      </c>
      <c r="V136" s="2" t="s">
        <v>31</v>
      </c>
      <c r="W136" s="2" t="s">
        <v>41</v>
      </c>
      <c r="X136" s="2" t="s">
        <v>42</v>
      </c>
      <c r="Y136" s="2" t="s">
        <v>43</v>
      </c>
    </row>
    <row r="137" spans="1:25" ht="12.75" x14ac:dyDescent="0.2">
      <c r="A137" s="6">
        <v>44318</v>
      </c>
      <c r="B137" s="3">
        <v>44318</v>
      </c>
      <c r="C137" s="2" t="s">
        <v>22</v>
      </c>
      <c r="D137" s="2" t="s">
        <v>39</v>
      </c>
      <c r="E137" s="2" t="s">
        <v>45</v>
      </c>
      <c r="F137" s="4" t="s">
        <v>25</v>
      </c>
      <c r="G137" s="2">
        <v>58.36</v>
      </c>
      <c r="H137" s="2">
        <v>1006</v>
      </c>
      <c r="I137" s="2">
        <v>56</v>
      </c>
      <c r="J137" s="5">
        <v>5.57E-2</v>
      </c>
      <c r="K137" s="16">
        <f>Table1[[#This Row],[Revenue]]-Table1[[#This Row],[Amount spent]]</f>
        <v>175.64</v>
      </c>
      <c r="L137" s="2">
        <v>23</v>
      </c>
      <c r="M137" s="2">
        <v>3</v>
      </c>
      <c r="N137" s="5">
        <v>5.3600000000000002E-2</v>
      </c>
      <c r="O137" s="2">
        <v>234</v>
      </c>
      <c r="P137" s="2">
        <v>4.01</v>
      </c>
      <c r="Q137" s="2" t="s">
        <v>26</v>
      </c>
      <c r="R137" s="2" t="s">
        <v>27</v>
      </c>
      <c r="S137" s="2" t="s">
        <v>28</v>
      </c>
      <c r="T137" s="2" t="s">
        <v>29</v>
      </c>
      <c r="U137" s="2" t="s">
        <v>30</v>
      </c>
      <c r="V137" s="2" t="s">
        <v>31</v>
      </c>
      <c r="W137" s="2" t="s">
        <v>41</v>
      </c>
      <c r="X137" s="2" t="s">
        <v>42</v>
      </c>
      <c r="Y137" s="2" t="s">
        <v>43</v>
      </c>
    </row>
    <row r="138" spans="1:25" ht="12.75" x14ac:dyDescent="0.2">
      <c r="A138" s="6">
        <v>44349</v>
      </c>
      <c r="B138" s="3">
        <v>44349</v>
      </c>
      <c r="C138" s="2" t="s">
        <v>22</v>
      </c>
      <c r="D138" s="2" t="s">
        <v>39</v>
      </c>
      <c r="E138" s="2" t="s">
        <v>45</v>
      </c>
      <c r="F138" s="4" t="s">
        <v>25</v>
      </c>
      <c r="G138" s="2">
        <v>65.930000000000007</v>
      </c>
      <c r="H138" s="2">
        <v>1155</v>
      </c>
      <c r="I138" s="2">
        <v>53</v>
      </c>
      <c r="J138" s="5">
        <v>4.5900000000000003E-2</v>
      </c>
      <c r="K138" s="16">
        <f>Table1[[#This Row],[Revenue]]-Table1[[#This Row],[Amount spent]]</f>
        <v>-65.930000000000007</v>
      </c>
      <c r="L138" s="2">
        <v>23</v>
      </c>
      <c r="M138" s="2">
        <v>0</v>
      </c>
      <c r="N138" s="5">
        <v>0</v>
      </c>
      <c r="O138" s="2">
        <v>0</v>
      </c>
      <c r="P138" s="2">
        <v>0</v>
      </c>
      <c r="Q138" s="2" t="s">
        <v>26</v>
      </c>
      <c r="R138" s="2" t="s">
        <v>27</v>
      </c>
      <c r="S138" s="2" t="s">
        <v>28</v>
      </c>
      <c r="T138" s="2" t="s">
        <v>29</v>
      </c>
      <c r="U138" s="2" t="s">
        <v>30</v>
      </c>
      <c r="V138" s="2" t="s">
        <v>31</v>
      </c>
      <c r="W138" s="2" t="s">
        <v>41</v>
      </c>
      <c r="X138" s="2" t="s">
        <v>42</v>
      </c>
      <c r="Y138" s="2" t="s">
        <v>43</v>
      </c>
    </row>
    <row r="139" spans="1:25" ht="12.75" x14ac:dyDescent="0.2">
      <c r="A139" s="6">
        <v>44410</v>
      </c>
      <c r="B139" s="3">
        <v>44410</v>
      </c>
      <c r="C139" s="2" t="s">
        <v>22</v>
      </c>
      <c r="D139" s="2" t="s">
        <v>39</v>
      </c>
      <c r="E139" s="2" t="s">
        <v>45</v>
      </c>
      <c r="F139" s="4" t="s">
        <v>25</v>
      </c>
      <c r="G139" s="2">
        <v>22.24</v>
      </c>
      <c r="H139" s="2">
        <v>398</v>
      </c>
      <c r="I139" s="2">
        <v>18</v>
      </c>
      <c r="J139" s="5">
        <v>4.5199999999999997E-2</v>
      </c>
      <c r="K139" s="16">
        <f>Table1[[#This Row],[Revenue]]-Table1[[#This Row],[Amount spent]]</f>
        <v>133.76</v>
      </c>
      <c r="L139" s="2">
        <v>7</v>
      </c>
      <c r="M139" s="2">
        <v>2</v>
      </c>
      <c r="N139" s="5">
        <v>0.1111</v>
      </c>
      <c r="O139" s="2">
        <v>156</v>
      </c>
      <c r="P139" s="2">
        <v>7.01</v>
      </c>
      <c r="Q139" s="2" t="s">
        <v>26</v>
      </c>
      <c r="R139" s="2" t="s">
        <v>27</v>
      </c>
      <c r="S139" s="2" t="s">
        <v>28</v>
      </c>
      <c r="T139" s="2" t="s">
        <v>29</v>
      </c>
      <c r="U139" s="2" t="s">
        <v>30</v>
      </c>
      <c r="V139" s="2" t="s">
        <v>31</v>
      </c>
      <c r="W139" s="2" t="s">
        <v>41</v>
      </c>
      <c r="X139" s="2" t="s">
        <v>42</v>
      </c>
      <c r="Y139" s="2" t="s">
        <v>43</v>
      </c>
    </row>
    <row r="140" spans="1:25" ht="12.75" x14ac:dyDescent="0.2">
      <c r="A140" s="6">
        <v>44441</v>
      </c>
      <c r="B140" s="3">
        <v>44441</v>
      </c>
      <c r="C140" s="2" t="s">
        <v>22</v>
      </c>
      <c r="D140" s="2" t="s">
        <v>39</v>
      </c>
      <c r="E140" s="2" t="s">
        <v>45</v>
      </c>
      <c r="F140" s="4" t="s">
        <v>25</v>
      </c>
      <c r="G140" s="2">
        <v>62.61</v>
      </c>
      <c r="H140" s="2">
        <v>996</v>
      </c>
      <c r="I140" s="2">
        <v>52</v>
      </c>
      <c r="J140" s="5">
        <v>5.2200000000000003E-2</v>
      </c>
      <c r="K140" s="16">
        <f>Table1[[#This Row],[Revenue]]-Table1[[#This Row],[Amount spent]]</f>
        <v>93.39</v>
      </c>
      <c r="L140" s="2">
        <v>21</v>
      </c>
      <c r="M140" s="2">
        <v>2</v>
      </c>
      <c r="N140" s="5">
        <v>3.85E-2</v>
      </c>
      <c r="O140" s="2">
        <v>156</v>
      </c>
      <c r="P140" s="2">
        <v>2.4900000000000002</v>
      </c>
      <c r="Q140" s="2" t="s">
        <v>26</v>
      </c>
      <c r="R140" s="2" t="s">
        <v>27</v>
      </c>
      <c r="S140" s="2" t="s">
        <v>28</v>
      </c>
      <c r="T140" s="2" t="s">
        <v>29</v>
      </c>
      <c r="U140" s="2" t="s">
        <v>30</v>
      </c>
      <c r="V140" s="2" t="s">
        <v>31</v>
      </c>
      <c r="W140" s="2" t="s">
        <v>41</v>
      </c>
      <c r="X140" s="2" t="s">
        <v>42</v>
      </c>
      <c r="Y140" s="2" t="s">
        <v>43</v>
      </c>
    </row>
    <row r="141" spans="1:25" ht="12.75" hidden="1" x14ac:dyDescent="0.2">
      <c r="A141" s="6">
        <v>44471</v>
      </c>
      <c r="B141" s="3">
        <v>44471</v>
      </c>
      <c r="C141" s="2" t="s">
        <v>22</v>
      </c>
      <c r="D141" s="2" t="s">
        <v>46</v>
      </c>
      <c r="E141" s="2" t="s">
        <v>47</v>
      </c>
      <c r="F141" s="4" t="s">
        <v>48</v>
      </c>
      <c r="G141" s="2">
        <v>4.84</v>
      </c>
      <c r="H141" s="2">
        <v>373</v>
      </c>
      <c r="I141" s="2">
        <v>10</v>
      </c>
      <c r="J141" s="5">
        <v>2.6800000000000001E-2</v>
      </c>
      <c r="K141" s="17">
        <f>Table1[[#This Row],[Revenue]]-Table1[[#This Row],[Amount spent]]</f>
        <v>-4.84</v>
      </c>
      <c r="L141" s="2">
        <v>4</v>
      </c>
      <c r="M141" s="2">
        <v>0</v>
      </c>
      <c r="N141" s="5">
        <v>0</v>
      </c>
      <c r="O141" s="2">
        <v>0</v>
      </c>
      <c r="P141" s="2">
        <v>0</v>
      </c>
      <c r="Q141" s="2" t="s">
        <v>26</v>
      </c>
      <c r="R141" s="2" t="s">
        <v>27</v>
      </c>
      <c r="S141" s="2" t="s">
        <v>28</v>
      </c>
      <c r="T141" s="2" t="s">
        <v>49</v>
      </c>
      <c r="U141" s="2" t="s">
        <v>30</v>
      </c>
      <c r="V141" s="2" t="s">
        <v>31</v>
      </c>
      <c r="W141" s="2" t="s">
        <v>41</v>
      </c>
      <c r="X141" s="2" t="s">
        <v>42</v>
      </c>
      <c r="Y141" s="2" t="s">
        <v>43</v>
      </c>
    </row>
    <row r="142" spans="1:25" ht="12.75" x14ac:dyDescent="0.2">
      <c r="A142" s="6">
        <v>44471</v>
      </c>
      <c r="B142" s="3">
        <v>44471</v>
      </c>
      <c r="C142" s="2" t="s">
        <v>22</v>
      </c>
      <c r="D142" s="2" t="s">
        <v>39</v>
      </c>
      <c r="E142" s="2" t="s">
        <v>45</v>
      </c>
      <c r="F142" s="4" t="s">
        <v>25</v>
      </c>
      <c r="G142" s="2">
        <v>69.849999999999994</v>
      </c>
      <c r="H142" s="2">
        <v>1044</v>
      </c>
      <c r="I142" s="2">
        <v>37</v>
      </c>
      <c r="J142" s="5">
        <v>3.5400000000000001E-2</v>
      </c>
      <c r="K142" s="16">
        <f>Table1[[#This Row],[Revenue]]-Table1[[#This Row],[Amount spent]]</f>
        <v>320.14999999999998</v>
      </c>
      <c r="L142" s="2">
        <v>19</v>
      </c>
      <c r="M142" s="2">
        <v>5</v>
      </c>
      <c r="N142" s="5">
        <v>0.1351</v>
      </c>
      <c r="O142" s="2">
        <v>390</v>
      </c>
      <c r="P142" s="2">
        <v>5.58</v>
      </c>
      <c r="Q142" s="2" t="s">
        <v>26</v>
      </c>
      <c r="R142" s="2" t="s">
        <v>27</v>
      </c>
      <c r="S142" s="2" t="s">
        <v>28</v>
      </c>
      <c r="T142" s="2" t="s">
        <v>29</v>
      </c>
      <c r="U142" s="2" t="s">
        <v>30</v>
      </c>
      <c r="V142" s="2" t="s">
        <v>31</v>
      </c>
      <c r="W142" s="2" t="s">
        <v>41</v>
      </c>
      <c r="X142" s="2" t="s">
        <v>42</v>
      </c>
      <c r="Y142" s="2" t="s">
        <v>43</v>
      </c>
    </row>
    <row r="143" spans="1:25" ht="12.75" x14ac:dyDescent="0.2">
      <c r="A143" s="6">
        <v>44502</v>
      </c>
      <c r="B143" s="3">
        <v>44502</v>
      </c>
      <c r="C143" s="2" t="s">
        <v>22</v>
      </c>
      <c r="D143" s="2" t="s">
        <v>39</v>
      </c>
      <c r="E143" s="2" t="s">
        <v>45</v>
      </c>
      <c r="F143" s="4" t="s">
        <v>25</v>
      </c>
      <c r="G143" s="2">
        <v>108.75</v>
      </c>
      <c r="H143" s="2">
        <v>1601</v>
      </c>
      <c r="I143" s="2">
        <v>57</v>
      </c>
      <c r="J143" s="5">
        <v>3.56E-2</v>
      </c>
      <c r="K143" s="16">
        <f>Table1[[#This Row],[Revenue]]-Table1[[#This Row],[Amount spent]]</f>
        <v>-30.75</v>
      </c>
      <c r="L143" s="2">
        <v>32</v>
      </c>
      <c r="M143" s="2">
        <v>1</v>
      </c>
      <c r="N143" s="5">
        <v>1.7500000000000002E-2</v>
      </c>
      <c r="O143" s="2">
        <v>78</v>
      </c>
      <c r="P143" s="2">
        <v>0.72</v>
      </c>
      <c r="Q143" s="2" t="s">
        <v>26</v>
      </c>
      <c r="R143" s="2" t="s">
        <v>27</v>
      </c>
      <c r="S143" s="2" t="s">
        <v>28</v>
      </c>
      <c r="T143" s="2" t="s">
        <v>29</v>
      </c>
      <c r="U143" s="2" t="s">
        <v>30</v>
      </c>
      <c r="V143" s="2" t="s">
        <v>31</v>
      </c>
      <c r="W143" s="2" t="s">
        <v>41</v>
      </c>
      <c r="X143" s="2" t="s">
        <v>42</v>
      </c>
      <c r="Y143" s="2" t="s">
        <v>43</v>
      </c>
    </row>
    <row r="144" spans="1:25" ht="12.75" hidden="1" x14ac:dyDescent="0.2">
      <c r="A144" s="6">
        <v>44502</v>
      </c>
      <c r="B144" s="3">
        <v>44502</v>
      </c>
      <c r="C144" s="2" t="s">
        <v>22</v>
      </c>
      <c r="D144" s="2" t="s">
        <v>46</v>
      </c>
      <c r="E144" s="2" t="s">
        <v>47</v>
      </c>
      <c r="F144" s="4" t="s">
        <v>48</v>
      </c>
      <c r="G144" s="2">
        <v>25.15</v>
      </c>
      <c r="H144" s="2">
        <v>1772</v>
      </c>
      <c r="I144" s="2">
        <v>39</v>
      </c>
      <c r="J144" s="5">
        <v>2.1999999999999999E-2</v>
      </c>
      <c r="K144" s="17">
        <f>Table1[[#This Row],[Revenue]]-Table1[[#This Row],[Amount spent]]</f>
        <v>-25.15</v>
      </c>
      <c r="L144" s="2">
        <v>10</v>
      </c>
      <c r="M144" s="2">
        <v>0</v>
      </c>
      <c r="N144" s="5">
        <v>0</v>
      </c>
      <c r="O144" s="2">
        <v>0</v>
      </c>
      <c r="P144" s="2">
        <v>0</v>
      </c>
      <c r="Q144" s="2" t="s">
        <v>26</v>
      </c>
      <c r="R144" s="2" t="s">
        <v>27</v>
      </c>
      <c r="S144" s="2" t="s">
        <v>28</v>
      </c>
      <c r="T144" s="2" t="s">
        <v>49</v>
      </c>
      <c r="U144" s="2" t="s">
        <v>30</v>
      </c>
      <c r="V144" s="2" t="s">
        <v>31</v>
      </c>
      <c r="W144" s="2" t="s">
        <v>41</v>
      </c>
      <c r="X144" s="2" t="s">
        <v>42</v>
      </c>
      <c r="Y144" s="2" t="s">
        <v>43</v>
      </c>
    </row>
    <row r="145" spans="1:25" ht="12.75" x14ac:dyDescent="0.2">
      <c r="A145" s="6">
        <v>44532</v>
      </c>
      <c r="B145" s="3">
        <v>44532</v>
      </c>
      <c r="C145" s="2" t="s">
        <v>22</v>
      </c>
      <c r="D145" s="2" t="s">
        <v>39</v>
      </c>
      <c r="E145" s="2" t="s">
        <v>45</v>
      </c>
      <c r="F145" s="4" t="s">
        <v>25</v>
      </c>
      <c r="G145" s="2">
        <v>98.89</v>
      </c>
      <c r="H145" s="2">
        <v>1485</v>
      </c>
      <c r="I145" s="2">
        <v>65</v>
      </c>
      <c r="J145" s="5">
        <v>4.3799999999999999E-2</v>
      </c>
      <c r="K145" s="16">
        <f>Table1[[#This Row],[Revenue]]-Table1[[#This Row],[Amount spent]]</f>
        <v>57.11</v>
      </c>
      <c r="L145" s="2">
        <v>32</v>
      </c>
      <c r="M145" s="2">
        <v>2</v>
      </c>
      <c r="N145" s="5">
        <v>3.0800000000000001E-2</v>
      </c>
      <c r="O145" s="2">
        <v>156</v>
      </c>
      <c r="P145" s="2">
        <v>1.58</v>
      </c>
      <c r="Q145" s="2" t="s">
        <v>26</v>
      </c>
      <c r="R145" s="2" t="s">
        <v>27</v>
      </c>
      <c r="S145" s="2" t="s">
        <v>28</v>
      </c>
      <c r="T145" s="2" t="s">
        <v>29</v>
      </c>
      <c r="U145" s="2" t="s">
        <v>30</v>
      </c>
      <c r="V145" s="2" t="s">
        <v>31</v>
      </c>
      <c r="W145" s="2" t="s">
        <v>41</v>
      </c>
      <c r="X145" s="2" t="s">
        <v>42</v>
      </c>
      <c r="Y145" s="2" t="s">
        <v>43</v>
      </c>
    </row>
    <row r="146" spans="1:25" ht="12.75" x14ac:dyDescent="0.2">
      <c r="A146" s="6">
        <v>43874</v>
      </c>
      <c r="B146" s="9">
        <v>44240</v>
      </c>
      <c r="C146" s="2" t="s">
        <v>22</v>
      </c>
      <c r="D146" s="2" t="s">
        <v>39</v>
      </c>
      <c r="E146" s="2" t="s">
        <v>45</v>
      </c>
      <c r="F146" s="4" t="s">
        <v>25</v>
      </c>
      <c r="G146" s="2">
        <v>106.44</v>
      </c>
      <c r="H146" s="2">
        <v>1307</v>
      </c>
      <c r="I146" s="2">
        <v>58</v>
      </c>
      <c r="J146" s="5">
        <v>4.4400000000000002E-2</v>
      </c>
      <c r="K146" s="16">
        <f>Table1[[#This Row],[Revenue]]-Table1[[#This Row],[Amount spent]]</f>
        <v>-28.439999999999998</v>
      </c>
      <c r="L146" s="2">
        <v>28</v>
      </c>
      <c r="M146" s="2">
        <v>1</v>
      </c>
      <c r="N146" s="5">
        <v>1.72E-2</v>
      </c>
      <c r="O146" s="2">
        <v>78</v>
      </c>
      <c r="P146" s="2">
        <v>0.73</v>
      </c>
      <c r="Q146" s="2" t="s">
        <v>26</v>
      </c>
      <c r="R146" s="2" t="s">
        <v>27</v>
      </c>
      <c r="S146" s="2" t="s">
        <v>28</v>
      </c>
      <c r="T146" s="2" t="s">
        <v>29</v>
      </c>
      <c r="U146" s="2" t="s">
        <v>30</v>
      </c>
      <c r="V146" s="2" t="s">
        <v>31</v>
      </c>
      <c r="W146" s="2" t="s">
        <v>41</v>
      </c>
      <c r="X146" s="2" t="s">
        <v>42</v>
      </c>
      <c r="Y146" s="2" t="s">
        <v>43</v>
      </c>
    </row>
    <row r="147" spans="1:25" ht="12.75" hidden="1" x14ac:dyDescent="0.2">
      <c r="A147" s="6">
        <v>44531</v>
      </c>
      <c r="B147" s="3">
        <v>44532</v>
      </c>
      <c r="C147" s="2" t="s">
        <v>22</v>
      </c>
      <c r="D147" s="2" t="s">
        <v>46</v>
      </c>
      <c r="E147" s="2" t="s">
        <v>47</v>
      </c>
      <c r="F147" s="4" t="s">
        <v>48</v>
      </c>
      <c r="G147" s="2">
        <v>24.94</v>
      </c>
      <c r="H147" s="2">
        <v>1846</v>
      </c>
      <c r="I147" s="2">
        <v>29</v>
      </c>
      <c r="J147" s="5">
        <v>1.5699999999999999E-2</v>
      </c>
      <c r="K147" s="17">
        <f>Table1[[#This Row],[Revenue]]-Table1[[#This Row],[Amount spent]]</f>
        <v>-24.94</v>
      </c>
      <c r="L147" s="2">
        <v>18</v>
      </c>
      <c r="M147" s="2">
        <v>0</v>
      </c>
      <c r="N147" s="5">
        <v>0</v>
      </c>
      <c r="O147" s="2">
        <v>0</v>
      </c>
      <c r="P147" s="2">
        <v>0</v>
      </c>
      <c r="Q147" s="2" t="s">
        <v>26</v>
      </c>
      <c r="R147" s="2" t="s">
        <v>27</v>
      </c>
      <c r="S147" s="2" t="s">
        <v>28</v>
      </c>
      <c r="T147" s="2" t="s">
        <v>49</v>
      </c>
      <c r="U147" s="2" t="s">
        <v>30</v>
      </c>
      <c r="V147" s="2" t="s">
        <v>31</v>
      </c>
      <c r="W147" s="2" t="s">
        <v>41</v>
      </c>
      <c r="X147" s="2" t="s">
        <v>42</v>
      </c>
      <c r="Y147" s="2" t="s">
        <v>43</v>
      </c>
    </row>
    <row r="148" spans="1:25" ht="12.75" x14ac:dyDescent="0.2">
      <c r="A148" s="6">
        <v>43875</v>
      </c>
      <c r="B148" s="9">
        <v>44241</v>
      </c>
      <c r="C148" s="2" t="s">
        <v>22</v>
      </c>
      <c r="D148" s="2" t="s">
        <v>39</v>
      </c>
      <c r="E148" s="2" t="s">
        <v>45</v>
      </c>
      <c r="F148" s="4" t="s">
        <v>25</v>
      </c>
      <c r="G148" s="2">
        <v>80.489999999999995</v>
      </c>
      <c r="H148" s="2">
        <v>987</v>
      </c>
      <c r="I148" s="2">
        <v>28</v>
      </c>
      <c r="J148" s="5">
        <v>2.8400000000000002E-2</v>
      </c>
      <c r="K148" s="16">
        <f>Table1[[#This Row],[Revenue]]-Table1[[#This Row],[Amount spent]]</f>
        <v>-2.4899999999999949</v>
      </c>
      <c r="L148" s="2">
        <v>15</v>
      </c>
      <c r="M148" s="2">
        <v>1</v>
      </c>
      <c r="N148" s="5">
        <v>3.5700000000000003E-2</v>
      </c>
      <c r="O148" s="2">
        <v>78</v>
      </c>
      <c r="P148" s="2">
        <v>0.97</v>
      </c>
      <c r="Q148" s="2" t="s">
        <v>26</v>
      </c>
      <c r="R148" s="2" t="s">
        <v>27</v>
      </c>
      <c r="S148" s="2" t="s">
        <v>28</v>
      </c>
      <c r="T148" s="2" t="s">
        <v>29</v>
      </c>
      <c r="U148" s="2" t="s">
        <v>30</v>
      </c>
      <c r="V148" s="2" t="s">
        <v>31</v>
      </c>
      <c r="W148" s="2" t="s">
        <v>41</v>
      </c>
      <c r="X148" s="2" t="s">
        <v>42</v>
      </c>
      <c r="Y148" s="2" t="s">
        <v>43</v>
      </c>
    </row>
    <row r="149" spans="1:25" ht="12.75" x14ac:dyDescent="0.2">
      <c r="A149" s="6">
        <v>43876</v>
      </c>
      <c r="B149" s="9">
        <v>44242</v>
      </c>
      <c r="C149" s="2" t="s">
        <v>22</v>
      </c>
      <c r="D149" s="2" t="s">
        <v>39</v>
      </c>
      <c r="E149" s="2" t="s">
        <v>45</v>
      </c>
      <c r="F149" s="4" t="s">
        <v>25</v>
      </c>
      <c r="G149" s="2">
        <v>66.91</v>
      </c>
      <c r="H149" s="2">
        <v>919</v>
      </c>
      <c r="I149" s="2">
        <v>45</v>
      </c>
      <c r="J149" s="5">
        <v>4.9000000000000002E-2</v>
      </c>
      <c r="K149" s="16">
        <f>Table1[[#This Row],[Revenue]]-Table1[[#This Row],[Amount spent]]</f>
        <v>89.09</v>
      </c>
      <c r="L149" s="2">
        <v>19</v>
      </c>
      <c r="M149" s="2">
        <v>2</v>
      </c>
      <c r="N149" s="5">
        <v>4.4400000000000002E-2</v>
      </c>
      <c r="O149" s="2">
        <v>156</v>
      </c>
      <c r="P149" s="2">
        <v>2.33</v>
      </c>
      <c r="Q149" s="2" t="s">
        <v>26</v>
      </c>
      <c r="R149" s="2" t="s">
        <v>27</v>
      </c>
      <c r="S149" s="2" t="s">
        <v>28</v>
      </c>
      <c r="T149" s="2" t="s">
        <v>29</v>
      </c>
      <c r="U149" s="2" t="s">
        <v>30</v>
      </c>
      <c r="V149" s="2" t="s">
        <v>31</v>
      </c>
      <c r="W149" s="2" t="s">
        <v>41</v>
      </c>
      <c r="X149" s="2" t="s">
        <v>42</v>
      </c>
      <c r="Y149" s="2" t="s">
        <v>43</v>
      </c>
    </row>
    <row r="150" spans="1:25" ht="12.75" hidden="1" x14ac:dyDescent="0.2">
      <c r="A150" s="6">
        <v>43874</v>
      </c>
      <c r="B150" s="9">
        <v>44240</v>
      </c>
      <c r="C150" s="2" t="s">
        <v>22</v>
      </c>
      <c r="D150" s="2" t="s">
        <v>46</v>
      </c>
      <c r="E150" s="2" t="s">
        <v>47</v>
      </c>
      <c r="F150" s="4" t="s">
        <v>48</v>
      </c>
      <c r="G150" s="2">
        <v>22.01</v>
      </c>
      <c r="H150" s="2">
        <v>999</v>
      </c>
      <c r="I150" s="2">
        <v>36</v>
      </c>
      <c r="J150" s="5">
        <v>3.5999999999999997E-2</v>
      </c>
      <c r="K150" s="17">
        <f>Table1[[#This Row],[Revenue]]-Table1[[#This Row],[Amount spent]]</f>
        <v>-22.01</v>
      </c>
      <c r="L150" s="2">
        <v>10</v>
      </c>
      <c r="M150" s="2">
        <v>0</v>
      </c>
      <c r="N150" s="5">
        <v>0</v>
      </c>
      <c r="O150" s="2">
        <v>0</v>
      </c>
      <c r="P150" s="2">
        <v>0</v>
      </c>
      <c r="Q150" s="2" t="s">
        <v>26</v>
      </c>
      <c r="R150" s="2" t="s">
        <v>27</v>
      </c>
      <c r="S150" s="2" t="s">
        <v>28</v>
      </c>
      <c r="T150" s="2" t="s">
        <v>49</v>
      </c>
      <c r="U150" s="2" t="s">
        <v>30</v>
      </c>
      <c r="V150" s="2" t="s">
        <v>31</v>
      </c>
      <c r="W150" s="2" t="s">
        <v>41</v>
      </c>
      <c r="X150" s="2" t="s">
        <v>42</v>
      </c>
      <c r="Y150" s="2" t="s">
        <v>43</v>
      </c>
    </row>
    <row r="151" spans="1:25" ht="12.75" x14ac:dyDescent="0.2">
      <c r="A151" s="6">
        <v>43877</v>
      </c>
      <c r="B151" s="9">
        <v>44243</v>
      </c>
      <c r="C151" s="2" t="s">
        <v>22</v>
      </c>
      <c r="D151" s="2" t="s">
        <v>39</v>
      </c>
      <c r="E151" s="2" t="s">
        <v>45</v>
      </c>
      <c r="F151" s="4" t="s">
        <v>25</v>
      </c>
      <c r="G151" s="2">
        <v>49.81</v>
      </c>
      <c r="H151" s="2">
        <v>1090</v>
      </c>
      <c r="I151" s="2">
        <v>26</v>
      </c>
      <c r="J151" s="5">
        <v>2.3900000000000001E-2</v>
      </c>
      <c r="K151" s="16">
        <f>Table1[[#This Row],[Revenue]]-Table1[[#This Row],[Amount spent]]</f>
        <v>28.189999999999998</v>
      </c>
      <c r="L151" s="2">
        <v>12</v>
      </c>
      <c r="M151" s="2">
        <v>1</v>
      </c>
      <c r="N151" s="5">
        <v>3.85E-2</v>
      </c>
      <c r="O151" s="2">
        <v>78</v>
      </c>
      <c r="P151" s="2">
        <v>1.57</v>
      </c>
      <c r="Q151" s="2" t="s">
        <v>26</v>
      </c>
      <c r="R151" s="2" t="s">
        <v>27</v>
      </c>
      <c r="S151" s="2" t="s">
        <v>28</v>
      </c>
      <c r="T151" s="2" t="s">
        <v>29</v>
      </c>
      <c r="U151" s="2" t="s">
        <v>30</v>
      </c>
      <c r="V151" s="2" t="s">
        <v>31</v>
      </c>
      <c r="W151" s="2" t="s">
        <v>41</v>
      </c>
      <c r="X151" s="2" t="s">
        <v>42</v>
      </c>
      <c r="Y151" s="2" t="s">
        <v>43</v>
      </c>
    </row>
    <row r="152" spans="1:25" ht="12.75" x14ac:dyDescent="0.2">
      <c r="A152" s="6">
        <v>43878</v>
      </c>
      <c r="B152" s="9">
        <v>44244</v>
      </c>
      <c r="C152" s="2" t="s">
        <v>22</v>
      </c>
      <c r="D152" s="2" t="s">
        <v>39</v>
      </c>
      <c r="E152" s="2" t="s">
        <v>45</v>
      </c>
      <c r="F152" s="4" t="s">
        <v>25</v>
      </c>
      <c r="G152" s="2">
        <v>79.05</v>
      </c>
      <c r="H152" s="2">
        <v>1399</v>
      </c>
      <c r="I152" s="2">
        <v>40</v>
      </c>
      <c r="J152" s="5">
        <v>2.86E-2</v>
      </c>
      <c r="K152" s="16">
        <f>Table1[[#This Row],[Revenue]]-Table1[[#This Row],[Amount spent]]</f>
        <v>-1.0499999999999972</v>
      </c>
      <c r="L152" s="2">
        <v>15</v>
      </c>
      <c r="M152" s="2">
        <v>1</v>
      </c>
      <c r="N152" s="5">
        <v>2.5000000000000001E-2</v>
      </c>
      <c r="O152" s="2">
        <v>78</v>
      </c>
      <c r="P152" s="2">
        <v>0.99</v>
      </c>
      <c r="Q152" s="2" t="s">
        <v>26</v>
      </c>
      <c r="R152" s="2" t="s">
        <v>27</v>
      </c>
      <c r="S152" s="2" t="s">
        <v>28</v>
      </c>
      <c r="T152" s="2" t="s">
        <v>29</v>
      </c>
      <c r="U152" s="2" t="s">
        <v>30</v>
      </c>
      <c r="V152" s="2" t="s">
        <v>31</v>
      </c>
      <c r="W152" s="2" t="s">
        <v>41</v>
      </c>
      <c r="X152" s="2" t="s">
        <v>42</v>
      </c>
      <c r="Y152" s="2" t="s">
        <v>43</v>
      </c>
    </row>
    <row r="153" spans="1:25" ht="12.75" x14ac:dyDescent="0.2">
      <c r="A153" s="6">
        <v>43875</v>
      </c>
      <c r="B153" s="9">
        <v>44241</v>
      </c>
      <c r="C153" s="2" t="s">
        <v>22</v>
      </c>
      <c r="D153" s="2" t="s">
        <v>50</v>
      </c>
      <c r="E153" s="2" t="s">
        <v>51</v>
      </c>
      <c r="F153" s="4" t="s">
        <v>25</v>
      </c>
      <c r="G153" s="2">
        <v>65.510000000000005</v>
      </c>
      <c r="H153" s="2">
        <v>6279</v>
      </c>
      <c r="I153" s="2">
        <v>146</v>
      </c>
      <c r="J153" s="5">
        <v>2.3300000000000001E-2</v>
      </c>
      <c r="K153" s="16">
        <f>Table1[[#This Row],[Revenue]]-Table1[[#This Row],[Amount spent]]</f>
        <v>-65.510000000000005</v>
      </c>
      <c r="L153" s="2">
        <v>87</v>
      </c>
      <c r="M153" s="2">
        <v>0</v>
      </c>
      <c r="N153" s="5">
        <v>0</v>
      </c>
      <c r="O153" s="2">
        <v>0</v>
      </c>
      <c r="P153" s="2">
        <v>0</v>
      </c>
      <c r="Q153" s="2" t="s">
        <v>26</v>
      </c>
      <c r="R153" s="2" t="s">
        <v>27</v>
      </c>
      <c r="S153" s="2" t="s">
        <v>28</v>
      </c>
      <c r="T153" s="2" t="s">
        <v>29</v>
      </c>
      <c r="U153" s="2" t="s">
        <v>30</v>
      </c>
      <c r="V153" s="2" t="s">
        <v>31</v>
      </c>
      <c r="W153" s="2" t="s">
        <v>41</v>
      </c>
      <c r="X153" s="2" t="s">
        <v>42</v>
      </c>
      <c r="Y153" s="2" t="s">
        <v>43</v>
      </c>
    </row>
    <row r="154" spans="1:25" ht="12.75" x14ac:dyDescent="0.2">
      <c r="A154" s="6">
        <v>43879</v>
      </c>
      <c r="B154" s="9">
        <v>44245</v>
      </c>
      <c r="C154" s="2" t="s">
        <v>22</v>
      </c>
      <c r="D154" s="2" t="s">
        <v>39</v>
      </c>
      <c r="E154" s="2" t="s">
        <v>45</v>
      </c>
      <c r="F154" s="4" t="s">
        <v>25</v>
      </c>
      <c r="G154" s="2">
        <v>80.930000000000007</v>
      </c>
      <c r="H154" s="2">
        <v>2253</v>
      </c>
      <c r="I154" s="2">
        <v>44</v>
      </c>
      <c r="J154" s="5">
        <v>1.95E-2</v>
      </c>
      <c r="K154" s="16">
        <f>Table1[[#This Row],[Revenue]]-Table1[[#This Row],[Amount spent]]</f>
        <v>75.069999999999993</v>
      </c>
      <c r="L154" s="2">
        <v>16</v>
      </c>
      <c r="M154" s="2">
        <v>2</v>
      </c>
      <c r="N154" s="5">
        <v>4.5499999999999999E-2</v>
      </c>
      <c r="O154" s="2">
        <v>156</v>
      </c>
      <c r="P154" s="2">
        <v>1.93</v>
      </c>
      <c r="Q154" s="2" t="s">
        <v>26</v>
      </c>
      <c r="R154" s="2" t="s">
        <v>27</v>
      </c>
      <c r="S154" s="2" t="s">
        <v>28</v>
      </c>
      <c r="T154" s="2" t="s">
        <v>29</v>
      </c>
      <c r="U154" s="2" t="s">
        <v>30</v>
      </c>
      <c r="V154" s="2" t="s">
        <v>31</v>
      </c>
      <c r="W154" s="2" t="s">
        <v>41</v>
      </c>
      <c r="X154" s="2" t="s">
        <v>42</v>
      </c>
      <c r="Y154" s="2" t="s">
        <v>43</v>
      </c>
    </row>
    <row r="155" spans="1:25" ht="12.75" x14ac:dyDescent="0.2">
      <c r="A155" s="6">
        <v>43880</v>
      </c>
      <c r="B155" s="9">
        <v>44246</v>
      </c>
      <c r="C155" s="2" t="s">
        <v>22</v>
      </c>
      <c r="D155" s="2" t="s">
        <v>39</v>
      </c>
      <c r="E155" s="2" t="s">
        <v>45</v>
      </c>
      <c r="F155" s="4" t="s">
        <v>25</v>
      </c>
      <c r="G155" s="2">
        <v>76.37</v>
      </c>
      <c r="H155" s="2">
        <v>1303</v>
      </c>
      <c r="I155" s="2">
        <v>45</v>
      </c>
      <c r="J155" s="5">
        <v>3.4500000000000003E-2</v>
      </c>
      <c r="K155" s="16">
        <f>Table1[[#This Row],[Revenue]]-Table1[[#This Row],[Amount spent]]</f>
        <v>157.63</v>
      </c>
      <c r="L155" s="2">
        <v>22</v>
      </c>
      <c r="M155" s="2">
        <v>3</v>
      </c>
      <c r="N155" s="5">
        <v>6.6699999999999995E-2</v>
      </c>
      <c r="O155" s="2">
        <v>234</v>
      </c>
      <c r="P155" s="2">
        <v>3.06</v>
      </c>
      <c r="Q155" s="2" t="s">
        <v>26</v>
      </c>
      <c r="R155" s="2" t="s">
        <v>27</v>
      </c>
      <c r="S155" s="2" t="s">
        <v>28</v>
      </c>
      <c r="T155" s="2" t="s">
        <v>29</v>
      </c>
      <c r="U155" s="2" t="s">
        <v>30</v>
      </c>
      <c r="V155" s="2" t="s">
        <v>31</v>
      </c>
      <c r="W155" s="2" t="s">
        <v>41</v>
      </c>
      <c r="X155" s="2" t="s">
        <v>42</v>
      </c>
      <c r="Y155" s="2" t="s">
        <v>43</v>
      </c>
    </row>
    <row r="156" spans="1:25" ht="12.75" x14ac:dyDescent="0.2">
      <c r="A156" s="6">
        <v>44242</v>
      </c>
      <c r="B156" s="9">
        <v>44242</v>
      </c>
      <c r="C156" s="2" t="s">
        <v>22</v>
      </c>
      <c r="D156" s="2" t="s">
        <v>50</v>
      </c>
      <c r="E156" s="2" t="s">
        <v>51</v>
      </c>
      <c r="F156" s="4" t="s">
        <v>25</v>
      </c>
      <c r="G156" s="2">
        <v>56.92</v>
      </c>
      <c r="H156" s="2">
        <v>4784</v>
      </c>
      <c r="I156" s="2">
        <v>80</v>
      </c>
      <c r="J156" s="5">
        <v>1.67E-2</v>
      </c>
      <c r="K156" s="16">
        <f>Table1[[#This Row],[Revenue]]-Table1[[#This Row],[Amount spent]]</f>
        <v>177.07999999999998</v>
      </c>
      <c r="L156" s="2">
        <v>43</v>
      </c>
      <c r="M156" s="2">
        <v>3</v>
      </c>
      <c r="N156" s="5">
        <v>3.7499999999999999E-2</v>
      </c>
      <c r="O156" s="2">
        <v>234</v>
      </c>
      <c r="P156" s="2">
        <v>4.1100000000000003</v>
      </c>
      <c r="Q156" s="2" t="s">
        <v>26</v>
      </c>
      <c r="R156" s="2" t="s">
        <v>27</v>
      </c>
      <c r="S156" s="2" t="s">
        <v>28</v>
      </c>
      <c r="T156" s="2" t="s">
        <v>29</v>
      </c>
      <c r="U156" s="2" t="s">
        <v>30</v>
      </c>
      <c r="V156" s="2" t="s">
        <v>31</v>
      </c>
      <c r="W156" s="2" t="s">
        <v>41</v>
      </c>
      <c r="X156" s="2" t="s">
        <v>42</v>
      </c>
      <c r="Y156" s="2" t="s">
        <v>43</v>
      </c>
    </row>
    <row r="157" spans="1:25" ht="12.75" x14ac:dyDescent="0.2">
      <c r="A157" s="6">
        <v>44242</v>
      </c>
      <c r="B157" s="9">
        <v>44242</v>
      </c>
      <c r="C157" s="2" t="s">
        <v>22</v>
      </c>
      <c r="D157" s="2" t="s">
        <v>50</v>
      </c>
      <c r="E157" s="2" t="s">
        <v>52</v>
      </c>
      <c r="F157" s="4" t="s">
        <v>25</v>
      </c>
      <c r="G157" s="2">
        <v>0.99</v>
      </c>
      <c r="H157" s="2">
        <v>20</v>
      </c>
      <c r="I157" s="2">
        <v>3</v>
      </c>
      <c r="J157" s="5">
        <v>0.15</v>
      </c>
      <c r="K157" s="16">
        <f>Table1[[#This Row],[Revenue]]-Table1[[#This Row],[Amount spent]]</f>
        <v>-0.99</v>
      </c>
      <c r="L157" s="2">
        <v>1</v>
      </c>
      <c r="M157" s="2">
        <v>0</v>
      </c>
      <c r="N157" s="5">
        <v>0</v>
      </c>
      <c r="O157" s="2">
        <v>0</v>
      </c>
      <c r="P157" s="2">
        <v>0</v>
      </c>
      <c r="Q157" s="2" t="s">
        <v>26</v>
      </c>
      <c r="R157" s="2" t="s">
        <v>27</v>
      </c>
      <c r="S157" s="2" t="s">
        <v>28</v>
      </c>
      <c r="T157" s="2" t="s">
        <v>29</v>
      </c>
      <c r="U157" s="2" t="s">
        <v>30</v>
      </c>
      <c r="V157" s="2" t="s">
        <v>31</v>
      </c>
      <c r="W157" s="2" t="s">
        <v>41</v>
      </c>
      <c r="X157" s="2" t="s">
        <v>42</v>
      </c>
      <c r="Y157" s="2" t="s">
        <v>43</v>
      </c>
    </row>
    <row r="158" spans="1:25" ht="12.75" x14ac:dyDescent="0.2">
      <c r="A158" s="6">
        <v>43881</v>
      </c>
      <c r="B158" s="9">
        <v>44247</v>
      </c>
      <c r="C158" s="2" t="s">
        <v>22</v>
      </c>
      <c r="D158" s="2" t="s">
        <v>39</v>
      </c>
      <c r="E158" s="2" t="s">
        <v>45</v>
      </c>
      <c r="F158" s="4" t="s">
        <v>25</v>
      </c>
      <c r="G158" s="2">
        <v>91.31</v>
      </c>
      <c r="H158" s="2">
        <v>1325</v>
      </c>
      <c r="I158" s="2">
        <v>28</v>
      </c>
      <c r="J158" s="5">
        <v>2.1100000000000001E-2</v>
      </c>
      <c r="K158" s="16">
        <f>Table1[[#This Row],[Revenue]]-Table1[[#This Row],[Amount spent]]</f>
        <v>-13.310000000000002</v>
      </c>
      <c r="L158" s="2">
        <v>10</v>
      </c>
      <c r="M158" s="2">
        <v>1</v>
      </c>
      <c r="N158" s="5">
        <v>3.5700000000000003E-2</v>
      </c>
      <c r="O158" s="2">
        <v>78</v>
      </c>
      <c r="P158" s="2">
        <v>0.85</v>
      </c>
      <c r="Q158" s="2" t="s">
        <v>26</v>
      </c>
      <c r="R158" s="2" t="s">
        <v>27</v>
      </c>
      <c r="S158" s="2" t="s">
        <v>28</v>
      </c>
      <c r="T158" s="2" t="s">
        <v>29</v>
      </c>
      <c r="U158" s="2" t="s">
        <v>30</v>
      </c>
      <c r="V158" s="2" t="s">
        <v>31</v>
      </c>
      <c r="W158" s="2" t="s">
        <v>41</v>
      </c>
      <c r="X158" s="2" t="s">
        <v>42</v>
      </c>
      <c r="Y158" s="2" t="s">
        <v>43</v>
      </c>
    </row>
    <row r="159" spans="1:25" ht="12.75" x14ac:dyDescent="0.2">
      <c r="A159" s="6">
        <v>43882</v>
      </c>
      <c r="B159" s="9">
        <v>44248</v>
      </c>
      <c r="C159" s="2" t="s">
        <v>22</v>
      </c>
      <c r="D159" s="2" t="s">
        <v>39</v>
      </c>
      <c r="E159" s="2" t="s">
        <v>45</v>
      </c>
      <c r="F159" s="4" t="s">
        <v>25</v>
      </c>
      <c r="G159" s="2">
        <v>87.58</v>
      </c>
      <c r="H159" s="2">
        <v>1197</v>
      </c>
      <c r="I159" s="2">
        <v>56</v>
      </c>
      <c r="J159" s="5">
        <v>4.6800000000000001E-2</v>
      </c>
      <c r="K159" s="16">
        <f>Table1[[#This Row],[Revenue]]-Table1[[#This Row],[Amount spent]]</f>
        <v>68.42</v>
      </c>
      <c r="L159" s="2">
        <v>24</v>
      </c>
      <c r="M159" s="2">
        <v>2</v>
      </c>
      <c r="N159" s="5">
        <v>3.5700000000000003E-2</v>
      </c>
      <c r="O159" s="2">
        <v>156</v>
      </c>
      <c r="P159" s="2">
        <v>1.78</v>
      </c>
      <c r="Q159" s="2" t="s">
        <v>26</v>
      </c>
      <c r="R159" s="2" t="s">
        <v>27</v>
      </c>
      <c r="S159" s="2" t="s">
        <v>28</v>
      </c>
      <c r="T159" s="2" t="s">
        <v>29</v>
      </c>
      <c r="U159" s="2" t="s">
        <v>30</v>
      </c>
      <c r="V159" s="2" t="s">
        <v>31</v>
      </c>
      <c r="W159" s="2" t="s">
        <v>41</v>
      </c>
      <c r="X159" s="2" t="s">
        <v>42</v>
      </c>
      <c r="Y159" s="2" t="s">
        <v>43</v>
      </c>
    </row>
    <row r="160" spans="1:25" ht="12.75" x14ac:dyDescent="0.2">
      <c r="A160" s="6">
        <v>44243</v>
      </c>
      <c r="B160" s="9">
        <v>44243</v>
      </c>
      <c r="C160" s="2" t="s">
        <v>22</v>
      </c>
      <c r="D160" s="2" t="s">
        <v>50</v>
      </c>
      <c r="E160" s="2" t="s">
        <v>51</v>
      </c>
      <c r="F160" s="4" t="s">
        <v>25</v>
      </c>
      <c r="G160" s="2">
        <v>24.73</v>
      </c>
      <c r="H160" s="2">
        <v>3006</v>
      </c>
      <c r="I160" s="2">
        <v>70</v>
      </c>
      <c r="J160" s="5">
        <v>2.3300000000000001E-2</v>
      </c>
      <c r="K160" s="16">
        <f>Table1[[#This Row],[Revenue]]-Table1[[#This Row],[Amount spent]]</f>
        <v>-24.73</v>
      </c>
      <c r="L160" s="2">
        <v>32</v>
      </c>
      <c r="M160" s="2">
        <v>0</v>
      </c>
      <c r="N160" s="5">
        <v>0</v>
      </c>
      <c r="O160" s="2">
        <v>0</v>
      </c>
      <c r="P160" s="2">
        <v>0</v>
      </c>
      <c r="Q160" s="2" t="s">
        <v>26</v>
      </c>
      <c r="R160" s="2" t="s">
        <v>27</v>
      </c>
      <c r="S160" s="2" t="s">
        <v>28</v>
      </c>
      <c r="T160" s="2" t="s">
        <v>29</v>
      </c>
      <c r="U160" s="2" t="s">
        <v>30</v>
      </c>
      <c r="V160" s="2" t="s">
        <v>31</v>
      </c>
      <c r="W160" s="2" t="s">
        <v>41</v>
      </c>
      <c r="X160" s="2" t="s">
        <v>42</v>
      </c>
      <c r="Y160" s="2" t="s">
        <v>43</v>
      </c>
    </row>
    <row r="161" spans="1:25" ht="12.75" x14ac:dyDescent="0.2">
      <c r="A161" s="6">
        <v>44243</v>
      </c>
      <c r="B161" s="9">
        <v>44243</v>
      </c>
      <c r="C161" s="2" t="s">
        <v>22</v>
      </c>
      <c r="D161" s="2" t="s">
        <v>50</v>
      </c>
      <c r="E161" s="2" t="s">
        <v>52</v>
      </c>
      <c r="F161" s="4" t="s">
        <v>25</v>
      </c>
      <c r="G161" s="2">
        <v>41.45</v>
      </c>
      <c r="H161" s="2">
        <v>716</v>
      </c>
      <c r="I161" s="2">
        <v>31</v>
      </c>
      <c r="J161" s="5">
        <v>4.3299999999999998E-2</v>
      </c>
      <c r="K161" s="16">
        <f>Table1[[#This Row],[Revenue]]-Table1[[#This Row],[Amount spent]]</f>
        <v>-41.45</v>
      </c>
      <c r="L161" s="2">
        <v>20</v>
      </c>
      <c r="M161" s="2">
        <v>0</v>
      </c>
      <c r="N161" s="5">
        <v>0</v>
      </c>
      <c r="O161" s="2">
        <v>0</v>
      </c>
      <c r="P161" s="2">
        <v>0</v>
      </c>
      <c r="Q161" s="2" t="s">
        <v>26</v>
      </c>
      <c r="R161" s="2" t="s">
        <v>27</v>
      </c>
      <c r="S161" s="2" t="s">
        <v>28</v>
      </c>
      <c r="T161" s="2" t="s">
        <v>29</v>
      </c>
      <c r="U161" s="2" t="s">
        <v>30</v>
      </c>
      <c r="V161" s="2" t="s">
        <v>31</v>
      </c>
      <c r="W161" s="2" t="s">
        <v>41</v>
      </c>
      <c r="X161" s="2" t="s">
        <v>42</v>
      </c>
      <c r="Y161" s="2" t="s">
        <v>43</v>
      </c>
    </row>
    <row r="162" spans="1:25" ht="12.75" x14ac:dyDescent="0.2">
      <c r="A162" s="6">
        <v>43883</v>
      </c>
      <c r="B162" s="9">
        <v>44249</v>
      </c>
      <c r="C162" s="2" t="s">
        <v>22</v>
      </c>
      <c r="D162" s="2" t="s">
        <v>39</v>
      </c>
      <c r="E162" s="2" t="s">
        <v>45</v>
      </c>
      <c r="F162" s="4" t="s">
        <v>25</v>
      </c>
      <c r="G162" s="2">
        <v>85.28</v>
      </c>
      <c r="H162" s="2">
        <v>1337</v>
      </c>
      <c r="I162" s="2">
        <v>42</v>
      </c>
      <c r="J162" s="5">
        <v>3.1399999999999997E-2</v>
      </c>
      <c r="K162" s="16">
        <f>Table1[[#This Row],[Revenue]]-Table1[[#This Row],[Amount spent]]</f>
        <v>70.72</v>
      </c>
      <c r="L162" s="2">
        <v>19</v>
      </c>
      <c r="M162" s="2">
        <v>2</v>
      </c>
      <c r="N162" s="5">
        <v>4.7600000000000003E-2</v>
      </c>
      <c r="O162" s="2">
        <v>156</v>
      </c>
      <c r="P162" s="2">
        <v>1.83</v>
      </c>
      <c r="Q162" s="2" t="s">
        <v>26</v>
      </c>
      <c r="R162" s="2" t="s">
        <v>27</v>
      </c>
      <c r="S162" s="2" t="s">
        <v>28</v>
      </c>
      <c r="T162" s="2" t="s">
        <v>29</v>
      </c>
      <c r="U162" s="2" t="s">
        <v>30</v>
      </c>
      <c r="V162" s="2" t="s">
        <v>31</v>
      </c>
      <c r="W162" s="2" t="s">
        <v>41</v>
      </c>
      <c r="X162" s="2" t="s">
        <v>42</v>
      </c>
      <c r="Y162" s="2" t="s">
        <v>43</v>
      </c>
    </row>
    <row r="163" spans="1:25" ht="12.75" x14ac:dyDescent="0.2">
      <c r="A163" s="6">
        <v>43884</v>
      </c>
      <c r="B163" s="9">
        <v>44250</v>
      </c>
      <c r="C163" s="2" t="s">
        <v>22</v>
      </c>
      <c r="D163" s="2" t="s">
        <v>39</v>
      </c>
      <c r="E163" s="2" t="s">
        <v>45</v>
      </c>
      <c r="F163" s="4" t="s">
        <v>25</v>
      </c>
      <c r="G163" s="2">
        <v>108.78</v>
      </c>
      <c r="H163" s="2">
        <v>1501</v>
      </c>
      <c r="I163" s="2">
        <v>39</v>
      </c>
      <c r="J163" s="5">
        <v>2.5999999999999999E-2</v>
      </c>
      <c r="K163" s="16">
        <f>Table1[[#This Row],[Revenue]]-Table1[[#This Row],[Amount spent]]</f>
        <v>-30.78</v>
      </c>
      <c r="L163" s="2">
        <v>19</v>
      </c>
      <c r="M163" s="2">
        <v>1</v>
      </c>
      <c r="N163" s="5">
        <v>2.5600000000000001E-2</v>
      </c>
      <c r="O163" s="2">
        <v>78</v>
      </c>
      <c r="P163" s="2">
        <v>0.72</v>
      </c>
      <c r="Q163" s="2" t="s">
        <v>26</v>
      </c>
      <c r="R163" s="2" t="s">
        <v>27</v>
      </c>
      <c r="S163" s="2" t="s">
        <v>28</v>
      </c>
      <c r="T163" s="2" t="s">
        <v>29</v>
      </c>
      <c r="U163" s="2" t="s">
        <v>30</v>
      </c>
      <c r="V163" s="2" t="s">
        <v>31</v>
      </c>
      <c r="W163" s="2" t="s">
        <v>41</v>
      </c>
      <c r="X163" s="2" t="s">
        <v>42</v>
      </c>
      <c r="Y163" s="2" t="s">
        <v>43</v>
      </c>
    </row>
    <row r="164" spans="1:25" ht="12.75" x14ac:dyDescent="0.2">
      <c r="A164" s="6">
        <v>44244</v>
      </c>
      <c r="B164" s="9">
        <v>44244</v>
      </c>
      <c r="C164" s="2" t="s">
        <v>22</v>
      </c>
      <c r="D164" s="2" t="s">
        <v>50</v>
      </c>
      <c r="E164" s="2" t="s">
        <v>51</v>
      </c>
      <c r="F164" s="4" t="s">
        <v>25</v>
      </c>
      <c r="G164" s="2">
        <v>57.31</v>
      </c>
      <c r="H164" s="2">
        <v>6483</v>
      </c>
      <c r="I164" s="2">
        <v>127</v>
      </c>
      <c r="J164" s="5">
        <v>1.9599999999999999E-2</v>
      </c>
      <c r="K164" s="16">
        <f>Table1[[#This Row],[Revenue]]-Table1[[#This Row],[Amount spent]]</f>
        <v>-57.31</v>
      </c>
      <c r="L164" s="2">
        <v>36</v>
      </c>
      <c r="M164" s="2">
        <v>0</v>
      </c>
      <c r="N164" s="5">
        <v>0</v>
      </c>
      <c r="O164" s="2">
        <v>0</v>
      </c>
      <c r="P164" s="2">
        <v>0</v>
      </c>
      <c r="Q164" s="2" t="s">
        <v>26</v>
      </c>
      <c r="R164" s="2" t="s">
        <v>27</v>
      </c>
      <c r="S164" s="2" t="s">
        <v>28</v>
      </c>
      <c r="T164" s="2" t="s">
        <v>29</v>
      </c>
      <c r="U164" s="2" t="s">
        <v>30</v>
      </c>
      <c r="V164" s="2" t="s">
        <v>31</v>
      </c>
      <c r="W164" s="2" t="s">
        <v>41</v>
      </c>
      <c r="X164" s="2" t="s">
        <v>42</v>
      </c>
      <c r="Y164" s="2" t="s">
        <v>43</v>
      </c>
    </row>
    <row r="165" spans="1:25" ht="12.75" x14ac:dyDescent="0.2">
      <c r="A165" s="6">
        <v>44244</v>
      </c>
      <c r="B165" s="9">
        <v>44244</v>
      </c>
      <c r="C165" s="2" t="s">
        <v>22</v>
      </c>
      <c r="D165" s="2" t="s">
        <v>50</v>
      </c>
      <c r="E165" s="2" t="s">
        <v>52</v>
      </c>
      <c r="F165" s="4" t="s">
        <v>25</v>
      </c>
      <c r="G165" s="2">
        <v>13.17</v>
      </c>
      <c r="H165" s="2">
        <v>379</v>
      </c>
      <c r="I165" s="2">
        <v>7</v>
      </c>
      <c r="J165" s="5">
        <v>1.8499999999999999E-2</v>
      </c>
      <c r="K165" s="16">
        <f>Table1[[#This Row],[Revenue]]-Table1[[#This Row],[Amount spent]]</f>
        <v>-13.17</v>
      </c>
      <c r="L165" s="2">
        <v>6</v>
      </c>
      <c r="M165" s="2">
        <v>0</v>
      </c>
      <c r="N165" s="5">
        <v>0</v>
      </c>
      <c r="O165" s="2">
        <v>0</v>
      </c>
      <c r="P165" s="2">
        <v>0</v>
      </c>
      <c r="Q165" s="2" t="s">
        <v>26</v>
      </c>
      <c r="R165" s="2" t="s">
        <v>27</v>
      </c>
      <c r="S165" s="2" t="s">
        <v>28</v>
      </c>
      <c r="T165" s="2" t="s">
        <v>29</v>
      </c>
      <c r="U165" s="2" t="s">
        <v>30</v>
      </c>
      <c r="V165" s="2" t="s">
        <v>31</v>
      </c>
      <c r="W165" s="2" t="s">
        <v>41</v>
      </c>
      <c r="X165" s="2" t="s">
        <v>42</v>
      </c>
      <c r="Y165" s="2" t="s">
        <v>43</v>
      </c>
    </row>
    <row r="166" spans="1:25" ht="12.75" x14ac:dyDescent="0.2">
      <c r="A166" s="6">
        <v>43885</v>
      </c>
      <c r="B166" s="9">
        <v>44251</v>
      </c>
      <c r="C166" s="2" t="s">
        <v>22</v>
      </c>
      <c r="D166" s="2" t="s">
        <v>39</v>
      </c>
      <c r="E166" s="2" t="s">
        <v>45</v>
      </c>
      <c r="F166" s="4" t="s">
        <v>25</v>
      </c>
      <c r="G166" s="2">
        <v>170.96</v>
      </c>
      <c r="H166" s="2">
        <v>2073</v>
      </c>
      <c r="I166" s="2">
        <v>88</v>
      </c>
      <c r="J166" s="5">
        <v>4.2500000000000003E-2</v>
      </c>
      <c r="K166" s="16">
        <f>Table1[[#This Row],[Revenue]]-Table1[[#This Row],[Amount spent]]</f>
        <v>219.04</v>
      </c>
      <c r="L166" s="2">
        <v>27</v>
      </c>
      <c r="M166" s="2">
        <v>5</v>
      </c>
      <c r="N166" s="5">
        <v>5.6800000000000003E-2</v>
      </c>
      <c r="O166" s="2">
        <v>390</v>
      </c>
      <c r="P166" s="2">
        <v>2.2799999999999998</v>
      </c>
      <c r="Q166" s="2" t="s">
        <v>26</v>
      </c>
      <c r="R166" s="2" t="s">
        <v>27</v>
      </c>
      <c r="S166" s="2" t="s">
        <v>28</v>
      </c>
      <c r="T166" s="2" t="s">
        <v>29</v>
      </c>
      <c r="U166" s="2" t="s">
        <v>30</v>
      </c>
      <c r="V166" s="2" t="s">
        <v>31</v>
      </c>
      <c r="W166" s="2" t="s">
        <v>41</v>
      </c>
      <c r="X166" s="2" t="s">
        <v>42</v>
      </c>
      <c r="Y166" s="2" t="s">
        <v>43</v>
      </c>
    </row>
    <row r="167" spans="1:25" ht="12.75" x14ac:dyDescent="0.2">
      <c r="A167" s="6">
        <v>43886</v>
      </c>
      <c r="B167" s="9">
        <v>44252</v>
      </c>
      <c r="C167" s="2" t="s">
        <v>22</v>
      </c>
      <c r="D167" s="2" t="s">
        <v>39</v>
      </c>
      <c r="E167" s="2" t="s">
        <v>45</v>
      </c>
      <c r="F167" s="4" t="s">
        <v>25</v>
      </c>
      <c r="G167" s="2">
        <v>210.44</v>
      </c>
      <c r="H167" s="2">
        <v>3371</v>
      </c>
      <c r="I167" s="2">
        <v>134</v>
      </c>
      <c r="J167" s="5">
        <v>3.9800000000000002E-2</v>
      </c>
      <c r="K167" s="16">
        <f>Table1[[#This Row],[Revenue]]-Table1[[#This Row],[Amount spent]]</f>
        <v>-54.44</v>
      </c>
      <c r="L167" s="2">
        <v>54</v>
      </c>
      <c r="M167" s="2">
        <v>2</v>
      </c>
      <c r="N167" s="5">
        <v>1.49E-2</v>
      </c>
      <c r="O167" s="2">
        <v>156</v>
      </c>
      <c r="P167" s="2">
        <v>0.74</v>
      </c>
      <c r="Q167" s="2" t="s">
        <v>26</v>
      </c>
      <c r="R167" s="2" t="s">
        <v>27</v>
      </c>
      <c r="S167" s="2" t="s">
        <v>28</v>
      </c>
      <c r="T167" s="2" t="s">
        <v>29</v>
      </c>
      <c r="U167" s="2" t="s">
        <v>30</v>
      </c>
      <c r="V167" s="2" t="s">
        <v>31</v>
      </c>
      <c r="W167" s="2" t="s">
        <v>41</v>
      </c>
      <c r="X167" s="2" t="s">
        <v>42</v>
      </c>
      <c r="Y167" s="2" t="s">
        <v>43</v>
      </c>
    </row>
    <row r="168" spans="1:25" ht="12.75" x14ac:dyDescent="0.2">
      <c r="A168" s="6">
        <v>44245</v>
      </c>
      <c r="B168" s="9">
        <v>44245</v>
      </c>
      <c r="C168" s="2" t="s">
        <v>22</v>
      </c>
      <c r="D168" s="2" t="s">
        <v>50</v>
      </c>
      <c r="E168" s="2" t="s">
        <v>51</v>
      </c>
      <c r="F168" s="4" t="s">
        <v>25</v>
      </c>
      <c r="G168" s="2">
        <v>58.14</v>
      </c>
      <c r="H168" s="2">
        <v>7334</v>
      </c>
      <c r="I168" s="2">
        <v>170</v>
      </c>
      <c r="J168" s="5">
        <v>2.3199999999999998E-2</v>
      </c>
      <c r="K168" s="16">
        <f>Table1[[#This Row],[Revenue]]-Table1[[#This Row],[Amount spent]]</f>
        <v>-58.14</v>
      </c>
      <c r="L168" s="2">
        <v>72</v>
      </c>
      <c r="M168" s="2">
        <v>0</v>
      </c>
      <c r="N168" s="5">
        <v>0</v>
      </c>
      <c r="O168" s="2">
        <v>0</v>
      </c>
      <c r="P168" s="2">
        <v>0</v>
      </c>
      <c r="Q168" s="2" t="s">
        <v>26</v>
      </c>
      <c r="R168" s="2" t="s">
        <v>27</v>
      </c>
      <c r="S168" s="2" t="s">
        <v>28</v>
      </c>
      <c r="T168" s="2" t="s">
        <v>29</v>
      </c>
      <c r="U168" s="2" t="s">
        <v>30</v>
      </c>
      <c r="V168" s="2" t="s">
        <v>31</v>
      </c>
      <c r="W168" s="2" t="s">
        <v>41</v>
      </c>
      <c r="X168" s="2" t="s">
        <v>42</v>
      </c>
      <c r="Y168" s="2" t="s">
        <v>43</v>
      </c>
    </row>
    <row r="169" spans="1:25" ht="12.75" x14ac:dyDescent="0.2">
      <c r="A169" s="6">
        <v>44245</v>
      </c>
      <c r="B169" s="9">
        <v>44245</v>
      </c>
      <c r="C169" s="2" t="s">
        <v>22</v>
      </c>
      <c r="D169" s="2" t="s">
        <v>50</v>
      </c>
      <c r="E169" s="2" t="s">
        <v>52</v>
      </c>
      <c r="F169" s="4" t="s">
        <v>25</v>
      </c>
      <c r="G169" s="2">
        <v>9.83</v>
      </c>
      <c r="H169" s="2">
        <v>545</v>
      </c>
      <c r="I169" s="2">
        <v>8</v>
      </c>
      <c r="J169" s="5">
        <v>1.47E-2</v>
      </c>
      <c r="K169" s="16">
        <f>Table1[[#This Row],[Revenue]]-Table1[[#This Row],[Amount spent]]</f>
        <v>-9.83</v>
      </c>
      <c r="L169" s="2">
        <v>5</v>
      </c>
      <c r="M169" s="2">
        <v>0</v>
      </c>
      <c r="N169" s="5">
        <v>0</v>
      </c>
      <c r="O169" s="2">
        <v>0</v>
      </c>
      <c r="P169" s="2">
        <v>0</v>
      </c>
      <c r="Q169" s="2" t="s">
        <v>26</v>
      </c>
      <c r="R169" s="2" t="s">
        <v>27</v>
      </c>
      <c r="S169" s="2" t="s">
        <v>28</v>
      </c>
      <c r="T169" s="2" t="s">
        <v>29</v>
      </c>
      <c r="U169" s="2" t="s">
        <v>30</v>
      </c>
      <c r="V169" s="2" t="s">
        <v>31</v>
      </c>
      <c r="W169" s="2" t="s">
        <v>41</v>
      </c>
      <c r="X169" s="2" t="s">
        <v>42</v>
      </c>
      <c r="Y169" s="2" t="s">
        <v>43</v>
      </c>
    </row>
    <row r="170" spans="1:25" ht="12.75" x14ac:dyDescent="0.2">
      <c r="A170" s="6">
        <v>43887</v>
      </c>
      <c r="B170" s="9">
        <v>44253</v>
      </c>
      <c r="C170" s="2" t="s">
        <v>22</v>
      </c>
      <c r="D170" s="2" t="s">
        <v>39</v>
      </c>
      <c r="E170" s="2" t="s">
        <v>45</v>
      </c>
      <c r="F170" s="4" t="s">
        <v>25</v>
      </c>
      <c r="G170" s="2">
        <v>208.24</v>
      </c>
      <c r="H170" s="2">
        <v>2943</v>
      </c>
      <c r="I170" s="2">
        <v>115</v>
      </c>
      <c r="J170" s="5">
        <v>3.9100000000000003E-2</v>
      </c>
      <c r="K170" s="16">
        <f>Table1[[#This Row],[Revenue]]-Table1[[#This Row],[Amount spent]]</f>
        <v>-208.24</v>
      </c>
      <c r="L170" s="2">
        <v>40</v>
      </c>
      <c r="M170" s="2">
        <v>0</v>
      </c>
      <c r="N170" s="5">
        <v>0</v>
      </c>
      <c r="O170" s="2">
        <v>0</v>
      </c>
      <c r="P170" s="2">
        <v>0</v>
      </c>
      <c r="Q170" s="2" t="s">
        <v>26</v>
      </c>
      <c r="R170" s="2" t="s">
        <v>27</v>
      </c>
      <c r="S170" s="2" t="s">
        <v>28</v>
      </c>
      <c r="T170" s="2" t="s">
        <v>29</v>
      </c>
      <c r="U170" s="2" t="s">
        <v>30</v>
      </c>
      <c r="V170" s="2" t="s">
        <v>31</v>
      </c>
      <c r="W170" s="2" t="s">
        <v>41</v>
      </c>
      <c r="X170" s="2" t="s">
        <v>42</v>
      </c>
      <c r="Y170" s="2" t="s">
        <v>43</v>
      </c>
    </row>
    <row r="171" spans="1:25" ht="12.75" x14ac:dyDescent="0.2">
      <c r="A171" s="6">
        <v>43888</v>
      </c>
      <c r="B171" s="9">
        <v>44254</v>
      </c>
      <c r="C171" s="2" t="s">
        <v>22</v>
      </c>
      <c r="D171" s="2" t="s">
        <v>39</v>
      </c>
      <c r="E171" s="2" t="s">
        <v>45</v>
      </c>
      <c r="F171" s="4" t="s">
        <v>25</v>
      </c>
      <c r="G171" s="2">
        <v>217.45</v>
      </c>
      <c r="H171" s="2">
        <v>2672</v>
      </c>
      <c r="I171" s="2">
        <v>116</v>
      </c>
      <c r="J171" s="5">
        <v>4.3400000000000001E-2</v>
      </c>
      <c r="K171" s="16">
        <f>Table1[[#This Row],[Revenue]]-Table1[[#This Row],[Amount spent]]</f>
        <v>94.550000000000011</v>
      </c>
      <c r="L171" s="2">
        <v>40</v>
      </c>
      <c r="M171" s="2">
        <v>4</v>
      </c>
      <c r="N171" s="5">
        <v>3.4500000000000003E-2</v>
      </c>
      <c r="O171" s="2">
        <v>312</v>
      </c>
      <c r="P171" s="2">
        <v>1.43</v>
      </c>
      <c r="Q171" s="2" t="s">
        <v>26</v>
      </c>
      <c r="R171" s="2" t="s">
        <v>27</v>
      </c>
      <c r="S171" s="2" t="s">
        <v>28</v>
      </c>
      <c r="T171" s="2" t="s">
        <v>29</v>
      </c>
      <c r="U171" s="2" t="s">
        <v>30</v>
      </c>
      <c r="V171" s="2" t="s">
        <v>31</v>
      </c>
      <c r="W171" s="2" t="s">
        <v>41</v>
      </c>
      <c r="X171" s="2" t="s">
        <v>42</v>
      </c>
      <c r="Y171" s="2" t="s">
        <v>43</v>
      </c>
    </row>
    <row r="172" spans="1:25" ht="12.75" x14ac:dyDescent="0.2">
      <c r="A172" s="6">
        <v>44246</v>
      </c>
      <c r="B172" s="9">
        <v>44246</v>
      </c>
      <c r="C172" s="2" t="s">
        <v>22</v>
      </c>
      <c r="D172" s="2" t="s">
        <v>50</v>
      </c>
      <c r="E172" s="2" t="s">
        <v>51</v>
      </c>
      <c r="F172" s="4" t="s">
        <v>25</v>
      </c>
      <c r="G172" s="2">
        <v>60.85</v>
      </c>
      <c r="H172" s="2">
        <v>5857</v>
      </c>
      <c r="I172" s="2">
        <v>110</v>
      </c>
      <c r="J172" s="5">
        <v>1.8800000000000001E-2</v>
      </c>
      <c r="K172" s="16">
        <f>Table1[[#This Row],[Revenue]]-Table1[[#This Row],[Amount spent]]</f>
        <v>95.15</v>
      </c>
      <c r="L172" s="2">
        <v>50</v>
      </c>
      <c r="M172" s="2">
        <v>2</v>
      </c>
      <c r="N172" s="5">
        <v>1.8200000000000001E-2</v>
      </c>
      <c r="O172" s="2">
        <v>156</v>
      </c>
      <c r="P172" s="2">
        <v>2.56</v>
      </c>
      <c r="Q172" s="2" t="s">
        <v>26</v>
      </c>
      <c r="R172" s="2" t="s">
        <v>27</v>
      </c>
      <c r="S172" s="2" t="s">
        <v>28</v>
      </c>
      <c r="T172" s="2" t="s">
        <v>29</v>
      </c>
      <c r="U172" s="2" t="s">
        <v>30</v>
      </c>
      <c r="V172" s="2" t="s">
        <v>31</v>
      </c>
      <c r="W172" s="2" t="s">
        <v>41</v>
      </c>
      <c r="X172" s="2" t="s">
        <v>42</v>
      </c>
      <c r="Y172" s="2" t="s">
        <v>43</v>
      </c>
    </row>
    <row r="173" spans="1:25" ht="12.75" x14ac:dyDescent="0.2">
      <c r="A173" s="6">
        <v>44246</v>
      </c>
      <c r="B173" s="9">
        <v>44246</v>
      </c>
      <c r="C173" s="2" t="s">
        <v>22</v>
      </c>
      <c r="D173" s="2" t="s">
        <v>50</v>
      </c>
      <c r="E173" s="2" t="s">
        <v>52</v>
      </c>
      <c r="F173" s="4" t="s">
        <v>25</v>
      </c>
      <c r="G173" s="2">
        <v>10.14</v>
      </c>
      <c r="H173" s="2">
        <v>247</v>
      </c>
      <c r="I173" s="2">
        <v>2</v>
      </c>
      <c r="J173" s="5">
        <v>8.0999999999999996E-3</v>
      </c>
      <c r="K173" s="16">
        <f>Table1[[#This Row],[Revenue]]-Table1[[#This Row],[Amount spent]]</f>
        <v>-10.14</v>
      </c>
      <c r="L173" s="2">
        <v>0</v>
      </c>
      <c r="M173" s="2">
        <v>0</v>
      </c>
      <c r="N173" s="5">
        <v>0</v>
      </c>
      <c r="O173" s="2">
        <v>0</v>
      </c>
      <c r="P173" s="2">
        <v>0</v>
      </c>
      <c r="Q173" s="2" t="s">
        <v>26</v>
      </c>
      <c r="R173" s="2" t="s">
        <v>27</v>
      </c>
      <c r="S173" s="2" t="s">
        <v>28</v>
      </c>
      <c r="T173" s="2" t="s">
        <v>29</v>
      </c>
      <c r="U173" s="2" t="s">
        <v>30</v>
      </c>
      <c r="V173" s="2" t="s">
        <v>31</v>
      </c>
      <c r="W173" s="2" t="s">
        <v>41</v>
      </c>
      <c r="X173" s="2" t="s">
        <v>42</v>
      </c>
      <c r="Y173" s="2" t="s">
        <v>43</v>
      </c>
    </row>
    <row r="174" spans="1:25" ht="12.75" x14ac:dyDescent="0.2">
      <c r="A174" s="6">
        <v>43889</v>
      </c>
      <c r="B174" s="9">
        <v>44255</v>
      </c>
      <c r="C174" s="2" t="s">
        <v>22</v>
      </c>
      <c r="D174" s="2" t="s">
        <v>39</v>
      </c>
      <c r="E174" s="2" t="s">
        <v>45</v>
      </c>
      <c r="F174" s="4" t="s">
        <v>25</v>
      </c>
      <c r="G174" s="2">
        <v>216.28</v>
      </c>
      <c r="H174" s="2">
        <v>2884</v>
      </c>
      <c r="I174" s="2">
        <v>149</v>
      </c>
      <c r="J174" s="5">
        <v>5.1700000000000003E-2</v>
      </c>
      <c r="K174" s="16">
        <f>Table1[[#This Row],[Revenue]]-Table1[[#This Row],[Amount spent]]</f>
        <v>95.72</v>
      </c>
      <c r="L174" s="2">
        <v>53</v>
      </c>
      <c r="M174" s="2">
        <v>4</v>
      </c>
      <c r="N174" s="5">
        <v>2.6800000000000001E-2</v>
      </c>
      <c r="O174" s="2">
        <v>312</v>
      </c>
      <c r="P174" s="2">
        <v>1.44</v>
      </c>
      <c r="Q174" s="2" t="s">
        <v>26</v>
      </c>
      <c r="R174" s="2" t="s">
        <v>27</v>
      </c>
      <c r="S174" s="2" t="s">
        <v>28</v>
      </c>
      <c r="T174" s="2" t="s">
        <v>29</v>
      </c>
      <c r="U174" s="2" t="s">
        <v>30</v>
      </c>
      <c r="V174" s="2" t="s">
        <v>31</v>
      </c>
      <c r="W174" s="2" t="s">
        <v>41</v>
      </c>
      <c r="X174" s="2" t="s">
        <v>42</v>
      </c>
      <c r="Y174" s="2" t="s">
        <v>43</v>
      </c>
    </row>
    <row r="175" spans="1:25" ht="12.75" x14ac:dyDescent="0.2">
      <c r="A175" s="6">
        <v>44197</v>
      </c>
      <c r="B175" s="3">
        <v>44198</v>
      </c>
      <c r="C175" s="2" t="s">
        <v>22</v>
      </c>
      <c r="D175" s="2" t="s">
        <v>39</v>
      </c>
      <c r="E175" s="2" t="s">
        <v>53</v>
      </c>
      <c r="F175" s="4" t="s">
        <v>25</v>
      </c>
      <c r="G175" s="2">
        <v>0.31</v>
      </c>
      <c r="H175" s="2">
        <v>34</v>
      </c>
      <c r="I175" s="2">
        <v>3</v>
      </c>
      <c r="J175" s="5">
        <v>8.8200000000000001E-2</v>
      </c>
      <c r="K175" s="16">
        <f>Table1[[#This Row],[Revenue]]-Table1[[#This Row],[Amount spent]]</f>
        <v>-0.31</v>
      </c>
      <c r="L175" s="2">
        <v>2</v>
      </c>
      <c r="M175" s="2">
        <v>0</v>
      </c>
      <c r="N175" s="5">
        <v>0</v>
      </c>
      <c r="O175" s="2">
        <v>0</v>
      </c>
      <c r="P175" s="2">
        <v>0</v>
      </c>
      <c r="Q175" s="2" t="s">
        <v>26</v>
      </c>
      <c r="R175" s="2" t="s">
        <v>27</v>
      </c>
      <c r="S175" s="2" t="s">
        <v>28</v>
      </c>
      <c r="T175" s="2" t="s">
        <v>29</v>
      </c>
      <c r="U175" s="2" t="s">
        <v>30</v>
      </c>
      <c r="V175" s="2" t="s">
        <v>31</v>
      </c>
      <c r="W175" s="2" t="s">
        <v>41</v>
      </c>
      <c r="X175" s="2" t="s">
        <v>42</v>
      </c>
      <c r="Y175" s="2" t="s">
        <v>43</v>
      </c>
    </row>
    <row r="176" spans="1:25" ht="12.75" x14ac:dyDescent="0.2">
      <c r="A176" s="6">
        <v>44247</v>
      </c>
      <c r="B176" s="9">
        <v>44247</v>
      </c>
      <c r="C176" s="2" t="s">
        <v>22</v>
      </c>
      <c r="D176" s="2" t="s">
        <v>50</v>
      </c>
      <c r="E176" s="2" t="s">
        <v>51</v>
      </c>
      <c r="F176" s="4" t="s">
        <v>25</v>
      </c>
      <c r="G176" s="2">
        <v>60.6</v>
      </c>
      <c r="H176" s="2">
        <v>4965</v>
      </c>
      <c r="I176" s="2">
        <v>105</v>
      </c>
      <c r="J176" s="5">
        <v>2.1100000000000001E-2</v>
      </c>
      <c r="K176" s="16">
        <f>Table1[[#This Row],[Revenue]]-Table1[[#This Row],[Amount spent]]</f>
        <v>17.399999999999999</v>
      </c>
      <c r="L176" s="2">
        <v>35</v>
      </c>
      <c r="M176" s="2">
        <v>1</v>
      </c>
      <c r="N176" s="5">
        <v>9.4999999999999998E-3</v>
      </c>
      <c r="O176" s="2">
        <v>78</v>
      </c>
      <c r="P176" s="2">
        <v>1.29</v>
      </c>
      <c r="Q176" s="2" t="s">
        <v>26</v>
      </c>
      <c r="R176" s="2" t="s">
        <v>27</v>
      </c>
      <c r="S176" s="2" t="s">
        <v>28</v>
      </c>
      <c r="T176" s="2" t="s">
        <v>29</v>
      </c>
      <c r="U176" s="2" t="s">
        <v>30</v>
      </c>
      <c r="V176" s="2" t="s">
        <v>31</v>
      </c>
      <c r="W176" s="2" t="s">
        <v>41</v>
      </c>
      <c r="X176" s="2" t="s">
        <v>42</v>
      </c>
      <c r="Y176" s="2" t="s">
        <v>43</v>
      </c>
    </row>
    <row r="177" spans="1:25" ht="12.75" x14ac:dyDescent="0.2">
      <c r="A177" s="6">
        <v>44247</v>
      </c>
      <c r="B177" s="9">
        <v>44247</v>
      </c>
      <c r="C177" s="2" t="s">
        <v>22</v>
      </c>
      <c r="D177" s="2" t="s">
        <v>50</v>
      </c>
      <c r="E177" s="2" t="s">
        <v>52</v>
      </c>
      <c r="F177" s="4" t="s">
        <v>25</v>
      </c>
      <c r="G177" s="2">
        <v>6.48</v>
      </c>
      <c r="H177" s="2">
        <v>200</v>
      </c>
      <c r="I177" s="2">
        <v>5</v>
      </c>
      <c r="J177" s="5">
        <v>2.5000000000000001E-2</v>
      </c>
      <c r="K177" s="16">
        <f>Table1[[#This Row],[Revenue]]-Table1[[#This Row],[Amount spent]]</f>
        <v>-6.48</v>
      </c>
      <c r="L177" s="2">
        <v>2</v>
      </c>
      <c r="M177" s="2">
        <v>0</v>
      </c>
      <c r="N177" s="5">
        <v>0</v>
      </c>
      <c r="O177" s="2">
        <v>0</v>
      </c>
      <c r="P177" s="2">
        <v>0</v>
      </c>
      <c r="Q177" s="2" t="s">
        <v>26</v>
      </c>
      <c r="R177" s="2" t="s">
        <v>27</v>
      </c>
      <c r="S177" s="2" t="s">
        <v>28</v>
      </c>
      <c r="T177" s="2" t="s">
        <v>29</v>
      </c>
      <c r="U177" s="2" t="s">
        <v>30</v>
      </c>
      <c r="V177" s="2" t="s">
        <v>31</v>
      </c>
      <c r="W177" s="2" t="s">
        <v>41</v>
      </c>
      <c r="X177" s="2" t="s">
        <v>42</v>
      </c>
      <c r="Y177" s="2" t="s">
        <v>43</v>
      </c>
    </row>
    <row r="178" spans="1:25" ht="12.75" x14ac:dyDescent="0.2">
      <c r="A178" s="6">
        <v>44229</v>
      </c>
      <c r="B178" s="3">
        <v>44229</v>
      </c>
      <c r="C178" s="2" t="s">
        <v>22</v>
      </c>
      <c r="D178" s="2" t="s">
        <v>39</v>
      </c>
      <c r="E178" s="2" t="s">
        <v>53</v>
      </c>
      <c r="F178" s="4" t="s">
        <v>25</v>
      </c>
      <c r="G178" s="2">
        <v>0.06</v>
      </c>
      <c r="H178" s="2">
        <v>10</v>
      </c>
      <c r="I178" s="2">
        <v>0</v>
      </c>
      <c r="J178" s="5">
        <v>0</v>
      </c>
      <c r="K178" s="16">
        <f>Table1[[#This Row],[Revenue]]-Table1[[#This Row],[Amount spent]]</f>
        <v>-0.06</v>
      </c>
      <c r="L178" s="2">
        <v>0</v>
      </c>
      <c r="M178" s="2">
        <v>0</v>
      </c>
      <c r="N178" s="5">
        <v>0</v>
      </c>
      <c r="O178" s="2">
        <v>0</v>
      </c>
      <c r="P178" s="2">
        <v>0</v>
      </c>
      <c r="Q178" s="2" t="s">
        <v>26</v>
      </c>
      <c r="R178" s="2" t="s">
        <v>27</v>
      </c>
      <c r="S178" s="2" t="s">
        <v>28</v>
      </c>
      <c r="T178" s="2" t="s">
        <v>29</v>
      </c>
      <c r="U178" s="2" t="s">
        <v>30</v>
      </c>
      <c r="V178" s="2" t="s">
        <v>31</v>
      </c>
      <c r="W178" s="2" t="s">
        <v>41</v>
      </c>
      <c r="X178" s="2" t="s">
        <v>42</v>
      </c>
      <c r="Y178" s="2" t="s">
        <v>43</v>
      </c>
    </row>
    <row r="179" spans="1:25" ht="12.75" x14ac:dyDescent="0.2">
      <c r="A179" s="6">
        <v>44257</v>
      </c>
      <c r="B179" s="3">
        <v>44257</v>
      </c>
      <c r="C179" s="2" t="s">
        <v>22</v>
      </c>
      <c r="D179" s="2" t="s">
        <v>39</v>
      </c>
      <c r="E179" s="2" t="s">
        <v>53</v>
      </c>
      <c r="F179" s="4" t="s">
        <v>25</v>
      </c>
      <c r="G179" s="2">
        <v>0.02</v>
      </c>
      <c r="H179" s="2">
        <v>2</v>
      </c>
      <c r="I179" s="2">
        <v>0</v>
      </c>
      <c r="J179" s="5">
        <v>0</v>
      </c>
      <c r="K179" s="16">
        <f>Table1[[#This Row],[Revenue]]-Table1[[#This Row],[Amount spent]]</f>
        <v>-0.02</v>
      </c>
      <c r="L179" s="2">
        <v>0</v>
      </c>
      <c r="M179" s="2">
        <v>0</v>
      </c>
      <c r="N179" s="5">
        <v>0</v>
      </c>
      <c r="O179" s="2">
        <v>0</v>
      </c>
      <c r="P179" s="2">
        <v>0</v>
      </c>
      <c r="Q179" s="2" t="s">
        <v>26</v>
      </c>
      <c r="R179" s="2" t="s">
        <v>27</v>
      </c>
      <c r="S179" s="2" t="s">
        <v>28</v>
      </c>
      <c r="T179" s="2" t="s">
        <v>29</v>
      </c>
      <c r="U179" s="2" t="s">
        <v>30</v>
      </c>
      <c r="V179" s="2" t="s">
        <v>31</v>
      </c>
      <c r="W179" s="2" t="s">
        <v>41</v>
      </c>
      <c r="X179" s="2" t="s">
        <v>42</v>
      </c>
      <c r="Y179" s="2" t="s">
        <v>43</v>
      </c>
    </row>
    <row r="180" spans="1:25" ht="12.75" x14ac:dyDescent="0.2">
      <c r="A180" s="6">
        <v>44248</v>
      </c>
      <c r="B180" s="9">
        <v>44248</v>
      </c>
      <c r="C180" s="2" t="s">
        <v>22</v>
      </c>
      <c r="D180" s="2" t="s">
        <v>50</v>
      </c>
      <c r="E180" s="2" t="s">
        <v>51</v>
      </c>
      <c r="F180" s="4" t="s">
        <v>25</v>
      </c>
      <c r="G180" s="2">
        <v>60.51</v>
      </c>
      <c r="H180" s="2">
        <v>5648</v>
      </c>
      <c r="I180" s="2">
        <v>126</v>
      </c>
      <c r="J180" s="5">
        <v>2.23E-2</v>
      </c>
      <c r="K180" s="16">
        <f>Table1[[#This Row],[Revenue]]-Table1[[#This Row],[Amount spent]]</f>
        <v>95.490000000000009</v>
      </c>
      <c r="L180" s="2">
        <v>39</v>
      </c>
      <c r="M180" s="2">
        <v>2</v>
      </c>
      <c r="N180" s="5">
        <v>1.5900000000000001E-2</v>
      </c>
      <c r="O180" s="2">
        <v>156</v>
      </c>
      <c r="P180" s="2">
        <v>2.58</v>
      </c>
      <c r="Q180" s="2" t="s">
        <v>26</v>
      </c>
      <c r="R180" s="2" t="s">
        <v>27</v>
      </c>
      <c r="S180" s="2" t="s">
        <v>28</v>
      </c>
      <c r="T180" s="2" t="s">
        <v>29</v>
      </c>
      <c r="U180" s="2" t="s">
        <v>30</v>
      </c>
      <c r="V180" s="2" t="s">
        <v>31</v>
      </c>
      <c r="W180" s="2" t="s">
        <v>41</v>
      </c>
      <c r="X180" s="2" t="s">
        <v>42</v>
      </c>
      <c r="Y180" s="2" t="s">
        <v>43</v>
      </c>
    </row>
    <row r="181" spans="1:25" ht="12.75" x14ac:dyDescent="0.2">
      <c r="A181" s="6">
        <v>44248</v>
      </c>
      <c r="B181" s="9">
        <v>44248</v>
      </c>
      <c r="C181" s="2" t="s">
        <v>22</v>
      </c>
      <c r="D181" s="2" t="s">
        <v>50</v>
      </c>
      <c r="E181" s="2" t="s">
        <v>52</v>
      </c>
      <c r="F181" s="4" t="s">
        <v>25</v>
      </c>
      <c r="G181" s="2">
        <v>10.49</v>
      </c>
      <c r="H181" s="2">
        <v>329</v>
      </c>
      <c r="I181" s="2">
        <v>13</v>
      </c>
      <c r="J181" s="5">
        <v>3.95E-2</v>
      </c>
      <c r="K181" s="16">
        <f>Table1[[#This Row],[Revenue]]-Table1[[#This Row],[Amount spent]]</f>
        <v>-10.49</v>
      </c>
      <c r="L181" s="2">
        <v>7</v>
      </c>
      <c r="M181" s="2">
        <v>0</v>
      </c>
      <c r="N181" s="5">
        <v>0</v>
      </c>
      <c r="O181" s="2">
        <v>0</v>
      </c>
      <c r="P181" s="2">
        <v>0</v>
      </c>
      <c r="Q181" s="2" t="s">
        <v>26</v>
      </c>
      <c r="R181" s="2" t="s">
        <v>27</v>
      </c>
      <c r="S181" s="2" t="s">
        <v>28</v>
      </c>
      <c r="T181" s="2" t="s">
        <v>29</v>
      </c>
      <c r="U181" s="2" t="s">
        <v>30</v>
      </c>
      <c r="V181" s="2" t="s">
        <v>31</v>
      </c>
      <c r="W181" s="2" t="s">
        <v>41</v>
      </c>
      <c r="X181" s="2" t="s">
        <v>42</v>
      </c>
      <c r="Y181" s="2" t="s">
        <v>43</v>
      </c>
    </row>
    <row r="182" spans="1:25" ht="12.75" x14ac:dyDescent="0.2">
      <c r="A182" s="6">
        <v>44288</v>
      </c>
      <c r="B182" s="3">
        <v>44288</v>
      </c>
      <c r="C182" s="2" t="s">
        <v>22</v>
      </c>
      <c r="D182" s="2" t="s">
        <v>39</v>
      </c>
      <c r="E182" s="2" t="s">
        <v>53</v>
      </c>
      <c r="F182" s="4" t="s">
        <v>25</v>
      </c>
      <c r="G182" s="2">
        <v>0.02</v>
      </c>
      <c r="H182" s="2">
        <v>2</v>
      </c>
      <c r="I182" s="2">
        <v>0</v>
      </c>
      <c r="J182" s="5">
        <v>0</v>
      </c>
      <c r="K182" s="16">
        <f>Table1[[#This Row],[Revenue]]-Table1[[#This Row],[Amount spent]]</f>
        <v>-0.02</v>
      </c>
      <c r="L182" s="2">
        <v>0</v>
      </c>
      <c r="M182" s="2">
        <v>0</v>
      </c>
      <c r="N182" s="5">
        <v>0</v>
      </c>
      <c r="O182" s="2">
        <v>0</v>
      </c>
      <c r="P182" s="2">
        <v>0</v>
      </c>
      <c r="Q182" s="2" t="s">
        <v>26</v>
      </c>
      <c r="R182" s="2" t="s">
        <v>27</v>
      </c>
      <c r="S182" s="2" t="s">
        <v>28</v>
      </c>
      <c r="T182" s="2" t="s">
        <v>29</v>
      </c>
      <c r="U182" s="2" t="s">
        <v>30</v>
      </c>
      <c r="V182" s="2" t="s">
        <v>31</v>
      </c>
      <c r="W182" s="2" t="s">
        <v>41</v>
      </c>
      <c r="X182" s="2" t="s">
        <v>42</v>
      </c>
      <c r="Y182" s="2" t="s">
        <v>43</v>
      </c>
    </row>
    <row r="183" spans="1:25" ht="12.75" x14ac:dyDescent="0.2">
      <c r="A183" s="6">
        <v>44318</v>
      </c>
      <c r="B183" s="3">
        <v>44318</v>
      </c>
      <c r="C183" s="2" t="s">
        <v>22</v>
      </c>
      <c r="D183" s="2" t="s">
        <v>39</v>
      </c>
      <c r="E183" s="2" t="s">
        <v>53</v>
      </c>
      <c r="F183" s="4" t="s">
        <v>25</v>
      </c>
      <c r="G183" s="2">
        <v>0.41</v>
      </c>
      <c r="H183" s="2">
        <v>7</v>
      </c>
      <c r="I183" s="2">
        <v>0</v>
      </c>
      <c r="J183" s="5">
        <v>0</v>
      </c>
      <c r="K183" s="16">
        <f>Table1[[#This Row],[Revenue]]-Table1[[#This Row],[Amount spent]]</f>
        <v>-0.41</v>
      </c>
      <c r="L183" s="2">
        <v>0</v>
      </c>
      <c r="M183" s="2">
        <v>0</v>
      </c>
      <c r="N183" s="5">
        <v>0</v>
      </c>
      <c r="O183" s="2">
        <v>0</v>
      </c>
      <c r="P183" s="2">
        <v>0</v>
      </c>
      <c r="Q183" s="2" t="s">
        <v>26</v>
      </c>
      <c r="R183" s="2" t="s">
        <v>27</v>
      </c>
      <c r="S183" s="2" t="s">
        <v>28</v>
      </c>
      <c r="T183" s="2" t="s">
        <v>29</v>
      </c>
      <c r="U183" s="2" t="s">
        <v>30</v>
      </c>
      <c r="V183" s="2" t="s">
        <v>31</v>
      </c>
      <c r="W183" s="2" t="s">
        <v>41</v>
      </c>
      <c r="X183" s="2" t="s">
        <v>42</v>
      </c>
      <c r="Y183" s="2" t="s">
        <v>43</v>
      </c>
    </row>
    <row r="184" spans="1:25" ht="12.75" x14ac:dyDescent="0.2">
      <c r="A184" s="6">
        <v>44249</v>
      </c>
      <c r="B184" s="9">
        <v>44249</v>
      </c>
      <c r="C184" s="2" t="s">
        <v>22</v>
      </c>
      <c r="D184" s="2" t="s">
        <v>50</v>
      </c>
      <c r="E184" s="2" t="s">
        <v>51</v>
      </c>
      <c r="F184" s="4" t="s">
        <v>25</v>
      </c>
      <c r="G184" s="2">
        <v>56.31</v>
      </c>
      <c r="H184" s="2">
        <v>5250</v>
      </c>
      <c r="I184" s="2">
        <v>103</v>
      </c>
      <c r="J184" s="5">
        <v>1.9599999999999999E-2</v>
      </c>
      <c r="K184" s="16">
        <f>Table1[[#This Row],[Revenue]]-Table1[[#This Row],[Amount spent]]</f>
        <v>-56.31</v>
      </c>
      <c r="L184" s="2">
        <v>37</v>
      </c>
      <c r="M184" s="2">
        <v>0</v>
      </c>
      <c r="N184" s="5">
        <v>0</v>
      </c>
      <c r="O184" s="2">
        <v>0</v>
      </c>
      <c r="P184" s="2">
        <v>0</v>
      </c>
      <c r="Q184" s="2" t="s">
        <v>26</v>
      </c>
      <c r="R184" s="2" t="s">
        <v>27</v>
      </c>
      <c r="S184" s="2" t="s">
        <v>28</v>
      </c>
      <c r="T184" s="2" t="s">
        <v>29</v>
      </c>
      <c r="U184" s="2" t="s">
        <v>30</v>
      </c>
      <c r="V184" s="2" t="s">
        <v>31</v>
      </c>
      <c r="W184" s="2" t="s">
        <v>41</v>
      </c>
      <c r="X184" s="2" t="s">
        <v>42</v>
      </c>
      <c r="Y184" s="2" t="s">
        <v>43</v>
      </c>
    </row>
    <row r="185" spans="1:25" ht="12.75" x14ac:dyDescent="0.2">
      <c r="A185" s="6">
        <v>44249</v>
      </c>
      <c r="B185" s="9">
        <v>44249</v>
      </c>
      <c r="C185" s="2" t="s">
        <v>22</v>
      </c>
      <c r="D185" s="2" t="s">
        <v>50</v>
      </c>
      <c r="E185" s="2" t="s">
        <v>52</v>
      </c>
      <c r="F185" s="4" t="s">
        <v>25</v>
      </c>
      <c r="G185" s="2">
        <v>6.91</v>
      </c>
      <c r="H185" s="2">
        <v>242</v>
      </c>
      <c r="I185" s="2">
        <v>3</v>
      </c>
      <c r="J185" s="5">
        <v>1.24E-2</v>
      </c>
      <c r="K185" s="16">
        <f>Table1[[#This Row],[Revenue]]-Table1[[#This Row],[Amount spent]]</f>
        <v>-6.91</v>
      </c>
      <c r="L185" s="2">
        <v>0</v>
      </c>
      <c r="M185" s="2">
        <v>0</v>
      </c>
      <c r="N185" s="5">
        <v>0</v>
      </c>
      <c r="O185" s="2">
        <v>0</v>
      </c>
      <c r="P185" s="2">
        <v>0</v>
      </c>
      <c r="Q185" s="2" t="s">
        <v>26</v>
      </c>
      <c r="R185" s="2" t="s">
        <v>27</v>
      </c>
      <c r="S185" s="2" t="s">
        <v>28</v>
      </c>
      <c r="T185" s="2" t="s">
        <v>29</v>
      </c>
      <c r="U185" s="2" t="s">
        <v>30</v>
      </c>
      <c r="V185" s="2" t="s">
        <v>31</v>
      </c>
      <c r="W185" s="2" t="s">
        <v>41</v>
      </c>
      <c r="X185" s="2" t="s">
        <v>42</v>
      </c>
      <c r="Y185" s="2" t="s">
        <v>43</v>
      </c>
    </row>
    <row r="186" spans="1:25" ht="12.75" x14ac:dyDescent="0.2">
      <c r="A186" s="6">
        <v>44410</v>
      </c>
      <c r="B186" s="3">
        <v>44410</v>
      </c>
      <c r="C186" s="2" t="s">
        <v>22</v>
      </c>
      <c r="D186" s="2" t="s">
        <v>39</v>
      </c>
      <c r="E186" s="2" t="s">
        <v>53</v>
      </c>
      <c r="F186" s="4" t="s">
        <v>25</v>
      </c>
      <c r="G186" s="2">
        <v>0.16</v>
      </c>
      <c r="H186" s="2">
        <v>11</v>
      </c>
      <c r="I186" s="2">
        <v>1</v>
      </c>
      <c r="J186" s="5">
        <v>9.0899999999999995E-2</v>
      </c>
      <c r="K186" s="16">
        <f>Table1[[#This Row],[Revenue]]-Table1[[#This Row],[Amount spent]]</f>
        <v>-0.16</v>
      </c>
      <c r="L186" s="2">
        <v>1</v>
      </c>
      <c r="M186" s="2">
        <v>0</v>
      </c>
      <c r="N186" s="5">
        <v>0</v>
      </c>
      <c r="O186" s="2">
        <v>0</v>
      </c>
      <c r="P186" s="2">
        <v>0</v>
      </c>
      <c r="Q186" s="2" t="s">
        <v>26</v>
      </c>
      <c r="R186" s="2" t="s">
        <v>27</v>
      </c>
      <c r="S186" s="2" t="s">
        <v>28</v>
      </c>
      <c r="T186" s="2" t="s">
        <v>29</v>
      </c>
      <c r="U186" s="2" t="s">
        <v>30</v>
      </c>
      <c r="V186" s="2" t="s">
        <v>31</v>
      </c>
      <c r="W186" s="2" t="s">
        <v>41</v>
      </c>
      <c r="X186" s="2" t="s">
        <v>42</v>
      </c>
      <c r="Y186" s="2" t="s">
        <v>43</v>
      </c>
    </row>
    <row r="187" spans="1:25" ht="12.75" x14ac:dyDescent="0.2">
      <c r="A187" s="6">
        <v>44441</v>
      </c>
      <c r="B187" s="3">
        <v>44441</v>
      </c>
      <c r="C187" s="2" t="s">
        <v>22</v>
      </c>
      <c r="D187" s="2" t="s">
        <v>39</v>
      </c>
      <c r="E187" s="2" t="s">
        <v>53</v>
      </c>
      <c r="F187" s="4" t="s">
        <v>25</v>
      </c>
      <c r="G187" s="2">
        <v>2.61</v>
      </c>
      <c r="H187" s="2">
        <v>320</v>
      </c>
      <c r="I187" s="2">
        <v>4</v>
      </c>
      <c r="J187" s="5">
        <v>1.2500000000000001E-2</v>
      </c>
      <c r="K187" s="16">
        <f>Table1[[#This Row],[Revenue]]-Table1[[#This Row],[Amount spent]]</f>
        <v>-2.61</v>
      </c>
      <c r="L187" s="2">
        <v>3</v>
      </c>
      <c r="M187" s="2">
        <v>0</v>
      </c>
      <c r="N187" s="5">
        <v>0</v>
      </c>
      <c r="O187" s="2">
        <v>0</v>
      </c>
      <c r="P187" s="2">
        <v>0</v>
      </c>
      <c r="Q187" s="2" t="s">
        <v>26</v>
      </c>
      <c r="R187" s="2" t="s">
        <v>27</v>
      </c>
      <c r="S187" s="2" t="s">
        <v>28</v>
      </c>
      <c r="T187" s="2" t="s">
        <v>29</v>
      </c>
      <c r="U187" s="2" t="s">
        <v>30</v>
      </c>
      <c r="V187" s="2" t="s">
        <v>31</v>
      </c>
      <c r="W187" s="2" t="s">
        <v>41</v>
      </c>
      <c r="X187" s="2" t="s">
        <v>42</v>
      </c>
      <c r="Y187" s="2" t="s">
        <v>43</v>
      </c>
    </row>
    <row r="188" spans="1:25" ht="12.75" x14ac:dyDescent="0.2">
      <c r="A188" s="6">
        <v>44250</v>
      </c>
      <c r="B188" s="9">
        <v>44250</v>
      </c>
      <c r="C188" s="2" t="s">
        <v>22</v>
      </c>
      <c r="D188" s="2" t="s">
        <v>50</v>
      </c>
      <c r="E188" s="2" t="s">
        <v>51</v>
      </c>
      <c r="F188" s="4" t="s">
        <v>25</v>
      </c>
      <c r="G188" s="2">
        <v>54.56</v>
      </c>
      <c r="H188" s="2">
        <v>4375</v>
      </c>
      <c r="I188" s="2">
        <v>108</v>
      </c>
      <c r="J188" s="5">
        <v>2.47E-2</v>
      </c>
      <c r="K188" s="16">
        <f>Table1[[#This Row],[Revenue]]-Table1[[#This Row],[Amount spent]]</f>
        <v>-54.56</v>
      </c>
      <c r="L188" s="2">
        <v>36</v>
      </c>
      <c r="M188" s="2">
        <v>0</v>
      </c>
      <c r="N188" s="5">
        <v>0</v>
      </c>
      <c r="O188" s="2">
        <v>0</v>
      </c>
      <c r="P188" s="2">
        <v>0</v>
      </c>
      <c r="Q188" s="2" t="s">
        <v>26</v>
      </c>
      <c r="R188" s="2" t="s">
        <v>27</v>
      </c>
      <c r="S188" s="2" t="s">
        <v>28</v>
      </c>
      <c r="T188" s="2" t="s">
        <v>29</v>
      </c>
      <c r="U188" s="2" t="s">
        <v>30</v>
      </c>
      <c r="V188" s="2" t="s">
        <v>31</v>
      </c>
      <c r="W188" s="2" t="s">
        <v>41</v>
      </c>
      <c r="X188" s="2" t="s">
        <v>42</v>
      </c>
      <c r="Y188" s="2" t="s">
        <v>43</v>
      </c>
    </row>
    <row r="189" spans="1:25" ht="12.75" x14ac:dyDescent="0.2">
      <c r="A189" s="6">
        <v>44250</v>
      </c>
      <c r="B189" s="9">
        <v>44250</v>
      </c>
      <c r="C189" s="2" t="s">
        <v>22</v>
      </c>
      <c r="D189" s="2" t="s">
        <v>50</v>
      </c>
      <c r="E189" s="2" t="s">
        <v>52</v>
      </c>
      <c r="F189" s="4" t="s">
        <v>25</v>
      </c>
      <c r="G189" s="2">
        <v>10.97</v>
      </c>
      <c r="H189" s="2">
        <v>257</v>
      </c>
      <c r="I189" s="2">
        <v>12</v>
      </c>
      <c r="J189" s="5">
        <v>4.6699999999999998E-2</v>
      </c>
      <c r="K189" s="16">
        <f>Table1[[#This Row],[Revenue]]-Table1[[#This Row],[Amount spent]]</f>
        <v>-10.97</v>
      </c>
      <c r="L189" s="2">
        <v>5</v>
      </c>
      <c r="M189" s="2">
        <v>0</v>
      </c>
      <c r="N189" s="5">
        <v>0</v>
      </c>
      <c r="O189" s="2">
        <v>0</v>
      </c>
      <c r="P189" s="2">
        <v>0</v>
      </c>
      <c r="Q189" s="2" t="s">
        <v>26</v>
      </c>
      <c r="R189" s="2" t="s">
        <v>27</v>
      </c>
      <c r="S189" s="2" t="s">
        <v>28</v>
      </c>
      <c r="T189" s="2" t="s">
        <v>29</v>
      </c>
      <c r="U189" s="2" t="s">
        <v>30</v>
      </c>
      <c r="V189" s="2" t="s">
        <v>31</v>
      </c>
      <c r="W189" s="2" t="s">
        <v>41</v>
      </c>
      <c r="X189" s="2" t="s">
        <v>42</v>
      </c>
      <c r="Y189" s="2" t="s">
        <v>43</v>
      </c>
    </row>
    <row r="190" spans="1:25" ht="12.75" x14ac:dyDescent="0.2">
      <c r="A190" s="6">
        <v>44471</v>
      </c>
      <c r="B190" s="3">
        <v>44471</v>
      </c>
      <c r="C190" s="2" t="s">
        <v>22</v>
      </c>
      <c r="D190" s="2" t="s">
        <v>39</v>
      </c>
      <c r="E190" s="2" t="s">
        <v>53</v>
      </c>
      <c r="F190" s="4" t="s">
        <v>25</v>
      </c>
      <c r="G190" s="2">
        <v>0.53</v>
      </c>
      <c r="H190" s="2">
        <v>86</v>
      </c>
      <c r="I190" s="2">
        <v>1</v>
      </c>
      <c r="J190" s="5">
        <v>1.1599999999999999E-2</v>
      </c>
      <c r="K190" s="16">
        <f>Table1[[#This Row],[Revenue]]-Table1[[#This Row],[Amount spent]]</f>
        <v>-0.53</v>
      </c>
      <c r="L190" s="2">
        <v>0</v>
      </c>
      <c r="M190" s="2">
        <v>0</v>
      </c>
      <c r="N190" s="5">
        <v>0</v>
      </c>
      <c r="O190" s="2">
        <v>0</v>
      </c>
      <c r="P190" s="2">
        <v>0</v>
      </c>
      <c r="Q190" s="2" t="s">
        <v>26</v>
      </c>
      <c r="R190" s="2" t="s">
        <v>27</v>
      </c>
      <c r="S190" s="2" t="s">
        <v>28</v>
      </c>
      <c r="T190" s="2" t="s">
        <v>29</v>
      </c>
      <c r="U190" s="2" t="s">
        <v>30</v>
      </c>
      <c r="V190" s="2" t="s">
        <v>31</v>
      </c>
      <c r="W190" s="2" t="s">
        <v>41</v>
      </c>
      <c r="X190" s="2" t="s">
        <v>42</v>
      </c>
      <c r="Y190" s="2" t="s">
        <v>43</v>
      </c>
    </row>
    <row r="191" spans="1:25" ht="12.75" x14ac:dyDescent="0.2">
      <c r="A191" s="6">
        <v>44198</v>
      </c>
      <c r="B191" s="3">
        <v>44198</v>
      </c>
      <c r="C191" s="2" t="s">
        <v>22</v>
      </c>
      <c r="D191" s="2" t="s">
        <v>39</v>
      </c>
      <c r="E191" s="2" t="s">
        <v>54</v>
      </c>
      <c r="F191" s="4" t="s">
        <v>25</v>
      </c>
      <c r="G191" s="2">
        <v>27.84</v>
      </c>
      <c r="H191" s="2">
        <v>5404</v>
      </c>
      <c r="I191" s="2">
        <v>321</v>
      </c>
      <c r="J191" s="5">
        <v>5.9400000000000001E-2</v>
      </c>
      <c r="K191" s="16">
        <f>Table1[[#This Row],[Revenue]]-Table1[[#This Row],[Amount spent]]</f>
        <v>-27.84</v>
      </c>
      <c r="L191" s="2">
        <v>175</v>
      </c>
      <c r="M191" s="2">
        <v>0</v>
      </c>
      <c r="N191" s="5">
        <v>0</v>
      </c>
      <c r="O191" s="2">
        <v>0</v>
      </c>
      <c r="P191" s="2">
        <v>0</v>
      </c>
      <c r="Q191" s="2" t="s">
        <v>26</v>
      </c>
      <c r="R191" s="2" t="s">
        <v>27</v>
      </c>
      <c r="S191" s="2" t="s">
        <v>28</v>
      </c>
      <c r="T191" s="2" t="s">
        <v>29</v>
      </c>
      <c r="U191" s="2" t="s">
        <v>30</v>
      </c>
      <c r="V191" s="2" t="s">
        <v>31</v>
      </c>
      <c r="W191" s="2" t="s">
        <v>41</v>
      </c>
      <c r="X191" s="2" t="s">
        <v>42</v>
      </c>
      <c r="Y191" s="2" t="s">
        <v>43</v>
      </c>
    </row>
    <row r="192" spans="1:25" ht="12.75" x14ac:dyDescent="0.2">
      <c r="A192" s="6">
        <v>44251</v>
      </c>
      <c r="B192" s="9">
        <v>44251</v>
      </c>
      <c r="C192" s="2" t="s">
        <v>22</v>
      </c>
      <c r="D192" s="2" t="s">
        <v>50</v>
      </c>
      <c r="E192" s="2" t="s">
        <v>51</v>
      </c>
      <c r="F192" s="4" t="s">
        <v>25</v>
      </c>
      <c r="G192" s="2">
        <v>58.2</v>
      </c>
      <c r="H192" s="2">
        <v>5917</v>
      </c>
      <c r="I192" s="2">
        <v>98</v>
      </c>
      <c r="J192" s="5">
        <v>1.66E-2</v>
      </c>
      <c r="K192" s="16">
        <f>Table1[[#This Row],[Revenue]]-Table1[[#This Row],[Amount spent]]</f>
        <v>565.79999999999995</v>
      </c>
      <c r="L192" s="2">
        <v>30</v>
      </c>
      <c r="M192" s="2">
        <v>8</v>
      </c>
      <c r="N192" s="5">
        <v>8.1600000000000006E-2</v>
      </c>
      <c r="O192" s="2">
        <v>624</v>
      </c>
      <c r="P192" s="2">
        <v>10.72</v>
      </c>
      <c r="Q192" s="2" t="s">
        <v>26</v>
      </c>
      <c r="R192" s="2" t="s">
        <v>27</v>
      </c>
      <c r="S192" s="2" t="s">
        <v>28</v>
      </c>
      <c r="T192" s="2" t="s">
        <v>29</v>
      </c>
      <c r="U192" s="2" t="s">
        <v>30</v>
      </c>
      <c r="V192" s="2" t="s">
        <v>31</v>
      </c>
      <c r="W192" s="2" t="s">
        <v>41</v>
      </c>
      <c r="X192" s="2" t="s">
        <v>42</v>
      </c>
      <c r="Y192" s="2" t="s">
        <v>43</v>
      </c>
    </row>
    <row r="193" spans="1:25" ht="12.75" x14ac:dyDescent="0.2">
      <c r="A193" s="6">
        <v>44251</v>
      </c>
      <c r="B193" s="9">
        <v>44251</v>
      </c>
      <c r="C193" s="2" t="s">
        <v>22</v>
      </c>
      <c r="D193" s="2" t="s">
        <v>50</v>
      </c>
      <c r="E193" s="2" t="s">
        <v>52</v>
      </c>
      <c r="F193" s="4" t="s">
        <v>25</v>
      </c>
      <c r="G193" s="2">
        <v>9.51</v>
      </c>
      <c r="H193" s="2">
        <v>324</v>
      </c>
      <c r="I193" s="2">
        <v>8</v>
      </c>
      <c r="J193" s="5">
        <v>2.47E-2</v>
      </c>
      <c r="K193" s="16">
        <f>Table1[[#This Row],[Revenue]]-Table1[[#This Row],[Amount spent]]</f>
        <v>-9.51</v>
      </c>
      <c r="L193" s="2">
        <v>3</v>
      </c>
      <c r="M193" s="2">
        <v>0</v>
      </c>
      <c r="N193" s="5">
        <v>0</v>
      </c>
      <c r="O193" s="2">
        <v>0</v>
      </c>
      <c r="P193" s="2">
        <v>0</v>
      </c>
      <c r="Q193" s="2" t="s">
        <v>26</v>
      </c>
      <c r="R193" s="2" t="s">
        <v>27</v>
      </c>
      <c r="S193" s="2" t="s">
        <v>28</v>
      </c>
      <c r="T193" s="2" t="s">
        <v>29</v>
      </c>
      <c r="U193" s="2" t="s">
        <v>30</v>
      </c>
      <c r="V193" s="2" t="s">
        <v>31</v>
      </c>
      <c r="W193" s="2" t="s">
        <v>41</v>
      </c>
      <c r="X193" s="2" t="s">
        <v>42</v>
      </c>
      <c r="Y193" s="2" t="s">
        <v>43</v>
      </c>
    </row>
    <row r="194" spans="1:25" ht="12.75" x14ac:dyDescent="0.2">
      <c r="A194" s="6">
        <v>44229</v>
      </c>
      <c r="B194" s="3">
        <v>44229</v>
      </c>
      <c r="C194" s="2" t="s">
        <v>22</v>
      </c>
      <c r="D194" s="2" t="s">
        <v>39</v>
      </c>
      <c r="E194" s="2" t="s">
        <v>54</v>
      </c>
      <c r="F194" s="4" t="s">
        <v>25</v>
      </c>
      <c r="G194" s="2">
        <v>24.59</v>
      </c>
      <c r="H194" s="2">
        <v>4569</v>
      </c>
      <c r="I194" s="2">
        <v>99</v>
      </c>
      <c r="J194" s="5">
        <v>2.1700000000000001E-2</v>
      </c>
      <c r="K194" s="16">
        <f>Table1[[#This Row],[Revenue]]-Table1[[#This Row],[Amount spent]]</f>
        <v>-24.59</v>
      </c>
      <c r="L194" s="2">
        <v>46</v>
      </c>
      <c r="M194" s="2">
        <v>0</v>
      </c>
      <c r="N194" s="5">
        <v>0</v>
      </c>
      <c r="O194" s="2">
        <v>0</v>
      </c>
      <c r="P194" s="2">
        <v>0</v>
      </c>
      <c r="Q194" s="2" t="s">
        <v>26</v>
      </c>
      <c r="R194" s="2" t="s">
        <v>27</v>
      </c>
      <c r="S194" s="2" t="s">
        <v>28</v>
      </c>
      <c r="T194" s="2" t="s">
        <v>29</v>
      </c>
      <c r="U194" s="2" t="s">
        <v>30</v>
      </c>
      <c r="V194" s="2" t="s">
        <v>31</v>
      </c>
      <c r="W194" s="2" t="s">
        <v>41</v>
      </c>
      <c r="X194" s="2" t="s">
        <v>42</v>
      </c>
      <c r="Y194" s="2" t="s">
        <v>43</v>
      </c>
    </row>
    <row r="195" spans="1:25" ht="12.75" x14ac:dyDescent="0.2">
      <c r="A195" s="6">
        <v>44257</v>
      </c>
      <c r="B195" s="3">
        <v>44257</v>
      </c>
      <c r="C195" s="2" t="s">
        <v>22</v>
      </c>
      <c r="D195" s="2" t="s">
        <v>39</v>
      </c>
      <c r="E195" s="2" t="s">
        <v>54</v>
      </c>
      <c r="F195" s="4" t="s">
        <v>25</v>
      </c>
      <c r="G195" s="2">
        <v>20.83</v>
      </c>
      <c r="H195" s="2">
        <v>3535</v>
      </c>
      <c r="I195" s="2">
        <v>86</v>
      </c>
      <c r="J195" s="5">
        <v>2.4299999999999999E-2</v>
      </c>
      <c r="K195" s="16">
        <f>Table1[[#This Row],[Revenue]]-Table1[[#This Row],[Amount spent]]</f>
        <v>-20.83</v>
      </c>
      <c r="L195" s="2">
        <v>39</v>
      </c>
      <c r="M195" s="2">
        <v>0</v>
      </c>
      <c r="N195" s="5">
        <v>0</v>
      </c>
      <c r="O195" s="2">
        <v>0</v>
      </c>
      <c r="P195" s="2">
        <v>0</v>
      </c>
      <c r="Q195" s="2" t="s">
        <v>26</v>
      </c>
      <c r="R195" s="2" t="s">
        <v>27</v>
      </c>
      <c r="S195" s="2" t="s">
        <v>28</v>
      </c>
      <c r="T195" s="2" t="s">
        <v>29</v>
      </c>
      <c r="U195" s="2" t="s">
        <v>30</v>
      </c>
      <c r="V195" s="2" t="s">
        <v>31</v>
      </c>
      <c r="W195" s="2" t="s">
        <v>41</v>
      </c>
      <c r="X195" s="2" t="s">
        <v>42</v>
      </c>
      <c r="Y195" s="2" t="s">
        <v>43</v>
      </c>
    </row>
    <row r="196" spans="1:25" ht="12.75" x14ac:dyDescent="0.2">
      <c r="A196" s="6">
        <v>44252</v>
      </c>
      <c r="B196" s="9">
        <v>44252</v>
      </c>
      <c r="C196" s="2" t="s">
        <v>22</v>
      </c>
      <c r="D196" s="2" t="s">
        <v>50</v>
      </c>
      <c r="E196" s="2" t="s">
        <v>51</v>
      </c>
      <c r="F196" s="4" t="s">
        <v>25</v>
      </c>
      <c r="G196" s="2">
        <v>57</v>
      </c>
      <c r="H196" s="2">
        <v>7771</v>
      </c>
      <c r="I196" s="2">
        <v>102</v>
      </c>
      <c r="J196" s="5">
        <v>1.3100000000000001E-2</v>
      </c>
      <c r="K196" s="16">
        <f>Table1[[#This Row],[Revenue]]-Table1[[#This Row],[Amount spent]]</f>
        <v>-57</v>
      </c>
      <c r="L196" s="2">
        <v>29</v>
      </c>
      <c r="M196" s="2">
        <v>0</v>
      </c>
      <c r="N196" s="5">
        <v>0</v>
      </c>
      <c r="O196" s="2">
        <v>0</v>
      </c>
      <c r="P196" s="2">
        <v>0</v>
      </c>
      <c r="Q196" s="2" t="s">
        <v>26</v>
      </c>
      <c r="R196" s="2" t="s">
        <v>27</v>
      </c>
      <c r="S196" s="2" t="s">
        <v>28</v>
      </c>
      <c r="T196" s="2" t="s">
        <v>29</v>
      </c>
      <c r="U196" s="2" t="s">
        <v>30</v>
      </c>
      <c r="V196" s="2" t="s">
        <v>31</v>
      </c>
      <c r="W196" s="2" t="s">
        <v>41</v>
      </c>
      <c r="X196" s="2" t="s">
        <v>42</v>
      </c>
      <c r="Y196" s="2" t="s">
        <v>43</v>
      </c>
    </row>
    <row r="197" spans="1:25" ht="12.75" x14ac:dyDescent="0.2">
      <c r="A197" s="6">
        <v>44252</v>
      </c>
      <c r="B197" s="9">
        <v>44252</v>
      </c>
      <c r="C197" s="2" t="s">
        <v>22</v>
      </c>
      <c r="D197" s="2" t="s">
        <v>50</v>
      </c>
      <c r="E197" s="2" t="s">
        <v>52</v>
      </c>
      <c r="F197" s="4" t="s">
        <v>25</v>
      </c>
      <c r="G197" s="2">
        <v>11.06</v>
      </c>
      <c r="H197" s="2">
        <v>487</v>
      </c>
      <c r="I197" s="2">
        <v>7</v>
      </c>
      <c r="J197" s="5">
        <v>1.44E-2</v>
      </c>
      <c r="K197" s="16">
        <f>Table1[[#This Row],[Revenue]]-Table1[[#This Row],[Amount spent]]</f>
        <v>-11.06</v>
      </c>
      <c r="L197" s="2">
        <v>5</v>
      </c>
      <c r="M197" s="2">
        <v>0</v>
      </c>
      <c r="N197" s="5">
        <v>0</v>
      </c>
      <c r="O197" s="2">
        <v>0</v>
      </c>
      <c r="P197" s="2">
        <v>0</v>
      </c>
      <c r="Q197" s="2" t="s">
        <v>26</v>
      </c>
      <c r="R197" s="2" t="s">
        <v>27</v>
      </c>
      <c r="S197" s="2" t="s">
        <v>28</v>
      </c>
      <c r="T197" s="2" t="s">
        <v>29</v>
      </c>
      <c r="U197" s="2" t="s">
        <v>30</v>
      </c>
      <c r="V197" s="2" t="s">
        <v>31</v>
      </c>
      <c r="W197" s="2" t="s">
        <v>41</v>
      </c>
      <c r="X197" s="2" t="s">
        <v>42</v>
      </c>
      <c r="Y197" s="2" t="s">
        <v>43</v>
      </c>
    </row>
    <row r="198" spans="1:25" ht="12.75" x14ac:dyDescent="0.2">
      <c r="A198" s="6">
        <v>44288</v>
      </c>
      <c r="B198" s="3">
        <v>44288</v>
      </c>
      <c r="C198" s="2" t="s">
        <v>22</v>
      </c>
      <c r="D198" s="2" t="s">
        <v>39</v>
      </c>
      <c r="E198" s="2" t="s">
        <v>54</v>
      </c>
      <c r="F198" s="4" t="s">
        <v>25</v>
      </c>
      <c r="G198" s="2">
        <v>36.64</v>
      </c>
      <c r="H198" s="2">
        <v>4544</v>
      </c>
      <c r="I198" s="2">
        <v>138</v>
      </c>
      <c r="J198" s="5">
        <v>3.04E-2</v>
      </c>
      <c r="K198" s="16">
        <f>Table1[[#This Row],[Revenue]]-Table1[[#This Row],[Amount spent]]</f>
        <v>-36.64</v>
      </c>
      <c r="L198" s="2">
        <v>51</v>
      </c>
      <c r="M198" s="2">
        <v>0</v>
      </c>
      <c r="N198" s="5">
        <v>0</v>
      </c>
      <c r="O198" s="2">
        <v>0</v>
      </c>
      <c r="P198" s="2">
        <v>0</v>
      </c>
      <c r="Q198" s="2" t="s">
        <v>26</v>
      </c>
      <c r="R198" s="2" t="s">
        <v>27</v>
      </c>
      <c r="S198" s="2" t="s">
        <v>28</v>
      </c>
      <c r="T198" s="2" t="s">
        <v>29</v>
      </c>
      <c r="U198" s="2" t="s">
        <v>30</v>
      </c>
      <c r="V198" s="2" t="s">
        <v>31</v>
      </c>
      <c r="W198" s="2" t="s">
        <v>41</v>
      </c>
      <c r="X198" s="2" t="s">
        <v>42</v>
      </c>
      <c r="Y198" s="2" t="s">
        <v>43</v>
      </c>
    </row>
    <row r="199" spans="1:25" ht="12.75" x14ac:dyDescent="0.2">
      <c r="A199" s="6">
        <v>44318</v>
      </c>
      <c r="B199" s="3">
        <v>44318</v>
      </c>
      <c r="C199" s="2" t="s">
        <v>22</v>
      </c>
      <c r="D199" s="2" t="s">
        <v>39</v>
      </c>
      <c r="E199" s="2" t="s">
        <v>54</v>
      </c>
      <c r="F199" s="4" t="s">
        <v>25</v>
      </c>
      <c r="G199" s="2">
        <v>32.25</v>
      </c>
      <c r="H199" s="2">
        <v>3689</v>
      </c>
      <c r="I199" s="2">
        <v>90</v>
      </c>
      <c r="J199" s="5">
        <v>2.4400000000000002E-2</v>
      </c>
      <c r="K199" s="16">
        <f>Table1[[#This Row],[Revenue]]-Table1[[#This Row],[Amount spent]]</f>
        <v>-32.25</v>
      </c>
      <c r="L199" s="2">
        <v>31</v>
      </c>
      <c r="M199" s="2">
        <v>0</v>
      </c>
      <c r="N199" s="5">
        <v>0</v>
      </c>
      <c r="O199" s="2">
        <v>0</v>
      </c>
      <c r="P199" s="2">
        <v>0</v>
      </c>
      <c r="Q199" s="2" t="s">
        <v>26</v>
      </c>
      <c r="R199" s="2" t="s">
        <v>27</v>
      </c>
      <c r="S199" s="2" t="s">
        <v>28</v>
      </c>
      <c r="T199" s="2" t="s">
        <v>29</v>
      </c>
      <c r="U199" s="2" t="s">
        <v>30</v>
      </c>
      <c r="V199" s="2" t="s">
        <v>31</v>
      </c>
      <c r="W199" s="2" t="s">
        <v>41</v>
      </c>
      <c r="X199" s="2" t="s">
        <v>42</v>
      </c>
      <c r="Y199" s="2" t="s">
        <v>43</v>
      </c>
    </row>
    <row r="200" spans="1:25" ht="12.75" x14ac:dyDescent="0.2">
      <c r="A200" s="6">
        <v>44253</v>
      </c>
      <c r="B200" s="9">
        <v>44253</v>
      </c>
      <c r="C200" s="2" t="s">
        <v>22</v>
      </c>
      <c r="D200" s="2" t="s">
        <v>50</v>
      </c>
      <c r="E200" s="2" t="s">
        <v>51</v>
      </c>
      <c r="F200" s="4" t="s">
        <v>25</v>
      </c>
      <c r="G200" s="2">
        <v>109.76</v>
      </c>
      <c r="H200" s="2">
        <v>8543</v>
      </c>
      <c r="I200" s="2">
        <v>178</v>
      </c>
      <c r="J200" s="5">
        <v>2.0799999999999999E-2</v>
      </c>
      <c r="K200" s="16">
        <f>Table1[[#This Row],[Revenue]]-Table1[[#This Row],[Amount spent]]</f>
        <v>124.24</v>
      </c>
      <c r="L200" s="2">
        <v>62</v>
      </c>
      <c r="M200" s="2">
        <v>3</v>
      </c>
      <c r="N200" s="5">
        <v>1.6899999999999998E-2</v>
      </c>
      <c r="O200" s="2">
        <v>234</v>
      </c>
      <c r="P200" s="2">
        <v>2.13</v>
      </c>
      <c r="Q200" s="2" t="s">
        <v>26</v>
      </c>
      <c r="R200" s="2" t="s">
        <v>27</v>
      </c>
      <c r="S200" s="2" t="s">
        <v>28</v>
      </c>
      <c r="T200" s="2" t="s">
        <v>29</v>
      </c>
      <c r="U200" s="2" t="s">
        <v>30</v>
      </c>
      <c r="V200" s="2" t="s">
        <v>31</v>
      </c>
      <c r="W200" s="2" t="s">
        <v>41</v>
      </c>
      <c r="X200" s="2" t="s">
        <v>42</v>
      </c>
      <c r="Y200" s="2" t="s">
        <v>43</v>
      </c>
    </row>
    <row r="201" spans="1:25" ht="12.75" x14ac:dyDescent="0.2">
      <c r="A201" s="6">
        <v>44253</v>
      </c>
      <c r="B201" s="9">
        <v>44253</v>
      </c>
      <c r="C201" s="2" t="s">
        <v>22</v>
      </c>
      <c r="D201" s="2" t="s">
        <v>50</v>
      </c>
      <c r="E201" s="2" t="s">
        <v>52</v>
      </c>
      <c r="F201" s="4" t="s">
        <v>25</v>
      </c>
      <c r="G201" s="2">
        <v>31.72</v>
      </c>
      <c r="H201" s="2">
        <v>662</v>
      </c>
      <c r="I201" s="2">
        <v>22</v>
      </c>
      <c r="J201" s="5">
        <v>3.32E-2</v>
      </c>
      <c r="K201" s="16">
        <f>Table1[[#This Row],[Revenue]]-Table1[[#This Row],[Amount spent]]</f>
        <v>-31.72</v>
      </c>
      <c r="L201" s="2">
        <v>15</v>
      </c>
      <c r="M201" s="2">
        <v>0</v>
      </c>
      <c r="N201" s="5">
        <v>0</v>
      </c>
      <c r="O201" s="2">
        <v>0</v>
      </c>
      <c r="P201" s="2">
        <v>0</v>
      </c>
      <c r="Q201" s="2" t="s">
        <v>26</v>
      </c>
      <c r="R201" s="2" t="s">
        <v>27</v>
      </c>
      <c r="S201" s="2" t="s">
        <v>28</v>
      </c>
      <c r="T201" s="2" t="s">
        <v>29</v>
      </c>
      <c r="U201" s="2" t="s">
        <v>30</v>
      </c>
      <c r="V201" s="2" t="s">
        <v>31</v>
      </c>
      <c r="W201" s="2" t="s">
        <v>41</v>
      </c>
      <c r="X201" s="2" t="s">
        <v>42</v>
      </c>
      <c r="Y201" s="2" t="s">
        <v>43</v>
      </c>
    </row>
    <row r="202" spans="1:25" ht="12.75" x14ac:dyDescent="0.2">
      <c r="A202" s="6">
        <v>44349</v>
      </c>
      <c r="B202" s="3">
        <v>44349</v>
      </c>
      <c r="C202" s="2" t="s">
        <v>22</v>
      </c>
      <c r="D202" s="2" t="s">
        <v>39</v>
      </c>
      <c r="E202" s="2" t="s">
        <v>54</v>
      </c>
      <c r="F202" s="4" t="s">
        <v>25</v>
      </c>
      <c r="G202" s="2">
        <v>18.45</v>
      </c>
      <c r="H202" s="2">
        <v>2040</v>
      </c>
      <c r="I202" s="2">
        <v>36</v>
      </c>
      <c r="J202" s="5">
        <v>1.7600000000000001E-2</v>
      </c>
      <c r="K202" s="16">
        <f>Table1[[#This Row],[Revenue]]-Table1[[#This Row],[Amount spent]]</f>
        <v>-18.45</v>
      </c>
      <c r="L202" s="2">
        <v>16</v>
      </c>
      <c r="M202" s="2">
        <v>0</v>
      </c>
      <c r="N202" s="5">
        <v>0</v>
      </c>
      <c r="O202" s="2">
        <v>0</v>
      </c>
      <c r="P202" s="2">
        <v>0</v>
      </c>
      <c r="Q202" s="2" t="s">
        <v>26</v>
      </c>
      <c r="R202" s="2" t="s">
        <v>27</v>
      </c>
      <c r="S202" s="2" t="s">
        <v>28</v>
      </c>
      <c r="T202" s="2" t="s">
        <v>29</v>
      </c>
      <c r="U202" s="2" t="s">
        <v>30</v>
      </c>
      <c r="V202" s="2" t="s">
        <v>31</v>
      </c>
      <c r="W202" s="2" t="s">
        <v>41</v>
      </c>
      <c r="X202" s="2" t="s">
        <v>42</v>
      </c>
      <c r="Y202" s="2" t="s">
        <v>43</v>
      </c>
    </row>
    <row r="203" spans="1:25" ht="12.75" x14ac:dyDescent="0.2">
      <c r="A203" s="6">
        <v>44410</v>
      </c>
      <c r="B203" s="3">
        <v>44410</v>
      </c>
      <c r="C203" s="2" t="s">
        <v>22</v>
      </c>
      <c r="D203" s="2" t="s">
        <v>39</v>
      </c>
      <c r="E203" s="2" t="s">
        <v>54</v>
      </c>
      <c r="F203" s="4" t="s">
        <v>25</v>
      </c>
      <c r="G203" s="2">
        <v>16.14</v>
      </c>
      <c r="H203" s="2">
        <v>2004</v>
      </c>
      <c r="I203" s="2">
        <v>35</v>
      </c>
      <c r="J203" s="5">
        <v>1.7500000000000002E-2</v>
      </c>
      <c r="K203" s="16">
        <f>Table1[[#This Row],[Revenue]]-Table1[[#This Row],[Amount spent]]</f>
        <v>-16.14</v>
      </c>
      <c r="L203" s="2">
        <v>15</v>
      </c>
      <c r="M203" s="2">
        <v>0</v>
      </c>
      <c r="N203" s="5">
        <v>0</v>
      </c>
      <c r="O203" s="2">
        <v>0</v>
      </c>
      <c r="P203" s="2">
        <v>0</v>
      </c>
      <c r="Q203" s="2" t="s">
        <v>26</v>
      </c>
      <c r="R203" s="2" t="s">
        <v>27</v>
      </c>
      <c r="S203" s="2" t="s">
        <v>28</v>
      </c>
      <c r="T203" s="2" t="s">
        <v>29</v>
      </c>
      <c r="U203" s="2" t="s">
        <v>30</v>
      </c>
      <c r="V203" s="2" t="s">
        <v>31</v>
      </c>
      <c r="W203" s="2" t="s">
        <v>41</v>
      </c>
      <c r="X203" s="2" t="s">
        <v>42</v>
      </c>
      <c r="Y203" s="2" t="s">
        <v>43</v>
      </c>
    </row>
    <row r="204" spans="1:25" ht="12.75" x14ac:dyDescent="0.2">
      <c r="A204" s="6">
        <v>44198</v>
      </c>
      <c r="B204" s="3">
        <v>44198</v>
      </c>
      <c r="C204" s="2" t="s">
        <v>22</v>
      </c>
      <c r="D204" s="2" t="s">
        <v>39</v>
      </c>
      <c r="E204" s="2" t="s">
        <v>40</v>
      </c>
      <c r="F204" s="4" t="s">
        <v>25</v>
      </c>
      <c r="G204" s="2">
        <v>14.11</v>
      </c>
      <c r="H204" s="2">
        <v>318</v>
      </c>
      <c r="I204" s="2">
        <v>29</v>
      </c>
      <c r="J204" s="5">
        <v>9.1200000000000003E-2</v>
      </c>
      <c r="K204" s="16">
        <f>Table1[[#This Row],[Revenue]]-Table1[[#This Row],[Amount spent]]</f>
        <v>-14.11</v>
      </c>
      <c r="L204" s="2">
        <v>16</v>
      </c>
      <c r="M204" s="2">
        <v>0</v>
      </c>
      <c r="N204" s="5">
        <v>0</v>
      </c>
      <c r="O204" s="2">
        <v>0</v>
      </c>
      <c r="P204" s="2">
        <v>0</v>
      </c>
      <c r="Q204" s="2" t="s">
        <v>26</v>
      </c>
      <c r="R204" s="2" t="s">
        <v>27</v>
      </c>
      <c r="S204" s="2" t="s">
        <v>28</v>
      </c>
      <c r="T204" s="2" t="s">
        <v>29</v>
      </c>
      <c r="U204" s="2" t="s">
        <v>30</v>
      </c>
      <c r="V204" s="2" t="s">
        <v>31</v>
      </c>
      <c r="W204" s="2" t="s">
        <v>41</v>
      </c>
      <c r="X204" s="2" t="s">
        <v>42</v>
      </c>
      <c r="Y204" s="2" t="s">
        <v>55</v>
      </c>
    </row>
    <row r="205" spans="1:25" ht="12.75" x14ac:dyDescent="0.2">
      <c r="A205" s="6">
        <v>44229</v>
      </c>
      <c r="B205" s="3">
        <v>44229</v>
      </c>
      <c r="C205" s="2" t="s">
        <v>22</v>
      </c>
      <c r="D205" s="2" t="s">
        <v>39</v>
      </c>
      <c r="E205" s="2" t="s">
        <v>40</v>
      </c>
      <c r="F205" s="4" t="s">
        <v>25</v>
      </c>
      <c r="G205" s="2">
        <v>31.45</v>
      </c>
      <c r="H205" s="2">
        <v>869</v>
      </c>
      <c r="I205" s="2">
        <v>33</v>
      </c>
      <c r="J205" s="5">
        <v>3.7999999999999999E-2</v>
      </c>
      <c r="K205" s="16">
        <f>Table1[[#This Row],[Revenue]]-Table1[[#This Row],[Amount spent]]</f>
        <v>202.55</v>
      </c>
      <c r="L205" s="2">
        <v>18</v>
      </c>
      <c r="M205" s="2">
        <v>3</v>
      </c>
      <c r="N205" s="5">
        <v>9.0899999999999995E-2</v>
      </c>
      <c r="O205" s="2">
        <v>234</v>
      </c>
      <c r="P205" s="2">
        <v>7.44</v>
      </c>
      <c r="Q205" s="2" t="s">
        <v>26</v>
      </c>
      <c r="R205" s="2" t="s">
        <v>27</v>
      </c>
      <c r="S205" s="2" t="s">
        <v>28</v>
      </c>
      <c r="T205" s="2" t="s">
        <v>29</v>
      </c>
      <c r="U205" s="2" t="s">
        <v>30</v>
      </c>
      <c r="V205" s="2" t="s">
        <v>31</v>
      </c>
      <c r="W205" s="2" t="s">
        <v>41</v>
      </c>
      <c r="X205" s="2" t="s">
        <v>42</v>
      </c>
      <c r="Y205" s="2" t="s">
        <v>55</v>
      </c>
    </row>
    <row r="206" spans="1:25" ht="12.75" x14ac:dyDescent="0.2">
      <c r="A206" s="6">
        <v>44257</v>
      </c>
      <c r="B206" s="3">
        <v>44257</v>
      </c>
      <c r="C206" s="2" t="s">
        <v>22</v>
      </c>
      <c r="D206" s="2" t="s">
        <v>39</v>
      </c>
      <c r="E206" s="2" t="s">
        <v>40</v>
      </c>
      <c r="F206" s="4" t="s">
        <v>25</v>
      </c>
      <c r="G206" s="2">
        <v>26.8</v>
      </c>
      <c r="H206" s="2">
        <v>744</v>
      </c>
      <c r="I206" s="2">
        <v>37</v>
      </c>
      <c r="J206" s="5">
        <v>4.9700000000000001E-2</v>
      </c>
      <c r="K206" s="16">
        <f>Table1[[#This Row],[Revenue]]-Table1[[#This Row],[Amount spent]]</f>
        <v>207.2</v>
      </c>
      <c r="L206" s="2">
        <v>22</v>
      </c>
      <c r="M206" s="2">
        <v>3</v>
      </c>
      <c r="N206" s="5">
        <v>8.1100000000000005E-2</v>
      </c>
      <c r="O206" s="2">
        <v>234</v>
      </c>
      <c r="P206" s="2">
        <v>8.73</v>
      </c>
      <c r="Q206" s="2" t="s">
        <v>26</v>
      </c>
      <c r="R206" s="2" t="s">
        <v>27</v>
      </c>
      <c r="S206" s="2" t="s">
        <v>28</v>
      </c>
      <c r="T206" s="2" t="s">
        <v>29</v>
      </c>
      <c r="U206" s="2" t="s">
        <v>30</v>
      </c>
      <c r="V206" s="2" t="s">
        <v>31</v>
      </c>
      <c r="W206" s="2" t="s">
        <v>41</v>
      </c>
      <c r="X206" s="2" t="s">
        <v>42</v>
      </c>
      <c r="Y206" s="2" t="s">
        <v>55</v>
      </c>
    </row>
    <row r="207" spans="1:25" ht="12.75" x14ac:dyDescent="0.2">
      <c r="A207" s="6">
        <v>44288</v>
      </c>
      <c r="B207" s="3">
        <v>44288</v>
      </c>
      <c r="C207" s="2" t="s">
        <v>22</v>
      </c>
      <c r="D207" s="2" t="s">
        <v>39</v>
      </c>
      <c r="E207" s="2" t="s">
        <v>40</v>
      </c>
      <c r="F207" s="4" t="s">
        <v>25</v>
      </c>
      <c r="G207" s="2">
        <v>21.03</v>
      </c>
      <c r="H207" s="2">
        <v>511</v>
      </c>
      <c r="I207" s="2">
        <v>11</v>
      </c>
      <c r="J207" s="5">
        <v>2.1499999999999998E-2</v>
      </c>
      <c r="K207" s="16">
        <f>Table1[[#This Row],[Revenue]]-Table1[[#This Row],[Amount spent]]</f>
        <v>56.97</v>
      </c>
      <c r="L207" s="2">
        <v>5</v>
      </c>
      <c r="M207" s="2">
        <v>1</v>
      </c>
      <c r="N207" s="5">
        <v>9.0899999999999995E-2</v>
      </c>
      <c r="O207" s="2">
        <v>78</v>
      </c>
      <c r="P207" s="2">
        <v>3.71</v>
      </c>
      <c r="Q207" s="2" t="s">
        <v>26</v>
      </c>
      <c r="R207" s="2" t="s">
        <v>27</v>
      </c>
      <c r="S207" s="2" t="s">
        <v>28</v>
      </c>
      <c r="T207" s="2" t="s">
        <v>29</v>
      </c>
      <c r="U207" s="2" t="s">
        <v>30</v>
      </c>
      <c r="V207" s="2" t="s">
        <v>31</v>
      </c>
      <c r="W207" s="2" t="s">
        <v>41</v>
      </c>
      <c r="X207" s="2" t="s">
        <v>42</v>
      </c>
      <c r="Y207" s="2" t="s">
        <v>55</v>
      </c>
    </row>
    <row r="208" spans="1:25" ht="12.75" x14ac:dyDescent="0.2">
      <c r="A208" s="6">
        <v>44318</v>
      </c>
      <c r="B208" s="3">
        <v>44318</v>
      </c>
      <c r="C208" s="2" t="s">
        <v>22</v>
      </c>
      <c r="D208" s="2" t="s">
        <v>39</v>
      </c>
      <c r="E208" s="2" t="s">
        <v>40</v>
      </c>
      <c r="F208" s="4" t="s">
        <v>25</v>
      </c>
      <c r="G208" s="2">
        <v>41.75</v>
      </c>
      <c r="H208" s="2">
        <v>831</v>
      </c>
      <c r="I208" s="2">
        <v>29</v>
      </c>
      <c r="J208" s="5">
        <v>3.49E-2</v>
      </c>
      <c r="K208" s="16">
        <f>Table1[[#This Row],[Revenue]]-Table1[[#This Row],[Amount spent]]</f>
        <v>192.25</v>
      </c>
      <c r="L208" s="2">
        <v>13</v>
      </c>
      <c r="M208" s="2">
        <v>3</v>
      </c>
      <c r="N208" s="5">
        <v>0.10340000000000001</v>
      </c>
      <c r="O208" s="2">
        <v>234</v>
      </c>
      <c r="P208" s="2">
        <v>5.6</v>
      </c>
      <c r="Q208" s="2" t="s">
        <v>26</v>
      </c>
      <c r="R208" s="2" t="s">
        <v>27</v>
      </c>
      <c r="S208" s="2" t="s">
        <v>28</v>
      </c>
      <c r="T208" s="2" t="s">
        <v>29</v>
      </c>
      <c r="U208" s="2" t="s">
        <v>30</v>
      </c>
      <c r="V208" s="2" t="s">
        <v>31</v>
      </c>
      <c r="W208" s="2" t="s">
        <v>41</v>
      </c>
      <c r="X208" s="2" t="s">
        <v>42</v>
      </c>
      <c r="Y208" s="2" t="s">
        <v>55</v>
      </c>
    </row>
    <row r="209" spans="1:25" ht="12.75" x14ac:dyDescent="0.2">
      <c r="A209" s="6">
        <v>44349</v>
      </c>
      <c r="B209" s="3">
        <v>44349</v>
      </c>
      <c r="C209" s="2" t="s">
        <v>22</v>
      </c>
      <c r="D209" s="2" t="s">
        <v>39</v>
      </c>
      <c r="E209" s="2" t="s">
        <v>40</v>
      </c>
      <c r="F209" s="4" t="s">
        <v>25</v>
      </c>
      <c r="G209" s="2">
        <v>29.1</v>
      </c>
      <c r="H209" s="2">
        <v>686</v>
      </c>
      <c r="I209" s="2">
        <v>15</v>
      </c>
      <c r="J209" s="5">
        <v>2.1899999999999999E-2</v>
      </c>
      <c r="K209" s="16">
        <f>Table1[[#This Row],[Revenue]]-Table1[[#This Row],[Amount spent]]</f>
        <v>-29.1</v>
      </c>
      <c r="L209" s="2">
        <v>8</v>
      </c>
      <c r="M209" s="2">
        <v>0</v>
      </c>
      <c r="N209" s="5">
        <v>0</v>
      </c>
      <c r="O209" s="2">
        <v>0</v>
      </c>
      <c r="P209" s="2">
        <v>0</v>
      </c>
      <c r="Q209" s="2" t="s">
        <v>26</v>
      </c>
      <c r="R209" s="2" t="s">
        <v>27</v>
      </c>
      <c r="S209" s="2" t="s">
        <v>28</v>
      </c>
      <c r="T209" s="2" t="s">
        <v>29</v>
      </c>
      <c r="U209" s="2" t="s">
        <v>30</v>
      </c>
      <c r="V209" s="2" t="s">
        <v>31</v>
      </c>
      <c r="W209" s="2" t="s">
        <v>41</v>
      </c>
      <c r="X209" s="2" t="s">
        <v>42</v>
      </c>
      <c r="Y209" s="2" t="s">
        <v>55</v>
      </c>
    </row>
    <row r="210" spans="1:25" ht="12.75" x14ac:dyDescent="0.2">
      <c r="A210" s="6">
        <v>44410</v>
      </c>
      <c r="B210" s="3">
        <v>44410</v>
      </c>
      <c r="C210" s="2" t="s">
        <v>22</v>
      </c>
      <c r="D210" s="2" t="s">
        <v>39</v>
      </c>
      <c r="E210" s="2" t="s">
        <v>40</v>
      </c>
      <c r="F210" s="4" t="s">
        <v>25</v>
      </c>
      <c r="G210" s="2">
        <v>10.87</v>
      </c>
      <c r="H210" s="2">
        <v>278</v>
      </c>
      <c r="I210" s="2">
        <v>10</v>
      </c>
      <c r="J210" s="5">
        <v>3.5999999999999997E-2</v>
      </c>
      <c r="K210" s="16">
        <f>Table1[[#This Row],[Revenue]]-Table1[[#This Row],[Amount spent]]</f>
        <v>-10.87</v>
      </c>
      <c r="L210" s="2">
        <v>4</v>
      </c>
      <c r="M210" s="2">
        <v>0</v>
      </c>
      <c r="N210" s="5">
        <v>0</v>
      </c>
      <c r="O210" s="2">
        <v>0</v>
      </c>
      <c r="P210" s="2">
        <v>0</v>
      </c>
      <c r="Q210" s="2" t="s">
        <v>26</v>
      </c>
      <c r="R210" s="2" t="s">
        <v>27</v>
      </c>
      <c r="S210" s="2" t="s">
        <v>28</v>
      </c>
      <c r="T210" s="2" t="s">
        <v>29</v>
      </c>
      <c r="U210" s="2" t="s">
        <v>30</v>
      </c>
      <c r="V210" s="2" t="s">
        <v>31</v>
      </c>
      <c r="W210" s="2" t="s">
        <v>41</v>
      </c>
      <c r="X210" s="2" t="s">
        <v>42</v>
      </c>
      <c r="Y210" s="2" t="s">
        <v>55</v>
      </c>
    </row>
    <row r="211" spans="1:25" ht="12.75" x14ac:dyDescent="0.2">
      <c r="A211" s="6">
        <v>44441</v>
      </c>
      <c r="B211" s="3">
        <v>44441</v>
      </c>
      <c r="C211" s="2" t="s">
        <v>22</v>
      </c>
      <c r="D211" s="2" t="s">
        <v>39</v>
      </c>
      <c r="E211" s="2" t="s">
        <v>40</v>
      </c>
      <c r="F211" s="4" t="s">
        <v>25</v>
      </c>
      <c r="G211" s="2">
        <v>35.82</v>
      </c>
      <c r="H211" s="2">
        <v>710</v>
      </c>
      <c r="I211" s="2">
        <v>33</v>
      </c>
      <c r="J211" s="5">
        <v>4.65E-2</v>
      </c>
      <c r="K211" s="16">
        <f>Table1[[#This Row],[Revenue]]-Table1[[#This Row],[Amount spent]]</f>
        <v>120.18</v>
      </c>
      <c r="L211" s="2">
        <v>20</v>
      </c>
      <c r="M211" s="2">
        <v>2</v>
      </c>
      <c r="N211" s="5">
        <v>6.0600000000000001E-2</v>
      </c>
      <c r="O211" s="2">
        <v>156</v>
      </c>
      <c r="P211" s="2">
        <v>4.3600000000000003</v>
      </c>
      <c r="Q211" s="2" t="s">
        <v>26</v>
      </c>
      <c r="R211" s="2" t="s">
        <v>27</v>
      </c>
      <c r="S211" s="2" t="s">
        <v>28</v>
      </c>
      <c r="T211" s="2" t="s">
        <v>29</v>
      </c>
      <c r="U211" s="2" t="s">
        <v>30</v>
      </c>
      <c r="V211" s="2" t="s">
        <v>31</v>
      </c>
      <c r="W211" s="2" t="s">
        <v>41</v>
      </c>
      <c r="X211" s="2" t="s">
        <v>42</v>
      </c>
      <c r="Y211" s="2" t="s">
        <v>55</v>
      </c>
    </row>
    <row r="212" spans="1:25" ht="12.75" x14ac:dyDescent="0.2">
      <c r="A212" s="6">
        <v>44471</v>
      </c>
      <c r="B212" s="3">
        <v>44471</v>
      </c>
      <c r="C212" s="2" t="s">
        <v>22</v>
      </c>
      <c r="D212" s="2" t="s">
        <v>39</v>
      </c>
      <c r="E212" s="2" t="s">
        <v>40</v>
      </c>
      <c r="F212" s="4" t="s">
        <v>25</v>
      </c>
      <c r="G212" s="2">
        <v>33.68</v>
      </c>
      <c r="H212" s="2">
        <v>680</v>
      </c>
      <c r="I212" s="2">
        <v>16</v>
      </c>
      <c r="J212" s="5">
        <v>2.35E-2</v>
      </c>
      <c r="K212" s="16">
        <f>Table1[[#This Row],[Revenue]]-Table1[[#This Row],[Amount spent]]</f>
        <v>-33.68</v>
      </c>
      <c r="L212" s="2">
        <v>7</v>
      </c>
      <c r="M212" s="2">
        <v>0</v>
      </c>
      <c r="N212" s="5">
        <v>0</v>
      </c>
      <c r="O212" s="2">
        <v>0</v>
      </c>
      <c r="P212" s="2">
        <v>0</v>
      </c>
      <c r="Q212" s="2" t="s">
        <v>26</v>
      </c>
      <c r="R212" s="2" t="s">
        <v>27</v>
      </c>
      <c r="S212" s="2" t="s">
        <v>28</v>
      </c>
      <c r="T212" s="2" t="s">
        <v>29</v>
      </c>
      <c r="U212" s="2" t="s">
        <v>30</v>
      </c>
      <c r="V212" s="2" t="s">
        <v>31</v>
      </c>
      <c r="W212" s="2" t="s">
        <v>41</v>
      </c>
      <c r="X212" s="2" t="s">
        <v>42</v>
      </c>
      <c r="Y212" s="2" t="s">
        <v>55</v>
      </c>
    </row>
    <row r="213" spans="1:25" ht="12.75" hidden="1" x14ac:dyDescent="0.2">
      <c r="A213" s="6">
        <v>44229</v>
      </c>
      <c r="B213" s="3">
        <v>44229</v>
      </c>
      <c r="C213" s="2" t="s">
        <v>56</v>
      </c>
      <c r="D213" s="2" t="s">
        <v>57</v>
      </c>
      <c r="E213" s="2" t="s">
        <v>58</v>
      </c>
      <c r="F213" s="4" t="s">
        <v>59</v>
      </c>
      <c r="G213" s="2">
        <v>26.68</v>
      </c>
      <c r="H213" s="2">
        <v>20303</v>
      </c>
      <c r="I213" s="2">
        <v>622</v>
      </c>
      <c r="J213" s="5">
        <v>3.0599999999999999E-2</v>
      </c>
      <c r="K213" s="17">
        <f>Table1[[#This Row],[Revenue]]-Table1[[#This Row],[Amount spent]]</f>
        <v>-26.68</v>
      </c>
      <c r="L213" s="2">
        <v>339</v>
      </c>
      <c r="M213" s="2">
        <v>0</v>
      </c>
      <c r="N213" s="5">
        <v>0</v>
      </c>
      <c r="O213" s="2">
        <v>0</v>
      </c>
      <c r="P213" s="2">
        <v>0</v>
      </c>
      <c r="Q213" s="2" t="s">
        <v>26</v>
      </c>
      <c r="R213" s="2" t="s">
        <v>27</v>
      </c>
      <c r="S213" s="2" t="s">
        <v>28</v>
      </c>
      <c r="T213" s="2" t="s">
        <v>60</v>
      </c>
      <c r="U213" s="2" t="s">
        <v>61</v>
      </c>
      <c r="V213" s="2" t="s">
        <v>31</v>
      </c>
      <c r="W213" s="2" t="s">
        <v>41</v>
      </c>
      <c r="X213" s="2" t="s">
        <v>42</v>
      </c>
      <c r="Y213" s="2" t="s">
        <v>62</v>
      </c>
    </row>
    <row r="214" spans="1:25" ht="12.75" hidden="1" x14ac:dyDescent="0.2">
      <c r="A214" s="6">
        <v>44229</v>
      </c>
      <c r="B214" s="3">
        <v>44229</v>
      </c>
      <c r="C214" s="2" t="s">
        <v>56</v>
      </c>
      <c r="D214" s="2" t="s">
        <v>57</v>
      </c>
      <c r="E214" s="2" t="s">
        <v>63</v>
      </c>
      <c r="F214" s="4" t="s">
        <v>64</v>
      </c>
      <c r="G214" s="2">
        <v>8.49</v>
      </c>
      <c r="H214" s="2">
        <v>2463</v>
      </c>
      <c r="I214" s="2">
        <v>64</v>
      </c>
      <c r="J214" s="5">
        <v>2.5999999999999999E-2</v>
      </c>
      <c r="K214" s="17">
        <f>Table1[[#This Row],[Revenue]]-Table1[[#This Row],[Amount spent]]</f>
        <v>-8.49</v>
      </c>
      <c r="L214" s="2">
        <v>40</v>
      </c>
      <c r="M214" s="2">
        <v>0</v>
      </c>
      <c r="N214" s="5">
        <v>0</v>
      </c>
      <c r="O214" s="2">
        <v>0</v>
      </c>
      <c r="P214" s="2">
        <v>0</v>
      </c>
      <c r="Q214" s="2" t="s">
        <v>26</v>
      </c>
      <c r="R214" s="2" t="s">
        <v>27</v>
      </c>
      <c r="S214" s="2" t="s">
        <v>28</v>
      </c>
      <c r="T214" s="2" t="s">
        <v>60</v>
      </c>
      <c r="U214" s="2" t="s">
        <v>61</v>
      </c>
      <c r="V214" s="2" t="s">
        <v>31</v>
      </c>
      <c r="W214" s="2" t="s">
        <v>41</v>
      </c>
      <c r="X214" s="2" t="s">
        <v>42</v>
      </c>
      <c r="Y214" s="2" t="s">
        <v>62</v>
      </c>
    </row>
    <row r="215" spans="1:25" ht="12.75" x14ac:dyDescent="0.2">
      <c r="A215" s="6">
        <v>44502</v>
      </c>
      <c r="B215" s="3">
        <v>44502</v>
      </c>
      <c r="C215" s="2" t="s">
        <v>22</v>
      </c>
      <c r="D215" s="2" t="s">
        <v>39</v>
      </c>
      <c r="E215" s="2" t="s">
        <v>40</v>
      </c>
      <c r="F215" s="4" t="s">
        <v>25</v>
      </c>
      <c r="G215" s="2">
        <v>42.94</v>
      </c>
      <c r="H215" s="2">
        <v>1039</v>
      </c>
      <c r="I215" s="2">
        <v>26</v>
      </c>
      <c r="J215" s="5">
        <v>2.5000000000000001E-2</v>
      </c>
      <c r="K215" s="16">
        <f>Table1[[#This Row],[Revenue]]-Table1[[#This Row],[Amount spent]]</f>
        <v>113.06</v>
      </c>
      <c r="L215" s="2">
        <v>12</v>
      </c>
      <c r="M215" s="2">
        <v>2</v>
      </c>
      <c r="N215" s="5">
        <v>7.6899999999999996E-2</v>
      </c>
      <c r="O215" s="2">
        <v>156</v>
      </c>
      <c r="P215" s="2">
        <v>3.63</v>
      </c>
      <c r="Q215" s="2" t="s">
        <v>26</v>
      </c>
      <c r="R215" s="2" t="s">
        <v>27</v>
      </c>
      <c r="S215" s="2" t="s">
        <v>28</v>
      </c>
      <c r="T215" s="2" t="s">
        <v>29</v>
      </c>
      <c r="U215" s="2" t="s">
        <v>30</v>
      </c>
      <c r="V215" s="2" t="s">
        <v>31</v>
      </c>
      <c r="W215" s="2" t="s">
        <v>41</v>
      </c>
      <c r="X215" s="2" t="s">
        <v>42</v>
      </c>
      <c r="Y215" s="2" t="s">
        <v>43</v>
      </c>
    </row>
    <row r="216" spans="1:25" ht="12.75" x14ac:dyDescent="0.2">
      <c r="A216" s="6">
        <v>44532</v>
      </c>
      <c r="B216" s="3">
        <v>44532</v>
      </c>
      <c r="C216" s="2" t="s">
        <v>22</v>
      </c>
      <c r="D216" s="2" t="s">
        <v>39</v>
      </c>
      <c r="E216" s="2" t="s">
        <v>40</v>
      </c>
      <c r="F216" s="4" t="s">
        <v>25</v>
      </c>
      <c r="G216" s="2">
        <v>48.36</v>
      </c>
      <c r="H216" s="2">
        <v>941</v>
      </c>
      <c r="I216" s="2">
        <v>21</v>
      </c>
      <c r="J216" s="5">
        <v>2.23E-2</v>
      </c>
      <c r="K216" s="16">
        <f>Table1[[#This Row],[Revenue]]-Table1[[#This Row],[Amount spent]]</f>
        <v>29.64</v>
      </c>
      <c r="L216" s="2">
        <v>12</v>
      </c>
      <c r="M216" s="2">
        <v>1</v>
      </c>
      <c r="N216" s="5">
        <v>4.7600000000000003E-2</v>
      </c>
      <c r="O216" s="2">
        <v>78</v>
      </c>
      <c r="P216" s="2">
        <v>1.61</v>
      </c>
      <c r="Q216" s="2" t="s">
        <v>26</v>
      </c>
      <c r="R216" s="2" t="s">
        <v>27</v>
      </c>
      <c r="S216" s="2" t="s">
        <v>28</v>
      </c>
      <c r="T216" s="2" t="s">
        <v>29</v>
      </c>
      <c r="U216" s="2" t="s">
        <v>30</v>
      </c>
      <c r="V216" s="2" t="s">
        <v>31</v>
      </c>
      <c r="W216" s="2" t="s">
        <v>41</v>
      </c>
      <c r="X216" s="2" t="s">
        <v>42</v>
      </c>
      <c r="Y216" s="2" t="s">
        <v>43</v>
      </c>
    </row>
    <row r="217" spans="1:25" ht="12.75" x14ac:dyDescent="0.2">
      <c r="A217" s="6">
        <v>43874</v>
      </c>
      <c r="B217" s="9">
        <v>44240</v>
      </c>
      <c r="C217" s="2" t="s">
        <v>22</v>
      </c>
      <c r="D217" s="2" t="s">
        <v>39</v>
      </c>
      <c r="E217" s="2" t="s">
        <v>40</v>
      </c>
      <c r="F217" s="4" t="s">
        <v>25</v>
      </c>
      <c r="G217" s="2">
        <v>51.41</v>
      </c>
      <c r="H217" s="2">
        <v>1101</v>
      </c>
      <c r="I217" s="2">
        <v>49</v>
      </c>
      <c r="J217" s="5">
        <v>4.4499999999999998E-2</v>
      </c>
      <c r="K217" s="16">
        <f>Table1[[#This Row],[Revenue]]-Table1[[#This Row],[Amount spent]]</f>
        <v>-51.41</v>
      </c>
      <c r="L217" s="2">
        <v>23</v>
      </c>
      <c r="M217" s="2">
        <v>0</v>
      </c>
      <c r="N217" s="5">
        <v>0</v>
      </c>
      <c r="O217" s="2">
        <v>0</v>
      </c>
      <c r="P217" s="2">
        <v>0</v>
      </c>
      <c r="Q217" s="2" t="s">
        <v>26</v>
      </c>
      <c r="R217" s="2" t="s">
        <v>27</v>
      </c>
      <c r="S217" s="2" t="s">
        <v>28</v>
      </c>
      <c r="T217" s="2" t="s">
        <v>29</v>
      </c>
      <c r="U217" s="2" t="s">
        <v>30</v>
      </c>
      <c r="V217" s="2" t="s">
        <v>31</v>
      </c>
      <c r="W217" s="2" t="s">
        <v>41</v>
      </c>
      <c r="X217" s="2" t="s">
        <v>42</v>
      </c>
      <c r="Y217" s="2" t="s">
        <v>43</v>
      </c>
    </row>
    <row r="218" spans="1:25" ht="12.75" x14ac:dyDescent="0.2">
      <c r="A218" s="6">
        <v>43875</v>
      </c>
      <c r="B218" s="9">
        <v>44241</v>
      </c>
      <c r="C218" s="2" t="s">
        <v>22</v>
      </c>
      <c r="D218" s="2" t="s">
        <v>39</v>
      </c>
      <c r="E218" s="2" t="s">
        <v>40</v>
      </c>
      <c r="F218" s="4" t="s">
        <v>25</v>
      </c>
      <c r="G218" s="2">
        <v>101.45</v>
      </c>
      <c r="H218" s="2">
        <v>1676</v>
      </c>
      <c r="I218" s="2">
        <v>81</v>
      </c>
      <c r="J218" s="5">
        <v>4.8300000000000003E-2</v>
      </c>
      <c r="K218" s="16">
        <f>Table1[[#This Row],[Revenue]]-Table1[[#This Row],[Amount spent]]</f>
        <v>366.55</v>
      </c>
      <c r="L218" s="2">
        <v>35</v>
      </c>
      <c r="M218" s="2">
        <v>6</v>
      </c>
      <c r="N218" s="5">
        <v>7.4099999999999999E-2</v>
      </c>
      <c r="O218" s="2">
        <v>468</v>
      </c>
      <c r="P218" s="2">
        <v>4.6100000000000003</v>
      </c>
      <c r="Q218" s="2" t="s">
        <v>26</v>
      </c>
      <c r="R218" s="2" t="s">
        <v>27</v>
      </c>
      <c r="S218" s="2" t="s">
        <v>28</v>
      </c>
      <c r="T218" s="2" t="s">
        <v>29</v>
      </c>
      <c r="U218" s="2" t="s">
        <v>30</v>
      </c>
      <c r="V218" s="2" t="s">
        <v>31</v>
      </c>
      <c r="W218" s="2" t="s">
        <v>41</v>
      </c>
      <c r="X218" s="2" t="s">
        <v>42</v>
      </c>
      <c r="Y218" s="2" t="s">
        <v>43</v>
      </c>
    </row>
    <row r="219" spans="1:25" ht="12.75" x14ac:dyDescent="0.2">
      <c r="A219" s="6">
        <v>43876</v>
      </c>
      <c r="B219" s="9">
        <v>44242</v>
      </c>
      <c r="C219" s="2" t="s">
        <v>22</v>
      </c>
      <c r="D219" s="2" t="s">
        <v>39</v>
      </c>
      <c r="E219" s="2" t="s">
        <v>40</v>
      </c>
      <c r="F219" s="4" t="s">
        <v>25</v>
      </c>
      <c r="G219" s="2">
        <v>111.01</v>
      </c>
      <c r="H219" s="2">
        <v>1733</v>
      </c>
      <c r="I219" s="2">
        <v>73</v>
      </c>
      <c r="J219" s="5">
        <v>4.2099999999999999E-2</v>
      </c>
      <c r="K219" s="16">
        <f>Table1[[#This Row],[Revenue]]-Table1[[#This Row],[Amount spent]]</f>
        <v>200.99</v>
      </c>
      <c r="L219" s="2">
        <v>40</v>
      </c>
      <c r="M219" s="2">
        <v>4</v>
      </c>
      <c r="N219" s="5">
        <v>5.4800000000000001E-2</v>
      </c>
      <c r="O219" s="2">
        <v>312</v>
      </c>
      <c r="P219" s="2">
        <v>2.81</v>
      </c>
      <c r="Q219" s="2" t="s">
        <v>26</v>
      </c>
      <c r="R219" s="2" t="s">
        <v>27</v>
      </c>
      <c r="S219" s="2" t="s">
        <v>28</v>
      </c>
      <c r="T219" s="2" t="s">
        <v>29</v>
      </c>
      <c r="U219" s="2" t="s">
        <v>30</v>
      </c>
      <c r="V219" s="2" t="s">
        <v>31</v>
      </c>
      <c r="W219" s="2" t="s">
        <v>41</v>
      </c>
      <c r="X219" s="2" t="s">
        <v>42</v>
      </c>
      <c r="Y219" s="2" t="s">
        <v>43</v>
      </c>
    </row>
    <row r="220" spans="1:25" ht="12.75" hidden="1" x14ac:dyDescent="0.2">
      <c r="A220" s="6">
        <v>44257</v>
      </c>
      <c r="B220" s="3">
        <v>44257</v>
      </c>
      <c r="C220" s="2" t="s">
        <v>56</v>
      </c>
      <c r="D220" s="2" t="s">
        <v>57</v>
      </c>
      <c r="E220" s="2" t="s">
        <v>58</v>
      </c>
      <c r="F220" s="4" t="s">
        <v>59</v>
      </c>
      <c r="G220" s="2">
        <v>34.97</v>
      </c>
      <c r="H220" s="2">
        <v>24070</v>
      </c>
      <c r="I220" s="2">
        <v>806</v>
      </c>
      <c r="J220" s="5">
        <v>3.3500000000000002E-2</v>
      </c>
      <c r="K220" s="17">
        <f>Table1[[#This Row],[Revenue]]-Table1[[#This Row],[Amount spent]]</f>
        <v>-34.97</v>
      </c>
      <c r="L220" s="2">
        <v>452</v>
      </c>
      <c r="M220" s="2">
        <v>0</v>
      </c>
      <c r="N220" s="5">
        <v>0</v>
      </c>
      <c r="O220" s="2">
        <v>0</v>
      </c>
      <c r="P220" s="2">
        <v>0</v>
      </c>
      <c r="Q220" s="2" t="s">
        <v>26</v>
      </c>
      <c r="R220" s="2" t="s">
        <v>27</v>
      </c>
      <c r="S220" s="2" t="s">
        <v>28</v>
      </c>
      <c r="T220" s="2" t="s">
        <v>60</v>
      </c>
      <c r="U220" s="2" t="s">
        <v>61</v>
      </c>
      <c r="V220" s="2" t="s">
        <v>31</v>
      </c>
      <c r="W220" s="2" t="s">
        <v>41</v>
      </c>
      <c r="X220" s="2" t="s">
        <v>42</v>
      </c>
      <c r="Y220" s="2" t="s">
        <v>62</v>
      </c>
    </row>
    <row r="221" spans="1:25" ht="12.75" hidden="1" x14ac:dyDescent="0.2">
      <c r="A221" s="6">
        <v>44257</v>
      </c>
      <c r="B221" s="3">
        <v>44257</v>
      </c>
      <c r="C221" s="2" t="s">
        <v>56</v>
      </c>
      <c r="D221" s="2" t="s">
        <v>57</v>
      </c>
      <c r="E221" s="2" t="s">
        <v>63</v>
      </c>
      <c r="F221" s="4" t="s">
        <v>64</v>
      </c>
      <c r="G221" s="2">
        <v>3.84</v>
      </c>
      <c r="H221" s="2">
        <v>822</v>
      </c>
      <c r="I221" s="2">
        <v>50</v>
      </c>
      <c r="J221" s="5">
        <v>6.08E-2</v>
      </c>
      <c r="K221" s="17">
        <f>Table1[[#This Row],[Revenue]]-Table1[[#This Row],[Amount spent]]</f>
        <v>-3.84</v>
      </c>
      <c r="L221" s="2">
        <v>31</v>
      </c>
      <c r="M221" s="2">
        <v>0</v>
      </c>
      <c r="N221" s="5">
        <v>0</v>
      </c>
      <c r="O221" s="2">
        <v>0</v>
      </c>
      <c r="P221" s="2">
        <v>0</v>
      </c>
      <c r="Q221" s="2" t="s">
        <v>26</v>
      </c>
      <c r="R221" s="2" t="s">
        <v>27</v>
      </c>
      <c r="S221" s="2" t="s">
        <v>28</v>
      </c>
      <c r="T221" s="2" t="s">
        <v>60</v>
      </c>
      <c r="U221" s="2" t="s">
        <v>61</v>
      </c>
      <c r="V221" s="2" t="s">
        <v>31</v>
      </c>
      <c r="W221" s="2" t="s">
        <v>41</v>
      </c>
      <c r="X221" s="2" t="s">
        <v>42</v>
      </c>
      <c r="Y221" s="2" t="s">
        <v>62</v>
      </c>
    </row>
    <row r="222" spans="1:25" ht="12.75" hidden="1" x14ac:dyDescent="0.2">
      <c r="A222" s="6">
        <v>44288</v>
      </c>
      <c r="B222" s="3">
        <v>44288</v>
      </c>
      <c r="C222" s="2" t="s">
        <v>56</v>
      </c>
      <c r="D222" s="2" t="s">
        <v>57</v>
      </c>
      <c r="E222" s="2" t="s">
        <v>58</v>
      </c>
      <c r="F222" s="4" t="s">
        <v>59</v>
      </c>
      <c r="G222" s="2">
        <v>35.04</v>
      </c>
      <c r="H222" s="2">
        <v>25598</v>
      </c>
      <c r="I222" s="2">
        <v>742</v>
      </c>
      <c r="J222" s="5">
        <v>2.9000000000000001E-2</v>
      </c>
      <c r="K222" s="17">
        <f>Table1[[#This Row],[Revenue]]-Table1[[#This Row],[Amount spent]]</f>
        <v>-35.04</v>
      </c>
      <c r="L222" s="2">
        <v>396</v>
      </c>
      <c r="M222" s="2">
        <v>0</v>
      </c>
      <c r="N222" s="5">
        <v>0</v>
      </c>
      <c r="O222" s="2">
        <v>0</v>
      </c>
      <c r="P222" s="2">
        <v>0</v>
      </c>
      <c r="Q222" s="2" t="s">
        <v>26</v>
      </c>
      <c r="R222" s="2" t="s">
        <v>27</v>
      </c>
      <c r="S222" s="2" t="s">
        <v>28</v>
      </c>
      <c r="T222" s="2" t="s">
        <v>60</v>
      </c>
      <c r="U222" s="2" t="s">
        <v>61</v>
      </c>
      <c r="V222" s="2" t="s">
        <v>31</v>
      </c>
      <c r="W222" s="2" t="s">
        <v>41</v>
      </c>
      <c r="X222" s="2" t="s">
        <v>42</v>
      </c>
      <c r="Y222" s="2" t="s">
        <v>62</v>
      </c>
    </row>
    <row r="223" spans="1:25" ht="12.75" hidden="1" x14ac:dyDescent="0.2">
      <c r="A223" s="6">
        <v>44288</v>
      </c>
      <c r="B223" s="3">
        <v>44288</v>
      </c>
      <c r="C223" s="2" t="s">
        <v>56</v>
      </c>
      <c r="D223" s="2" t="s">
        <v>57</v>
      </c>
      <c r="E223" s="2" t="s">
        <v>63</v>
      </c>
      <c r="F223" s="4" t="s">
        <v>64</v>
      </c>
      <c r="G223" s="2">
        <v>3.69</v>
      </c>
      <c r="H223" s="2">
        <v>1162</v>
      </c>
      <c r="I223" s="2">
        <v>68</v>
      </c>
      <c r="J223" s="5">
        <v>5.8500000000000003E-2</v>
      </c>
      <c r="K223" s="17">
        <f>Table1[[#This Row],[Revenue]]-Table1[[#This Row],[Amount spent]]</f>
        <v>-3.69</v>
      </c>
      <c r="L223" s="2">
        <v>44</v>
      </c>
      <c r="M223" s="2">
        <v>0</v>
      </c>
      <c r="N223" s="5">
        <v>0</v>
      </c>
      <c r="O223" s="2">
        <v>0</v>
      </c>
      <c r="P223" s="2">
        <v>0</v>
      </c>
      <c r="Q223" s="2" t="s">
        <v>26</v>
      </c>
      <c r="R223" s="2" t="s">
        <v>27</v>
      </c>
      <c r="S223" s="2" t="s">
        <v>28</v>
      </c>
      <c r="T223" s="2" t="s">
        <v>60</v>
      </c>
      <c r="U223" s="2" t="s">
        <v>61</v>
      </c>
      <c r="V223" s="2" t="s">
        <v>31</v>
      </c>
      <c r="W223" s="2" t="s">
        <v>41</v>
      </c>
      <c r="X223" s="2" t="s">
        <v>42</v>
      </c>
      <c r="Y223" s="2" t="s">
        <v>62</v>
      </c>
    </row>
    <row r="224" spans="1:25" ht="12.75" hidden="1" x14ac:dyDescent="0.2">
      <c r="A224" s="6">
        <v>44318</v>
      </c>
      <c r="B224" s="3">
        <v>44318</v>
      </c>
      <c r="C224" s="2" t="s">
        <v>56</v>
      </c>
      <c r="D224" s="2" t="s">
        <v>57</v>
      </c>
      <c r="E224" s="2" t="s">
        <v>58</v>
      </c>
      <c r="F224" s="4" t="s">
        <v>59</v>
      </c>
      <c r="G224" s="2">
        <v>34.21</v>
      </c>
      <c r="H224" s="2">
        <v>21436</v>
      </c>
      <c r="I224" s="2">
        <v>731</v>
      </c>
      <c r="J224" s="5">
        <v>3.4099999999999998E-2</v>
      </c>
      <c r="K224" s="17">
        <f>Table1[[#This Row],[Revenue]]-Table1[[#This Row],[Amount spent]]</f>
        <v>-34.21</v>
      </c>
      <c r="L224" s="2">
        <v>407</v>
      </c>
      <c r="M224" s="2">
        <v>0</v>
      </c>
      <c r="N224" s="5">
        <v>0</v>
      </c>
      <c r="O224" s="2">
        <v>0</v>
      </c>
      <c r="P224" s="2">
        <v>0</v>
      </c>
      <c r="Q224" s="2" t="s">
        <v>26</v>
      </c>
      <c r="R224" s="2" t="s">
        <v>27</v>
      </c>
      <c r="S224" s="2" t="s">
        <v>28</v>
      </c>
      <c r="T224" s="2" t="s">
        <v>60</v>
      </c>
      <c r="U224" s="2" t="s">
        <v>61</v>
      </c>
      <c r="V224" s="2" t="s">
        <v>31</v>
      </c>
      <c r="W224" s="2" t="s">
        <v>41</v>
      </c>
      <c r="X224" s="2" t="s">
        <v>42</v>
      </c>
      <c r="Y224" s="2" t="s">
        <v>62</v>
      </c>
    </row>
    <row r="225" spans="1:25" ht="12.75" hidden="1" x14ac:dyDescent="0.2">
      <c r="A225" s="6">
        <v>44318</v>
      </c>
      <c r="B225" s="3">
        <v>44318</v>
      </c>
      <c r="C225" s="2" t="s">
        <v>56</v>
      </c>
      <c r="D225" s="2" t="s">
        <v>57</v>
      </c>
      <c r="E225" s="2" t="s">
        <v>63</v>
      </c>
      <c r="F225" s="4" t="s">
        <v>64</v>
      </c>
      <c r="G225" s="2">
        <v>4.83</v>
      </c>
      <c r="H225" s="2">
        <v>1716</v>
      </c>
      <c r="I225" s="2">
        <v>73</v>
      </c>
      <c r="J225" s="5">
        <v>4.2500000000000003E-2</v>
      </c>
      <c r="K225" s="17">
        <f>Table1[[#This Row],[Revenue]]-Table1[[#This Row],[Amount spent]]</f>
        <v>-4.83</v>
      </c>
      <c r="L225" s="2">
        <v>39</v>
      </c>
      <c r="M225" s="2">
        <v>0</v>
      </c>
      <c r="N225" s="5">
        <v>0</v>
      </c>
      <c r="O225" s="2">
        <v>0</v>
      </c>
      <c r="P225" s="2">
        <v>0</v>
      </c>
      <c r="Q225" s="2" t="s">
        <v>26</v>
      </c>
      <c r="R225" s="2" t="s">
        <v>27</v>
      </c>
      <c r="S225" s="2" t="s">
        <v>28</v>
      </c>
      <c r="T225" s="2" t="s">
        <v>60</v>
      </c>
      <c r="U225" s="2" t="s">
        <v>61</v>
      </c>
      <c r="V225" s="2" t="s">
        <v>31</v>
      </c>
      <c r="W225" s="2" t="s">
        <v>41</v>
      </c>
      <c r="X225" s="2" t="s">
        <v>42</v>
      </c>
      <c r="Y225" s="2" t="s">
        <v>62</v>
      </c>
    </row>
    <row r="226" spans="1:25" ht="12.75" hidden="1" x14ac:dyDescent="0.2">
      <c r="A226" s="6">
        <v>44349</v>
      </c>
      <c r="B226" s="3">
        <v>44349</v>
      </c>
      <c r="C226" s="2" t="s">
        <v>56</v>
      </c>
      <c r="D226" s="2" t="s">
        <v>57</v>
      </c>
      <c r="E226" s="2" t="s">
        <v>58</v>
      </c>
      <c r="F226" s="4" t="s">
        <v>59</v>
      </c>
      <c r="G226" s="2">
        <v>28.94</v>
      </c>
      <c r="H226" s="2">
        <v>18188</v>
      </c>
      <c r="I226" s="2">
        <v>565</v>
      </c>
      <c r="J226" s="5">
        <v>3.1099999999999999E-2</v>
      </c>
      <c r="K226" s="17">
        <f>Table1[[#This Row],[Revenue]]-Table1[[#This Row],[Amount spent]]</f>
        <v>-28.94</v>
      </c>
      <c r="L226" s="2">
        <v>299</v>
      </c>
      <c r="M226" s="2">
        <v>0</v>
      </c>
      <c r="N226" s="5">
        <v>0</v>
      </c>
      <c r="O226" s="2">
        <v>0</v>
      </c>
      <c r="P226" s="2">
        <v>0</v>
      </c>
      <c r="Q226" s="2" t="s">
        <v>26</v>
      </c>
      <c r="R226" s="2" t="s">
        <v>27</v>
      </c>
      <c r="S226" s="2" t="s">
        <v>28</v>
      </c>
      <c r="T226" s="2" t="s">
        <v>60</v>
      </c>
      <c r="U226" s="2" t="s">
        <v>61</v>
      </c>
      <c r="V226" s="2" t="s">
        <v>31</v>
      </c>
      <c r="W226" s="2" t="s">
        <v>41</v>
      </c>
      <c r="X226" s="2" t="s">
        <v>42</v>
      </c>
      <c r="Y226" s="2" t="s">
        <v>62</v>
      </c>
    </row>
    <row r="227" spans="1:25" ht="12.75" hidden="1" x14ac:dyDescent="0.2">
      <c r="A227" s="6">
        <v>44349</v>
      </c>
      <c r="B227" s="3">
        <v>44349</v>
      </c>
      <c r="C227" s="2" t="s">
        <v>56</v>
      </c>
      <c r="D227" s="2" t="s">
        <v>57</v>
      </c>
      <c r="E227" s="2" t="s">
        <v>63</v>
      </c>
      <c r="F227" s="4" t="s">
        <v>64</v>
      </c>
      <c r="G227" s="2">
        <v>5.94</v>
      </c>
      <c r="H227" s="2">
        <v>2144</v>
      </c>
      <c r="I227" s="2">
        <v>86</v>
      </c>
      <c r="J227" s="5">
        <v>4.0099999999999997E-2</v>
      </c>
      <c r="K227" s="17">
        <f>Table1[[#This Row],[Revenue]]-Table1[[#This Row],[Amount spent]]</f>
        <v>-5.94</v>
      </c>
      <c r="L227" s="2">
        <v>52</v>
      </c>
      <c r="M227" s="2">
        <v>0</v>
      </c>
      <c r="N227" s="5">
        <v>0</v>
      </c>
      <c r="O227" s="2">
        <v>0</v>
      </c>
      <c r="P227" s="2">
        <v>0</v>
      </c>
      <c r="Q227" s="2" t="s">
        <v>26</v>
      </c>
      <c r="R227" s="2" t="s">
        <v>27</v>
      </c>
      <c r="S227" s="2" t="s">
        <v>28</v>
      </c>
      <c r="T227" s="2" t="s">
        <v>60</v>
      </c>
      <c r="U227" s="2" t="s">
        <v>61</v>
      </c>
      <c r="V227" s="2" t="s">
        <v>31</v>
      </c>
      <c r="W227" s="2" t="s">
        <v>41</v>
      </c>
      <c r="X227" s="2" t="s">
        <v>42</v>
      </c>
      <c r="Y227" s="2" t="s">
        <v>62</v>
      </c>
    </row>
    <row r="228" spans="1:25" ht="12.75" hidden="1" x14ac:dyDescent="0.2">
      <c r="A228" s="6">
        <v>44410</v>
      </c>
      <c r="B228" s="3">
        <v>44410</v>
      </c>
      <c r="C228" s="2" t="s">
        <v>56</v>
      </c>
      <c r="D228" s="2" t="s">
        <v>57</v>
      </c>
      <c r="E228" s="2" t="s">
        <v>58</v>
      </c>
      <c r="F228" s="4" t="s">
        <v>59</v>
      </c>
      <c r="G228" s="2">
        <v>8.0500000000000007</v>
      </c>
      <c r="H228" s="2">
        <v>6277</v>
      </c>
      <c r="I228" s="2">
        <v>175</v>
      </c>
      <c r="J228" s="5">
        <v>2.7900000000000001E-2</v>
      </c>
      <c r="K228" s="17">
        <f>Table1[[#This Row],[Revenue]]-Table1[[#This Row],[Amount spent]]</f>
        <v>-8.0500000000000007</v>
      </c>
      <c r="L228" s="2">
        <v>95</v>
      </c>
      <c r="M228" s="2">
        <v>0</v>
      </c>
      <c r="N228" s="5">
        <v>0</v>
      </c>
      <c r="O228" s="2">
        <v>0</v>
      </c>
      <c r="P228" s="2">
        <v>0</v>
      </c>
      <c r="Q228" s="2" t="s">
        <v>26</v>
      </c>
      <c r="R228" s="2" t="s">
        <v>27</v>
      </c>
      <c r="S228" s="2" t="s">
        <v>28</v>
      </c>
      <c r="T228" s="2" t="s">
        <v>60</v>
      </c>
      <c r="U228" s="2" t="s">
        <v>61</v>
      </c>
      <c r="V228" s="2" t="s">
        <v>31</v>
      </c>
      <c r="W228" s="2" t="s">
        <v>41</v>
      </c>
      <c r="X228" s="2" t="s">
        <v>42</v>
      </c>
      <c r="Y228" s="2" t="s">
        <v>62</v>
      </c>
    </row>
    <row r="229" spans="1:25" ht="12.75" hidden="1" x14ac:dyDescent="0.2">
      <c r="A229" s="6">
        <v>44410</v>
      </c>
      <c r="B229" s="3">
        <v>44410</v>
      </c>
      <c r="C229" s="2" t="s">
        <v>56</v>
      </c>
      <c r="D229" s="2" t="s">
        <v>57</v>
      </c>
      <c r="E229" s="2" t="s">
        <v>63</v>
      </c>
      <c r="F229" s="4" t="s">
        <v>64</v>
      </c>
      <c r="G229" s="2">
        <v>0.55000000000000004</v>
      </c>
      <c r="H229" s="2">
        <v>391</v>
      </c>
      <c r="I229" s="2">
        <v>21</v>
      </c>
      <c r="J229" s="5">
        <v>5.3699999999999998E-2</v>
      </c>
      <c r="K229" s="17">
        <f>Table1[[#This Row],[Revenue]]-Table1[[#This Row],[Amount spent]]</f>
        <v>-0.55000000000000004</v>
      </c>
      <c r="L229" s="2">
        <v>10</v>
      </c>
      <c r="M229" s="2">
        <v>0</v>
      </c>
      <c r="N229" s="5">
        <v>0</v>
      </c>
      <c r="O229" s="2">
        <v>0</v>
      </c>
      <c r="P229" s="2">
        <v>0</v>
      </c>
      <c r="Q229" s="2" t="s">
        <v>26</v>
      </c>
      <c r="R229" s="2" t="s">
        <v>27</v>
      </c>
      <c r="S229" s="2" t="s">
        <v>28</v>
      </c>
      <c r="T229" s="2" t="s">
        <v>60</v>
      </c>
      <c r="U229" s="2" t="s">
        <v>61</v>
      </c>
      <c r="V229" s="2" t="s">
        <v>31</v>
      </c>
      <c r="W229" s="2" t="s">
        <v>41</v>
      </c>
      <c r="X229" s="2" t="s">
        <v>42</v>
      </c>
      <c r="Y229" s="2" t="s">
        <v>62</v>
      </c>
    </row>
    <row r="230" spans="1:25" ht="12.75" hidden="1" x14ac:dyDescent="0.2">
      <c r="A230" s="6">
        <v>44441</v>
      </c>
      <c r="B230" s="3">
        <v>44441</v>
      </c>
      <c r="C230" s="2" t="s">
        <v>56</v>
      </c>
      <c r="D230" s="2" t="s">
        <v>57</v>
      </c>
      <c r="E230" s="2" t="s">
        <v>58</v>
      </c>
      <c r="F230" s="4" t="s">
        <v>59</v>
      </c>
      <c r="G230" s="2">
        <v>36.659999999999997</v>
      </c>
      <c r="H230" s="2">
        <v>22777</v>
      </c>
      <c r="I230" s="2">
        <v>720</v>
      </c>
      <c r="J230" s="5">
        <v>3.1600000000000003E-2</v>
      </c>
      <c r="K230" s="17">
        <f>Table1[[#This Row],[Revenue]]-Table1[[#This Row],[Amount spent]]</f>
        <v>-36.659999999999997</v>
      </c>
      <c r="L230" s="2">
        <v>394</v>
      </c>
      <c r="M230" s="2">
        <v>0</v>
      </c>
      <c r="N230" s="5">
        <v>0</v>
      </c>
      <c r="O230" s="2">
        <v>0</v>
      </c>
      <c r="P230" s="2">
        <v>0</v>
      </c>
      <c r="Q230" s="2" t="s">
        <v>26</v>
      </c>
      <c r="R230" s="2" t="s">
        <v>27</v>
      </c>
      <c r="S230" s="2" t="s">
        <v>28</v>
      </c>
      <c r="T230" s="2" t="s">
        <v>60</v>
      </c>
      <c r="U230" s="2" t="s">
        <v>61</v>
      </c>
      <c r="V230" s="2" t="s">
        <v>31</v>
      </c>
      <c r="W230" s="2" t="s">
        <v>41</v>
      </c>
      <c r="X230" s="2" t="s">
        <v>42</v>
      </c>
      <c r="Y230" s="2" t="s">
        <v>62</v>
      </c>
    </row>
    <row r="231" spans="1:25" ht="12.75" hidden="1" x14ac:dyDescent="0.2">
      <c r="A231" s="6">
        <v>44441</v>
      </c>
      <c r="B231" s="3">
        <v>44441</v>
      </c>
      <c r="C231" s="2" t="s">
        <v>56</v>
      </c>
      <c r="D231" s="2" t="s">
        <v>57</v>
      </c>
      <c r="E231" s="2" t="s">
        <v>63</v>
      </c>
      <c r="F231" s="4" t="s">
        <v>64</v>
      </c>
      <c r="G231" s="2">
        <v>5.6</v>
      </c>
      <c r="H231" s="2">
        <v>2790</v>
      </c>
      <c r="I231" s="2">
        <v>99</v>
      </c>
      <c r="J231" s="5">
        <v>3.5499999999999997E-2</v>
      </c>
      <c r="K231" s="17">
        <f>Table1[[#This Row],[Revenue]]-Table1[[#This Row],[Amount spent]]</f>
        <v>-5.6</v>
      </c>
      <c r="L231" s="2">
        <v>63</v>
      </c>
      <c r="M231" s="2">
        <v>0</v>
      </c>
      <c r="N231" s="5">
        <v>0</v>
      </c>
      <c r="O231" s="2">
        <v>0</v>
      </c>
      <c r="P231" s="2">
        <v>0</v>
      </c>
      <c r="Q231" s="2" t="s">
        <v>26</v>
      </c>
      <c r="R231" s="2" t="s">
        <v>27</v>
      </c>
      <c r="S231" s="2" t="s">
        <v>28</v>
      </c>
      <c r="T231" s="2" t="s">
        <v>60</v>
      </c>
      <c r="U231" s="2" t="s">
        <v>61</v>
      </c>
      <c r="V231" s="2" t="s">
        <v>31</v>
      </c>
      <c r="W231" s="2" t="s">
        <v>41</v>
      </c>
      <c r="X231" s="2" t="s">
        <v>42</v>
      </c>
      <c r="Y231" s="2" t="s">
        <v>62</v>
      </c>
    </row>
    <row r="232" spans="1:25" ht="12.75" hidden="1" x14ac:dyDescent="0.2">
      <c r="A232" s="6">
        <v>44471</v>
      </c>
      <c r="B232" s="3">
        <v>44471</v>
      </c>
      <c r="C232" s="2" t="s">
        <v>56</v>
      </c>
      <c r="D232" s="2" t="s">
        <v>57</v>
      </c>
      <c r="E232" s="2" t="s">
        <v>58</v>
      </c>
      <c r="F232" s="4" t="s">
        <v>59</v>
      </c>
      <c r="G232" s="2">
        <v>34.21</v>
      </c>
      <c r="H232" s="2">
        <v>19181</v>
      </c>
      <c r="I232" s="2">
        <v>603</v>
      </c>
      <c r="J232" s="5">
        <v>3.1399999999999997E-2</v>
      </c>
      <c r="K232" s="17">
        <f>Table1[[#This Row],[Revenue]]-Table1[[#This Row],[Amount spent]]</f>
        <v>-34.21</v>
      </c>
      <c r="L232" s="2">
        <v>365</v>
      </c>
      <c r="M232" s="2">
        <v>0</v>
      </c>
      <c r="N232" s="5">
        <v>0</v>
      </c>
      <c r="O232" s="2">
        <v>0</v>
      </c>
      <c r="P232" s="2">
        <v>0</v>
      </c>
      <c r="Q232" s="2" t="s">
        <v>26</v>
      </c>
      <c r="R232" s="2" t="s">
        <v>27</v>
      </c>
      <c r="S232" s="2" t="s">
        <v>28</v>
      </c>
      <c r="T232" s="2" t="s">
        <v>60</v>
      </c>
      <c r="U232" s="2" t="s">
        <v>61</v>
      </c>
      <c r="V232" s="2" t="s">
        <v>31</v>
      </c>
      <c r="W232" s="2" t="s">
        <v>41</v>
      </c>
      <c r="X232" s="2" t="s">
        <v>42</v>
      </c>
      <c r="Y232" s="2" t="s">
        <v>62</v>
      </c>
    </row>
    <row r="233" spans="1:25" ht="12.75" hidden="1" x14ac:dyDescent="0.2">
      <c r="A233" s="6">
        <v>44471</v>
      </c>
      <c r="B233" s="3">
        <v>44471</v>
      </c>
      <c r="C233" s="2" t="s">
        <v>56</v>
      </c>
      <c r="D233" s="2" t="s">
        <v>57</v>
      </c>
      <c r="E233" s="2" t="s">
        <v>63</v>
      </c>
      <c r="F233" s="4" t="s">
        <v>64</v>
      </c>
      <c r="G233" s="2">
        <v>7.56</v>
      </c>
      <c r="H233" s="2">
        <v>2728</v>
      </c>
      <c r="I233" s="2">
        <v>139</v>
      </c>
      <c r="J233" s="5">
        <v>5.0999999999999997E-2</v>
      </c>
      <c r="K233" s="17">
        <f>Table1[[#This Row],[Revenue]]-Table1[[#This Row],[Amount spent]]</f>
        <v>-7.56</v>
      </c>
      <c r="L233" s="2">
        <v>73</v>
      </c>
      <c r="M233" s="2">
        <v>0</v>
      </c>
      <c r="N233" s="5">
        <v>0</v>
      </c>
      <c r="O233" s="2">
        <v>0</v>
      </c>
      <c r="P233" s="2">
        <v>0</v>
      </c>
      <c r="Q233" s="2" t="s">
        <v>26</v>
      </c>
      <c r="R233" s="2" t="s">
        <v>27</v>
      </c>
      <c r="S233" s="2" t="s">
        <v>28</v>
      </c>
      <c r="T233" s="2" t="s">
        <v>60</v>
      </c>
      <c r="U233" s="2" t="s">
        <v>61</v>
      </c>
      <c r="V233" s="2" t="s">
        <v>31</v>
      </c>
      <c r="W233" s="2" t="s">
        <v>41</v>
      </c>
      <c r="X233" s="2" t="s">
        <v>42</v>
      </c>
      <c r="Y233" s="2" t="s">
        <v>62</v>
      </c>
    </row>
    <row r="234" spans="1:25" ht="12.75" hidden="1" x14ac:dyDescent="0.2">
      <c r="A234" s="6">
        <v>44471</v>
      </c>
      <c r="B234" s="3">
        <v>44471</v>
      </c>
      <c r="C234" s="2" t="s">
        <v>56</v>
      </c>
      <c r="D234" s="2" t="s">
        <v>57</v>
      </c>
      <c r="E234" s="2" t="s">
        <v>63</v>
      </c>
      <c r="F234" s="4" t="s">
        <v>65</v>
      </c>
      <c r="G234" s="2">
        <v>0.22</v>
      </c>
      <c r="H234" s="2">
        <v>116</v>
      </c>
      <c r="I234" s="2">
        <v>4</v>
      </c>
      <c r="J234" s="5">
        <v>3.4500000000000003E-2</v>
      </c>
      <c r="K234" s="17">
        <f>Table1[[#This Row],[Revenue]]-Table1[[#This Row],[Amount spent]]</f>
        <v>-0.22</v>
      </c>
      <c r="L234" s="2">
        <v>1</v>
      </c>
      <c r="M234" s="2">
        <v>0</v>
      </c>
      <c r="N234" s="5">
        <v>0</v>
      </c>
      <c r="O234" s="2">
        <v>0</v>
      </c>
      <c r="P234" s="2">
        <v>0</v>
      </c>
      <c r="Q234" s="2" t="s">
        <v>26</v>
      </c>
      <c r="R234" s="2" t="s">
        <v>27</v>
      </c>
      <c r="S234" s="2" t="s">
        <v>28</v>
      </c>
      <c r="T234" s="2" t="s">
        <v>60</v>
      </c>
      <c r="U234" s="2" t="s">
        <v>61</v>
      </c>
      <c r="V234" s="2" t="s">
        <v>31</v>
      </c>
      <c r="W234" s="2" t="s">
        <v>41</v>
      </c>
      <c r="X234" s="2" t="s">
        <v>42</v>
      </c>
      <c r="Y234" s="2" t="s">
        <v>62</v>
      </c>
    </row>
    <row r="235" spans="1:25" ht="12.75" hidden="1" x14ac:dyDescent="0.2">
      <c r="A235" s="6">
        <v>44502</v>
      </c>
      <c r="B235" s="3">
        <v>44502</v>
      </c>
      <c r="C235" s="2" t="s">
        <v>56</v>
      </c>
      <c r="D235" s="2" t="s">
        <v>57</v>
      </c>
      <c r="E235" s="2" t="s">
        <v>58</v>
      </c>
      <c r="F235" s="4" t="s">
        <v>59</v>
      </c>
      <c r="G235" s="2">
        <v>29.94</v>
      </c>
      <c r="H235" s="2">
        <v>19392</v>
      </c>
      <c r="I235" s="2">
        <v>591</v>
      </c>
      <c r="J235" s="5">
        <v>3.0499999999999999E-2</v>
      </c>
      <c r="K235" s="17">
        <f>Table1[[#This Row],[Revenue]]-Table1[[#This Row],[Amount spent]]</f>
        <v>-29.94</v>
      </c>
      <c r="L235" s="2">
        <v>331</v>
      </c>
      <c r="M235" s="2">
        <v>0</v>
      </c>
      <c r="N235" s="5">
        <v>0</v>
      </c>
      <c r="O235" s="2">
        <v>0</v>
      </c>
      <c r="P235" s="2">
        <v>0</v>
      </c>
      <c r="Q235" s="2" t="s">
        <v>26</v>
      </c>
      <c r="R235" s="2" t="s">
        <v>27</v>
      </c>
      <c r="S235" s="2" t="s">
        <v>28</v>
      </c>
      <c r="T235" s="2" t="s">
        <v>60</v>
      </c>
      <c r="U235" s="2" t="s">
        <v>61</v>
      </c>
      <c r="V235" s="2" t="s">
        <v>31</v>
      </c>
      <c r="W235" s="2" t="s">
        <v>41</v>
      </c>
      <c r="X235" s="2" t="s">
        <v>42</v>
      </c>
      <c r="Y235" s="2" t="s">
        <v>62</v>
      </c>
    </row>
    <row r="236" spans="1:25" ht="12.75" hidden="1" x14ac:dyDescent="0.2">
      <c r="A236" s="6">
        <v>44502</v>
      </c>
      <c r="B236" s="3">
        <v>44502</v>
      </c>
      <c r="C236" s="2" t="s">
        <v>56</v>
      </c>
      <c r="D236" s="2" t="s">
        <v>57</v>
      </c>
      <c r="E236" s="2" t="s">
        <v>63</v>
      </c>
      <c r="F236" s="4" t="s">
        <v>64</v>
      </c>
      <c r="G236" s="2">
        <v>5.7</v>
      </c>
      <c r="H236" s="2">
        <v>1883</v>
      </c>
      <c r="I236" s="2">
        <v>97</v>
      </c>
      <c r="J236" s="5">
        <v>5.1499999999999997E-2</v>
      </c>
      <c r="K236" s="17">
        <f>Table1[[#This Row],[Revenue]]-Table1[[#This Row],[Amount spent]]</f>
        <v>-5.7</v>
      </c>
      <c r="L236" s="2">
        <v>51</v>
      </c>
      <c r="M236" s="2">
        <v>0</v>
      </c>
      <c r="N236" s="5">
        <v>0</v>
      </c>
      <c r="O236" s="2">
        <v>0</v>
      </c>
      <c r="P236" s="2">
        <v>0</v>
      </c>
      <c r="Q236" s="2" t="s">
        <v>26</v>
      </c>
      <c r="R236" s="2" t="s">
        <v>27</v>
      </c>
      <c r="S236" s="2" t="s">
        <v>28</v>
      </c>
      <c r="T236" s="2" t="s">
        <v>60</v>
      </c>
      <c r="U236" s="2" t="s">
        <v>61</v>
      </c>
      <c r="V236" s="2" t="s">
        <v>31</v>
      </c>
      <c r="W236" s="2" t="s">
        <v>41</v>
      </c>
      <c r="X236" s="2" t="s">
        <v>42</v>
      </c>
      <c r="Y236" s="2" t="s">
        <v>62</v>
      </c>
    </row>
    <row r="237" spans="1:25" ht="12.75" hidden="1" x14ac:dyDescent="0.2">
      <c r="A237" s="6">
        <v>44502</v>
      </c>
      <c r="B237" s="3">
        <v>44502</v>
      </c>
      <c r="C237" s="2" t="s">
        <v>56</v>
      </c>
      <c r="D237" s="2" t="s">
        <v>57</v>
      </c>
      <c r="E237" s="2" t="s">
        <v>63</v>
      </c>
      <c r="F237" s="4" t="s">
        <v>65</v>
      </c>
      <c r="G237" s="2">
        <v>5.44</v>
      </c>
      <c r="H237" s="2">
        <v>1309</v>
      </c>
      <c r="I237" s="2">
        <v>81</v>
      </c>
      <c r="J237" s="5">
        <v>6.1899999999999997E-2</v>
      </c>
      <c r="K237" s="17">
        <f>Table1[[#This Row],[Revenue]]-Table1[[#This Row],[Amount spent]]</f>
        <v>-5.44</v>
      </c>
      <c r="L237" s="2">
        <v>47</v>
      </c>
      <c r="M237" s="2">
        <v>0</v>
      </c>
      <c r="N237" s="5">
        <v>0</v>
      </c>
      <c r="O237" s="2">
        <v>0</v>
      </c>
      <c r="P237" s="2">
        <v>0</v>
      </c>
      <c r="Q237" s="2" t="s">
        <v>26</v>
      </c>
      <c r="R237" s="2" t="s">
        <v>27</v>
      </c>
      <c r="S237" s="2" t="s">
        <v>28</v>
      </c>
      <c r="T237" s="2" t="s">
        <v>60</v>
      </c>
      <c r="U237" s="2" t="s">
        <v>61</v>
      </c>
      <c r="V237" s="2" t="s">
        <v>31</v>
      </c>
      <c r="W237" s="2" t="s">
        <v>41</v>
      </c>
      <c r="X237" s="2" t="s">
        <v>42</v>
      </c>
      <c r="Y237" s="2" t="s">
        <v>62</v>
      </c>
    </row>
    <row r="238" spans="1:25" ht="12.75" hidden="1" x14ac:dyDescent="0.2">
      <c r="A238" s="6">
        <v>44532</v>
      </c>
      <c r="B238" s="3">
        <v>44532</v>
      </c>
      <c r="C238" s="2" t="s">
        <v>56</v>
      </c>
      <c r="D238" s="2" t="s">
        <v>57</v>
      </c>
      <c r="E238" s="2" t="s">
        <v>58</v>
      </c>
      <c r="F238" s="4" t="s">
        <v>59</v>
      </c>
      <c r="G238" s="2">
        <v>24.03</v>
      </c>
      <c r="H238" s="2">
        <v>22760</v>
      </c>
      <c r="I238" s="2">
        <v>487</v>
      </c>
      <c r="J238" s="5">
        <v>2.1399999999999999E-2</v>
      </c>
      <c r="K238" s="17">
        <f>Table1[[#This Row],[Revenue]]-Table1[[#This Row],[Amount spent]]</f>
        <v>-24.03</v>
      </c>
      <c r="L238" s="2">
        <v>253</v>
      </c>
      <c r="M238" s="2">
        <v>0</v>
      </c>
      <c r="N238" s="5">
        <v>0</v>
      </c>
      <c r="O238" s="2">
        <v>0</v>
      </c>
      <c r="P238" s="2">
        <v>0</v>
      </c>
      <c r="Q238" s="2" t="s">
        <v>26</v>
      </c>
      <c r="R238" s="2" t="s">
        <v>27</v>
      </c>
      <c r="S238" s="2" t="s">
        <v>28</v>
      </c>
      <c r="T238" s="2" t="s">
        <v>60</v>
      </c>
      <c r="U238" s="2" t="s">
        <v>61</v>
      </c>
      <c r="V238" s="2" t="s">
        <v>31</v>
      </c>
      <c r="W238" s="2" t="s">
        <v>41</v>
      </c>
      <c r="X238" s="2" t="s">
        <v>42</v>
      </c>
      <c r="Y238" s="2" t="s">
        <v>62</v>
      </c>
    </row>
    <row r="239" spans="1:25" ht="12.75" hidden="1" x14ac:dyDescent="0.2">
      <c r="A239" s="6">
        <v>44532</v>
      </c>
      <c r="B239" s="3">
        <v>44532</v>
      </c>
      <c r="C239" s="2" t="s">
        <v>56</v>
      </c>
      <c r="D239" s="2" t="s">
        <v>57</v>
      </c>
      <c r="E239" s="2" t="s">
        <v>63</v>
      </c>
      <c r="F239" s="4" t="s">
        <v>64</v>
      </c>
      <c r="G239" s="2">
        <v>6.49</v>
      </c>
      <c r="H239" s="2">
        <v>2823</v>
      </c>
      <c r="I239" s="2">
        <v>87</v>
      </c>
      <c r="J239" s="5">
        <v>3.0800000000000001E-2</v>
      </c>
      <c r="K239" s="17">
        <f>Table1[[#This Row],[Revenue]]-Table1[[#This Row],[Amount spent]]</f>
        <v>-6.49</v>
      </c>
      <c r="L239" s="2">
        <v>44</v>
      </c>
      <c r="M239" s="2">
        <v>0</v>
      </c>
      <c r="N239" s="5">
        <v>0</v>
      </c>
      <c r="O239" s="2">
        <v>0</v>
      </c>
      <c r="P239" s="2">
        <v>0</v>
      </c>
      <c r="Q239" s="2" t="s">
        <v>26</v>
      </c>
      <c r="R239" s="2" t="s">
        <v>27</v>
      </c>
      <c r="S239" s="2" t="s">
        <v>28</v>
      </c>
      <c r="T239" s="2" t="s">
        <v>60</v>
      </c>
      <c r="U239" s="2" t="s">
        <v>61</v>
      </c>
      <c r="V239" s="2" t="s">
        <v>31</v>
      </c>
      <c r="W239" s="2" t="s">
        <v>41</v>
      </c>
      <c r="X239" s="2" t="s">
        <v>42</v>
      </c>
      <c r="Y239" s="2" t="s">
        <v>62</v>
      </c>
    </row>
    <row r="240" spans="1:25" ht="12.75" hidden="1" x14ac:dyDescent="0.2">
      <c r="A240" s="6">
        <v>44532</v>
      </c>
      <c r="B240" s="3">
        <v>44532</v>
      </c>
      <c r="C240" s="2" t="s">
        <v>56</v>
      </c>
      <c r="D240" s="2" t="s">
        <v>57</v>
      </c>
      <c r="E240" s="2" t="s">
        <v>63</v>
      </c>
      <c r="F240" s="4" t="s">
        <v>65</v>
      </c>
      <c r="G240" s="2">
        <v>10.26</v>
      </c>
      <c r="H240" s="2">
        <v>4929</v>
      </c>
      <c r="I240" s="2">
        <v>126</v>
      </c>
      <c r="J240" s="5">
        <v>2.5600000000000001E-2</v>
      </c>
      <c r="K240" s="17">
        <f>Table1[[#This Row],[Revenue]]-Table1[[#This Row],[Amount spent]]</f>
        <v>-10.26</v>
      </c>
      <c r="L240" s="2">
        <v>68</v>
      </c>
      <c r="M240" s="2">
        <v>0</v>
      </c>
      <c r="N240" s="5">
        <v>0</v>
      </c>
      <c r="O240" s="2">
        <v>0</v>
      </c>
      <c r="P240" s="2">
        <v>0</v>
      </c>
      <c r="Q240" s="2" t="s">
        <v>26</v>
      </c>
      <c r="R240" s="2" t="s">
        <v>27</v>
      </c>
      <c r="S240" s="2" t="s">
        <v>28</v>
      </c>
      <c r="T240" s="2" t="s">
        <v>60</v>
      </c>
      <c r="U240" s="2" t="s">
        <v>61</v>
      </c>
      <c r="V240" s="2" t="s">
        <v>31</v>
      </c>
      <c r="W240" s="2" t="s">
        <v>41</v>
      </c>
      <c r="X240" s="2" t="s">
        <v>42</v>
      </c>
      <c r="Y240" s="2" t="s">
        <v>62</v>
      </c>
    </row>
    <row r="241" spans="1:25" ht="12.75" hidden="1" x14ac:dyDescent="0.2">
      <c r="A241" s="6">
        <v>44240</v>
      </c>
      <c r="B241" s="9">
        <v>44240</v>
      </c>
      <c r="C241" s="2" t="s">
        <v>56</v>
      </c>
      <c r="D241" s="2" t="s">
        <v>57</v>
      </c>
      <c r="E241" s="2" t="s">
        <v>58</v>
      </c>
      <c r="F241" s="4" t="s">
        <v>59</v>
      </c>
      <c r="G241" s="2">
        <v>28.52</v>
      </c>
      <c r="H241" s="2">
        <v>20763</v>
      </c>
      <c r="I241" s="2">
        <v>515</v>
      </c>
      <c r="J241" s="5">
        <v>2.4799999999999999E-2</v>
      </c>
      <c r="K241" s="17">
        <f>Table1[[#This Row],[Revenue]]-Table1[[#This Row],[Amount spent]]</f>
        <v>-28.52</v>
      </c>
      <c r="L241" s="2">
        <v>269</v>
      </c>
      <c r="M241" s="2">
        <v>0</v>
      </c>
      <c r="N241" s="5">
        <v>0</v>
      </c>
      <c r="O241" s="2">
        <v>0</v>
      </c>
      <c r="P241" s="2">
        <v>0</v>
      </c>
      <c r="Q241" s="2" t="s">
        <v>26</v>
      </c>
      <c r="R241" s="2" t="s">
        <v>27</v>
      </c>
      <c r="S241" s="2" t="s">
        <v>28</v>
      </c>
      <c r="T241" s="2" t="s">
        <v>60</v>
      </c>
      <c r="U241" s="2" t="s">
        <v>61</v>
      </c>
      <c r="V241" s="2" t="s">
        <v>31</v>
      </c>
      <c r="W241" s="2" t="s">
        <v>41</v>
      </c>
      <c r="X241" s="2" t="s">
        <v>42</v>
      </c>
      <c r="Y241" s="2" t="s">
        <v>62</v>
      </c>
    </row>
    <row r="242" spans="1:25" ht="12.75" hidden="1" x14ac:dyDescent="0.2">
      <c r="A242" s="6">
        <v>44240</v>
      </c>
      <c r="B242" s="9">
        <v>44240</v>
      </c>
      <c r="C242" s="2" t="s">
        <v>56</v>
      </c>
      <c r="D242" s="2" t="s">
        <v>57</v>
      </c>
      <c r="E242" s="2" t="s">
        <v>63</v>
      </c>
      <c r="F242" s="4" t="s">
        <v>64</v>
      </c>
      <c r="G242" s="2">
        <v>5.69</v>
      </c>
      <c r="H242" s="2">
        <v>2598</v>
      </c>
      <c r="I242" s="2">
        <v>95</v>
      </c>
      <c r="J242" s="5">
        <v>3.6600000000000001E-2</v>
      </c>
      <c r="K242" s="17">
        <f>Table1[[#This Row],[Revenue]]-Table1[[#This Row],[Amount spent]]</f>
        <v>-5.69</v>
      </c>
      <c r="L242" s="2">
        <v>54</v>
      </c>
      <c r="M242" s="2">
        <v>0</v>
      </c>
      <c r="N242" s="5">
        <v>0</v>
      </c>
      <c r="O242" s="2">
        <v>0</v>
      </c>
      <c r="P242" s="2">
        <v>0</v>
      </c>
      <c r="Q242" s="2" t="s">
        <v>26</v>
      </c>
      <c r="R242" s="2" t="s">
        <v>27</v>
      </c>
      <c r="S242" s="2" t="s">
        <v>28</v>
      </c>
      <c r="T242" s="2" t="s">
        <v>60</v>
      </c>
      <c r="U242" s="2" t="s">
        <v>61</v>
      </c>
      <c r="V242" s="2" t="s">
        <v>31</v>
      </c>
      <c r="W242" s="2" t="s">
        <v>41</v>
      </c>
      <c r="X242" s="2" t="s">
        <v>42</v>
      </c>
      <c r="Y242" s="2" t="s">
        <v>62</v>
      </c>
    </row>
    <row r="243" spans="1:25" ht="12.75" hidden="1" x14ac:dyDescent="0.2">
      <c r="A243" s="6">
        <v>44240</v>
      </c>
      <c r="B243" s="9">
        <v>44240</v>
      </c>
      <c r="C243" s="2" t="s">
        <v>56</v>
      </c>
      <c r="D243" s="2" t="s">
        <v>57</v>
      </c>
      <c r="E243" s="2" t="s">
        <v>63</v>
      </c>
      <c r="F243" s="4" t="s">
        <v>65</v>
      </c>
      <c r="G243" s="2">
        <v>3.97</v>
      </c>
      <c r="H243" s="2">
        <v>2440</v>
      </c>
      <c r="I243" s="2">
        <v>72</v>
      </c>
      <c r="J243" s="5">
        <v>2.9499999999999998E-2</v>
      </c>
      <c r="K243" s="17">
        <f>Table1[[#This Row],[Revenue]]-Table1[[#This Row],[Amount spent]]</f>
        <v>-3.97</v>
      </c>
      <c r="L243" s="2">
        <v>41</v>
      </c>
      <c r="M243" s="2">
        <v>0</v>
      </c>
      <c r="N243" s="5">
        <v>0</v>
      </c>
      <c r="O243" s="2">
        <v>0</v>
      </c>
      <c r="P243" s="2">
        <v>0</v>
      </c>
      <c r="Q243" s="2" t="s">
        <v>26</v>
      </c>
      <c r="R243" s="2" t="s">
        <v>27</v>
      </c>
      <c r="S243" s="2" t="s">
        <v>28</v>
      </c>
      <c r="T243" s="2" t="s">
        <v>60</v>
      </c>
      <c r="U243" s="2" t="s">
        <v>61</v>
      </c>
      <c r="V243" s="2" t="s">
        <v>31</v>
      </c>
      <c r="W243" s="2" t="s">
        <v>41</v>
      </c>
      <c r="X243" s="2" t="s">
        <v>42</v>
      </c>
      <c r="Y243" s="2" t="s">
        <v>62</v>
      </c>
    </row>
    <row r="244" spans="1:25" ht="12.75" hidden="1" x14ac:dyDescent="0.2">
      <c r="A244" s="6">
        <v>44241</v>
      </c>
      <c r="B244" s="9">
        <v>44241</v>
      </c>
      <c r="C244" s="2" t="s">
        <v>56</v>
      </c>
      <c r="D244" s="2" t="s">
        <v>57</v>
      </c>
      <c r="E244" s="2" t="s">
        <v>58</v>
      </c>
      <c r="F244" s="4" t="s">
        <v>59</v>
      </c>
      <c r="G244" s="2">
        <v>4.01</v>
      </c>
      <c r="H244" s="2">
        <v>4843</v>
      </c>
      <c r="I244" s="2">
        <v>102</v>
      </c>
      <c r="J244" s="5">
        <v>2.1100000000000001E-2</v>
      </c>
      <c r="K244" s="17">
        <f>Table1[[#This Row],[Revenue]]-Table1[[#This Row],[Amount spent]]</f>
        <v>-4.01</v>
      </c>
      <c r="L244" s="2">
        <v>58</v>
      </c>
      <c r="M244" s="2">
        <v>0</v>
      </c>
      <c r="N244" s="5">
        <v>0</v>
      </c>
      <c r="O244" s="2">
        <v>0</v>
      </c>
      <c r="P244" s="2">
        <v>0</v>
      </c>
      <c r="Q244" s="2" t="s">
        <v>26</v>
      </c>
      <c r="R244" s="2" t="s">
        <v>27</v>
      </c>
      <c r="S244" s="2" t="s">
        <v>28</v>
      </c>
      <c r="T244" s="2" t="s">
        <v>60</v>
      </c>
      <c r="U244" s="2" t="s">
        <v>61</v>
      </c>
      <c r="V244" s="2" t="s">
        <v>31</v>
      </c>
      <c r="W244" s="2" t="s">
        <v>41</v>
      </c>
      <c r="X244" s="2" t="s">
        <v>42</v>
      </c>
      <c r="Y244" s="2" t="s">
        <v>62</v>
      </c>
    </row>
    <row r="245" spans="1:25" ht="12.75" hidden="1" x14ac:dyDescent="0.2">
      <c r="A245" s="6">
        <v>44241</v>
      </c>
      <c r="B245" s="9">
        <v>44241</v>
      </c>
      <c r="C245" s="2" t="s">
        <v>56</v>
      </c>
      <c r="D245" s="2" t="s">
        <v>57</v>
      </c>
      <c r="E245" s="2" t="s">
        <v>63</v>
      </c>
      <c r="F245" s="4" t="s">
        <v>64</v>
      </c>
      <c r="G245" s="2">
        <v>1.07</v>
      </c>
      <c r="H245" s="2">
        <v>786</v>
      </c>
      <c r="I245" s="2">
        <v>23</v>
      </c>
      <c r="J245" s="5">
        <v>2.93E-2</v>
      </c>
      <c r="K245" s="17">
        <f>Table1[[#This Row],[Revenue]]-Table1[[#This Row],[Amount spent]]</f>
        <v>-1.07</v>
      </c>
      <c r="L245" s="2">
        <v>13</v>
      </c>
      <c r="M245" s="2">
        <v>0</v>
      </c>
      <c r="N245" s="5">
        <v>0</v>
      </c>
      <c r="O245" s="2">
        <v>0</v>
      </c>
      <c r="P245" s="2">
        <v>0</v>
      </c>
      <c r="Q245" s="2" t="s">
        <v>26</v>
      </c>
      <c r="R245" s="2" t="s">
        <v>27</v>
      </c>
      <c r="S245" s="2" t="s">
        <v>28</v>
      </c>
      <c r="T245" s="2" t="s">
        <v>60</v>
      </c>
      <c r="U245" s="2" t="s">
        <v>61</v>
      </c>
      <c r="V245" s="2" t="s">
        <v>31</v>
      </c>
      <c r="W245" s="2" t="s">
        <v>41</v>
      </c>
      <c r="X245" s="2" t="s">
        <v>42</v>
      </c>
      <c r="Y245" s="2" t="s">
        <v>62</v>
      </c>
    </row>
    <row r="246" spans="1:25" ht="12.75" hidden="1" x14ac:dyDescent="0.2">
      <c r="A246" s="6">
        <v>44241</v>
      </c>
      <c r="B246" s="9">
        <v>44241</v>
      </c>
      <c r="C246" s="2" t="s">
        <v>56</v>
      </c>
      <c r="D246" s="2" t="s">
        <v>57</v>
      </c>
      <c r="E246" s="2" t="s">
        <v>63</v>
      </c>
      <c r="F246" s="4" t="s">
        <v>65</v>
      </c>
      <c r="G246" s="2">
        <v>1.1299999999999999</v>
      </c>
      <c r="H246" s="2">
        <v>742</v>
      </c>
      <c r="I246" s="2">
        <v>20</v>
      </c>
      <c r="J246" s="5">
        <v>2.7E-2</v>
      </c>
      <c r="K246" s="17">
        <f>Table1[[#This Row],[Revenue]]-Table1[[#This Row],[Amount spent]]</f>
        <v>-1.1299999999999999</v>
      </c>
      <c r="L246" s="2">
        <v>12</v>
      </c>
      <c r="M246" s="2">
        <v>0</v>
      </c>
      <c r="N246" s="5">
        <v>0</v>
      </c>
      <c r="O246" s="2">
        <v>0</v>
      </c>
      <c r="P246" s="2">
        <v>0</v>
      </c>
      <c r="Q246" s="2" t="s">
        <v>26</v>
      </c>
      <c r="R246" s="2" t="s">
        <v>27</v>
      </c>
      <c r="S246" s="2" t="s">
        <v>28</v>
      </c>
      <c r="T246" s="2" t="s">
        <v>60</v>
      </c>
      <c r="U246" s="2" t="s">
        <v>61</v>
      </c>
      <c r="V246" s="2" t="s">
        <v>31</v>
      </c>
      <c r="W246" s="2" t="s">
        <v>41</v>
      </c>
      <c r="X246" s="2" t="s">
        <v>42</v>
      </c>
      <c r="Y246" s="2" t="s">
        <v>62</v>
      </c>
    </row>
    <row r="247" spans="1:25" ht="12.75" hidden="1" x14ac:dyDescent="0.2">
      <c r="A247" s="6">
        <v>44242</v>
      </c>
      <c r="B247" s="9">
        <v>44242</v>
      </c>
      <c r="C247" s="2" t="s">
        <v>56</v>
      </c>
      <c r="D247" s="2" t="s">
        <v>57</v>
      </c>
      <c r="E247" s="2" t="s">
        <v>58</v>
      </c>
      <c r="F247" s="4" t="s">
        <v>59</v>
      </c>
      <c r="G247" s="2">
        <v>4.4000000000000004</v>
      </c>
      <c r="H247" s="2">
        <v>5305</v>
      </c>
      <c r="I247" s="2">
        <v>90</v>
      </c>
      <c r="J247" s="5">
        <v>1.7000000000000001E-2</v>
      </c>
      <c r="K247" s="17">
        <f>Table1[[#This Row],[Revenue]]-Table1[[#This Row],[Amount spent]]</f>
        <v>-4.4000000000000004</v>
      </c>
      <c r="L247" s="2">
        <v>51</v>
      </c>
      <c r="M247" s="2">
        <v>0</v>
      </c>
      <c r="N247" s="5">
        <v>0</v>
      </c>
      <c r="O247" s="2">
        <v>0</v>
      </c>
      <c r="P247" s="2">
        <v>0</v>
      </c>
      <c r="Q247" s="2" t="s">
        <v>26</v>
      </c>
      <c r="R247" s="2" t="s">
        <v>27</v>
      </c>
      <c r="S247" s="2" t="s">
        <v>28</v>
      </c>
      <c r="T247" s="2" t="s">
        <v>60</v>
      </c>
      <c r="U247" s="2" t="s">
        <v>61</v>
      </c>
      <c r="V247" s="2" t="s">
        <v>31</v>
      </c>
      <c r="W247" s="2" t="s">
        <v>41</v>
      </c>
      <c r="X247" s="2" t="s">
        <v>42</v>
      </c>
      <c r="Y247" s="2" t="s">
        <v>62</v>
      </c>
    </row>
    <row r="248" spans="1:25" ht="12.75" hidden="1" x14ac:dyDescent="0.2">
      <c r="A248" s="6">
        <v>44242</v>
      </c>
      <c r="B248" s="9">
        <v>44242</v>
      </c>
      <c r="C248" s="2" t="s">
        <v>56</v>
      </c>
      <c r="D248" s="2" t="s">
        <v>57</v>
      </c>
      <c r="E248" s="2" t="s">
        <v>63</v>
      </c>
      <c r="F248" s="4" t="s">
        <v>64</v>
      </c>
      <c r="G248" s="2">
        <v>0.92</v>
      </c>
      <c r="H248" s="2">
        <v>752</v>
      </c>
      <c r="I248" s="2">
        <v>24</v>
      </c>
      <c r="J248" s="5">
        <v>3.1899999999999998E-2</v>
      </c>
      <c r="K248" s="17">
        <f>Table1[[#This Row],[Revenue]]-Table1[[#This Row],[Amount spent]]</f>
        <v>-0.92</v>
      </c>
      <c r="L248" s="2">
        <v>15</v>
      </c>
      <c r="M248" s="2">
        <v>0</v>
      </c>
      <c r="N248" s="5">
        <v>0</v>
      </c>
      <c r="O248" s="2">
        <v>0</v>
      </c>
      <c r="P248" s="2">
        <v>0</v>
      </c>
      <c r="Q248" s="2" t="s">
        <v>26</v>
      </c>
      <c r="R248" s="2" t="s">
        <v>27</v>
      </c>
      <c r="S248" s="2" t="s">
        <v>28</v>
      </c>
      <c r="T248" s="2" t="s">
        <v>60</v>
      </c>
      <c r="U248" s="2" t="s">
        <v>61</v>
      </c>
      <c r="V248" s="2" t="s">
        <v>31</v>
      </c>
      <c r="W248" s="2" t="s">
        <v>41</v>
      </c>
      <c r="X248" s="2" t="s">
        <v>42</v>
      </c>
      <c r="Y248" s="2" t="s">
        <v>62</v>
      </c>
    </row>
    <row r="249" spans="1:25" ht="12.75" hidden="1" x14ac:dyDescent="0.2">
      <c r="A249" s="6">
        <v>44242</v>
      </c>
      <c r="B249" s="9">
        <v>44242</v>
      </c>
      <c r="C249" s="2" t="s">
        <v>56</v>
      </c>
      <c r="D249" s="2" t="s">
        <v>57</v>
      </c>
      <c r="E249" s="2" t="s">
        <v>63</v>
      </c>
      <c r="F249" s="4" t="s">
        <v>65</v>
      </c>
      <c r="G249" s="2">
        <v>0.88</v>
      </c>
      <c r="H249" s="2">
        <v>581</v>
      </c>
      <c r="I249" s="2">
        <v>25</v>
      </c>
      <c r="J249" s="5">
        <v>4.2999999999999997E-2</v>
      </c>
      <c r="K249" s="17">
        <f>Table1[[#This Row],[Revenue]]-Table1[[#This Row],[Amount spent]]</f>
        <v>-0.88</v>
      </c>
      <c r="L249" s="2">
        <v>14</v>
      </c>
      <c r="M249" s="2">
        <v>0</v>
      </c>
      <c r="N249" s="5">
        <v>0</v>
      </c>
      <c r="O249" s="2">
        <v>0</v>
      </c>
      <c r="P249" s="2">
        <v>0</v>
      </c>
      <c r="Q249" s="2" t="s">
        <v>26</v>
      </c>
      <c r="R249" s="2" t="s">
        <v>27</v>
      </c>
      <c r="S249" s="2" t="s">
        <v>28</v>
      </c>
      <c r="T249" s="2" t="s">
        <v>60</v>
      </c>
      <c r="U249" s="2" t="s">
        <v>61</v>
      </c>
      <c r="V249" s="2" t="s">
        <v>31</v>
      </c>
      <c r="W249" s="2" t="s">
        <v>41</v>
      </c>
      <c r="X249" s="2" t="s">
        <v>42</v>
      </c>
      <c r="Y249" s="2" t="s">
        <v>62</v>
      </c>
    </row>
    <row r="250" spans="1:25" ht="12.75" hidden="1" x14ac:dyDescent="0.2">
      <c r="A250" s="6">
        <v>44243</v>
      </c>
      <c r="B250" s="9">
        <v>44243</v>
      </c>
      <c r="C250" s="2" t="s">
        <v>56</v>
      </c>
      <c r="D250" s="2" t="s">
        <v>57</v>
      </c>
      <c r="E250" s="2" t="s">
        <v>58</v>
      </c>
      <c r="F250" s="4" t="s">
        <v>59</v>
      </c>
      <c r="G250" s="2">
        <v>4.4800000000000004</v>
      </c>
      <c r="H250" s="2">
        <v>5427</v>
      </c>
      <c r="I250" s="2">
        <v>90</v>
      </c>
      <c r="J250" s="5">
        <v>1.66E-2</v>
      </c>
      <c r="K250" s="17">
        <f>Table1[[#This Row],[Revenue]]-Table1[[#This Row],[Amount spent]]</f>
        <v>-4.4800000000000004</v>
      </c>
      <c r="L250" s="2">
        <v>47</v>
      </c>
      <c r="M250" s="2">
        <v>0</v>
      </c>
      <c r="N250" s="5">
        <v>0</v>
      </c>
      <c r="O250" s="2">
        <v>0</v>
      </c>
      <c r="P250" s="2">
        <v>0</v>
      </c>
      <c r="Q250" s="2" t="s">
        <v>26</v>
      </c>
      <c r="R250" s="2" t="s">
        <v>27</v>
      </c>
      <c r="S250" s="2" t="s">
        <v>28</v>
      </c>
      <c r="T250" s="2" t="s">
        <v>60</v>
      </c>
      <c r="U250" s="2" t="s">
        <v>61</v>
      </c>
      <c r="V250" s="2" t="s">
        <v>31</v>
      </c>
      <c r="W250" s="2" t="s">
        <v>41</v>
      </c>
      <c r="X250" s="2" t="s">
        <v>42</v>
      </c>
      <c r="Y250" s="2" t="s">
        <v>62</v>
      </c>
    </row>
    <row r="251" spans="1:25" ht="12.75" hidden="1" x14ac:dyDescent="0.2">
      <c r="A251" s="6">
        <v>44243</v>
      </c>
      <c r="B251" s="9">
        <v>44243</v>
      </c>
      <c r="C251" s="2" t="s">
        <v>56</v>
      </c>
      <c r="D251" s="2" t="s">
        <v>57</v>
      </c>
      <c r="E251" s="2" t="s">
        <v>63</v>
      </c>
      <c r="F251" s="4" t="s">
        <v>64</v>
      </c>
      <c r="G251" s="2">
        <v>1.07</v>
      </c>
      <c r="H251" s="2">
        <v>772</v>
      </c>
      <c r="I251" s="2">
        <v>26</v>
      </c>
      <c r="J251" s="5">
        <v>3.3700000000000001E-2</v>
      </c>
      <c r="K251" s="17">
        <f>Table1[[#This Row],[Revenue]]-Table1[[#This Row],[Amount spent]]</f>
        <v>-1.07</v>
      </c>
      <c r="L251" s="2">
        <v>16</v>
      </c>
      <c r="M251" s="2">
        <v>0</v>
      </c>
      <c r="N251" s="5">
        <v>0</v>
      </c>
      <c r="O251" s="2">
        <v>0</v>
      </c>
      <c r="P251" s="2">
        <v>0</v>
      </c>
      <c r="Q251" s="2" t="s">
        <v>26</v>
      </c>
      <c r="R251" s="2" t="s">
        <v>27</v>
      </c>
      <c r="S251" s="2" t="s">
        <v>28</v>
      </c>
      <c r="T251" s="2" t="s">
        <v>60</v>
      </c>
      <c r="U251" s="2" t="s">
        <v>61</v>
      </c>
      <c r="V251" s="2" t="s">
        <v>31</v>
      </c>
      <c r="W251" s="2" t="s">
        <v>41</v>
      </c>
      <c r="X251" s="2" t="s">
        <v>42</v>
      </c>
      <c r="Y251" s="2" t="s">
        <v>62</v>
      </c>
    </row>
    <row r="252" spans="1:25" ht="12.75" hidden="1" x14ac:dyDescent="0.2">
      <c r="A252" s="6">
        <v>44243</v>
      </c>
      <c r="B252" s="9">
        <v>44243</v>
      </c>
      <c r="C252" s="2" t="s">
        <v>56</v>
      </c>
      <c r="D252" s="2" t="s">
        <v>57</v>
      </c>
      <c r="E252" s="2" t="s">
        <v>63</v>
      </c>
      <c r="F252" s="4" t="s">
        <v>65</v>
      </c>
      <c r="G252" s="2">
        <v>0.78</v>
      </c>
      <c r="H252" s="2">
        <v>500</v>
      </c>
      <c r="I252" s="2">
        <v>18</v>
      </c>
      <c r="J252" s="5">
        <v>3.5999999999999997E-2</v>
      </c>
      <c r="K252" s="17">
        <f>Table1[[#This Row],[Revenue]]-Table1[[#This Row],[Amount spent]]</f>
        <v>-0.78</v>
      </c>
      <c r="L252" s="2">
        <v>8</v>
      </c>
      <c r="M252" s="2">
        <v>0</v>
      </c>
      <c r="N252" s="5">
        <v>0</v>
      </c>
      <c r="O252" s="2">
        <v>0</v>
      </c>
      <c r="P252" s="2">
        <v>0</v>
      </c>
      <c r="Q252" s="2" t="s">
        <v>26</v>
      </c>
      <c r="R252" s="2" t="s">
        <v>27</v>
      </c>
      <c r="S252" s="2" t="s">
        <v>28</v>
      </c>
      <c r="T252" s="2" t="s">
        <v>60</v>
      </c>
      <c r="U252" s="2" t="s">
        <v>61</v>
      </c>
      <c r="V252" s="2" t="s">
        <v>31</v>
      </c>
      <c r="W252" s="2" t="s">
        <v>41</v>
      </c>
      <c r="X252" s="2" t="s">
        <v>42</v>
      </c>
      <c r="Y252" s="2" t="s">
        <v>62</v>
      </c>
    </row>
    <row r="253" spans="1:25" ht="12.75" hidden="1" x14ac:dyDescent="0.2">
      <c r="A253" s="6">
        <v>44244</v>
      </c>
      <c r="B253" s="9">
        <v>44244</v>
      </c>
      <c r="C253" s="2" t="s">
        <v>56</v>
      </c>
      <c r="D253" s="2" t="s">
        <v>57</v>
      </c>
      <c r="E253" s="2" t="s">
        <v>58</v>
      </c>
      <c r="F253" s="4" t="s">
        <v>59</v>
      </c>
      <c r="G253" s="2">
        <v>4.5</v>
      </c>
      <c r="H253" s="2">
        <v>5350</v>
      </c>
      <c r="I253" s="2">
        <v>113</v>
      </c>
      <c r="J253" s="5">
        <v>2.1100000000000001E-2</v>
      </c>
      <c r="K253" s="17">
        <f>Table1[[#This Row],[Revenue]]-Table1[[#This Row],[Amount spent]]</f>
        <v>-4.5</v>
      </c>
      <c r="L253" s="2">
        <v>68</v>
      </c>
      <c r="M253" s="2">
        <v>0</v>
      </c>
      <c r="N253" s="5">
        <v>0</v>
      </c>
      <c r="O253" s="2">
        <v>0</v>
      </c>
      <c r="P253" s="2">
        <v>0</v>
      </c>
      <c r="Q253" s="2" t="s">
        <v>26</v>
      </c>
      <c r="R253" s="2" t="s">
        <v>27</v>
      </c>
      <c r="S253" s="2" t="s">
        <v>28</v>
      </c>
      <c r="T253" s="2" t="s">
        <v>60</v>
      </c>
      <c r="U253" s="2" t="s">
        <v>61</v>
      </c>
      <c r="V253" s="2" t="s">
        <v>31</v>
      </c>
      <c r="W253" s="2" t="s">
        <v>41</v>
      </c>
      <c r="X253" s="2" t="s">
        <v>42</v>
      </c>
      <c r="Y253" s="2" t="s">
        <v>62</v>
      </c>
    </row>
    <row r="254" spans="1:25" ht="12.75" hidden="1" x14ac:dyDescent="0.2">
      <c r="A254" s="6">
        <v>44244</v>
      </c>
      <c r="B254" s="9">
        <v>44244</v>
      </c>
      <c r="C254" s="2" t="s">
        <v>56</v>
      </c>
      <c r="D254" s="2" t="s">
        <v>57</v>
      </c>
      <c r="E254" s="2" t="s">
        <v>63</v>
      </c>
      <c r="F254" s="4" t="s">
        <v>64</v>
      </c>
      <c r="G254" s="2">
        <v>0.72</v>
      </c>
      <c r="H254" s="2">
        <v>729</v>
      </c>
      <c r="I254" s="2">
        <v>22</v>
      </c>
      <c r="J254" s="5">
        <v>3.0200000000000001E-2</v>
      </c>
      <c r="K254" s="17">
        <f>Table1[[#This Row],[Revenue]]-Table1[[#This Row],[Amount spent]]</f>
        <v>-0.72</v>
      </c>
      <c r="L254" s="2">
        <v>10</v>
      </c>
      <c r="M254" s="2">
        <v>0</v>
      </c>
      <c r="N254" s="5">
        <v>0</v>
      </c>
      <c r="O254" s="2">
        <v>0</v>
      </c>
      <c r="P254" s="2">
        <v>0</v>
      </c>
      <c r="Q254" s="2" t="s">
        <v>26</v>
      </c>
      <c r="R254" s="2" t="s">
        <v>27</v>
      </c>
      <c r="S254" s="2" t="s">
        <v>28</v>
      </c>
      <c r="T254" s="2" t="s">
        <v>60</v>
      </c>
      <c r="U254" s="2" t="s">
        <v>61</v>
      </c>
      <c r="V254" s="2" t="s">
        <v>31</v>
      </c>
      <c r="W254" s="2" t="s">
        <v>41</v>
      </c>
      <c r="X254" s="2" t="s">
        <v>42</v>
      </c>
      <c r="Y254" s="2" t="s">
        <v>62</v>
      </c>
    </row>
    <row r="255" spans="1:25" ht="12.75" hidden="1" x14ac:dyDescent="0.2">
      <c r="A255" s="6">
        <v>44244</v>
      </c>
      <c r="B255" s="9">
        <v>44244</v>
      </c>
      <c r="C255" s="2" t="s">
        <v>56</v>
      </c>
      <c r="D255" s="2" t="s">
        <v>57</v>
      </c>
      <c r="E255" s="2" t="s">
        <v>63</v>
      </c>
      <c r="F255" s="4" t="s">
        <v>65</v>
      </c>
      <c r="G255" s="2">
        <v>0.49</v>
      </c>
      <c r="H255" s="2">
        <v>348</v>
      </c>
      <c r="I255" s="2">
        <v>10</v>
      </c>
      <c r="J255" s="5">
        <v>2.87E-2</v>
      </c>
      <c r="K255" s="17">
        <f>Table1[[#This Row],[Revenue]]-Table1[[#This Row],[Amount spent]]</f>
        <v>-0.49</v>
      </c>
      <c r="L255" s="2">
        <v>2</v>
      </c>
      <c r="M255" s="2">
        <v>0</v>
      </c>
      <c r="N255" s="5">
        <v>0</v>
      </c>
      <c r="O255" s="2">
        <v>0</v>
      </c>
      <c r="P255" s="2">
        <v>0</v>
      </c>
      <c r="Q255" s="2" t="s">
        <v>26</v>
      </c>
      <c r="R255" s="2" t="s">
        <v>27</v>
      </c>
      <c r="S255" s="2" t="s">
        <v>28</v>
      </c>
      <c r="T255" s="2" t="s">
        <v>60</v>
      </c>
      <c r="U255" s="2" t="s">
        <v>61</v>
      </c>
      <c r="V255" s="2" t="s">
        <v>31</v>
      </c>
      <c r="W255" s="2" t="s">
        <v>41</v>
      </c>
      <c r="X255" s="2" t="s">
        <v>42</v>
      </c>
      <c r="Y255" s="2" t="s">
        <v>62</v>
      </c>
    </row>
    <row r="256" spans="1:25" ht="12.75" hidden="1" x14ac:dyDescent="0.2">
      <c r="A256" s="6">
        <v>44245</v>
      </c>
      <c r="B256" s="9">
        <v>44245</v>
      </c>
      <c r="C256" s="2" t="s">
        <v>56</v>
      </c>
      <c r="D256" s="2" t="s">
        <v>57</v>
      </c>
      <c r="E256" s="2" t="s">
        <v>58</v>
      </c>
      <c r="F256" s="4" t="s">
        <v>59</v>
      </c>
      <c r="G256" s="2">
        <v>4.47</v>
      </c>
      <c r="H256" s="2">
        <v>4430</v>
      </c>
      <c r="I256" s="2">
        <v>107</v>
      </c>
      <c r="J256" s="5">
        <v>2.4199999999999999E-2</v>
      </c>
      <c r="K256" s="17">
        <f>Table1[[#This Row],[Revenue]]-Table1[[#This Row],[Amount spent]]</f>
        <v>-4.47</v>
      </c>
      <c r="L256" s="2">
        <v>60</v>
      </c>
      <c r="M256" s="2">
        <v>0</v>
      </c>
      <c r="N256" s="5">
        <v>0</v>
      </c>
      <c r="O256" s="2">
        <v>0</v>
      </c>
      <c r="P256" s="2">
        <v>0</v>
      </c>
      <c r="Q256" s="2" t="s">
        <v>26</v>
      </c>
      <c r="R256" s="2" t="s">
        <v>27</v>
      </c>
      <c r="S256" s="2" t="s">
        <v>28</v>
      </c>
      <c r="T256" s="2" t="s">
        <v>60</v>
      </c>
      <c r="U256" s="2" t="s">
        <v>61</v>
      </c>
      <c r="V256" s="2" t="s">
        <v>31</v>
      </c>
      <c r="W256" s="2" t="s">
        <v>41</v>
      </c>
      <c r="X256" s="2" t="s">
        <v>42</v>
      </c>
      <c r="Y256" s="2" t="s">
        <v>62</v>
      </c>
    </row>
    <row r="257" spans="1:25" ht="12.75" hidden="1" x14ac:dyDescent="0.2">
      <c r="A257" s="6">
        <v>44245</v>
      </c>
      <c r="B257" s="9">
        <v>44245</v>
      </c>
      <c r="C257" s="2" t="s">
        <v>56</v>
      </c>
      <c r="D257" s="2" t="s">
        <v>57</v>
      </c>
      <c r="E257" s="2" t="s">
        <v>63</v>
      </c>
      <c r="F257" s="4" t="s">
        <v>64</v>
      </c>
      <c r="G257" s="2">
        <v>1.33</v>
      </c>
      <c r="H257" s="2">
        <v>709</v>
      </c>
      <c r="I257" s="2">
        <v>30</v>
      </c>
      <c r="J257" s="5">
        <v>4.2299999999999997E-2</v>
      </c>
      <c r="K257" s="17">
        <f>Table1[[#This Row],[Revenue]]-Table1[[#This Row],[Amount spent]]</f>
        <v>-1.33</v>
      </c>
      <c r="L257" s="2">
        <v>18</v>
      </c>
      <c r="M257" s="2">
        <v>0</v>
      </c>
      <c r="N257" s="5">
        <v>0</v>
      </c>
      <c r="O257" s="2">
        <v>0</v>
      </c>
      <c r="P257" s="2">
        <v>0</v>
      </c>
      <c r="Q257" s="2" t="s">
        <v>26</v>
      </c>
      <c r="R257" s="2" t="s">
        <v>27</v>
      </c>
      <c r="S257" s="2" t="s">
        <v>28</v>
      </c>
      <c r="T257" s="2" t="s">
        <v>60</v>
      </c>
      <c r="U257" s="2" t="s">
        <v>61</v>
      </c>
      <c r="V257" s="2" t="s">
        <v>31</v>
      </c>
      <c r="W257" s="2" t="s">
        <v>41</v>
      </c>
      <c r="X257" s="2" t="s">
        <v>42</v>
      </c>
      <c r="Y257" s="2" t="s">
        <v>62</v>
      </c>
    </row>
    <row r="258" spans="1:25" ht="12.75" hidden="1" x14ac:dyDescent="0.2">
      <c r="A258" s="6">
        <v>44245</v>
      </c>
      <c r="B258" s="9">
        <v>44245</v>
      </c>
      <c r="C258" s="2" t="s">
        <v>56</v>
      </c>
      <c r="D258" s="2" t="s">
        <v>57</v>
      </c>
      <c r="E258" s="2" t="s">
        <v>63</v>
      </c>
      <c r="F258" s="4" t="s">
        <v>65</v>
      </c>
      <c r="G258" s="2">
        <v>0.41</v>
      </c>
      <c r="H258" s="2">
        <v>242</v>
      </c>
      <c r="I258" s="2">
        <v>11</v>
      </c>
      <c r="J258" s="5">
        <v>4.5499999999999999E-2</v>
      </c>
      <c r="K258" s="17">
        <f>Table1[[#This Row],[Revenue]]-Table1[[#This Row],[Amount spent]]</f>
        <v>-0.41</v>
      </c>
      <c r="L258" s="2">
        <v>8</v>
      </c>
      <c r="M258" s="2">
        <v>0</v>
      </c>
      <c r="N258" s="5">
        <v>0</v>
      </c>
      <c r="O258" s="2">
        <v>0</v>
      </c>
      <c r="P258" s="2">
        <v>0</v>
      </c>
      <c r="Q258" s="2" t="s">
        <v>26</v>
      </c>
      <c r="R258" s="2" t="s">
        <v>27</v>
      </c>
      <c r="S258" s="2" t="s">
        <v>28</v>
      </c>
      <c r="T258" s="2" t="s">
        <v>60</v>
      </c>
      <c r="U258" s="2" t="s">
        <v>61</v>
      </c>
      <c r="V258" s="2" t="s">
        <v>31</v>
      </c>
      <c r="W258" s="2" t="s">
        <v>41</v>
      </c>
      <c r="X258" s="2" t="s">
        <v>42</v>
      </c>
      <c r="Y258" s="2" t="s">
        <v>62</v>
      </c>
    </row>
    <row r="259" spans="1:25" ht="12.75" hidden="1" x14ac:dyDescent="0.2">
      <c r="A259" s="6">
        <v>44246</v>
      </c>
      <c r="B259" s="9">
        <v>44246</v>
      </c>
      <c r="C259" s="2" t="s">
        <v>56</v>
      </c>
      <c r="D259" s="2" t="s">
        <v>57</v>
      </c>
      <c r="E259" s="2" t="s">
        <v>58</v>
      </c>
      <c r="F259" s="4" t="s">
        <v>59</v>
      </c>
      <c r="G259" s="2">
        <v>3.95</v>
      </c>
      <c r="H259" s="2">
        <v>4131</v>
      </c>
      <c r="I259" s="2">
        <v>97</v>
      </c>
      <c r="J259" s="5">
        <v>2.35E-2</v>
      </c>
      <c r="K259" s="17">
        <f>Table1[[#This Row],[Revenue]]-Table1[[#This Row],[Amount spent]]</f>
        <v>-3.95</v>
      </c>
      <c r="L259" s="2">
        <v>39</v>
      </c>
      <c r="M259" s="2">
        <v>0</v>
      </c>
      <c r="N259" s="5">
        <v>0</v>
      </c>
      <c r="O259" s="2">
        <v>0</v>
      </c>
      <c r="P259" s="2">
        <v>0</v>
      </c>
      <c r="Q259" s="2" t="s">
        <v>26</v>
      </c>
      <c r="R259" s="2" t="s">
        <v>27</v>
      </c>
      <c r="S259" s="2" t="s">
        <v>28</v>
      </c>
      <c r="T259" s="2" t="s">
        <v>60</v>
      </c>
      <c r="U259" s="2" t="s">
        <v>61</v>
      </c>
      <c r="V259" s="2" t="s">
        <v>31</v>
      </c>
      <c r="W259" s="2" t="s">
        <v>41</v>
      </c>
      <c r="X259" s="2" t="s">
        <v>42</v>
      </c>
      <c r="Y259" s="2" t="s">
        <v>62</v>
      </c>
    </row>
    <row r="260" spans="1:25" ht="12.75" hidden="1" x14ac:dyDescent="0.2">
      <c r="A260" s="6">
        <v>44246</v>
      </c>
      <c r="B260" s="9">
        <v>44246</v>
      </c>
      <c r="C260" s="2" t="s">
        <v>56</v>
      </c>
      <c r="D260" s="2" t="s">
        <v>57</v>
      </c>
      <c r="E260" s="2" t="s">
        <v>63</v>
      </c>
      <c r="F260" s="4" t="s">
        <v>64</v>
      </c>
      <c r="G260" s="2">
        <v>1.1100000000000001</v>
      </c>
      <c r="H260" s="2">
        <v>474</v>
      </c>
      <c r="I260" s="2">
        <v>19</v>
      </c>
      <c r="J260" s="5">
        <v>4.0099999999999997E-2</v>
      </c>
      <c r="K260" s="17">
        <f>Table1[[#This Row],[Revenue]]-Table1[[#This Row],[Amount spent]]</f>
        <v>-1.1100000000000001</v>
      </c>
      <c r="L260" s="2">
        <v>9</v>
      </c>
      <c r="M260" s="2">
        <v>0</v>
      </c>
      <c r="N260" s="5">
        <v>0</v>
      </c>
      <c r="O260" s="2">
        <v>0</v>
      </c>
      <c r="P260" s="2">
        <v>0</v>
      </c>
      <c r="Q260" s="2" t="s">
        <v>26</v>
      </c>
      <c r="R260" s="2" t="s">
        <v>27</v>
      </c>
      <c r="S260" s="2" t="s">
        <v>28</v>
      </c>
      <c r="T260" s="2" t="s">
        <v>60</v>
      </c>
      <c r="U260" s="2" t="s">
        <v>61</v>
      </c>
      <c r="V260" s="2" t="s">
        <v>31</v>
      </c>
      <c r="W260" s="2" t="s">
        <v>41</v>
      </c>
      <c r="X260" s="2" t="s">
        <v>42</v>
      </c>
      <c r="Y260" s="2" t="s">
        <v>62</v>
      </c>
    </row>
    <row r="261" spans="1:25" ht="12.75" hidden="1" x14ac:dyDescent="0.2">
      <c r="A261" s="6">
        <v>44246</v>
      </c>
      <c r="B261" s="9">
        <v>44246</v>
      </c>
      <c r="C261" s="2" t="s">
        <v>56</v>
      </c>
      <c r="D261" s="2" t="s">
        <v>57</v>
      </c>
      <c r="E261" s="2" t="s">
        <v>63</v>
      </c>
      <c r="F261" s="4" t="s">
        <v>65</v>
      </c>
      <c r="G261" s="2">
        <v>1.1299999999999999</v>
      </c>
      <c r="H261" s="2">
        <v>448</v>
      </c>
      <c r="I261" s="2">
        <v>23</v>
      </c>
      <c r="J261" s="5">
        <v>5.1299999999999998E-2</v>
      </c>
      <c r="K261" s="17">
        <f>Table1[[#This Row],[Revenue]]-Table1[[#This Row],[Amount spent]]</f>
        <v>-1.1299999999999999</v>
      </c>
      <c r="L261" s="2">
        <v>12</v>
      </c>
      <c r="M261" s="2">
        <v>0</v>
      </c>
      <c r="N261" s="5">
        <v>0</v>
      </c>
      <c r="O261" s="2">
        <v>0</v>
      </c>
      <c r="P261" s="2">
        <v>0</v>
      </c>
      <c r="Q261" s="2" t="s">
        <v>26</v>
      </c>
      <c r="R261" s="2" t="s">
        <v>27</v>
      </c>
      <c r="S261" s="2" t="s">
        <v>28</v>
      </c>
      <c r="T261" s="2" t="s">
        <v>60</v>
      </c>
      <c r="U261" s="2" t="s">
        <v>61</v>
      </c>
      <c r="V261" s="2" t="s">
        <v>31</v>
      </c>
      <c r="W261" s="2" t="s">
        <v>41</v>
      </c>
      <c r="X261" s="2" t="s">
        <v>42</v>
      </c>
      <c r="Y261" s="2" t="s">
        <v>62</v>
      </c>
    </row>
    <row r="262" spans="1:25" ht="12.75" hidden="1" x14ac:dyDescent="0.2">
      <c r="A262" s="6">
        <v>44247</v>
      </c>
      <c r="B262" s="9">
        <v>44247</v>
      </c>
      <c r="C262" s="2" t="s">
        <v>56</v>
      </c>
      <c r="D262" s="2" t="s">
        <v>57</v>
      </c>
      <c r="E262" s="2" t="s">
        <v>58</v>
      </c>
      <c r="F262" s="4" t="s">
        <v>59</v>
      </c>
      <c r="G262" s="2">
        <v>3.43</v>
      </c>
      <c r="H262" s="2">
        <v>4082</v>
      </c>
      <c r="I262" s="2">
        <v>82</v>
      </c>
      <c r="J262" s="5">
        <v>2.01E-2</v>
      </c>
      <c r="K262" s="17">
        <f>Table1[[#This Row],[Revenue]]-Table1[[#This Row],[Amount spent]]</f>
        <v>-3.43</v>
      </c>
      <c r="L262" s="2">
        <v>38</v>
      </c>
      <c r="M262" s="2">
        <v>0</v>
      </c>
      <c r="N262" s="5">
        <v>0</v>
      </c>
      <c r="O262" s="2">
        <v>0</v>
      </c>
      <c r="P262" s="2">
        <v>0</v>
      </c>
      <c r="Q262" s="2" t="s">
        <v>26</v>
      </c>
      <c r="R262" s="2" t="s">
        <v>27</v>
      </c>
      <c r="S262" s="2" t="s">
        <v>28</v>
      </c>
      <c r="T262" s="2" t="s">
        <v>60</v>
      </c>
      <c r="U262" s="2" t="s">
        <v>61</v>
      </c>
      <c r="V262" s="2" t="s">
        <v>31</v>
      </c>
      <c r="W262" s="2" t="s">
        <v>41</v>
      </c>
      <c r="X262" s="2" t="s">
        <v>42</v>
      </c>
      <c r="Y262" s="2" t="s">
        <v>62</v>
      </c>
    </row>
    <row r="263" spans="1:25" ht="12.75" hidden="1" x14ac:dyDescent="0.2">
      <c r="A263" s="6">
        <v>44247</v>
      </c>
      <c r="B263" s="9">
        <v>44247</v>
      </c>
      <c r="C263" s="2" t="s">
        <v>56</v>
      </c>
      <c r="D263" s="2" t="s">
        <v>57</v>
      </c>
      <c r="E263" s="2" t="s">
        <v>63</v>
      </c>
      <c r="F263" s="4" t="s">
        <v>64</v>
      </c>
      <c r="G263" s="2">
        <v>1.04</v>
      </c>
      <c r="H263" s="2">
        <v>428</v>
      </c>
      <c r="I263" s="2">
        <v>21</v>
      </c>
      <c r="J263" s="5">
        <v>4.9099999999999998E-2</v>
      </c>
      <c r="K263" s="17">
        <f>Table1[[#This Row],[Revenue]]-Table1[[#This Row],[Amount spent]]</f>
        <v>-1.04</v>
      </c>
      <c r="L263" s="2">
        <v>14</v>
      </c>
      <c r="M263" s="2">
        <v>0</v>
      </c>
      <c r="N263" s="5">
        <v>0</v>
      </c>
      <c r="O263" s="2">
        <v>0</v>
      </c>
      <c r="P263" s="2">
        <v>0</v>
      </c>
      <c r="Q263" s="2" t="s">
        <v>26</v>
      </c>
      <c r="R263" s="2" t="s">
        <v>27</v>
      </c>
      <c r="S263" s="2" t="s">
        <v>28</v>
      </c>
      <c r="T263" s="2" t="s">
        <v>60</v>
      </c>
      <c r="U263" s="2" t="s">
        <v>61</v>
      </c>
      <c r="V263" s="2" t="s">
        <v>31</v>
      </c>
      <c r="W263" s="2" t="s">
        <v>41</v>
      </c>
      <c r="X263" s="2" t="s">
        <v>42</v>
      </c>
      <c r="Y263" s="2" t="s">
        <v>62</v>
      </c>
    </row>
    <row r="264" spans="1:25" ht="12.75" hidden="1" x14ac:dyDescent="0.2">
      <c r="A264" s="6">
        <v>44247</v>
      </c>
      <c r="B264" s="9">
        <v>44247</v>
      </c>
      <c r="C264" s="2" t="s">
        <v>56</v>
      </c>
      <c r="D264" s="2" t="s">
        <v>57</v>
      </c>
      <c r="E264" s="2" t="s">
        <v>63</v>
      </c>
      <c r="F264" s="4" t="s">
        <v>65</v>
      </c>
      <c r="G264" s="2">
        <v>1.52</v>
      </c>
      <c r="H264" s="2">
        <v>602</v>
      </c>
      <c r="I264" s="2">
        <v>26</v>
      </c>
      <c r="J264" s="5">
        <v>4.3200000000000002E-2</v>
      </c>
      <c r="K264" s="17">
        <f>Table1[[#This Row],[Revenue]]-Table1[[#This Row],[Amount spent]]</f>
        <v>-1.52</v>
      </c>
      <c r="L264" s="2">
        <v>16</v>
      </c>
      <c r="M264" s="2">
        <v>0</v>
      </c>
      <c r="N264" s="5">
        <v>0</v>
      </c>
      <c r="O264" s="2">
        <v>0</v>
      </c>
      <c r="P264" s="2">
        <v>0</v>
      </c>
      <c r="Q264" s="2" t="s">
        <v>26</v>
      </c>
      <c r="R264" s="2" t="s">
        <v>27</v>
      </c>
      <c r="S264" s="2" t="s">
        <v>28</v>
      </c>
      <c r="T264" s="2" t="s">
        <v>60</v>
      </c>
      <c r="U264" s="2" t="s">
        <v>61</v>
      </c>
      <c r="V264" s="2" t="s">
        <v>31</v>
      </c>
      <c r="W264" s="2" t="s">
        <v>41</v>
      </c>
      <c r="X264" s="2" t="s">
        <v>42</v>
      </c>
      <c r="Y264" s="2" t="s">
        <v>62</v>
      </c>
    </row>
    <row r="265" spans="1:25" ht="12.75" hidden="1" x14ac:dyDescent="0.2">
      <c r="A265" s="6">
        <v>44248</v>
      </c>
      <c r="B265" s="9">
        <v>44248</v>
      </c>
      <c r="C265" s="2" t="s">
        <v>56</v>
      </c>
      <c r="D265" s="2" t="s">
        <v>57</v>
      </c>
      <c r="E265" s="2" t="s">
        <v>58</v>
      </c>
      <c r="F265" s="4" t="s">
        <v>59</v>
      </c>
      <c r="G265" s="2">
        <v>4.3499999999999996</v>
      </c>
      <c r="H265" s="2">
        <v>4986</v>
      </c>
      <c r="I265" s="2">
        <v>102</v>
      </c>
      <c r="J265" s="5">
        <v>2.0500000000000001E-2</v>
      </c>
      <c r="K265" s="17">
        <f>Table1[[#This Row],[Revenue]]-Table1[[#This Row],[Amount spent]]</f>
        <v>-4.3499999999999996</v>
      </c>
      <c r="L265" s="2">
        <v>55</v>
      </c>
      <c r="M265" s="2">
        <v>0</v>
      </c>
      <c r="N265" s="5">
        <v>0</v>
      </c>
      <c r="O265" s="2">
        <v>0</v>
      </c>
      <c r="P265" s="2">
        <v>0</v>
      </c>
      <c r="Q265" s="2" t="s">
        <v>26</v>
      </c>
      <c r="R265" s="2" t="s">
        <v>27</v>
      </c>
      <c r="S265" s="2" t="s">
        <v>28</v>
      </c>
      <c r="T265" s="2" t="s">
        <v>60</v>
      </c>
      <c r="U265" s="2" t="s">
        <v>61</v>
      </c>
      <c r="V265" s="2" t="s">
        <v>31</v>
      </c>
      <c r="W265" s="2" t="s">
        <v>41</v>
      </c>
      <c r="X265" s="2" t="s">
        <v>42</v>
      </c>
      <c r="Y265" s="2" t="s">
        <v>62</v>
      </c>
    </row>
    <row r="266" spans="1:25" ht="12.75" hidden="1" x14ac:dyDescent="0.2">
      <c r="A266" s="6">
        <v>44248</v>
      </c>
      <c r="B266" s="9">
        <v>44248</v>
      </c>
      <c r="C266" s="2" t="s">
        <v>56</v>
      </c>
      <c r="D266" s="2" t="s">
        <v>57</v>
      </c>
      <c r="E266" s="2" t="s">
        <v>63</v>
      </c>
      <c r="F266" s="4" t="s">
        <v>64</v>
      </c>
      <c r="G266" s="2">
        <v>0.61</v>
      </c>
      <c r="H266" s="2">
        <v>338</v>
      </c>
      <c r="I266" s="2">
        <v>14</v>
      </c>
      <c r="J266" s="5">
        <v>4.1399999999999999E-2</v>
      </c>
      <c r="K266" s="17">
        <f>Table1[[#This Row],[Revenue]]-Table1[[#This Row],[Amount spent]]</f>
        <v>-0.61</v>
      </c>
      <c r="L266" s="2">
        <v>9</v>
      </c>
      <c r="M266" s="2">
        <v>0</v>
      </c>
      <c r="N266" s="5">
        <v>0</v>
      </c>
      <c r="O266" s="2">
        <v>0</v>
      </c>
      <c r="P266" s="2">
        <v>0</v>
      </c>
      <c r="Q266" s="2" t="s">
        <v>26</v>
      </c>
      <c r="R266" s="2" t="s">
        <v>27</v>
      </c>
      <c r="S266" s="2" t="s">
        <v>28</v>
      </c>
      <c r="T266" s="2" t="s">
        <v>60</v>
      </c>
      <c r="U266" s="2" t="s">
        <v>61</v>
      </c>
      <c r="V266" s="2" t="s">
        <v>31</v>
      </c>
      <c r="W266" s="2" t="s">
        <v>41</v>
      </c>
      <c r="X266" s="2" t="s">
        <v>42</v>
      </c>
      <c r="Y266" s="2" t="s">
        <v>62</v>
      </c>
    </row>
    <row r="267" spans="1:25" ht="12.75" hidden="1" x14ac:dyDescent="0.2">
      <c r="A267" s="6">
        <v>44248</v>
      </c>
      <c r="B267" s="9">
        <v>44248</v>
      </c>
      <c r="C267" s="2" t="s">
        <v>56</v>
      </c>
      <c r="D267" s="2" t="s">
        <v>57</v>
      </c>
      <c r="E267" s="2" t="s">
        <v>63</v>
      </c>
      <c r="F267" s="4" t="s">
        <v>65</v>
      </c>
      <c r="G267" s="2">
        <v>1.1000000000000001</v>
      </c>
      <c r="H267" s="2">
        <v>530</v>
      </c>
      <c r="I267" s="2">
        <v>21</v>
      </c>
      <c r="J267" s="5">
        <v>3.9600000000000003E-2</v>
      </c>
      <c r="K267" s="17">
        <f>Table1[[#This Row],[Revenue]]-Table1[[#This Row],[Amount spent]]</f>
        <v>-1.1000000000000001</v>
      </c>
      <c r="L267" s="2">
        <v>15</v>
      </c>
      <c r="M267" s="2">
        <v>0</v>
      </c>
      <c r="N267" s="5">
        <v>0</v>
      </c>
      <c r="O267" s="2">
        <v>0</v>
      </c>
      <c r="P267" s="2">
        <v>0</v>
      </c>
      <c r="Q267" s="2" t="s">
        <v>26</v>
      </c>
      <c r="R267" s="2" t="s">
        <v>27</v>
      </c>
      <c r="S267" s="2" t="s">
        <v>28</v>
      </c>
      <c r="T267" s="2" t="s">
        <v>60</v>
      </c>
      <c r="U267" s="2" t="s">
        <v>61</v>
      </c>
      <c r="V267" s="2" t="s">
        <v>31</v>
      </c>
      <c r="W267" s="2" t="s">
        <v>41</v>
      </c>
      <c r="X267" s="2" t="s">
        <v>42</v>
      </c>
      <c r="Y267" s="2" t="s">
        <v>62</v>
      </c>
    </row>
    <row r="268" spans="1:25" ht="12.75" hidden="1" x14ac:dyDescent="0.2">
      <c r="A268" s="6">
        <v>44249</v>
      </c>
      <c r="B268" s="9">
        <v>44249</v>
      </c>
      <c r="C268" s="2" t="s">
        <v>56</v>
      </c>
      <c r="D268" s="2" t="s">
        <v>57</v>
      </c>
      <c r="E268" s="2" t="s">
        <v>58</v>
      </c>
      <c r="F268" s="4" t="s">
        <v>59</v>
      </c>
      <c r="G268" s="2">
        <v>4.07</v>
      </c>
      <c r="H268" s="2">
        <v>5495</v>
      </c>
      <c r="I268" s="2">
        <v>106</v>
      </c>
      <c r="J268" s="5">
        <v>1.9300000000000001E-2</v>
      </c>
      <c r="K268" s="17">
        <f>Table1[[#This Row],[Revenue]]-Table1[[#This Row],[Amount spent]]</f>
        <v>-4.07</v>
      </c>
      <c r="L268" s="2">
        <v>54</v>
      </c>
      <c r="M268" s="2">
        <v>0</v>
      </c>
      <c r="N268" s="5">
        <v>0</v>
      </c>
      <c r="O268" s="2">
        <v>0</v>
      </c>
      <c r="P268" s="2">
        <v>0</v>
      </c>
      <c r="Q268" s="2" t="s">
        <v>26</v>
      </c>
      <c r="R268" s="2" t="s">
        <v>27</v>
      </c>
      <c r="S268" s="2" t="s">
        <v>28</v>
      </c>
      <c r="T268" s="2" t="s">
        <v>60</v>
      </c>
      <c r="U268" s="2" t="s">
        <v>61</v>
      </c>
      <c r="V268" s="2" t="s">
        <v>31</v>
      </c>
      <c r="W268" s="2" t="s">
        <v>41</v>
      </c>
      <c r="X268" s="2" t="s">
        <v>42</v>
      </c>
      <c r="Y268" s="2" t="s">
        <v>62</v>
      </c>
    </row>
    <row r="269" spans="1:25" ht="12.75" hidden="1" x14ac:dyDescent="0.2">
      <c r="A269" s="6">
        <v>44249</v>
      </c>
      <c r="B269" s="9">
        <v>44249</v>
      </c>
      <c r="C269" s="2" t="s">
        <v>56</v>
      </c>
      <c r="D269" s="2" t="s">
        <v>57</v>
      </c>
      <c r="E269" s="2" t="s">
        <v>63</v>
      </c>
      <c r="F269" s="4" t="s">
        <v>64</v>
      </c>
      <c r="G269" s="2">
        <v>0.48</v>
      </c>
      <c r="H269" s="2">
        <v>280</v>
      </c>
      <c r="I269" s="2">
        <v>9</v>
      </c>
      <c r="J269" s="5">
        <v>3.2099999999999997E-2</v>
      </c>
      <c r="K269" s="17">
        <f>Table1[[#This Row],[Revenue]]-Table1[[#This Row],[Amount spent]]</f>
        <v>-0.48</v>
      </c>
      <c r="L269" s="2">
        <v>8</v>
      </c>
      <c r="M269" s="2">
        <v>0</v>
      </c>
      <c r="N269" s="5">
        <v>0</v>
      </c>
      <c r="O269" s="2">
        <v>0</v>
      </c>
      <c r="P269" s="2">
        <v>0</v>
      </c>
      <c r="Q269" s="2" t="s">
        <v>26</v>
      </c>
      <c r="R269" s="2" t="s">
        <v>27</v>
      </c>
      <c r="S269" s="2" t="s">
        <v>28</v>
      </c>
      <c r="T269" s="2" t="s">
        <v>60</v>
      </c>
      <c r="U269" s="2" t="s">
        <v>61</v>
      </c>
      <c r="V269" s="2" t="s">
        <v>31</v>
      </c>
      <c r="W269" s="2" t="s">
        <v>41</v>
      </c>
      <c r="X269" s="2" t="s">
        <v>42</v>
      </c>
      <c r="Y269" s="2" t="s">
        <v>62</v>
      </c>
    </row>
    <row r="270" spans="1:25" ht="12.75" hidden="1" x14ac:dyDescent="0.2">
      <c r="A270" s="6">
        <v>44249</v>
      </c>
      <c r="B270" s="9">
        <v>44249</v>
      </c>
      <c r="C270" s="2" t="s">
        <v>56</v>
      </c>
      <c r="D270" s="2" t="s">
        <v>57</v>
      </c>
      <c r="E270" s="2" t="s">
        <v>63</v>
      </c>
      <c r="F270" s="4" t="s">
        <v>65</v>
      </c>
      <c r="G270" s="2">
        <v>1.37</v>
      </c>
      <c r="H270" s="2">
        <v>634</v>
      </c>
      <c r="I270" s="2">
        <v>29</v>
      </c>
      <c r="J270" s="5">
        <v>4.5699999999999998E-2</v>
      </c>
      <c r="K270" s="17">
        <f>Table1[[#This Row],[Revenue]]-Table1[[#This Row],[Amount spent]]</f>
        <v>-1.37</v>
      </c>
      <c r="L270" s="2">
        <v>17</v>
      </c>
      <c r="M270" s="2">
        <v>0</v>
      </c>
      <c r="N270" s="5">
        <v>0</v>
      </c>
      <c r="O270" s="2">
        <v>0</v>
      </c>
      <c r="P270" s="2">
        <v>0</v>
      </c>
      <c r="Q270" s="2" t="s">
        <v>26</v>
      </c>
      <c r="R270" s="2" t="s">
        <v>27</v>
      </c>
      <c r="S270" s="2" t="s">
        <v>28</v>
      </c>
      <c r="T270" s="2" t="s">
        <v>60</v>
      </c>
      <c r="U270" s="2" t="s">
        <v>61</v>
      </c>
      <c r="V270" s="2" t="s">
        <v>31</v>
      </c>
      <c r="W270" s="2" t="s">
        <v>41</v>
      </c>
      <c r="X270" s="2" t="s">
        <v>42</v>
      </c>
      <c r="Y270" s="2" t="s">
        <v>62</v>
      </c>
    </row>
    <row r="271" spans="1:25" ht="12.75" hidden="1" x14ac:dyDescent="0.2">
      <c r="A271" s="6">
        <v>44250</v>
      </c>
      <c r="B271" s="9">
        <v>44250</v>
      </c>
      <c r="C271" s="2" t="s">
        <v>56</v>
      </c>
      <c r="D271" s="2" t="s">
        <v>57</v>
      </c>
      <c r="E271" s="2" t="s">
        <v>58</v>
      </c>
      <c r="F271" s="4" t="s">
        <v>59</v>
      </c>
      <c r="G271" s="2">
        <v>3.05</v>
      </c>
      <c r="H271" s="2">
        <v>4398</v>
      </c>
      <c r="I271" s="2">
        <v>79</v>
      </c>
      <c r="J271" s="5">
        <v>1.7999999999999999E-2</v>
      </c>
      <c r="K271" s="17">
        <f>Table1[[#This Row],[Revenue]]-Table1[[#This Row],[Amount spent]]</f>
        <v>-3.05</v>
      </c>
      <c r="L271" s="2">
        <v>34</v>
      </c>
      <c r="M271" s="2">
        <v>0</v>
      </c>
      <c r="N271" s="5">
        <v>0</v>
      </c>
      <c r="O271" s="2">
        <v>0</v>
      </c>
      <c r="P271" s="2">
        <v>0</v>
      </c>
      <c r="Q271" s="2" t="s">
        <v>26</v>
      </c>
      <c r="R271" s="2" t="s">
        <v>27</v>
      </c>
      <c r="S271" s="2" t="s">
        <v>28</v>
      </c>
      <c r="T271" s="2" t="s">
        <v>60</v>
      </c>
      <c r="U271" s="2" t="s">
        <v>61</v>
      </c>
      <c r="V271" s="2" t="s">
        <v>31</v>
      </c>
      <c r="W271" s="2" t="s">
        <v>41</v>
      </c>
      <c r="X271" s="2" t="s">
        <v>42</v>
      </c>
      <c r="Y271" s="2" t="s">
        <v>62</v>
      </c>
    </row>
    <row r="272" spans="1:25" ht="12.75" hidden="1" x14ac:dyDescent="0.2">
      <c r="A272" s="6">
        <v>44250</v>
      </c>
      <c r="B272" s="9">
        <v>44250</v>
      </c>
      <c r="C272" s="2" t="s">
        <v>56</v>
      </c>
      <c r="D272" s="2" t="s">
        <v>57</v>
      </c>
      <c r="E272" s="2" t="s">
        <v>63</v>
      </c>
      <c r="F272" s="4" t="s">
        <v>64</v>
      </c>
      <c r="G272" s="2">
        <v>0.49</v>
      </c>
      <c r="H272" s="2">
        <v>350</v>
      </c>
      <c r="I272" s="2">
        <v>19</v>
      </c>
      <c r="J272" s="5">
        <v>5.4300000000000001E-2</v>
      </c>
      <c r="K272" s="17">
        <f>Table1[[#This Row],[Revenue]]-Table1[[#This Row],[Amount spent]]</f>
        <v>-0.49</v>
      </c>
      <c r="L272" s="2">
        <v>11</v>
      </c>
      <c r="M272" s="2">
        <v>0</v>
      </c>
      <c r="N272" s="5">
        <v>0</v>
      </c>
      <c r="O272" s="2">
        <v>0</v>
      </c>
      <c r="P272" s="2">
        <v>0</v>
      </c>
      <c r="Q272" s="2" t="s">
        <v>26</v>
      </c>
      <c r="R272" s="2" t="s">
        <v>27</v>
      </c>
      <c r="S272" s="2" t="s">
        <v>28</v>
      </c>
      <c r="T272" s="2" t="s">
        <v>60</v>
      </c>
      <c r="U272" s="2" t="s">
        <v>61</v>
      </c>
      <c r="V272" s="2" t="s">
        <v>31</v>
      </c>
      <c r="W272" s="2" t="s">
        <v>41</v>
      </c>
      <c r="X272" s="2" t="s">
        <v>42</v>
      </c>
      <c r="Y272" s="2" t="s">
        <v>62</v>
      </c>
    </row>
    <row r="273" spans="1:25" ht="12.75" hidden="1" x14ac:dyDescent="0.2">
      <c r="A273" s="6">
        <v>44250</v>
      </c>
      <c r="B273" s="9">
        <v>44250</v>
      </c>
      <c r="C273" s="2" t="s">
        <v>56</v>
      </c>
      <c r="D273" s="2" t="s">
        <v>57</v>
      </c>
      <c r="E273" s="2" t="s">
        <v>63</v>
      </c>
      <c r="F273" s="4" t="s">
        <v>65</v>
      </c>
      <c r="G273" s="2">
        <v>1.18</v>
      </c>
      <c r="H273" s="2">
        <v>673</v>
      </c>
      <c r="I273" s="2">
        <v>26</v>
      </c>
      <c r="J273" s="5">
        <v>3.8600000000000002E-2</v>
      </c>
      <c r="K273" s="17">
        <f>Table1[[#This Row],[Revenue]]-Table1[[#This Row],[Amount spent]]</f>
        <v>-1.18</v>
      </c>
      <c r="L273" s="2">
        <v>13</v>
      </c>
      <c r="M273" s="2">
        <v>0</v>
      </c>
      <c r="N273" s="5">
        <v>0</v>
      </c>
      <c r="O273" s="2">
        <v>0</v>
      </c>
      <c r="P273" s="2">
        <v>0</v>
      </c>
      <c r="Q273" s="2" t="s">
        <v>26</v>
      </c>
      <c r="R273" s="2" t="s">
        <v>27</v>
      </c>
      <c r="S273" s="2" t="s">
        <v>28</v>
      </c>
      <c r="T273" s="2" t="s">
        <v>60</v>
      </c>
      <c r="U273" s="2" t="s">
        <v>61</v>
      </c>
      <c r="V273" s="2" t="s">
        <v>31</v>
      </c>
      <c r="W273" s="2" t="s">
        <v>41</v>
      </c>
      <c r="X273" s="2" t="s">
        <v>42</v>
      </c>
      <c r="Y273" s="2" t="s">
        <v>62</v>
      </c>
    </row>
    <row r="274" spans="1:25" ht="12.75" hidden="1" x14ac:dyDescent="0.2">
      <c r="A274" s="6">
        <v>44251</v>
      </c>
      <c r="B274" s="9">
        <v>44251</v>
      </c>
      <c r="C274" s="2" t="s">
        <v>56</v>
      </c>
      <c r="D274" s="2" t="s">
        <v>57</v>
      </c>
      <c r="E274" s="2" t="s">
        <v>58</v>
      </c>
      <c r="F274" s="4" t="s">
        <v>59</v>
      </c>
      <c r="G274" s="2">
        <v>3.79</v>
      </c>
      <c r="H274" s="2">
        <v>4982</v>
      </c>
      <c r="I274" s="2">
        <v>59</v>
      </c>
      <c r="J274" s="5">
        <v>1.18E-2</v>
      </c>
      <c r="K274" s="17">
        <f>Table1[[#This Row],[Revenue]]-Table1[[#This Row],[Amount spent]]</f>
        <v>-3.79</v>
      </c>
      <c r="L274" s="2">
        <v>43</v>
      </c>
      <c r="M274" s="2">
        <v>0</v>
      </c>
      <c r="N274" s="5">
        <v>0</v>
      </c>
      <c r="O274" s="2">
        <v>0</v>
      </c>
      <c r="P274" s="2">
        <v>0</v>
      </c>
      <c r="Q274" s="2" t="s">
        <v>26</v>
      </c>
      <c r="R274" s="2" t="s">
        <v>27</v>
      </c>
      <c r="S274" s="2" t="s">
        <v>28</v>
      </c>
      <c r="T274" s="2" t="s">
        <v>60</v>
      </c>
      <c r="U274" s="2" t="s">
        <v>61</v>
      </c>
      <c r="V274" s="2" t="s">
        <v>31</v>
      </c>
      <c r="W274" s="2" t="s">
        <v>41</v>
      </c>
      <c r="X274" s="2" t="s">
        <v>42</v>
      </c>
      <c r="Y274" s="2" t="s">
        <v>62</v>
      </c>
    </row>
    <row r="275" spans="1:25" ht="12.75" hidden="1" x14ac:dyDescent="0.2">
      <c r="A275" s="6">
        <v>44251</v>
      </c>
      <c r="B275" s="9">
        <v>44251</v>
      </c>
      <c r="C275" s="2" t="s">
        <v>56</v>
      </c>
      <c r="D275" s="2" t="s">
        <v>57</v>
      </c>
      <c r="E275" s="2" t="s">
        <v>63</v>
      </c>
      <c r="F275" s="4" t="s">
        <v>64</v>
      </c>
      <c r="G275" s="2">
        <v>1.07</v>
      </c>
      <c r="H275" s="2">
        <v>658</v>
      </c>
      <c r="I275" s="2">
        <v>22</v>
      </c>
      <c r="J275" s="5">
        <v>3.3399999999999999E-2</v>
      </c>
      <c r="K275" s="17">
        <f>Table1[[#This Row],[Revenue]]-Table1[[#This Row],[Amount spent]]</f>
        <v>-1.07</v>
      </c>
      <c r="L275" s="2">
        <v>9</v>
      </c>
      <c r="M275" s="2">
        <v>0</v>
      </c>
      <c r="N275" s="5">
        <v>0</v>
      </c>
      <c r="O275" s="2">
        <v>0</v>
      </c>
      <c r="P275" s="2">
        <v>0</v>
      </c>
      <c r="Q275" s="2" t="s">
        <v>26</v>
      </c>
      <c r="R275" s="2" t="s">
        <v>27</v>
      </c>
      <c r="S275" s="2" t="s">
        <v>28</v>
      </c>
      <c r="T275" s="2" t="s">
        <v>60</v>
      </c>
      <c r="U275" s="2" t="s">
        <v>61</v>
      </c>
      <c r="V275" s="2" t="s">
        <v>31</v>
      </c>
      <c r="W275" s="2" t="s">
        <v>41</v>
      </c>
      <c r="X275" s="2" t="s">
        <v>42</v>
      </c>
      <c r="Y275" s="2" t="s">
        <v>62</v>
      </c>
    </row>
    <row r="276" spans="1:25" ht="12.75" hidden="1" x14ac:dyDescent="0.2">
      <c r="A276" s="6">
        <v>44251</v>
      </c>
      <c r="B276" s="9">
        <v>44251</v>
      </c>
      <c r="C276" s="2" t="s">
        <v>56</v>
      </c>
      <c r="D276" s="2" t="s">
        <v>57</v>
      </c>
      <c r="E276" s="2" t="s">
        <v>63</v>
      </c>
      <c r="F276" s="4" t="s">
        <v>65</v>
      </c>
      <c r="G276" s="2">
        <v>1.1599999999999999</v>
      </c>
      <c r="H276" s="2">
        <v>872</v>
      </c>
      <c r="I276" s="2">
        <v>27</v>
      </c>
      <c r="J276" s="5">
        <v>3.1E-2</v>
      </c>
      <c r="K276" s="17">
        <f>Table1[[#This Row],[Revenue]]-Table1[[#This Row],[Amount spent]]</f>
        <v>-1.1599999999999999</v>
      </c>
      <c r="L276" s="2">
        <v>16</v>
      </c>
      <c r="M276" s="2">
        <v>0</v>
      </c>
      <c r="N276" s="5">
        <v>0</v>
      </c>
      <c r="O276" s="2">
        <v>0</v>
      </c>
      <c r="P276" s="2">
        <v>0</v>
      </c>
      <c r="Q276" s="2" t="s">
        <v>26</v>
      </c>
      <c r="R276" s="2" t="s">
        <v>27</v>
      </c>
      <c r="S276" s="2" t="s">
        <v>28</v>
      </c>
      <c r="T276" s="2" t="s">
        <v>60</v>
      </c>
      <c r="U276" s="2" t="s">
        <v>61</v>
      </c>
      <c r="V276" s="2" t="s">
        <v>31</v>
      </c>
      <c r="W276" s="2" t="s">
        <v>41</v>
      </c>
      <c r="X276" s="2" t="s">
        <v>42</v>
      </c>
      <c r="Y276" s="2" t="s">
        <v>62</v>
      </c>
    </row>
    <row r="277" spans="1:25" ht="12.75" hidden="1" x14ac:dyDescent="0.2">
      <c r="A277" s="6">
        <v>44252</v>
      </c>
      <c r="B277" s="9">
        <v>44252</v>
      </c>
      <c r="C277" s="2" t="s">
        <v>56</v>
      </c>
      <c r="D277" s="2" t="s">
        <v>57</v>
      </c>
      <c r="E277" s="2" t="s">
        <v>58</v>
      </c>
      <c r="F277" s="4" t="s">
        <v>59</v>
      </c>
      <c r="G277" s="2">
        <v>3.83</v>
      </c>
      <c r="H277" s="2">
        <v>5344</v>
      </c>
      <c r="I277" s="2">
        <v>69</v>
      </c>
      <c r="J277" s="5">
        <v>1.29E-2</v>
      </c>
      <c r="K277" s="17">
        <f>Table1[[#This Row],[Revenue]]-Table1[[#This Row],[Amount spent]]</f>
        <v>-3.83</v>
      </c>
      <c r="L277" s="2">
        <v>35</v>
      </c>
      <c r="M277" s="2">
        <v>0</v>
      </c>
      <c r="N277" s="5">
        <v>0</v>
      </c>
      <c r="O277" s="2">
        <v>0</v>
      </c>
      <c r="P277" s="2">
        <v>0</v>
      </c>
      <c r="Q277" s="2" t="s">
        <v>26</v>
      </c>
      <c r="R277" s="2" t="s">
        <v>27</v>
      </c>
      <c r="S277" s="2" t="s">
        <v>28</v>
      </c>
      <c r="T277" s="2" t="s">
        <v>60</v>
      </c>
      <c r="U277" s="2" t="s">
        <v>61</v>
      </c>
      <c r="V277" s="2" t="s">
        <v>31</v>
      </c>
      <c r="W277" s="2" t="s">
        <v>41</v>
      </c>
      <c r="X277" s="2" t="s">
        <v>42</v>
      </c>
      <c r="Y277" s="2" t="s">
        <v>62</v>
      </c>
    </row>
    <row r="278" spans="1:25" ht="12.75" hidden="1" x14ac:dyDescent="0.2">
      <c r="A278" s="6">
        <v>44252</v>
      </c>
      <c r="B278" s="9">
        <v>44252</v>
      </c>
      <c r="C278" s="2" t="s">
        <v>56</v>
      </c>
      <c r="D278" s="2" t="s">
        <v>57</v>
      </c>
      <c r="E278" s="2" t="s">
        <v>63</v>
      </c>
      <c r="F278" s="4" t="s">
        <v>64</v>
      </c>
      <c r="G278" s="2">
        <v>0.75</v>
      </c>
      <c r="H278" s="2">
        <v>482</v>
      </c>
      <c r="I278" s="2">
        <v>16</v>
      </c>
      <c r="J278" s="5">
        <v>3.32E-2</v>
      </c>
      <c r="K278" s="17">
        <f>Table1[[#This Row],[Revenue]]-Table1[[#This Row],[Amount spent]]</f>
        <v>-0.75</v>
      </c>
      <c r="L278" s="2">
        <v>8</v>
      </c>
      <c r="M278" s="2">
        <v>0</v>
      </c>
      <c r="N278" s="5">
        <v>0</v>
      </c>
      <c r="O278" s="2">
        <v>0</v>
      </c>
      <c r="P278" s="2">
        <v>0</v>
      </c>
      <c r="Q278" s="2" t="s">
        <v>26</v>
      </c>
      <c r="R278" s="2" t="s">
        <v>27</v>
      </c>
      <c r="S278" s="2" t="s">
        <v>28</v>
      </c>
      <c r="T278" s="2" t="s">
        <v>60</v>
      </c>
      <c r="U278" s="2" t="s">
        <v>61</v>
      </c>
      <c r="V278" s="2" t="s">
        <v>31</v>
      </c>
      <c r="W278" s="2" t="s">
        <v>41</v>
      </c>
      <c r="X278" s="2" t="s">
        <v>42</v>
      </c>
      <c r="Y278" s="2" t="s">
        <v>62</v>
      </c>
    </row>
    <row r="279" spans="1:25" ht="12.75" hidden="1" x14ac:dyDescent="0.2">
      <c r="A279" s="6">
        <v>44252</v>
      </c>
      <c r="B279" s="9">
        <v>44252</v>
      </c>
      <c r="C279" s="2" t="s">
        <v>56</v>
      </c>
      <c r="D279" s="2" t="s">
        <v>57</v>
      </c>
      <c r="E279" s="2" t="s">
        <v>63</v>
      </c>
      <c r="F279" s="4" t="s">
        <v>65</v>
      </c>
      <c r="G279" s="2">
        <v>1.3</v>
      </c>
      <c r="H279" s="2">
        <v>737</v>
      </c>
      <c r="I279" s="2">
        <v>18</v>
      </c>
      <c r="J279" s="5">
        <v>2.4400000000000002E-2</v>
      </c>
      <c r="K279" s="17">
        <f>Table1[[#This Row],[Revenue]]-Table1[[#This Row],[Amount spent]]</f>
        <v>-1.3</v>
      </c>
      <c r="L279" s="2">
        <v>8</v>
      </c>
      <c r="M279" s="2">
        <v>0</v>
      </c>
      <c r="N279" s="5">
        <v>0</v>
      </c>
      <c r="O279" s="2">
        <v>0</v>
      </c>
      <c r="P279" s="2">
        <v>0</v>
      </c>
      <c r="Q279" s="2" t="s">
        <v>26</v>
      </c>
      <c r="R279" s="2" t="s">
        <v>27</v>
      </c>
      <c r="S279" s="2" t="s">
        <v>28</v>
      </c>
      <c r="T279" s="2" t="s">
        <v>60</v>
      </c>
      <c r="U279" s="2" t="s">
        <v>61</v>
      </c>
      <c r="V279" s="2" t="s">
        <v>31</v>
      </c>
      <c r="W279" s="2" t="s">
        <v>41</v>
      </c>
      <c r="X279" s="2" t="s">
        <v>42</v>
      </c>
      <c r="Y279" s="2" t="s">
        <v>62</v>
      </c>
    </row>
    <row r="280" spans="1:25" ht="12.75" hidden="1" x14ac:dyDescent="0.2">
      <c r="A280" s="6">
        <v>44253</v>
      </c>
      <c r="B280" s="9">
        <v>44253</v>
      </c>
      <c r="C280" s="2" t="s">
        <v>56</v>
      </c>
      <c r="D280" s="2" t="s">
        <v>57</v>
      </c>
      <c r="E280" s="2" t="s">
        <v>58</v>
      </c>
      <c r="F280" s="4" t="s">
        <v>59</v>
      </c>
      <c r="G280" s="2">
        <v>3.97</v>
      </c>
      <c r="H280" s="2">
        <v>4407</v>
      </c>
      <c r="I280" s="2">
        <v>86</v>
      </c>
      <c r="J280" s="5">
        <v>1.95E-2</v>
      </c>
      <c r="K280" s="17">
        <f>Table1[[#This Row],[Revenue]]-Table1[[#This Row],[Amount spent]]</f>
        <v>-3.97</v>
      </c>
      <c r="L280" s="2">
        <v>51</v>
      </c>
      <c r="M280" s="2">
        <v>0</v>
      </c>
      <c r="N280" s="5">
        <v>0</v>
      </c>
      <c r="O280" s="2">
        <v>0</v>
      </c>
      <c r="P280" s="2">
        <v>0</v>
      </c>
      <c r="Q280" s="2" t="s">
        <v>26</v>
      </c>
      <c r="R280" s="2" t="s">
        <v>27</v>
      </c>
      <c r="S280" s="2" t="s">
        <v>28</v>
      </c>
      <c r="T280" s="2" t="s">
        <v>60</v>
      </c>
      <c r="U280" s="2" t="s">
        <v>61</v>
      </c>
      <c r="V280" s="2" t="s">
        <v>31</v>
      </c>
      <c r="W280" s="2" t="s">
        <v>41</v>
      </c>
      <c r="X280" s="2" t="s">
        <v>42</v>
      </c>
      <c r="Y280" s="2" t="s">
        <v>62</v>
      </c>
    </row>
    <row r="281" spans="1:25" ht="12.75" hidden="1" x14ac:dyDescent="0.2">
      <c r="A281" s="6">
        <v>44253</v>
      </c>
      <c r="B281" s="9">
        <v>44253</v>
      </c>
      <c r="C281" s="2" t="s">
        <v>56</v>
      </c>
      <c r="D281" s="2" t="s">
        <v>57</v>
      </c>
      <c r="E281" s="2" t="s">
        <v>63</v>
      </c>
      <c r="F281" s="4" t="s">
        <v>64</v>
      </c>
      <c r="G281" s="2">
        <v>0.83</v>
      </c>
      <c r="H281" s="2">
        <v>510</v>
      </c>
      <c r="I281" s="2">
        <v>29</v>
      </c>
      <c r="J281" s="5">
        <v>5.6899999999999999E-2</v>
      </c>
      <c r="K281" s="17">
        <f>Table1[[#This Row],[Revenue]]-Table1[[#This Row],[Amount spent]]</f>
        <v>-0.83</v>
      </c>
      <c r="L281" s="2">
        <v>19</v>
      </c>
      <c r="M281" s="2">
        <v>0</v>
      </c>
      <c r="N281" s="5">
        <v>0</v>
      </c>
      <c r="O281" s="2">
        <v>0</v>
      </c>
      <c r="P281" s="2">
        <v>0</v>
      </c>
      <c r="Q281" s="2" t="s">
        <v>26</v>
      </c>
      <c r="R281" s="2" t="s">
        <v>27</v>
      </c>
      <c r="S281" s="2" t="s">
        <v>28</v>
      </c>
      <c r="T281" s="2" t="s">
        <v>60</v>
      </c>
      <c r="U281" s="2" t="s">
        <v>61</v>
      </c>
      <c r="V281" s="2" t="s">
        <v>31</v>
      </c>
      <c r="W281" s="2" t="s">
        <v>41</v>
      </c>
      <c r="X281" s="2" t="s">
        <v>42</v>
      </c>
      <c r="Y281" s="2" t="s">
        <v>62</v>
      </c>
    </row>
    <row r="282" spans="1:25" ht="12.75" hidden="1" x14ac:dyDescent="0.2">
      <c r="A282" s="6">
        <v>44253</v>
      </c>
      <c r="B282" s="9">
        <v>44253</v>
      </c>
      <c r="C282" s="2" t="s">
        <v>56</v>
      </c>
      <c r="D282" s="2" t="s">
        <v>57</v>
      </c>
      <c r="E282" s="2" t="s">
        <v>63</v>
      </c>
      <c r="F282" s="4" t="s">
        <v>65</v>
      </c>
      <c r="G282" s="2">
        <v>0.94</v>
      </c>
      <c r="H282" s="2">
        <v>508</v>
      </c>
      <c r="I282" s="2">
        <v>21</v>
      </c>
      <c r="J282" s="5">
        <v>4.1300000000000003E-2</v>
      </c>
      <c r="K282" s="17">
        <f>Table1[[#This Row],[Revenue]]-Table1[[#This Row],[Amount spent]]</f>
        <v>-0.94</v>
      </c>
      <c r="L282" s="2">
        <v>15</v>
      </c>
      <c r="M282" s="2">
        <v>0</v>
      </c>
      <c r="N282" s="5">
        <v>0</v>
      </c>
      <c r="O282" s="2">
        <v>0</v>
      </c>
      <c r="P282" s="2">
        <v>0</v>
      </c>
      <c r="Q282" s="2" t="s">
        <v>26</v>
      </c>
      <c r="R282" s="2" t="s">
        <v>27</v>
      </c>
      <c r="S282" s="2" t="s">
        <v>28</v>
      </c>
      <c r="T282" s="2" t="s">
        <v>60</v>
      </c>
      <c r="U282" s="2" t="s">
        <v>61</v>
      </c>
      <c r="V282" s="2" t="s">
        <v>31</v>
      </c>
      <c r="W282" s="2" t="s">
        <v>41</v>
      </c>
      <c r="X282" s="2" t="s">
        <v>42</v>
      </c>
      <c r="Y282" s="2" t="s">
        <v>62</v>
      </c>
    </row>
    <row r="283" spans="1:25" ht="12.75" hidden="1" x14ac:dyDescent="0.2">
      <c r="A283" s="6">
        <v>44254</v>
      </c>
      <c r="B283" s="9">
        <v>44254</v>
      </c>
      <c r="C283" s="2" t="s">
        <v>56</v>
      </c>
      <c r="D283" s="2" t="s">
        <v>57</v>
      </c>
      <c r="E283" s="2" t="s">
        <v>58</v>
      </c>
      <c r="F283" s="4" t="s">
        <v>59</v>
      </c>
      <c r="G283" s="2">
        <v>3.64</v>
      </c>
      <c r="H283" s="2">
        <v>3173</v>
      </c>
      <c r="I283" s="2">
        <v>72</v>
      </c>
      <c r="J283" s="5">
        <v>2.2700000000000001E-2</v>
      </c>
      <c r="K283" s="17">
        <f>Table1[[#This Row],[Revenue]]-Table1[[#This Row],[Amount spent]]</f>
        <v>-3.64</v>
      </c>
      <c r="L283" s="2">
        <v>33</v>
      </c>
      <c r="M283" s="2">
        <v>0</v>
      </c>
      <c r="N283" s="5">
        <v>0</v>
      </c>
      <c r="O283" s="2">
        <v>0</v>
      </c>
      <c r="P283" s="2">
        <v>0</v>
      </c>
      <c r="Q283" s="2" t="s">
        <v>26</v>
      </c>
      <c r="R283" s="2" t="s">
        <v>27</v>
      </c>
      <c r="S283" s="2" t="s">
        <v>28</v>
      </c>
      <c r="T283" s="2" t="s">
        <v>60</v>
      </c>
      <c r="U283" s="2" t="s">
        <v>61</v>
      </c>
      <c r="V283" s="2" t="s">
        <v>31</v>
      </c>
      <c r="W283" s="2" t="s">
        <v>41</v>
      </c>
      <c r="X283" s="2" t="s">
        <v>42</v>
      </c>
      <c r="Y283" s="2" t="s">
        <v>62</v>
      </c>
    </row>
    <row r="284" spans="1:25" ht="12.75" hidden="1" x14ac:dyDescent="0.2">
      <c r="A284" s="6">
        <v>44254</v>
      </c>
      <c r="B284" s="9">
        <v>44254</v>
      </c>
      <c r="C284" s="2" t="s">
        <v>56</v>
      </c>
      <c r="D284" s="2" t="s">
        <v>57</v>
      </c>
      <c r="E284" s="2" t="s">
        <v>63</v>
      </c>
      <c r="F284" s="4" t="s">
        <v>64</v>
      </c>
      <c r="G284" s="2">
        <v>0.68</v>
      </c>
      <c r="H284" s="2">
        <v>458</v>
      </c>
      <c r="I284" s="2">
        <v>16</v>
      </c>
      <c r="J284" s="5">
        <v>3.49E-2</v>
      </c>
      <c r="K284" s="17">
        <f>Table1[[#This Row],[Revenue]]-Table1[[#This Row],[Amount spent]]</f>
        <v>-0.68</v>
      </c>
      <c r="L284" s="2">
        <v>6</v>
      </c>
      <c r="M284" s="2">
        <v>0</v>
      </c>
      <c r="N284" s="5">
        <v>0</v>
      </c>
      <c r="O284" s="2">
        <v>0</v>
      </c>
      <c r="P284" s="2">
        <v>0</v>
      </c>
      <c r="Q284" s="2" t="s">
        <v>26</v>
      </c>
      <c r="R284" s="2" t="s">
        <v>27</v>
      </c>
      <c r="S284" s="2" t="s">
        <v>28</v>
      </c>
      <c r="T284" s="2" t="s">
        <v>60</v>
      </c>
      <c r="U284" s="2" t="s">
        <v>61</v>
      </c>
      <c r="V284" s="2" t="s">
        <v>31</v>
      </c>
      <c r="W284" s="2" t="s">
        <v>41</v>
      </c>
      <c r="X284" s="2" t="s">
        <v>42</v>
      </c>
      <c r="Y284" s="2" t="s">
        <v>62</v>
      </c>
    </row>
    <row r="285" spans="1:25" ht="12.75" hidden="1" x14ac:dyDescent="0.2">
      <c r="A285" s="6">
        <v>44254</v>
      </c>
      <c r="B285" s="9">
        <v>44254</v>
      </c>
      <c r="C285" s="2" t="s">
        <v>56</v>
      </c>
      <c r="D285" s="2" t="s">
        <v>57</v>
      </c>
      <c r="E285" s="2" t="s">
        <v>63</v>
      </c>
      <c r="F285" s="4" t="s">
        <v>65</v>
      </c>
      <c r="G285" s="2">
        <v>1.03</v>
      </c>
      <c r="H285" s="2">
        <v>574</v>
      </c>
      <c r="I285" s="2">
        <v>30</v>
      </c>
      <c r="J285" s="5">
        <v>5.2299999999999999E-2</v>
      </c>
      <c r="K285" s="17">
        <f>Table1[[#This Row],[Revenue]]-Table1[[#This Row],[Amount spent]]</f>
        <v>-1.03</v>
      </c>
      <c r="L285" s="2">
        <v>19</v>
      </c>
      <c r="M285" s="2">
        <v>0</v>
      </c>
      <c r="N285" s="5">
        <v>0</v>
      </c>
      <c r="O285" s="2">
        <v>0</v>
      </c>
      <c r="P285" s="2">
        <v>0</v>
      </c>
      <c r="Q285" s="2" t="s">
        <v>26</v>
      </c>
      <c r="R285" s="2" t="s">
        <v>27</v>
      </c>
      <c r="S285" s="2" t="s">
        <v>28</v>
      </c>
      <c r="T285" s="2" t="s">
        <v>60</v>
      </c>
      <c r="U285" s="2" t="s">
        <v>61</v>
      </c>
      <c r="V285" s="2" t="s">
        <v>31</v>
      </c>
      <c r="W285" s="2" t="s">
        <v>41</v>
      </c>
      <c r="X285" s="2" t="s">
        <v>42</v>
      </c>
      <c r="Y285" s="2" t="s">
        <v>62</v>
      </c>
    </row>
    <row r="286" spans="1:25" ht="12.75" x14ac:dyDescent="0.2">
      <c r="A286" s="6">
        <v>44254</v>
      </c>
      <c r="B286" s="9">
        <v>44254</v>
      </c>
      <c r="C286" s="2" t="s">
        <v>22</v>
      </c>
      <c r="D286" s="2" t="s">
        <v>50</v>
      </c>
      <c r="E286" s="2" t="s">
        <v>51</v>
      </c>
      <c r="F286" s="4" t="s">
        <v>25</v>
      </c>
      <c r="G286" s="2">
        <v>216.18</v>
      </c>
      <c r="H286" s="2">
        <v>10958</v>
      </c>
      <c r="I286" s="2">
        <v>235</v>
      </c>
      <c r="J286" s="5">
        <v>2.1399999999999999E-2</v>
      </c>
      <c r="K286" s="16">
        <f>Table1[[#This Row],[Revenue]]-Table1[[#This Row],[Amount spent]]</f>
        <v>407.82</v>
      </c>
      <c r="L286" s="2">
        <v>97</v>
      </c>
      <c r="M286" s="2">
        <v>8</v>
      </c>
      <c r="N286" s="5">
        <v>3.4000000000000002E-2</v>
      </c>
      <c r="O286" s="2">
        <v>624</v>
      </c>
      <c r="P286" s="2">
        <v>2.89</v>
      </c>
      <c r="Q286" s="2" t="s">
        <v>26</v>
      </c>
      <c r="R286" s="2" t="s">
        <v>27</v>
      </c>
      <c r="S286" s="2" t="s">
        <v>28</v>
      </c>
      <c r="T286" s="2" t="s">
        <v>29</v>
      </c>
      <c r="U286" s="2" t="s">
        <v>30</v>
      </c>
      <c r="V286" s="2" t="s">
        <v>31</v>
      </c>
      <c r="W286" s="2" t="s">
        <v>41</v>
      </c>
      <c r="X286" s="2" t="s">
        <v>42</v>
      </c>
      <c r="Y286" s="2" t="s">
        <v>43</v>
      </c>
    </row>
    <row r="287" spans="1:25" ht="12.75" x14ac:dyDescent="0.2">
      <c r="A287" s="6">
        <v>44254</v>
      </c>
      <c r="B287" s="9">
        <v>44254</v>
      </c>
      <c r="C287" s="2" t="s">
        <v>22</v>
      </c>
      <c r="D287" s="2" t="s">
        <v>50</v>
      </c>
      <c r="E287" s="2" t="s">
        <v>52</v>
      </c>
      <c r="F287" s="4" t="s">
        <v>25</v>
      </c>
      <c r="G287" s="2">
        <v>69.099999999999994</v>
      </c>
      <c r="H287" s="2">
        <v>1087</v>
      </c>
      <c r="I287" s="2">
        <v>41</v>
      </c>
      <c r="J287" s="5">
        <v>3.7699999999999997E-2</v>
      </c>
      <c r="K287" s="16">
        <f>Table1[[#This Row],[Revenue]]-Table1[[#This Row],[Amount spent]]</f>
        <v>-69.099999999999994</v>
      </c>
      <c r="L287" s="2">
        <v>29</v>
      </c>
      <c r="M287" s="2">
        <v>0</v>
      </c>
      <c r="N287" s="5">
        <v>0</v>
      </c>
      <c r="O287" s="2">
        <v>0</v>
      </c>
      <c r="P287" s="2">
        <v>0</v>
      </c>
      <c r="Q287" s="2" t="s">
        <v>26</v>
      </c>
      <c r="R287" s="2" t="s">
        <v>27</v>
      </c>
      <c r="S287" s="2" t="s">
        <v>28</v>
      </c>
      <c r="T287" s="2" t="s">
        <v>29</v>
      </c>
      <c r="U287" s="2" t="s">
        <v>30</v>
      </c>
      <c r="V287" s="2" t="s">
        <v>31</v>
      </c>
      <c r="W287" s="2" t="s">
        <v>41</v>
      </c>
      <c r="X287" s="2" t="s">
        <v>42</v>
      </c>
      <c r="Y287" s="2" t="s">
        <v>43</v>
      </c>
    </row>
    <row r="288" spans="1:25" ht="12.75" x14ac:dyDescent="0.2">
      <c r="A288" s="6">
        <v>44441</v>
      </c>
      <c r="B288" s="3">
        <v>44441</v>
      </c>
      <c r="C288" s="2" t="s">
        <v>22</v>
      </c>
      <c r="D288" s="2" t="s">
        <v>39</v>
      </c>
      <c r="E288" s="2" t="s">
        <v>54</v>
      </c>
      <c r="F288" s="4" t="s">
        <v>25</v>
      </c>
      <c r="G288" s="2">
        <v>32.450000000000003</v>
      </c>
      <c r="H288" s="2">
        <v>4922</v>
      </c>
      <c r="I288" s="2">
        <v>76</v>
      </c>
      <c r="J288" s="5">
        <v>1.54E-2</v>
      </c>
      <c r="K288" s="16">
        <f>Table1[[#This Row],[Revenue]]-Table1[[#This Row],[Amount spent]]</f>
        <v>-32.450000000000003</v>
      </c>
      <c r="L288" s="2">
        <v>29</v>
      </c>
      <c r="M288" s="2">
        <v>0</v>
      </c>
      <c r="N288" s="5">
        <v>0</v>
      </c>
      <c r="O288" s="2">
        <v>0</v>
      </c>
      <c r="P288" s="2">
        <v>0</v>
      </c>
      <c r="Q288" s="2" t="s">
        <v>26</v>
      </c>
      <c r="R288" s="2" t="s">
        <v>27</v>
      </c>
      <c r="S288" s="2" t="s">
        <v>28</v>
      </c>
      <c r="T288" s="2" t="s">
        <v>29</v>
      </c>
      <c r="U288" s="2" t="s">
        <v>30</v>
      </c>
      <c r="V288" s="2" t="s">
        <v>31</v>
      </c>
      <c r="W288" s="2" t="s">
        <v>41</v>
      </c>
      <c r="X288" s="2" t="s">
        <v>42</v>
      </c>
      <c r="Y288" s="2" t="s">
        <v>43</v>
      </c>
    </row>
    <row r="289" spans="1:25" ht="12.75" x14ac:dyDescent="0.2">
      <c r="A289" s="6">
        <v>44471</v>
      </c>
      <c r="B289" s="3">
        <v>44471</v>
      </c>
      <c r="C289" s="2" t="s">
        <v>22</v>
      </c>
      <c r="D289" s="2" t="s">
        <v>39</v>
      </c>
      <c r="E289" s="2" t="s">
        <v>54</v>
      </c>
      <c r="F289" s="4" t="s">
        <v>25</v>
      </c>
      <c r="G289" s="2">
        <v>10.38</v>
      </c>
      <c r="H289" s="2">
        <v>1469</v>
      </c>
      <c r="I289" s="2">
        <v>26</v>
      </c>
      <c r="J289" s="5">
        <v>1.77E-2</v>
      </c>
      <c r="K289" s="16">
        <f>Table1[[#This Row],[Revenue]]-Table1[[#This Row],[Amount spent]]</f>
        <v>-10.38</v>
      </c>
      <c r="L289" s="2">
        <v>8</v>
      </c>
      <c r="M289" s="2">
        <v>0</v>
      </c>
      <c r="N289" s="5">
        <v>0</v>
      </c>
      <c r="O289" s="2">
        <v>0</v>
      </c>
      <c r="P289" s="2">
        <v>0</v>
      </c>
      <c r="Q289" s="2" t="s">
        <v>26</v>
      </c>
      <c r="R289" s="2" t="s">
        <v>27</v>
      </c>
      <c r="S289" s="2" t="s">
        <v>28</v>
      </c>
      <c r="T289" s="2" t="s">
        <v>29</v>
      </c>
      <c r="U289" s="2" t="s">
        <v>30</v>
      </c>
      <c r="V289" s="2" t="s">
        <v>31</v>
      </c>
      <c r="W289" s="2" t="s">
        <v>41</v>
      </c>
      <c r="X289" s="2" t="s">
        <v>42</v>
      </c>
      <c r="Y289" s="2" t="s">
        <v>43</v>
      </c>
    </row>
    <row r="290" spans="1:25" ht="12.75" hidden="1" x14ac:dyDescent="0.2">
      <c r="A290" s="6">
        <v>44255</v>
      </c>
      <c r="B290" s="9">
        <v>44255</v>
      </c>
      <c r="C290" s="2" t="s">
        <v>56</v>
      </c>
      <c r="D290" s="2" t="s">
        <v>57</v>
      </c>
      <c r="E290" s="2" t="s">
        <v>58</v>
      </c>
      <c r="F290" s="4" t="s">
        <v>59</v>
      </c>
      <c r="G290" s="2">
        <v>2.25</v>
      </c>
      <c r="H290" s="2">
        <v>1857</v>
      </c>
      <c r="I290" s="2">
        <v>54</v>
      </c>
      <c r="J290" s="5">
        <v>2.9100000000000001E-2</v>
      </c>
      <c r="K290" s="17">
        <f>Table1[[#This Row],[Revenue]]-Table1[[#This Row],[Amount spent]]</f>
        <v>-2.25</v>
      </c>
      <c r="L290" s="2">
        <v>32</v>
      </c>
      <c r="M290" s="2">
        <v>0</v>
      </c>
      <c r="N290" s="5">
        <v>0</v>
      </c>
      <c r="O290" s="2">
        <v>0</v>
      </c>
      <c r="P290" s="2">
        <v>0</v>
      </c>
      <c r="Q290" s="2" t="s">
        <v>26</v>
      </c>
      <c r="R290" s="2" t="s">
        <v>27</v>
      </c>
      <c r="S290" s="2" t="s">
        <v>28</v>
      </c>
      <c r="T290" s="2" t="s">
        <v>60</v>
      </c>
      <c r="U290" s="2" t="s">
        <v>61</v>
      </c>
      <c r="V290" s="2" t="s">
        <v>31</v>
      </c>
      <c r="W290" s="2" t="s">
        <v>41</v>
      </c>
      <c r="X290" s="2" t="s">
        <v>42</v>
      </c>
      <c r="Y290" s="2" t="s">
        <v>62</v>
      </c>
    </row>
    <row r="291" spans="1:25" ht="12.75" hidden="1" x14ac:dyDescent="0.2">
      <c r="A291" s="6">
        <v>44255</v>
      </c>
      <c r="B291" s="9">
        <v>44255</v>
      </c>
      <c r="C291" s="2" t="s">
        <v>56</v>
      </c>
      <c r="D291" s="2" t="s">
        <v>57</v>
      </c>
      <c r="E291" s="2" t="s">
        <v>63</v>
      </c>
      <c r="F291" s="4" t="s">
        <v>64</v>
      </c>
      <c r="G291" s="2">
        <v>0.59</v>
      </c>
      <c r="H291" s="2">
        <v>408</v>
      </c>
      <c r="I291" s="2">
        <v>17</v>
      </c>
      <c r="J291" s="5">
        <v>4.1700000000000001E-2</v>
      </c>
      <c r="K291" s="17">
        <f>Table1[[#This Row],[Revenue]]-Table1[[#This Row],[Amount spent]]</f>
        <v>-0.59</v>
      </c>
      <c r="L291" s="2">
        <v>9</v>
      </c>
      <c r="M291" s="2">
        <v>0</v>
      </c>
      <c r="N291" s="5">
        <v>0</v>
      </c>
      <c r="O291" s="2">
        <v>0</v>
      </c>
      <c r="P291" s="2">
        <v>0</v>
      </c>
      <c r="Q291" s="2" t="s">
        <v>26</v>
      </c>
      <c r="R291" s="2" t="s">
        <v>27</v>
      </c>
      <c r="S291" s="2" t="s">
        <v>28</v>
      </c>
      <c r="T291" s="2" t="s">
        <v>60</v>
      </c>
      <c r="U291" s="2" t="s">
        <v>61</v>
      </c>
      <c r="V291" s="2" t="s">
        <v>31</v>
      </c>
      <c r="W291" s="2" t="s">
        <v>41</v>
      </c>
      <c r="X291" s="2" t="s">
        <v>42</v>
      </c>
      <c r="Y291" s="2" t="s">
        <v>62</v>
      </c>
    </row>
    <row r="292" spans="1:25" ht="12.75" hidden="1" x14ac:dyDescent="0.2">
      <c r="A292" s="6">
        <v>44255</v>
      </c>
      <c r="B292" s="9">
        <v>44255</v>
      </c>
      <c r="C292" s="2" t="s">
        <v>56</v>
      </c>
      <c r="D292" s="2" t="s">
        <v>57</v>
      </c>
      <c r="E292" s="2" t="s">
        <v>63</v>
      </c>
      <c r="F292" s="4" t="s">
        <v>65</v>
      </c>
      <c r="G292" s="2">
        <v>1.52</v>
      </c>
      <c r="H292" s="2">
        <v>768</v>
      </c>
      <c r="I292" s="2">
        <v>44</v>
      </c>
      <c r="J292" s="5">
        <v>5.7299999999999997E-2</v>
      </c>
      <c r="K292" s="17">
        <f>Table1[[#This Row],[Revenue]]-Table1[[#This Row],[Amount spent]]</f>
        <v>-1.52</v>
      </c>
      <c r="L292" s="2">
        <v>27</v>
      </c>
      <c r="M292" s="2">
        <v>0</v>
      </c>
      <c r="N292" s="5">
        <v>0</v>
      </c>
      <c r="O292" s="2">
        <v>0</v>
      </c>
      <c r="P292" s="2">
        <v>0</v>
      </c>
      <c r="Q292" s="2" t="s">
        <v>26</v>
      </c>
      <c r="R292" s="2" t="s">
        <v>27</v>
      </c>
      <c r="S292" s="2" t="s">
        <v>28</v>
      </c>
      <c r="T292" s="2" t="s">
        <v>60</v>
      </c>
      <c r="U292" s="2" t="s">
        <v>61</v>
      </c>
      <c r="V292" s="2" t="s">
        <v>31</v>
      </c>
      <c r="W292" s="2" t="s">
        <v>41</v>
      </c>
      <c r="X292" s="2" t="s">
        <v>42</v>
      </c>
      <c r="Y292" s="2" t="s">
        <v>62</v>
      </c>
    </row>
    <row r="293" spans="1:25" ht="12.75" x14ac:dyDescent="0.2">
      <c r="A293" s="6">
        <v>44255</v>
      </c>
      <c r="B293" s="9">
        <v>44255</v>
      </c>
      <c r="C293" s="2" t="s">
        <v>22</v>
      </c>
      <c r="D293" s="2" t="s">
        <v>50</v>
      </c>
      <c r="E293" s="2" t="s">
        <v>51</v>
      </c>
      <c r="F293" s="4" t="s">
        <v>25</v>
      </c>
      <c r="G293" s="2">
        <v>225.39</v>
      </c>
      <c r="H293" s="2">
        <v>15338</v>
      </c>
      <c r="I293" s="2">
        <v>262</v>
      </c>
      <c r="J293" s="5">
        <v>1.7100000000000001E-2</v>
      </c>
      <c r="K293" s="16">
        <f>Table1[[#This Row],[Revenue]]-Table1[[#This Row],[Amount spent]]</f>
        <v>-225.39</v>
      </c>
      <c r="L293" s="2">
        <v>90</v>
      </c>
      <c r="M293" s="2">
        <v>0</v>
      </c>
      <c r="N293" s="5">
        <v>0</v>
      </c>
      <c r="O293" s="2">
        <v>0</v>
      </c>
      <c r="P293" s="2">
        <v>0</v>
      </c>
      <c r="Q293" s="2" t="s">
        <v>26</v>
      </c>
      <c r="R293" s="2" t="s">
        <v>27</v>
      </c>
      <c r="S293" s="2" t="s">
        <v>28</v>
      </c>
      <c r="T293" s="2" t="s">
        <v>29</v>
      </c>
      <c r="U293" s="2" t="s">
        <v>30</v>
      </c>
      <c r="V293" s="2" t="s">
        <v>31</v>
      </c>
      <c r="W293" s="2" t="s">
        <v>41</v>
      </c>
      <c r="X293" s="2" t="s">
        <v>42</v>
      </c>
      <c r="Y293" s="2" t="s">
        <v>66</v>
      </c>
    </row>
    <row r="294" spans="1:25" ht="12.75" x14ac:dyDescent="0.2">
      <c r="A294" s="6">
        <v>44255</v>
      </c>
      <c r="B294" s="9">
        <v>44255</v>
      </c>
      <c r="C294" s="2" t="s">
        <v>22</v>
      </c>
      <c r="D294" s="2" t="s">
        <v>50</v>
      </c>
      <c r="E294" s="2" t="s">
        <v>52</v>
      </c>
      <c r="F294" s="4" t="s">
        <v>25</v>
      </c>
      <c r="G294" s="2">
        <v>46.21</v>
      </c>
      <c r="H294" s="2">
        <v>891</v>
      </c>
      <c r="I294" s="2">
        <v>26</v>
      </c>
      <c r="J294" s="5">
        <v>2.92E-2</v>
      </c>
      <c r="K294" s="16">
        <f>Table1[[#This Row],[Revenue]]-Table1[[#This Row],[Amount spent]]</f>
        <v>-46.21</v>
      </c>
      <c r="L294" s="2">
        <v>19</v>
      </c>
      <c r="M294" s="2">
        <v>0</v>
      </c>
      <c r="N294" s="5">
        <v>0</v>
      </c>
      <c r="O294" s="2">
        <v>0</v>
      </c>
      <c r="P294" s="2">
        <v>0</v>
      </c>
      <c r="Q294" s="2" t="s">
        <v>26</v>
      </c>
      <c r="R294" s="2" t="s">
        <v>27</v>
      </c>
      <c r="S294" s="2" t="s">
        <v>28</v>
      </c>
      <c r="T294" s="2" t="s">
        <v>29</v>
      </c>
      <c r="U294" s="2" t="s">
        <v>30</v>
      </c>
      <c r="V294" s="2" t="s">
        <v>31</v>
      </c>
      <c r="W294" s="2" t="s">
        <v>41</v>
      </c>
      <c r="X294" s="2" t="s">
        <v>42</v>
      </c>
      <c r="Y294" s="2" t="s">
        <v>66</v>
      </c>
    </row>
    <row r="295" spans="1:25" ht="12.75" hidden="1" x14ac:dyDescent="0.2">
      <c r="A295" s="6">
        <v>44471</v>
      </c>
      <c r="B295" s="3">
        <v>44471</v>
      </c>
      <c r="C295" s="2" t="s">
        <v>22</v>
      </c>
      <c r="D295" s="2" t="s">
        <v>67</v>
      </c>
      <c r="E295" s="2" t="s">
        <v>68</v>
      </c>
      <c r="F295" s="4" t="s">
        <v>69</v>
      </c>
      <c r="G295" s="2">
        <v>8.15</v>
      </c>
      <c r="H295" s="2">
        <v>183</v>
      </c>
      <c r="I295" s="2">
        <v>1</v>
      </c>
      <c r="J295" s="5">
        <v>5.4999999999999997E-3</v>
      </c>
      <c r="K295" s="17">
        <f>Table1[[#This Row],[Revenue]]-Table1[[#This Row],[Amount spent]]</f>
        <v>-8.15</v>
      </c>
      <c r="L295" s="2">
        <v>0</v>
      </c>
      <c r="M295" s="2">
        <v>0</v>
      </c>
      <c r="N295" s="5">
        <v>0</v>
      </c>
      <c r="O295" s="2">
        <v>0</v>
      </c>
      <c r="P295" s="2">
        <v>0</v>
      </c>
      <c r="Q295" s="2" t="s">
        <v>26</v>
      </c>
      <c r="R295" s="2" t="s">
        <v>27</v>
      </c>
      <c r="S295" s="2" t="s">
        <v>28</v>
      </c>
      <c r="T295" s="2" t="s">
        <v>49</v>
      </c>
      <c r="U295" s="2" t="s">
        <v>30</v>
      </c>
      <c r="V295" s="2" t="s">
        <v>31</v>
      </c>
      <c r="W295" s="2" t="s">
        <v>32</v>
      </c>
      <c r="X295" s="2" t="s">
        <v>37</v>
      </c>
    </row>
    <row r="296" spans="1:25" ht="12.75" hidden="1" x14ac:dyDescent="0.2">
      <c r="A296" s="6">
        <v>44502</v>
      </c>
      <c r="B296" s="3">
        <v>44502</v>
      </c>
      <c r="C296" s="2" t="s">
        <v>22</v>
      </c>
      <c r="D296" s="2" t="s">
        <v>67</v>
      </c>
      <c r="E296" s="2" t="s">
        <v>68</v>
      </c>
      <c r="F296" s="4" t="s">
        <v>69</v>
      </c>
      <c r="G296" s="2">
        <v>28.06</v>
      </c>
      <c r="H296" s="2">
        <v>578</v>
      </c>
      <c r="I296" s="2">
        <v>17</v>
      </c>
      <c r="J296" s="5">
        <v>2.9399999999999999E-2</v>
      </c>
      <c r="K296" s="17">
        <f>Table1[[#This Row],[Revenue]]-Table1[[#This Row],[Amount spent]]</f>
        <v>-28.06</v>
      </c>
      <c r="L296" s="2">
        <v>2</v>
      </c>
      <c r="M296" s="2">
        <v>0</v>
      </c>
      <c r="N296" s="5">
        <v>0</v>
      </c>
      <c r="O296" s="2">
        <v>0</v>
      </c>
      <c r="P296" s="2">
        <v>0</v>
      </c>
      <c r="Q296" s="2" t="s">
        <v>26</v>
      </c>
      <c r="R296" s="2" t="s">
        <v>27</v>
      </c>
      <c r="S296" s="2" t="s">
        <v>28</v>
      </c>
      <c r="T296" s="2" t="s">
        <v>49</v>
      </c>
      <c r="U296" s="2" t="s">
        <v>30</v>
      </c>
      <c r="V296" s="2" t="s">
        <v>31</v>
      </c>
      <c r="W296" s="2" t="s">
        <v>32</v>
      </c>
      <c r="X296" s="2" t="s">
        <v>37</v>
      </c>
    </row>
    <row r="297" spans="1:25" ht="12.75" hidden="1" x14ac:dyDescent="0.2">
      <c r="A297" s="6">
        <v>44532</v>
      </c>
      <c r="B297" s="3">
        <v>44532</v>
      </c>
      <c r="C297" s="2" t="s">
        <v>22</v>
      </c>
      <c r="D297" s="2" t="s">
        <v>67</v>
      </c>
      <c r="E297" s="2" t="s">
        <v>68</v>
      </c>
      <c r="F297" s="4" t="s">
        <v>69</v>
      </c>
      <c r="G297" s="2">
        <v>27.53</v>
      </c>
      <c r="H297" s="2">
        <v>596</v>
      </c>
      <c r="I297" s="2">
        <v>11</v>
      </c>
      <c r="J297" s="5">
        <v>1.8499999999999999E-2</v>
      </c>
      <c r="K297" s="17">
        <f>Table1[[#This Row],[Revenue]]-Table1[[#This Row],[Amount spent]]</f>
        <v>-27.53</v>
      </c>
      <c r="L297" s="2">
        <v>3</v>
      </c>
      <c r="M297" s="2">
        <v>0</v>
      </c>
      <c r="N297" s="5">
        <v>0</v>
      </c>
      <c r="O297" s="2">
        <v>0</v>
      </c>
      <c r="P297" s="2">
        <v>0</v>
      </c>
      <c r="Q297" s="2" t="s">
        <v>26</v>
      </c>
      <c r="R297" s="2" t="s">
        <v>27</v>
      </c>
      <c r="S297" s="2" t="s">
        <v>28</v>
      </c>
      <c r="T297" s="2" t="s">
        <v>49</v>
      </c>
      <c r="U297" s="2" t="s">
        <v>30</v>
      </c>
      <c r="V297" s="2" t="s">
        <v>31</v>
      </c>
      <c r="W297" s="2" t="s">
        <v>32</v>
      </c>
      <c r="X297" s="2" t="s">
        <v>37</v>
      </c>
    </row>
    <row r="298" spans="1:25" ht="12.75" hidden="1" x14ac:dyDescent="0.2">
      <c r="A298" s="6">
        <v>43874</v>
      </c>
      <c r="B298" s="9">
        <v>44240</v>
      </c>
      <c r="C298" s="2" t="s">
        <v>22</v>
      </c>
      <c r="D298" s="2" t="s">
        <v>67</v>
      </c>
      <c r="E298" s="2" t="s">
        <v>68</v>
      </c>
      <c r="F298" s="4" t="s">
        <v>69</v>
      </c>
      <c r="G298" s="2">
        <v>23.84</v>
      </c>
      <c r="H298" s="2">
        <v>493</v>
      </c>
      <c r="I298" s="2">
        <v>11</v>
      </c>
      <c r="J298" s="5">
        <v>2.23E-2</v>
      </c>
      <c r="K298" s="17">
        <f>Table1[[#This Row],[Revenue]]-Table1[[#This Row],[Amount spent]]</f>
        <v>-23.84</v>
      </c>
      <c r="L298" s="2">
        <v>1</v>
      </c>
      <c r="M298" s="2">
        <v>0</v>
      </c>
      <c r="N298" s="5">
        <v>0</v>
      </c>
      <c r="O298" s="2">
        <v>0</v>
      </c>
      <c r="P298" s="2">
        <v>0</v>
      </c>
      <c r="Q298" s="2" t="s">
        <v>26</v>
      </c>
      <c r="R298" s="2" t="s">
        <v>27</v>
      </c>
      <c r="S298" s="2" t="s">
        <v>28</v>
      </c>
      <c r="T298" s="2" t="s">
        <v>49</v>
      </c>
      <c r="U298" s="2" t="s">
        <v>30</v>
      </c>
      <c r="V298" s="2" t="s">
        <v>31</v>
      </c>
      <c r="W298" s="2" t="s">
        <v>32</v>
      </c>
      <c r="X298" s="2" t="s">
        <v>37</v>
      </c>
    </row>
    <row r="299" spans="1:25" ht="12.75" hidden="1" x14ac:dyDescent="0.2">
      <c r="A299" s="6">
        <v>43875</v>
      </c>
      <c r="B299" s="9">
        <v>44241</v>
      </c>
      <c r="C299" s="2" t="s">
        <v>22</v>
      </c>
      <c r="D299" s="2" t="s">
        <v>70</v>
      </c>
      <c r="E299" s="2" t="s">
        <v>71</v>
      </c>
      <c r="F299" s="4" t="s">
        <v>25</v>
      </c>
      <c r="G299" s="2">
        <v>22.88</v>
      </c>
      <c r="H299" s="2">
        <v>323</v>
      </c>
      <c r="I299" s="2">
        <v>9</v>
      </c>
      <c r="J299" s="5">
        <v>2.7900000000000001E-2</v>
      </c>
      <c r="K299" s="17">
        <f>Table1[[#This Row],[Revenue]]-Table1[[#This Row],[Amount spent]]</f>
        <v>-22.88</v>
      </c>
      <c r="L299" s="2">
        <v>4</v>
      </c>
      <c r="M299" s="2">
        <v>0</v>
      </c>
      <c r="N299" s="5">
        <v>0</v>
      </c>
      <c r="O299" s="2">
        <v>0</v>
      </c>
      <c r="P299" s="2">
        <v>0</v>
      </c>
      <c r="Q299" s="2" t="s">
        <v>26</v>
      </c>
      <c r="R299" s="2" t="s">
        <v>27</v>
      </c>
      <c r="S299" s="2" t="s">
        <v>28</v>
      </c>
      <c r="T299" s="2" t="s">
        <v>29</v>
      </c>
      <c r="U299" s="2" t="s">
        <v>30</v>
      </c>
      <c r="V299" s="2" t="s">
        <v>31</v>
      </c>
      <c r="W299" s="2" t="s">
        <v>32</v>
      </c>
      <c r="X299" s="2" t="s">
        <v>37</v>
      </c>
    </row>
    <row r="300" spans="1:25" ht="12.75" hidden="1" x14ac:dyDescent="0.2">
      <c r="A300" s="6">
        <v>43876</v>
      </c>
      <c r="B300" s="9">
        <v>44242</v>
      </c>
      <c r="C300" s="2" t="s">
        <v>22</v>
      </c>
      <c r="D300" s="2" t="s">
        <v>70</v>
      </c>
      <c r="E300" s="2" t="s">
        <v>71</v>
      </c>
      <c r="F300" s="4" t="s">
        <v>25</v>
      </c>
      <c r="G300" s="2">
        <v>16.64</v>
      </c>
      <c r="H300" s="2">
        <v>297</v>
      </c>
      <c r="I300" s="2">
        <v>5</v>
      </c>
      <c r="J300" s="5">
        <v>1.6799999999999999E-2</v>
      </c>
      <c r="K300" s="17">
        <f>Table1[[#This Row],[Revenue]]-Table1[[#This Row],[Amount spent]]</f>
        <v>-16.64</v>
      </c>
      <c r="L300" s="2">
        <v>4</v>
      </c>
      <c r="M300" s="2">
        <v>0</v>
      </c>
      <c r="N300" s="5">
        <v>0</v>
      </c>
      <c r="O300" s="2">
        <v>0</v>
      </c>
      <c r="P300" s="2">
        <v>0</v>
      </c>
      <c r="Q300" s="2" t="s">
        <v>26</v>
      </c>
      <c r="R300" s="2" t="s">
        <v>27</v>
      </c>
      <c r="S300" s="2" t="s">
        <v>28</v>
      </c>
      <c r="T300" s="2" t="s">
        <v>29</v>
      </c>
      <c r="U300" s="2" t="s">
        <v>30</v>
      </c>
      <c r="V300" s="2" t="s">
        <v>31</v>
      </c>
      <c r="W300" s="2" t="s">
        <v>32</v>
      </c>
      <c r="X300" s="2" t="s">
        <v>37</v>
      </c>
    </row>
    <row r="301" spans="1:25" ht="12.75" hidden="1" x14ac:dyDescent="0.2">
      <c r="A301" s="6">
        <v>43877</v>
      </c>
      <c r="B301" s="9">
        <v>44243</v>
      </c>
      <c r="C301" s="2" t="s">
        <v>22</v>
      </c>
      <c r="D301" s="2" t="s">
        <v>70</v>
      </c>
      <c r="E301" s="2" t="s">
        <v>71</v>
      </c>
      <c r="F301" s="4" t="s">
        <v>25</v>
      </c>
      <c r="G301" s="2">
        <v>19.920000000000002</v>
      </c>
      <c r="H301" s="2">
        <v>477</v>
      </c>
      <c r="I301" s="2">
        <v>6</v>
      </c>
      <c r="J301" s="5">
        <v>1.26E-2</v>
      </c>
      <c r="K301" s="17">
        <f>Table1[[#This Row],[Revenue]]-Table1[[#This Row],[Amount spent]]</f>
        <v>-19.920000000000002</v>
      </c>
      <c r="L301" s="2">
        <v>2</v>
      </c>
      <c r="M301" s="2">
        <v>0</v>
      </c>
      <c r="N301" s="5">
        <v>0</v>
      </c>
      <c r="O301" s="2">
        <v>0</v>
      </c>
      <c r="P301" s="2">
        <v>0</v>
      </c>
      <c r="Q301" s="2" t="s">
        <v>26</v>
      </c>
      <c r="R301" s="2" t="s">
        <v>27</v>
      </c>
      <c r="S301" s="2" t="s">
        <v>28</v>
      </c>
      <c r="T301" s="2" t="s">
        <v>29</v>
      </c>
      <c r="U301" s="2" t="s">
        <v>30</v>
      </c>
      <c r="V301" s="2" t="s">
        <v>31</v>
      </c>
      <c r="W301" s="2" t="s">
        <v>32</v>
      </c>
      <c r="X301" s="2" t="s">
        <v>37</v>
      </c>
    </row>
    <row r="302" spans="1:25" ht="12.75" hidden="1" x14ac:dyDescent="0.2">
      <c r="A302" s="6">
        <v>43878</v>
      </c>
      <c r="B302" s="9">
        <v>44244</v>
      </c>
      <c r="C302" s="2" t="s">
        <v>22</v>
      </c>
      <c r="D302" s="2" t="s">
        <v>70</v>
      </c>
      <c r="E302" s="2" t="s">
        <v>71</v>
      </c>
      <c r="F302" s="4" t="s">
        <v>25</v>
      </c>
      <c r="G302" s="2">
        <v>20.85</v>
      </c>
      <c r="H302" s="2">
        <v>589</v>
      </c>
      <c r="I302" s="2">
        <v>5</v>
      </c>
      <c r="J302" s="5">
        <v>8.5000000000000006E-3</v>
      </c>
      <c r="K302" s="17">
        <f>Table1[[#This Row],[Revenue]]-Table1[[#This Row],[Amount spent]]</f>
        <v>-20.85</v>
      </c>
      <c r="L302" s="2">
        <v>2</v>
      </c>
      <c r="M302" s="2">
        <v>0</v>
      </c>
      <c r="N302" s="5">
        <v>0</v>
      </c>
      <c r="O302" s="2">
        <v>0</v>
      </c>
      <c r="P302" s="2">
        <v>0</v>
      </c>
      <c r="Q302" s="2" t="s">
        <v>26</v>
      </c>
      <c r="R302" s="2" t="s">
        <v>27</v>
      </c>
      <c r="S302" s="2" t="s">
        <v>28</v>
      </c>
      <c r="T302" s="2" t="s">
        <v>29</v>
      </c>
      <c r="U302" s="2" t="s">
        <v>30</v>
      </c>
      <c r="V302" s="2" t="s">
        <v>31</v>
      </c>
      <c r="W302" s="2" t="s">
        <v>32</v>
      </c>
      <c r="X302" s="2" t="s">
        <v>37</v>
      </c>
    </row>
    <row r="303" spans="1:25" ht="12.75" hidden="1" x14ac:dyDescent="0.2">
      <c r="A303" s="6">
        <v>43879</v>
      </c>
      <c r="B303" s="9">
        <v>44245</v>
      </c>
      <c r="C303" s="2" t="s">
        <v>22</v>
      </c>
      <c r="D303" s="2" t="s">
        <v>70</v>
      </c>
      <c r="E303" s="2" t="s">
        <v>71</v>
      </c>
      <c r="F303" s="4" t="s">
        <v>25</v>
      </c>
      <c r="G303" s="2">
        <v>20.78</v>
      </c>
      <c r="H303" s="2">
        <v>562</v>
      </c>
      <c r="I303" s="2">
        <v>5</v>
      </c>
      <c r="J303" s="5">
        <v>8.8999999999999999E-3</v>
      </c>
      <c r="K303" s="17">
        <f>Table1[[#This Row],[Revenue]]-Table1[[#This Row],[Amount spent]]</f>
        <v>-20.78</v>
      </c>
      <c r="L303" s="2">
        <v>1</v>
      </c>
      <c r="M303" s="2">
        <v>0</v>
      </c>
      <c r="N303" s="5">
        <v>0</v>
      </c>
      <c r="O303" s="2">
        <v>0</v>
      </c>
      <c r="P303" s="2">
        <v>0</v>
      </c>
      <c r="Q303" s="2" t="s">
        <v>26</v>
      </c>
      <c r="R303" s="2" t="s">
        <v>27</v>
      </c>
      <c r="S303" s="2" t="s">
        <v>28</v>
      </c>
      <c r="T303" s="2" t="s">
        <v>29</v>
      </c>
      <c r="U303" s="2" t="s">
        <v>30</v>
      </c>
      <c r="V303" s="2" t="s">
        <v>31</v>
      </c>
      <c r="W303" s="2" t="s">
        <v>32</v>
      </c>
      <c r="X303" s="2" t="s">
        <v>37</v>
      </c>
    </row>
    <row r="304" spans="1:25" ht="12.75" hidden="1" x14ac:dyDescent="0.2">
      <c r="A304" s="6">
        <v>43880</v>
      </c>
      <c r="B304" s="9">
        <v>44246</v>
      </c>
      <c r="C304" s="2" t="s">
        <v>22</v>
      </c>
      <c r="D304" s="2" t="s">
        <v>70</v>
      </c>
      <c r="E304" s="2" t="s">
        <v>71</v>
      </c>
      <c r="F304" s="4" t="s">
        <v>25</v>
      </c>
      <c r="G304" s="2">
        <v>20.71</v>
      </c>
      <c r="H304" s="2">
        <v>502</v>
      </c>
      <c r="I304" s="2">
        <v>2</v>
      </c>
      <c r="J304" s="5">
        <v>4.0000000000000001E-3</v>
      </c>
      <c r="K304" s="17">
        <f>Table1[[#This Row],[Revenue]]-Table1[[#This Row],[Amount spent]]</f>
        <v>-20.71</v>
      </c>
      <c r="L304" s="2">
        <v>0</v>
      </c>
      <c r="M304" s="2">
        <v>0</v>
      </c>
      <c r="N304" s="5">
        <v>0</v>
      </c>
      <c r="O304" s="2">
        <v>0</v>
      </c>
      <c r="P304" s="2">
        <v>0</v>
      </c>
      <c r="Q304" s="2" t="s">
        <v>26</v>
      </c>
      <c r="R304" s="2" t="s">
        <v>27</v>
      </c>
      <c r="S304" s="2" t="s">
        <v>28</v>
      </c>
      <c r="T304" s="2" t="s">
        <v>29</v>
      </c>
      <c r="U304" s="2" t="s">
        <v>30</v>
      </c>
      <c r="V304" s="2" t="s">
        <v>31</v>
      </c>
      <c r="W304" s="2" t="s">
        <v>32</v>
      </c>
      <c r="X304" s="2" t="s">
        <v>37</v>
      </c>
    </row>
    <row r="305" spans="1:25" ht="12.75" hidden="1" x14ac:dyDescent="0.2">
      <c r="A305" s="6">
        <v>43881</v>
      </c>
      <c r="B305" s="9">
        <v>44247</v>
      </c>
      <c r="C305" s="2" t="s">
        <v>22</v>
      </c>
      <c r="D305" s="2" t="s">
        <v>70</v>
      </c>
      <c r="E305" s="2" t="s">
        <v>71</v>
      </c>
      <c r="F305" s="4" t="s">
        <v>25</v>
      </c>
      <c r="G305" s="2">
        <v>19.21</v>
      </c>
      <c r="H305" s="2">
        <v>385</v>
      </c>
      <c r="I305" s="2">
        <v>4</v>
      </c>
      <c r="J305" s="5">
        <v>1.04E-2</v>
      </c>
      <c r="K305" s="17">
        <f>Table1[[#This Row],[Revenue]]-Table1[[#This Row],[Amount spent]]</f>
        <v>-19.21</v>
      </c>
      <c r="L305" s="2">
        <v>2</v>
      </c>
      <c r="M305" s="2">
        <v>0</v>
      </c>
      <c r="N305" s="5">
        <v>0</v>
      </c>
      <c r="O305" s="2">
        <v>0</v>
      </c>
      <c r="P305" s="2">
        <v>0</v>
      </c>
      <c r="Q305" s="2" t="s">
        <v>26</v>
      </c>
      <c r="R305" s="2" t="s">
        <v>27</v>
      </c>
      <c r="S305" s="2" t="s">
        <v>28</v>
      </c>
      <c r="T305" s="2" t="s">
        <v>29</v>
      </c>
      <c r="U305" s="2" t="s">
        <v>30</v>
      </c>
      <c r="V305" s="2" t="s">
        <v>31</v>
      </c>
      <c r="W305" s="2" t="s">
        <v>32</v>
      </c>
      <c r="X305" s="2" t="s">
        <v>37</v>
      </c>
    </row>
    <row r="306" spans="1:25" ht="12.75" hidden="1" x14ac:dyDescent="0.2">
      <c r="A306" s="6">
        <v>43882</v>
      </c>
      <c r="B306" s="9">
        <v>44248</v>
      </c>
      <c r="C306" s="2" t="s">
        <v>22</v>
      </c>
      <c r="D306" s="2" t="s">
        <v>70</v>
      </c>
      <c r="E306" s="2" t="s">
        <v>71</v>
      </c>
      <c r="F306" s="4" t="s">
        <v>25</v>
      </c>
      <c r="G306" s="2">
        <v>19.98</v>
      </c>
      <c r="H306" s="2">
        <v>500</v>
      </c>
      <c r="I306" s="2">
        <v>2</v>
      </c>
      <c r="J306" s="5">
        <v>4.0000000000000001E-3</v>
      </c>
      <c r="K306" s="17">
        <f>Table1[[#This Row],[Revenue]]-Table1[[#This Row],[Amount spent]]</f>
        <v>-19.98</v>
      </c>
      <c r="L306" s="2">
        <v>2</v>
      </c>
      <c r="M306" s="2">
        <v>0</v>
      </c>
      <c r="N306" s="5">
        <v>0</v>
      </c>
      <c r="O306" s="2">
        <v>0</v>
      </c>
      <c r="P306" s="2">
        <v>0</v>
      </c>
      <c r="Q306" s="2" t="s">
        <v>26</v>
      </c>
      <c r="R306" s="2" t="s">
        <v>27</v>
      </c>
      <c r="S306" s="2" t="s">
        <v>28</v>
      </c>
      <c r="T306" s="2" t="s">
        <v>29</v>
      </c>
      <c r="U306" s="2" t="s">
        <v>30</v>
      </c>
      <c r="V306" s="2" t="s">
        <v>31</v>
      </c>
      <c r="W306" s="2" t="s">
        <v>32</v>
      </c>
      <c r="X306" s="2" t="s">
        <v>37</v>
      </c>
    </row>
    <row r="307" spans="1:25" ht="12.75" hidden="1" x14ac:dyDescent="0.2">
      <c r="A307" s="6">
        <v>43883</v>
      </c>
      <c r="B307" s="9">
        <v>44249</v>
      </c>
      <c r="C307" s="2" t="s">
        <v>22</v>
      </c>
      <c r="D307" s="2" t="s">
        <v>70</v>
      </c>
      <c r="E307" s="2" t="s">
        <v>71</v>
      </c>
      <c r="F307" s="4" t="s">
        <v>25</v>
      </c>
      <c r="G307" s="2">
        <v>21.6</v>
      </c>
      <c r="H307" s="2">
        <v>343</v>
      </c>
      <c r="I307" s="2">
        <v>1</v>
      </c>
      <c r="J307" s="5">
        <v>2.8999999999999998E-3</v>
      </c>
      <c r="K307" s="17">
        <f>Table1[[#This Row],[Revenue]]-Table1[[#This Row],[Amount spent]]</f>
        <v>-21.6</v>
      </c>
      <c r="L307" s="2">
        <v>0</v>
      </c>
      <c r="M307" s="2">
        <v>0</v>
      </c>
      <c r="N307" s="5">
        <v>0</v>
      </c>
      <c r="O307" s="2">
        <v>0</v>
      </c>
      <c r="P307" s="2">
        <v>0</v>
      </c>
      <c r="Q307" s="2" t="s">
        <v>26</v>
      </c>
      <c r="R307" s="2" t="s">
        <v>27</v>
      </c>
      <c r="S307" s="2" t="s">
        <v>28</v>
      </c>
      <c r="T307" s="2" t="s">
        <v>29</v>
      </c>
      <c r="U307" s="2" t="s">
        <v>30</v>
      </c>
      <c r="V307" s="2" t="s">
        <v>31</v>
      </c>
      <c r="W307" s="2" t="s">
        <v>32</v>
      </c>
      <c r="X307" s="2" t="s">
        <v>37</v>
      </c>
    </row>
    <row r="308" spans="1:25" ht="12.75" hidden="1" x14ac:dyDescent="0.2">
      <c r="A308" s="6">
        <v>43884</v>
      </c>
      <c r="B308" s="9">
        <v>44250</v>
      </c>
      <c r="C308" s="2" t="s">
        <v>22</v>
      </c>
      <c r="D308" s="2" t="s">
        <v>70</v>
      </c>
      <c r="E308" s="2" t="s">
        <v>71</v>
      </c>
      <c r="F308" s="4" t="s">
        <v>25</v>
      </c>
      <c r="G308" s="2">
        <v>21.49</v>
      </c>
      <c r="H308" s="2">
        <v>409</v>
      </c>
      <c r="I308" s="2">
        <v>5</v>
      </c>
      <c r="J308" s="5">
        <v>1.2200000000000001E-2</v>
      </c>
      <c r="K308" s="17">
        <f>Table1[[#This Row],[Revenue]]-Table1[[#This Row],[Amount spent]]</f>
        <v>-21.49</v>
      </c>
      <c r="L308" s="2">
        <v>2</v>
      </c>
      <c r="M308" s="2">
        <v>0</v>
      </c>
      <c r="N308" s="5">
        <v>0</v>
      </c>
      <c r="O308" s="2">
        <v>0</v>
      </c>
      <c r="P308" s="2">
        <v>0</v>
      </c>
      <c r="Q308" s="2" t="s">
        <v>26</v>
      </c>
      <c r="R308" s="2" t="s">
        <v>27</v>
      </c>
      <c r="S308" s="2" t="s">
        <v>28</v>
      </c>
      <c r="T308" s="2" t="s">
        <v>29</v>
      </c>
      <c r="U308" s="2" t="s">
        <v>30</v>
      </c>
      <c r="V308" s="2" t="s">
        <v>31</v>
      </c>
      <c r="W308" s="2" t="s">
        <v>32</v>
      </c>
      <c r="X308" s="2" t="s">
        <v>37</v>
      </c>
    </row>
    <row r="309" spans="1:25" ht="12.75" hidden="1" x14ac:dyDescent="0.2">
      <c r="A309" s="6">
        <v>43885</v>
      </c>
      <c r="B309" s="9">
        <v>44251</v>
      </c>
      <c r="C309" s="2" t="s">
        <v>22</v>
      </c>
      <c r="D309" s="2" t="s">
        <v>70</v>
      </c>
      <c r="E309" s="2" t="s">
        <v>71</v>
      </c>
      <c r="F309" s="4" t="s">
        <v>25</v>
      </c>
      <c r="G309" s="2">
        <v>21.98</v>
      </c>
      <c r="H309" s="2">
        <v>492</v>
      </c>
      <c r="I309" s="2">
        <v>4</v>
      </c>
      <c r="J309" s="5">
        <v>8.0999999999999996E-3</v>
      </c>
      <c r="K309" s="17">
        <f>Table1[[#This Row],[Revenue]]-Table1[[#This Row],[Amount spent]]</f>
        <v>-21.98</v>
      </c>
      <c r="L309" s="2">
        <v>0</v>
      </c>
      <c r="M309" s="2">
        <v>0</v>
      </c>
      <c r="N309" s="5">
        <v>0</v>
      </c>
      <c r="O309" s="2">
        <v>0</v>
      </c>
      <c r="P309" s="2">
        <v>0</v>
      </c>
      <c r="Q309" s="2" t="s">
        <v>26</v>
      </c>
      <c r="R309" s="2" t="s">
        <v>27</v>
      </c>
      <c r="S309" s="2" t="s">
        <v>28</v>
      </c>
      <c r="T309" s="2" t="s">
        <v>29</v>
      </c>
      <c r="U309" s="2" t="s">
        <v>30</v>
      </c>
      <c r="V309" s="2" t="s">
        <v>31</v>
      </c>
      <c r="W309" s="2" t="s">
        <v>32</v>
      </c>
      <c r="X309" s="2" t="s">
        <v>37</v>
      </c>
    </row>
    <row r="310" spans="1:25" ht="12.75" hidden="1" x14ac:dyDescent="0.2">
      <c r="A310" s="6">
        <v>43886</v>
      </c>
      <c r="B310" s="9">
        <v>44252</v>
      </c>
      <c r="C310" s="2" t="s">
        <v>22</v>
      </c>
      <c r="D310" s="2" t="s">
        <v>70</v>
      </c>
      <c r="E310" s="2" t="s">
        <v>71</v>
      </c>
      <c r="F310" s="4" t="s">
        <v>25</v>
      </c>
      <c r="G310" s="2">
        <v>17.45</v>
      </c>
      <c r="H310" s="2">
        <v>416</v>
      </c>
      <c r="I310" s="2">
        <v>6</v>
      </c>
      <c r="J310" s="5">
        <v>1.44E-2</v>
      </c>
      <c r="K310" s="17">
        <f>Table1[[#This Row],[Revenue]]-Table1[[#This Row],[Amount spent]]</f>
        <v>138.55000000000001</v>
      </c>
      <c r="L310" s="2">
        <v>2</v>
      </c>
      <c r="M310" s="2">
        <v>2</v>
      </c>
      <c r="N310" s="5">
        <v>0.33329999999999999</v>
      </c>
      <c r="O310" s="2">
        <v>156</v>
      </c>
      <c r="P310" s="2">
        <v>8.94</v>
      </c>
      <c r="Q310" s="2" t="s">
        <v>26</v>
      </c>
      <c r="R310" s="2" t="s">
        <v>27</v>
      </c>
      <c r="S310" s="2" t="s">
        <v>28</v>
      </c>
      <c r="T310" s="2" t="s">
        <v>29</v>
      </c>
      <c r="U310" s="2" t="s">
        <v>30</v>
      </c>
      <c r="V310" s="2" t="s">
        <v>31</v>
      </c>
      <c r="W310" s="2" t="s">
        <v>32</v>
      </c>
      <c r="X310" s="2" t="s">
        <v>37</v>
      </c>
    </row>
    <row r="311" spans="1:25" ht="12.75" hidden="1" x14ac:dyDescent="0.2">
      <c r="A311" s="6">
        <v>43887</v>
      </c>
      <c r="B311" s="9">
        <v>44253</v>
      </c>
      <c r="C311" s="2" t="s">
        <v>22</v>
      </c>
      <c r="D311" s="2" t="s">
        <v>70</v>
      </c>
      <c r="E311" s="2" t="s">
        <v>71</v>
      </c>
      <c r="F311" s="4" t="s">
        <v>25</v>
      </c>
      <c r="G311" s="2">
        <v>23.17</v>
      </c>
      <c r="H311" s="2">
        <v>403</v>
      </c>
      <c r="I311" s="2">
        <v>3</v>
      </c>
      <c r="J311" s="5">
        <v>7.4000000000000003E-3</v>
      </c>
      <c r="K311" s="17">
        <f>Table1[[#This Row],[Revenue]]-Table1[[#This Row],[Amount spent]]</f>
        <v>-23.17</v>
      </c>
      <c r="L311" s="2">
        <v>0</v>
      </c>
      <c r="M311" s="2">
        <v>0</v>
      </c>
      <c r="N311" s="5">
        <v>0</v>
      </c>
      <c r="O311" s="2">
        <v>0</v>
      </c>
      <c r="P311" s="2">
        <v>0</v>
      </c>
      <c r="Q311" s="2" t="s">
        <v>26</v>
      </c>
      <c r="R311" s="2" t="s">
        <v>27</v>
      </c>
      <c r="S311" s="2" t="s">
        <v>28</v>
      </c>
      <c r="T311" s="2" t="s">
        <v>29</v>
      </c>
      <c r="U311" s="2" t="s">
        <v>30</v>
      </c>
      <c r="V311" s="2" t="s">
        <v>31</v>
      </c>
      <c r="W311" s="2" t="s">
        <v>32</v>
      </c>
      <c r="X311" s="2" t="s">
        <v>37</v>
      </c>
    </row>
    <row r="312" spans="1:25" ht="12.75" x14ac:dyDescent="0.2">
      <c r="A312" s="6">
        <v>43888</v>
      </c>
      <c r="B312" s="9">
        <v>44254</v>
      </c>
      <c r="C312" s="2" t="s">
        <v>22</v>
      </c>
      <c r="D312" s="2" t="s">
        <v>70</v>
      </c>
      <c r="E312" s="2" t="s">
        <v>71</v>
      </c>
      <c r="F312" s="4" t="s">
        <v>25</v>
      </c>
      <c r="G312" s="2">
        <v>17.93</v>
      </c>
      <c r="H312" s="2">
        <v>408</v>
      </c>
      <c r="I312" s="2">
        <v>4</v>
      </c>
      <c r="J312" s="5">
        <v>9.7999999999999997E-3</v>
      </c>
      <c r="K312" s="16">
        <f>Table1[[#This Row],[Revenue]]-Table1[[#This Row],[Amount spent]]</f>
        <v>-17.93</v>
      </c>
      <c r="L312" s="2">
        <v>1</v>
      </c>
      <c r="M312" s="2">
        <v>0</v>
      </c>
      <c r="N312" s="5">
        <v>0</v>
      </c>
      <c r="O312" s="2">
        <v>0</v>
      </c>
      <c r="P312" s="2">
        <v>0</v>
      </c>
      <c r="Q312" s="2" t="s">
        <v>26</v>
      </c>
      <c r="R312" s="2" t="s">
        <v>27</v>
      </c>
      <c r="S312" s="2" t="s">
        <v>28</v>
      </c>
      <c r="T312" s="2" t="s">
        <v>29</v>
      </c>
      <c r="U312" s="2" t="s">
        <v>30</v>
      </c>
      <c r="V312" s="2" t="s">
        <v>31</v>
      </c>
      <c r="W312" s="2" t="s">
        <v>32</v>
      </c>
      <c r="X312" s="2" t="s">
        <v>37</v>
      </c>
      <c r="Y312" s="2" t="s">
        <v>43</v>
      </c>
    </row>
    <row r="313" spans="1:25" ht="12.75" x14ac:dyDescent="0.2">
      <c r="A313" s="6">
        <v>43889</v>
      </c>
      <c r="B313" s="9">
        <v>44255</v>
      </c>
      <c r="C313" s="2" t="s">
        <v>22</v>
      </c>
      <c r="D313" s="2" t="s">
        <v>70</v>
      </c>
      <c r="E313" s="2" t="s">
        <v>71</v>
      </c>
      <c r="F313" s="4" t="s">
        <v>25</v>
      </c>
      <c r="G313" s="2">
        <v>15.41</v>
      </c>
      <c r="H313" s="2">
        <v>388</v>
      </c>
      <c r="I313" s="2">
        <v>1</v>
      </c>
      <c r="J313" s="5">
        <v>2.5999999999999999E-3</v>
      </c>
      <c r="K313" s="16">
        <f>Table1[[#This Row],[Revenue]]-Table1[[#This Row],[Amount spent]]</f>
        <v>-15.41</v>
      </c>
      <c r="L313" s="2">
        <v>0</v>
      </c>
      <c r="M313" s="2">
        <v>0</v>
      </c>
      <c r="N313" s="5">
        <v>0</v>
      </c>
      <c r="O313" s="2">
        <v>0</v>
      </c>
      <c r="P313" s="2">
        <v>0</v>
      </c>
      <c r="Q313" s="2" t="s">
        <v>26</v>
      </c>
      <c r="R313" s="2" t="s">
        <v>27</v>
      </c>
      <c r="S313" s="2" t="s">
        <v>28</v>
      </c>
      <c r="T313" s="2" t="s">
        <v>29</v>
      </c>
      <c r="U313" s="2" t="s">
        <v>30</v>
      </c>
      <c r="V313" s="2" t="s">
        <v>31</v>
      </c>
      <c r="W313" s="2" t="s">
        <v>32</v>
      </c>
      <c r="X313" s="2" t="s">
        <v>37</v>
      </c>
      <c r="Y313" s="2" t="s">
        <v>72</v>
      </c>
    </row>
    <row r="314" spans="1:25" ht="12.75" x14ac:dyDescent="0.2">
      <c r="B314" s="1"/>
    </row>
    <row r="315" spans="1:25" ht="12.75" x14ac:dyDescent="0.2">
      <c r="B315" s="1"/>
    </row>
    <row r="316" spans="1:25" ht="12.75" x14ac:dyDescent="0.2">
      <c r="B316" s="1"/>
    </row>
    <row r="317" spans="1:25" ht="12.75" x14ac:dyDescent="0.2">
      <c r="B317" s="1"/>
    </row>
    <row r="318" spans="1:25" ht="12.75" x14ac:dyDescent="0.2">
      <c r="B318" s="1"/>
    </row>
    <row r="319" spans="1:25" ht="12.75" x14ac:dyDescent="0.2">
      <c r="B319" s="1"/>
    </row>
    <row r="320" spans="1:25" ht="12.75" x14ac:dyDescent="0.2">
      <c r="B320" s="1"/>
    </row>
    <row r="321" spans="2:2" ht="12.75" x14ac:dyDescent="0.2">
      <c r="B321" s="1"/>
    </row>
    <row r="322" spans="2:2" ht="12.75" x14ac:dyDescent="0.2">
      <c r="B322" s="1"/>
    </row>
    <row r="323" spans="2:2" ht="12.75" x14ac:dyDescent="0.2">
      <c r="B323" s="1"/>
    </row>
    <row r="324" spans="2:2" ht="12.75" x14ac:dyDescent="0.2">
      <c r="B324" s="1"/>
    </row>
    <row r="325" spans="2:2" ht="12.75" x14ac:dyDescent="0.2">
      <c r="B325" s="1"/>
    </row>
    <row r="326" spans="2:2" ht="12.75" x14ac:dyDescent="0.2">
      <c r="B326" s="1"/>
    </row>
    <row r="327" spans="2:2" ht="12.75" x14ac:dyDescent="0.2">
      <c r="B327" s="1"/>
    </row>
    <row r="328" spans="2:2" ht="12.75" x14ac:dyDescent="0.2">
      <c r="B328" s="1"/>
    </row>
    <row r="329" spans="2:2" ht="12.75" x14ac:dyDescent="0.2">
      <c r="B329" s="1"/>
    </row>
    <row r="330" spans="2:2" ht="12.75" x14ac:dyDescent="0.2">
      <c r="B330" s="1"/>
    </row>
    <row r="331" spans="2:2" ht="12.75" x14ac:dyDescent="0.2">
      <c r="B331" s="1"/>
    </row>
    <row r="332" spans="2:2" ht="12.75" x14ac:dyDescent="0.2">
      <c r="B332" s="1"/>
    </row>
    <row r="333" spans="2:2" ht="12.75" x14ac:dyDescent="0.2">
      <c r="B333" s="1"/>
    </row>
    <row r="334" spans="2:2" ht="12.75" x14ac:dyDescent="0.2">
      <c r="B334" s="1"/>
    </row>
    <row r="335" spans="2:2" ht="12.75" x14ac:dyDescent="0.2">
      <c r="B335" s="1"/>
    </row>
    <row r="336" spans="2:2" ht="12.75" x14ac:dyDescent="0.2">
      <c r="B336" s="1"/>
    </row>
    <row r="337" spans="2:2" ht="12.75" x14ac:dyDescent="0.2">
      <c r="B337" s="1"/>
    </row>
    <row r="338" spans="2:2" ht="12.75" x14ac:dyDescent="0.2">
      <c r="B338" s="1"/>
    </row>
    <row r="339" spans="2:2" ht="12.75" x14ac:dyDescent="0.2">
      <c r="B339" s="1"/>
    </row>
    <row r="340" spans="2:2" ht="12.75" x14ac:dyDescent="0.2">
      <c r="B340" s="1"/>
    </row>
    <row r="341" spans="2:2" ht="12.75" x14ac:dyDescent="0.2">
      <c r="B341" s="1"/>
    </row>
    <row r="342" spans="2:2" ht="12.75" x14ac:dyDescent="0.2">
      <c r="B342" s="1"/>
    </row>
    <row r="343" spans="2:2" ht="12.75" x14ac:dyDescent="0.2">
      <c r="B343" s="1"/>
    </row>
    <row r="344" spans="2:2" ht="12.75" x14ac:dyDescent="0.2">
      <c r="B344" s="1"/>
    </row>
    <row r="345" spans="2:2" ht="12.75" x14ac:dyDescent="0.2">
      <c r="B345" s="1"/>
    </row>
    <row r="346" spans="2:2" ht="12.75" x14ac:dyDescent="0.2">
      <c r="B346" s="1"/>
    </row>
    <row r="347" spans="2:2" ht="12.75" x14ac:dyDescent="0.2">
      <c r="B347" s="1"/>
    </row>
    <row r="348" spans="2:2" ht="12.75" x14ac:dyDescent="0.2">
      <c r="B348" s="1"/>
    </row>
    <row r="349" spans="2:2" ht="12.75" x14ac:dyDescent="0.2">
      <c r="B349" s="1"/>
    </row>
    <row r="350" spans="2:2" ht="12.75" x14ac:dyDescent="0.2">
      <c r="B350" s="1"/>
    </row>
    <row r="351" spans="2:2" ht="12.75" x14ac:dyDescent="0.2">
      <c r="B351" s="1"/>
    </row>
    <row r="352" spans="2:2" ht="12.75" x14ac:dyDescent="0.2">
      <c r="B352" s="1"/>
    </row>
    <row r="353" spans="2:2" ht="12.75" x14ac:dyDescent="0.2">
      <c r="B353" s="1"/>
    </row>
    <row r="354" spans="2:2" ht="12.75" x14ac:dyDescent="0.2">
      <c r="B354" s="1"/>
    </row>
    <row r="355" spans="2:2" ht="12.75" x14ac:dyDescent="0.2">
      <c r="B355" s="1"/>
    </row>
    <row r="356" spans="2:2" ht="12.75" x14ac:dyDescent="0.2">
      <c r="B356" s="1"/>
    </row>
    <row r="357" spans="2:2" ht="12.75" x14ac:dyDescent="0.2">
      <c r="B357" s="1"/>
    </row>
    <row r="358" spans="2:2" ht="12.75" x14ac:dyDescent="0.2">
      <c r="B358" s="1"/>
    </row>
    <row r="359" spans="2:2" ht="12.75" x14ac:dyDescent="0.2">
      <c r="B359" s="1"/>
    </row>
    <row r="360" spans="2:2" ht="12.75" x14ac:dyDescent="0.2">
      <c r="B360" s="1"/>
    </row>
    <row r="361" spans="2:2" ht="12.75" x14ac:dyDescent="0.2">
      <c r="B361" s="1"/>
    </row>
    <row r="362" spans="2:2" ht="12.75" x14ac:dyDescent="0.2">
      <c r="B362" s="1"/>
    </row>
    <row r="363" spans="2:2" ht="12.75" x14ac:dyDescent="0.2">
      <c r="B363" s="1"/>
    </row>
    <row r="364" spans="2:2" ht="12.75" x14ac:dyDescent="0.2">
      <c r="B364" s="1"/>
    </row>
    <row r="365" spans="2:2" ht="12.75" x14ac:dyDescent="0.2">
      <c r="B365" s="1"/>
    </row>
    <row r="366" spans="2:2" ht="12.75" x14ac:dyDescent="0.2">
      <c r="B366" s="1"/>
    </row>
    <row r="367" spans="2:2" ht="12.75" x14ac:dyDescent="0.2">
      <c r="B367" s="1"/>
    </row>
    <row r="368" spans="2:2" ht="12.75" x14ac:dyDescent="0.2">
      <c r="B368" s="1"/>
    </row>
    <row r="369" spans="2:2" ht="12.75" x14ac:dyDescent="0.2">
      <c r="B369" s="1"/>
    </row>
    <row r="370" spans="2:2" ht="12.75" x14ac:dyDescent="0.2">
      <c r="B370" s="1"/>
    </row>
    <row r="371" spans="2:2" ht="12.75" x14ac:dyDescent="0.2">
      <c r="B371" s="1"/>
    </row>
    <row r="372" spans="2:2" ht="12.75" x14ac:dyDescent="0.2">
      <c r="B372" s="1"/>
    </row>
    <row r="373" spans="2:2" ht="12.75" x14ac:dyDescent="0.2">
      <c r="B373" s="1"/>
    </row>
    <row r="374" spans="2:2" ht="12.75" x14ac:dyDescent="0.2">
      <c r="B374" s="1"/>
    </row>
    <row r="375" spans="2:2" ht="12.75" x14ac:dyDescent="0.2">
      <c r="B375" s="1"/>
    </row>
    <row r="376" spans="2:2" ht="12.75" x14ac:dyDescent="0.2">
      <c r="B376" s="1"/>
    </row>
    <row r="377" spans="2:2" ht="12.75" x14ac:dyDescent="0.2">
      <c r="B377" s="1"/>
    </row>
    <row r="378" spans="2:2" ht="12.75" x14ac:dyDescent="0.2">
      <c r="B378" s="1"/>
    </row>
    <row r="379" spans="2:2" ht="12.75" x14ac:dyDescent="0.2">
      <c r="B379" s="1"/>
    </row>
    <row r="380" spans="2:2" ht="12.75" x14ac:dyDescent="0.2">
      <c r="B380" s="1"/>
    </row>
    <row r="381" spans="2:2" ht="12.75" x14ac:dyDescent="0.2">
      <c r="B381" s="1"/>
    </row>
    <row r="382" spans="2:2" ht="12.75" x14ac:dyDescent="0.2">
      <c r="B382" s="1"/>
    </row>
    <row r="383" spans="2:2" ht="12.75" x14ac:dyDescent="0.2">
      <c r="B383" s="1"/>
    </row>
    <row r="384" spans="2:2" ht="12.75" x14ac:dyDescent="0.2">
      <c r="B384" s="1"/>
    </row>
    <row r="385" spans="2:2" ht="12.75" x14ac:dyDescent="0.2">
      <c r="B385" s="1"/>
    </row>
    <row r="386" spans="2:2" ht="12.75" x14ac:dyDescent="0.2">
      <c r="B386" s="1"/>
    </row>
    <row r="387" spans="2:2" ht="12.75" x14ac:dyDescent="0.2">
      <c r="B387" s="1"/>
    </row>
    <row r="388" spans="2:2" ht="12.75" x14ac:dyDescent="0.2">
      <c r="B388" s="1"/>
    </row>
    <row r="389" spans="2:2" ht="12.75" x14ac:dyDescent="0.2">
      <c r="B389" s="1"/>
    </row>
    <row r="390" spans="2:2" ht="12.75" x14ac:dyDescent="0.2">
      <c r="B390" s="1"/>
    </row>
    <row r="391" spans="2:2" ht="12.75" x14ac:dyDescent="0.2">
      <c r="B391" s="1"/>
    </row>
    <row r="392" spans="2:2" ht="12.75" x14ac:dyDescent="0.2">
      <c r="B392" s="1"/>
    </row>
    <row r="393" spans="2:2" ht="12.75" x14ac:dyDescent="0.2">
      <c r="B393" s="1"/>
    </row>
    <row r="394" spans="2:2" ht="12.75" x14ac:dyDescent="0.2">
      <c r="B394" s="1"/>
    </row>
    <row r="395" spans="2:2" ht="12.75" x14ac:dyDescent="0.2">
      <c r="B395" s="1"/>
    </row>
    <row r="396" spans="2:2" ht="12.75" x14ac:dyDescent="0.2">
      <c r="B396" s="1"/>
    </row>
    <row r="397" spans="2:2" ht="12.75" x14ac:dyDescent="0.2">
      <c r="B397" s="1"/>
    </row>
    <row r="398" spans="2:2" ht="12.75" x14ac:dyDescent="0.2">
      <c r="B398" s="1"/>
    </row>
    <row r="399" spans="2:2" ht="12.75" x14ac:dyDescent="0.2">
      <c r="B399" s="1"/>
    </row>
    <row r="400" spans="2:2" ht="12.75" x14ac:dyDescent="0.2">
      <c r="B400" s="1"/>
    </row>
    <row r="401" spans="2:2" ht="12.75" x14ac:dyDescent="0.2">
      <c r="B401" s="1"/>
    </row>
    <row r="402" spans="2:2" ht="12.75" x14ac:dyDescent="0.2">
      <c r="B402" s="1"/>
    </row>
    <row r="403" spans="2:2" ht="12.75" x14ac:dyDescent="0.2">
      <c r="B403" s="1"/>
    </row>
    <row r="404" spans="2:2" ht="12.75" x14ac:dyDescent="0.2">
      <c r="B404" s="1"/>
    </row>
    <row r="405" spans="2:2" ht="12.75" x14ac:dyDescent="0.2">
      <c r="B405" s="1"/>
    </row>
    <row r="406" spans="2:2" ht="12.75" x14ac:dyDescent="0.2">
      <c r="B406" s="1"/>
    </row>
    <row r="407" spans="2:2" ht="12.75" x14ac:dyDescent="0.2">
      <c r="B407" s="1"/>
    </row>
    <row r="408" spans="2:2" ht="12.75" x14ac:dyDescent="0.2">
      <c r="B408" s="1"/>
    </row>
    <row r="409" spans="2:2" ht="12.75" x14ac:dyDescent="0.2">
      <c r="B409" s="1"/>
    </row>
    <row r="410" spans="2:2" ht="12.75" x14ac:dyDescent="0.2">
      <c r="B410" s="1"/>
    </row>
    <row r="411" spans="2:2" ht="12.75" x14ac:dyDescent="0.2">
      <c r="B411" s="1"/>
    </row>
    <row r="412" spans="2:2" ht="12.75" x14ac:dyDescent="0.2">
      <c r="B412" s="1"/>
    </row>
    <row r="413" spans="2:2" ht="12.75" x14ac:dyDescent="0.2">
      <c r="B413" s="1"/>
    </row>
    <row r="414" spans="2:2" ht="12.75" x14ac:dyDescent="0.2">
      <c r="B414" s="1"/>
    </row>
    <row r="415" spans="2:2" ht="12.75" x14ac:dyDescent="0.2">
      <c r="B415" s="1"/>
    </row>
    <row r="416" spans="2:2" ht="12.75" x14ac:dyDescent="0.2">
      <c r="B416" s="1"/>
    </row>
    <row r="417" spans="2:2" ht="12.75" x14ac:dyDescent="0.2">
      <c r="B417" s="1"/>
    </row>
    <row r="418" spans="2:2" ht="12.75" x14ac:dyDescent="0.2">
      <c r="B418" s="1"/>
    </row>
    <row r="419" spans="2:2" ht="12.75" x14ac:dyDescent="0.2">
      <c r="B419" s="1"/>
    </row>
    <row r="420" spans="2:2" ht="12.75" x14ac:dyDescent="0.2">
      <c r="B420" s="1"/>
    </row>
    <row r="421" spans="2:2" ht="12.75" x14ac:dyDescent="0.2">
      <c r="B421" s="1"/>
    </row>
    <row r="422" spans="2:2" ht="12.75" x14ac:dyDescent="0.2">
      <c r="B422" s="1"/>
    </row>
    <row r="423" spans="2:2" ht="12.75" x14ac:dyDescent="0.2">
      <c r="B423" s="1"/>
    </row>
    <row r="424" spans="2:2" ht="12.75" x14ac:dyDescent="0.2">
      <c r="B424" s="1"/>
    </row>
    <row r="425" spans="2:2" ht="12.75" x14ac:dyDescent="0.2">
      <c r="B425" s="1"/>
    </row>
    <row r="426" spans="2:2" ht="12.75" x14ac:dyDescent="0.2">
      <c r="B426" s="1"/>
    </row>
    <row r="427" spans="2:2" ht="12.75" x14ac:dyDescent="0.2">
      <c r="B427" s="1"/>
    </row>
    <row r="428" spans="2:2" ht="12.75" x14ac:dyDescent="0.2">
      <c r="B428" s="1"/>
    </row>
    <row r="429" spans="2:2" ht="12.75" x14ac:dyDescent="0.2">
      <c r="B429" s="1"/>
    </row>
    <row r="430" spans="2:2" ht="12.75" x14ac:dyDescent="0.2">
      <c r="B430" s="1"/>
    </row>
    <row r="431" spans="2:2" ht="12.75" x14ac:dyDescent="0.2">
      <c r="B431" s="1"/>
    </row>
    <row r="432" spans="2:2" ht="12.75" x14ac:dyDescent="0.2">
      <c r="B432" s="1"/>
    </row>
    <row r="433" spans="2:2" ht="12.75" x14ac:dyDescent="0.2">
      <c r="B433" s="1"/>
    </row>
    <row r="434" spans="2:2" ht="12.75" x14ac:dyDescent="0.2">
      <c r="B434" s="1"/>
    </row>
    <row r="435" spans="2:2" ht="12.75" x14ac:dyDescent="0.2">
      <c r="B435" s="1"/>
    </row>
    <row r="436" spans="2:2" ht="12.75" x14ac:dyDescent="0.2">
      <c r="B436" s="1"/>
    </row>
    <row r="437" spans="2:2" ht="12.75" x14ac:dyDescent="0.2">
      <c r="B437" s="1"/>
    </row>
    <row r="438" spans="2:2" ht="12.75" x14ac:dyDescent="0.2">
      <c r="B438" s="1"/>
    </row>
    <row r="439" spans="2:2" ht="12.75" x14ac:dyDescent="0.2">
      <c r="B439" s="1"/>
    </row>
    <row r="440" spans="2:2" ht="12.75" x14ac:dyDescent="0.2">
      <c r="B440" s="1"/>
    </row>
    <row r="441" spans="2:2" ht="12.75" x14ac:dyDescent="0.2">
      <c r="B441" s="1"/>
    </row>
    <row r="442" spans="2:2" ht="12.75" x14ac:dyDescent="0.2">
      <c r="B442" s="1"/>
    </row>
    <row r="443" spans="2:2" ht="12.75" x14ac:dyDescent="0.2">
      <c r="B443" s="1"/>
    </row>
    <row r="444" spans="2:2" ht="12.75" x14ac:dyDescent="0.2">
      <c r="B444" s="1"/>
    </row>
    <row r="445" spans="2:2" ht="12.75" x14ac:dyDescent="0.2">
      <c r="B445" s="1"/>
    </row>
    <row r="446" spans="2:2" ht="12.75" x14ac:dyDescent="0.2">
      <c r="B446" s="1"/>
    </row>
    <row r="447" spans="2:2" ht="12.75" x14ac:dyDescent="0.2">
      <c r="B447" s="1"/>
    </row>
    <row r="448" spans="2:2" ht="12.75" x14ac:dyDescent="0.2">
      <c r="B448" s="1"/>
    </row>
    <row r="449" spans="2:2" ht="12.75" x14ac:dyDescent="0.2">
      <c r="B449" s="1"/>
    </row>
    <row r="450" spans="2:2" ht="12.75" x14ac:dyDescent="0.2">
      <c r="B450" s="1"/>
    </row>
    <row r="451" spans="2:2" ht="12.75" x14ac:dyDescent="0.2">
      <c r="B451" s="1"/>
    </row>
    <row r="452" spans="2:2" ht="12.75" x14ac:dyDescent="0.2">
      <c r="B452" s="1"/>
    </row>
    <row r="453" spans="2:2" ht="12.75" x14ac:dyDescent="0.2">
      <c r="B453" s="1"/>
    </row>
    <row r="454" spans="2:2" ht="12.75" x14ac:dyDescent="0.2">
      <c r="B454" s="1"/>
    </row>
    <row r="455" spans="2:2" ht="12.75" x14ac:dyDescent="0.2">
      <c r="B455" s="1"/>
    </row>
    <row r="456" spans="2:2" ht="12.75" x14ac:dyDescent="0.2">
      <c r="B456" s="1"/>
    </row>
    <row r="457" spans="2:2" ht="12.75" x14ac:dyDescent="0.2">
      <c r="B457" s="1"/>
    </row>
    <row r="458" spans="2:2" ht="12.75" x14ac:dyDescent="0.2">
      <c r="B458" s="1"/>
    </row>
    <row r="459" spans="2:2" ht="12.75" x14ac:dyDescent="0.2">
      <c r="B459" s="1"/>
    </row>
    <row r="460" spans="2:2" ht="12.75" x14ac:dyDescent="0.2">
      <c r="B460" s="1"/>
    </row>
    <row r="461" spans="2:2" ht="12.75" x14ac:dyDescent="0.2">
      <c r="B461" s="1"/>
    </row>
    <row r="462" spans="2:2" ht="12.75" x14ac:dyDescent="0.2">
      <c r="B462" s="1"/>
    </row>
    <row r="463" spans="2:2" ht="12.75" x14ac:dyDescent="0.2">
      <c r="B463" s="1"/>
    </row>
    <row r="464" spans="2:2" ht="12.75" x14ac:dyDescent="0.2">
      <c r="B464" s="1"/>
    </row>
    <row r="465" spans="2:2" ht="12.75" x14ac:dyDescent="0.2">
      <c r="B465" s="1"/>
    </row>
    <row r="466" spans="2:2" ht="12.75" x14ac:dyDescent="0.2">
      <c r="B466" s="1"/>
    </row>
    <row r="467" spans="2:2" ht="12.75" x14ac:dyDescent="0.2">
      <c r="B467" s="1"/>
    </row>
    <row r="468" spans="2:2" ht="12.75" x14ac:dyDescent="0.2">
      <c r="B468" s="1"/>
    </row>
    <row r="469" spans="2:2" ht="12.75" x14ac:dyDescent="0.2">
      <c r="B469" s="1"/>
    </row>
    <row r="470" spans="2:2" ht="12.75" x14ac:dyDescent="0.2">
      <c r="B470" s="1"/>
    </row>
    <row r="471" spans="2:2" ht="12.75" x14ac:dyDescent="0.2">
      <c r="B471" s="1"/>
    </row>
    <row r="472" spans="2:2" ht="12.75" x14ac:dyDescent="0.2">
      <c r="B472" s="1"/>
    </row>
    <row r="473" spans="2:2" ht="12.75" x14ac:dyDescent="0.2">
      <c r="B473" s="1"/>
    </row>
    <row r="474" spans="2:2" ht="12.75" x14ac:dyDescent="0.2">
      <c r="B474" s="1"/>
    </row>
    <row r="475" spans="2:2" ht="12.75" x14ac:dyDescent="0.2">
      <c r="B475" s="1"/>
    </row>
    <row r="476" spans="2:2" ht="12.75" x14ac:dyDescent="0.2">
      <c r="B476" s="1"/>
    </row>
    <row r="477" spans="2:2" ht="12.75" x14ac:dyDescent="0.2">
      <c r="B477" s="1"/>
    </row>
    <row r="478" spans="2:2" ht="12.75" x14ac:dyDescent="0.2">
      <c r="B478" s="1"/>
    </row>
    <row r="479" spans="2:2" ht="12.75" x14ac:dyDescent="0.2">
      <c r="B479" s="1"/>
    </row>
    <row r="480" spans="2:2" ht="12.75" x14ac:dyDescent="0.2">
      <c r="B480" s="1"/>
    </row>
    <row r="481" spans="2:2" ht="12.75" x14ac:dyDescent="0.2">
      <c r="B481" s="1"/>
    </row>
    <row r="482" spans="2:2" ht="12.75" x14ac:dyDescent="0.2">
      <c r="B482" s="1"/>
    </row>
    <row r="483" spans="2:2" ht="12.75" x14ac:dyDescent="0.2">
      <c r="B483" s="1"/>
    </row>
    <row r="484" spans="2:2" ht="12.75" x14ac:dyDescent="0.2">
      <c r="B484" s="1"/>
    </row>
    <row r="485" spans="2:2" ht="12.75" x14ac:dyDescent="0.2">
      <c r="B485" s="1"/>
    </row>
    <row r="486" spans="2:2" ht="12.75" x14ac:dyDescent="0.2">
      <c r="B486" s="1"/>
    </row>
    <row r="487" spans="2:2" ht="12.75" x14ac:dyDescent="0.2">
      <c r="B487" s="1"/>
    </row>
    <row r="488" spans="2:2" ht="12.75" x14ac:dyDescent="0.2">
      <c r="B488" s="1"/>
    </row>
    <row r="489" spans="2:2" ht="12.75" x14ac:dyDescent="0.2">
      <c r="B489" s="1"/>
    </row>
    <row r="490" spans="2:2" ht="12.75" x14ac:dyDescent="0.2">
      <c r="B490" s="1"/>
    </row>
    <row r="491" spans="2:2" ht="12.75" x14ac:dyDescent="0.2">
      <c r="B491" s="1"/>
    </row>
    <row r="492" spans="2:2" ht="12.75" x14ac:dyDescent="0.2">
      <c r="B492" s="1"/>
    </row>
    <row r="493" spans="2:2" ht="12.75" x14ac:dyDescent="0.2">
      <c r="B493" s="1"/>
    </row>
    <row r="494" spans="2:2" ht="12.75" x14ac:dyDescent="0.2">
      <c r="B494" s="1"/>
    </row>
    <row r="495" spans="2:2" ht="12.75" x14ac:dyDescent="0.2">
      <c r="B495" s="1"/>
    </row>
    <row r="496" spans="2:2" ht="12.75" x14ac:dyDescent="0.2">
      <c r="B496" s="1"/>
    </row>
    <row r="497" spans="2:2" ht="12.75" x14ac:dyDescent="0.2">
      <c r="B497" s="1"/>
    </row>
    <row r="498" spans="2:2" ht="12.75" x14ac:dyDescent="0.2">
      <c r="B498" s="1"/>
    </row>
    <row r="499" spans="2:2" ht="12.75" x14ac:dyDescent="0.2">
      <c r="B499" s="1"/>
    </row>
    <row r="500" spans="2:2" ht="12.75" x14ac:dyDescent="0.2">
      <c r="B500" s="1"/>
    </row>
    <row r="501" spans="2:2" ht="12.75" x14ac:dyDescent="0.2">
      <c r="B501" s="1"/>
    </row>
    <row r="502" spans="2:2" ht="12.75" x14ac:dyDescent="0.2">
      <c r="B502" s="1"/>
    </row>
    <row r="503" spans="2:2" ht="12.75" x14ac:dyDescent="0.2">
      <c r="B503" s="1"/>
    </row>
    <row r="504" spans="2:2" ht="12.75" x14ac:dyDescent="0.2">
      <c r="B504" s="1"/>
    </row>
    <row r="505" spans="2:2" ht="12.75" x14ac:dyDescent="0.2">
      <c r="B505" s="1"/>
    </row>
    <row r="506" spans="2:2" ht="12.75" x14ac:dyDescent="0.2">
      <c r="B506" s="1"/>
    </row>
    <row r="507" spans="2:2" ht="12.75" x14ac:dyDescent="0.2">
      <c r="B507" s="1"/>
    </row>
    <row r="508" spans="2:2" ht="12.75" x14ac:dyDescent="0.2">
      <c r="B508" s="1"/>
    </row>
    <row r="509" spans="2:2" ht="12.75" x14ac:dyDescent="0.2">
      <c r="B509" s="1"/>
    </row>
    <row r="510" spans="2:2" ht="12.75" x14ac:dyDescent="0.2">
      <c r="B510" s="1"/>
    </row>
    <row r="511" spans="2:2" ht="12.75" x14ac:dyDescent="0.2">
      <c r="B511" s="1"/>
    </row>
    <row r="512" spans="2:2" ht="12.75" x14ac:dyDescent="0.2">
      <c r="B512" s="1"/>
    </row>
    <row r="513" spans="2:2" ht="12.75" x14ac:dyDescent="0.2">
      <c r="B513" s="1"/>
    </row>
    <row r="514" spans="2:2" ht="12.75" x14ac:dyDescent="0.2">
      <c r="B514" s="1"/>
    </row>
    <row r="515" spans="2:2" ht="12.75" x14ac:dyDescent="0.2">
      <c r="B515" s="1"/>
    </row>
    <row r="516" spans="2:2" ht="12.75" x14ac:dyDescent="0.2">
      <c r="B516" s="1"/>
    </row>
    <row r="517" spans="2:2" ht="12.75" x14ac:dyDescent="0.2">
      <c r="B517" s="1"/>
    </row>
    <row r="518" spans="2:2" ht="12.75" x14ac:dyDescent="0.2">
      <c r="B518" s="1"/>
    </row>
    <row r="519" spans="2:2" ht="12.75" x14ac:dyDescent="0.2">
      <c r="B519" s="1"/>
    </row>
    <row r="520" spans="2:2" ht="12.75" x14ac:dyDescent="0.2">
      <c r="B520" s="1"/>
    </row>
    <row r="521" spans="2:2" ht="12.75" x14ac:dyDescent="0.2">
      <c r="B521" s="1"/>
    </row>
    <row r="522" spans="2:2" ht="12.75" x14ac:dyDescent="0.2">
      <c r="B522" s="1"/>
    </row>
    <row r="523" spans="2:2" ht="12.75" x14ac:dyDescent="0.2">
      <c r="B523" s="1"/>
    </row>
    <row r="524" spans="2:2" ht="12.75" x14ac:dyDescent="0.2">
      <c r="B524" s="1"/>
    </row>
    <row r="525" spans="2:2" ht="12.75" x14ac:dyDescent="0.2">
      <c r="B525" s="1"/>
    </row>
    <row r="526" spans="2:2" ht="12.75" x14ac:dyDescent="0.2">
      <c r="B526" s="1"/>
    </row>
    <row r="527" spans="2:2" ht="12.75" x14ac:dyDescent="0.2">
      <c r="B527" s="1"/>
    </row>
    <row r="528" spans="2:2" ht="12.75" x14ac:dyDescent="0.2">
      <c r="B528" s="1"/>
    </row>
    <row r="529" spans="2:2" ht="12.75" x14ac:dyDescent="0.2">
      <c r="B529" s="1"/>
    </row>
    <row r="530" spans="2:2" ht="12.75" x14ac:dyDescent="0.2">
      <c r="B530" s="1"/>
    </row>
    <row r="531" spans="2:2" ht="12.75" x14ac:dyDescent="0.2">
      <c r="B531" s="1"/>
    </row>
    <row r="532" spans="2:2" ht="12.75" x14ac:dyDescent="0.2">
      <c r="B532" s="1"/>
    </row>
    <row r="533" spans="2:2" ht="12.75" x14ac:dyDescent="0.2">
      <c r="B533" s="1"/>
    </row>
    <row r="534" spans="2:2" ht="12.75" x14ac:dyDescent="0.2">
      <c r="B534" s="1"/>
    </row>
    <row r="535" spans="2:2" ht="12.75" x14ac:dyDescent="0.2">
      <c r="B535" s="1"/>
    </row>
    <row r="536" spans="2:2" ht="12.75" x14ac:dyDescent="0.2">
      <c r="B536" s="1"/>
    </row>
    <row r="537" spans="2:2" ht="12.75" x14ac:dyDescent="0.2">
      <c r="B537" s="1"/>
    </row>
    <row r="538" spans="2:2" ht="12.75" x14ac:dyDescent="0.2">
      <c r="B538" s="1"/>
    </row>
    <row r="539" spans="2:2" ht="12.75" x14ac:dyDescent="0.2">
      <c r="B539" s="1"/>
    </row>
    <row r="540" spans="2:2" ht="12.75" x14ac:dyDescent="0.2">
      <c r="B540" s="1"/>
    </row>
    <row r="541" spans="2:2" ht="12.75" x14ac:dyDescent="0.2">
      <c r="B541" s="1"/>
    </row>
    <row r="542" spans="2:2" ht="12.75" x14ac:dyDescent="0.2">
      <c r="B542" s="1"/>
    </row>
    <row r="543" spans="2:2" ht="12.75" x14ac:dyDescent="0.2">
      <c r="B543" s="1"/>
    </row>
    <row r="544" spans="2:2" ht="12.75" x14ac:dyDescent="0.2">
      <c r="B544" s="1"/>
    </row>
    <row r="545" spans="2:2" ht="12.75" x14ac:dyDescent="0.2">
      <c r="B545" s="1"/>
    </row>
    <row r="546" spans="2:2" ht="12.75" x14ac:dyDescent="0.2">
      <c r="B546" s="1"/>
    </row>
    <row r="547" spans="2:2" ht="12.75" x14ac:dyDescent="0.2">
      <c r="B547" s="1"/>
    </row>
    <row r="548" spans="2:2" ht="12.75" x14ac:dyDescent="0.2">
      <c r="B548" s="1"/>
    </row>
    <row r="549" spans="2:2" ht="12.75" x14ac:dyDescent="0.2">
      <c r="B549" s="1"/>
    </row>
    <row r="550" spans="2:2" ht="12.75" x14ac:dyDescent="0.2">
      <c r="B550" s="1"/>
    </row>
    <row r="551" spans="2:2" ht="12.75" x14ac:dyDescent="0.2">
      <c r="B551" s="1"/>
    </row>
    <row r="552" spans="2:2" ht="12.75" x14ac:dyDescent="0.2">
      <c r="B552" s="1"/>
    </row>
    <row r="553" spans="2:2" ht="12.75" x14ac:dyDescent="0.2">
      <c r="B553" s="1"/>
    </row>
    <row r="554" spans="2:2" ht="12.75" x14ac:dyDescent="0.2">
      <c r="B554" s="1"/>
    </row>
    <row r="555" spans="2:2" ht="12.75" x14ac:dyDescent="0.2">
      <c r="B555" s="1"/>
    </row>
    <row r="556" spans="2:2" ht="12.75" x14ac:dyDescent="0.2">
      <c r="B556" s="1"/>
    </row>
    <row r="557" spans="2:2" ht="12.75" x14ac:dyDescent="0.2">
      <c r="B557" s="1"/>
    </row>
    <row r="558" spans="2:2" ht="12.75" x14ac:dyDescent="0.2">
      <c r="B558" s="1"/>
    </row>
    <row r="559" spans="2:2" ht="12.75" x14ac:dyDescent="0.2">
      <c r="B559" s="1"/>
    </row>
    <row r="560" spans="2:2" ht="12.75" x14ac:dyDescent="0.2">
      <c r="B560" s="1"/>
    </row>
    <row r="561" spans="2:2" ht="12.75" x14ac:dyDescent="0.2">
      <c r="B561" s="1"/>
    </row>
    <row r="562" spans="2:2" ht="12.75" x14ac:dyDescent="0.2">
      <c r="B562" s="1"/>
    </row>
    <row r="563" spans="2:2" ht="12.75" x14ac:dyDescent="0.2">
      <c r="B563" s="1"/>
    </row>
    <row r="564" spans="2:2" ht="12.75" x14ac:dyDescent="0.2">
      <c r="B564" s="1"/>
    </row>
    <row r="565" spans="2:2" ht="12.75" x14ac:dyDescent="0.2">
      <c r="B565" s="1"/>
    </row>
    <row r="566" spans="2:2" ht="12.75" x14ac:dyDescent="0.2">
      <c r="B566" s="1"/>
    </row>
    <row r="567" spans="2:2" ht="12.75" x14ac:dyDescent="0.2">
      <c r="B567" s="1"/>
    </row>
    <row r="568" spans="2:2" ht="12.75" x14ac:dyDescent="0.2">
      <c r="B568" s="1"/>
    </row>
    <row r="569" spans="2:2" ht="12.75" x14ac:dyDescent="0.2">
      <c r="B569" s="1"/>
    </row>
    <row r="570" spans="2:2" ht="12.75" x14ac:dyDescent="0.2">
      <c r="B570" s="1"/>
    </row>
    <row r="571" spans="2:2" ht="12.75" x14ac:dyDescent="0.2">
      <c r="B571" s="1"/>
    </row>
    <row r="572" spans="2:2" ht="12.75" x14ac:dyDescent="0.2">
      <c r="B572" s="1"/>
    </row>
    <row r="573" spans="2:2" ht="12.75" x14ac:dyDescent="0.2">
      <c r="B573" s="1"/>
    </row>
    <row r="574" spans="2:2" ht="12.75" x14ac:dyDescent="0.2">
      <c r="B574" s="1"/>
    </row>
    <row r="575" spans="2:2" ht="12.75" x14ac:dyDescent="0.2">
      <c r="B575" s="1"/>
    </row>
    <row r="576" spans="2:2" ht="12.75" x14ac:dyDescent="0.2">
      <c r="B576" s="1"/>
    </row>
    <row r="577" spans="2:2" ht="12.75" x14ac:dyDescent="0.2">
      <c r="B577" s="1"/>
    </row>
    <row r="578" spans="2:2" ht="12.75" x14ac:dyDescent="0.2">
      <c r="B578" s="1"/>
    </row>
    <row r="579" spans="2:2" ht="12.75" x14ac:dyDescent="0.2">
      <c r="B579" s="1"/>
    </row>
    <row r="580" spans="2:2" ht="12.75" x14ac:dyDescent="0.2">
      <c r="B580" s="1"/>
    </row>
    <row r="581" spans="2:2" ht="12.75" x14ac:dyDescent="0.2">
      <c r="B581" s="1"/>
    </row>
    <row r="582" spans="2:2" ht="12.75" x14ac:dyDescent="0.2">
      <c r="B582" s="1"/>
    </row>
    <row r="583" spans="2:2" ht="12.75" x14ac:dyDescent="0.2">
      <c r="B583" s="1"/>
    </row>
    <row r="584" spans="2:2" ht="12.75" x14ac:dyDescent="0.2">
      <c r="B584" s="1"/>
    </row>
    <row r="585" spans="2:2" ht="12.75" x14ac:dyDescent="0.2">
      <c r="B585" s="1"/>
    </row>
    <row r="586" spans="2:2" ht="12.75" x14ac:dyDescent="0.2">
      <c r="B586" s="1"/>
    </row>
    <row r="587" spans="2:2" ht="12.75" x14ac:dyDescent="0.2">
      <c r="B587" s="1"/>
    </row>
    <row r="588" spans="2:2" ht="12.75" x14ac:dyDescent="0.2">
      <c r="B588" s="1"/>
    </row>
    <row r="589" spans="2:2" ht="12.75" x14ac:dyDescent="0.2">
      <c r="B589" s="1"/>
    </row>
    <row r="590" spans="2:2" ht="12.75" x14ac:dyDescent="0.2">
      <c r="B590" s="1"/>
    </row>
    <row r="591" spans="2:2" ht="12.75" x14ac:dyDescent="0.2">
      <c r="B591" s="1"/>
    </row>
    <row r="592" spans="2:2" ht="12.75" x14ac:dyDescent="0.2">
      <c r="B592" s="1"/>
    </row>
    <row r="593" spans="2:2" ht="12.75" x14ac:dyDescent="0.2">
      <c r="B593" s="1"/>
    </row>
    <row r="594" spans="2:2" ht="12.75" x14ac:dyDescent="0.2">
      <c r="B594" s="1"/>
    </row>
    <row r="595" spans="2:2" ht="12.75" x14ac:dyDescent="0.2">
      <c r="B595" s="1"/>
    </row>
    <row r="596" spans="2:2" ht="12.75" x14ac:dyDescent="0.2">
      <c r="B596" s="1"/>
    </row>
    <row r="597" spans="2:2" ht="12.75" x14ac:dyDescent="0.2">
      <c r="B597" s="1"/>
    </row>
    <row r="598" spans="2:2" ht="12.75" x14ac:dyDescent="0.2">
      <c r="B598" s="1"/>
    </row>
    <row r="599" spans="2:2" ht="12.75" x14ac:dyDescent="0.2">
      <c r="B599" s="1"/>
    </row>
    <row r="600" spans="2:2" ht="12.75" x14ac:dyDescent="0.2">
      <c r="B600" s="1"/>
    </row>
    <row r="601" spans="2:2" ht="12.75" x14ac:dyDescent="0.2">
      <c r="B601" s="1"/>
    </row>
    <row r="602" spans="2:2" ht="12.75" x14ac:dyDescent="0.2">
      <c r="B602" s="1"/>
    </row>
    <row r="603" spans="2:2" ht="12.75" x14ac:dyDescent="0.2">
      <c r="B603" s="1"/>
    </row>
    <row r="604" spans="2:2" ht="12.75" x14ac:dyDescent="0.2">
      <c r="B604" s="1"/>
    </row>
    <row r="605" spans="2:2" ht="12.75" x14ac:dyDescent="0.2">
      <c r="B605" s="1"/>
    </row>
    <row r="606" spans="2:2" ht="12.75" x14ac:dyDescent="0.2">
      <c r="B606" s="1"/>
    </row>
    <row r="607" spans="2:2" ht="12.75" x14ac:dyDescent="0.2">
      <c r="B607" s="1"/>
    </row>
    <row r="608" spans="2:2" ht="12.75" x14ac:dyDescent="0.2">
      <c r="B608" s="1"/>
    </row>
    <row r="609" spans="2:2" ht="12.75" x14ac:dyDescent="0.2">
      <c r="B609" s="1"/>
    </row>
    <row r="610" spans="2:2" ht="12.75" x14ac:dyDescent="0.2">
      <c r="B610" s="1"/>
    </row>
    <row r="611" spans="2:2" ht="12.75" x14ac:dyDescent="0.2">
      <c r="B611" s="1"/>
    </row>
    <row r="612" spans="2:2" ht="12.75" x14ac:dyDescent="0.2">
      <c r="B612" s="1"/>
    </row>
    <row r="613" spans="2:2" ht="12.75" x14ac:dyDescent="0.2">
      <c r="B613" s="1"/>
    </row>
    <row r="614" spans="2:2" ht="12.75" x14ac:dyDescent="0.2">
      <c r="B614" s="1"/>
    </row>
    <row r="615" spans="2:2" ht="12.75" x14ac:dyDescent="0.2">
      <c r="B615" s="1"/>
    </row>
    <row r="616" spans="2:2" ht="12.75" x14ac:dyDescent="0.2">
      <c r="B616" s="1"/>
    </row>
    <row r="617" spans="2:2" ht="12.75" x14ac:dyDescent="0.2">
      <c r="B617" s="1"/>
    </row>
    <row r="618" spans="2:2" ht="12.75" x14ac:dyDescent="0.2">
      <c r="B618" s="1"/>
    </row>
    <row r="619" spans="2:2" ht="12.75" x14ac:dyDescent="0.2">
      <c r="B619" s="1"/>
    </row>
    <row r="620" spans="2:2" ht="12.75" x14ac:dyDescent="0.2">
      <c r="B620" s="1"/>
    </row>
    <row r="621" spans="2:2" ht="12.75" x14ac:dyDescent="0.2">
      <c r="B621" s="1"/>
    </row>
    <row r="622" spans="2:2" ht="12.75" x14ac:dyDescent="0.2">
      <c r="B622" s="1"/>
    </row>
    <row r="623" spans="2:2" ht="12.75" x14ac:dyDescent="0.2">
      <c r="B623" s="1"/>
    </row>
    <row r="624" spans="2:2" ht="12.75" x14ac:dyDescent="0.2">
      <c r="B624" s="1"/>
    </row>
    <row r="625" spans="2:2" ht="12.75" x14ac:dyDescent="0.2">
      <c r="B625" s="1"/>
    </row>
    <row r="626" spans="2:2" ht="12.75" x14ac:dyDescent="0.2">
      <c r="B626" s="1"/>
    </row>
    <row r="627" spans="2:2" ht="12.75" x14ac:dyDescent="0.2">
      <c r="B627" s="1"/>
    </row>
    <row r="628" spans="2:2" ht="12.75" x14ac:dyDescent="0.2">
      <c r="B628" s="1"/>
    </row>
    <row r="629" spans="2:2" ht="12.75" x14ac:dyDescent="0.2">
      <c r="B629" s="1"/>
    </row>
    <row r="630" spans="2:2" ht="12.75" x14ac:dyDescent="0.2">
      <c r="B630" s="1"/>
    </row>
    <row r="631" spans="2:2" ht="12.75" x14ac:dyDescent="0.2">
      <c r="B631" s="1"/>
    </row>
    <row r="632" spans="2:2" ht="12.75" x14ac:dyDescent="0.2">
      <c r="B632" s="1"/>
    </row>
    <row r="633" spans="2:2" ht="12.75" x14ac:dyDescent="0.2">
      <c r="B633" s="1"/>
    </row>
    <row r="634" spans="2:2" ht="12.75" x14ac:dyDescent="0.2">
      <c r="B634" s="1"/>
    </row>
    <row r="635" spans="2:2" ht="12.75" x14ac:dyDescent="0.2">
      <c r="B635" s="1"/>
    </row>
    <row r="636" spans="2:2" ht="12.75" x14ac:dyDescent="0.2">
      <c r="B636" s="1"/>
    </row>
    <row r="637" spans="2:2" ht="12.75" x14ac:dyDescent="0.2">
      <c r="B637" s="1"/>
    </row>
    <row r="638" spans="2:2" ht="12.75" x14ac:dyDescent="0.2">
      <c r="B638" s="1"/>
    </row>
    <row r="639" spans="2:2" ht="12.75" x14ac:dyDescent="0.2">
      <c r="B639" s="1"/>
    </row>
    <row r="640" spans="2:2" ht="12.75" x14ac:dyDescent="0.2">
      <c r="B640" s="1"/>
    </row>
    <row r="641" spans="2:2" ht="12.75" x14ac:dyDescent="0.2">
      <c r="B641" s="1"/>
    </row>
    <row r="642" spans="2:2" ht="12.75" x14ac:dyDescent="0.2">
      <c r="B642" s="1"/>
    </row>
    <row r="643" spans="2:2" ht="12.75" x14ac:dyDescent="0.2">
      <c r="B643" s="1"/>
    </row>
    <row r="644" spans="2:2" ht="12.75" x14ac:dyDescent="0.2">
      <c r="B644" s="1"/>
    </row>
    <row r="645" spans="2:2" ht="12.75" x14ac:dyDescent="0.2">
      <c r="B645" s="1"/>
    </row>
    <row r="646" spans="2:2" ht="12.75" x14ac:dyDescent="0.2">
      <c r="B646" s="1"/>
    </row>
    <row r="647" spans="2:2" ht="12.75" x14ac:dyDescent="0.2">
      <c r="B647" s="1"/>
    </row>
    <row r="648" spans="2:2" ht="12.75" x14ac:dyDescent="0.2">
      <c r="B648" s="1"/>
    </row>
    <row r="649" spans="2:2" ht="12.75" x14ac:dyDescent="0.2">
      <c r="B649" s="1"/>
    </row>
    <row r="650" spans="2:2" ht="12.75" x14ac:dyDescent="0.2">
      <c r="B650" s="1"/>
    </row>
    <row r="651" spans="2:2" ht="12.75" x14ac:dyDescent="0.2">
      <c r="B651" s="1"/>
    </row>
    <row r="652" spans="2:2" ht="12.75" x14ac:dyDescent="0.2">
      <c r="B652" s="1"/>
    </row>
    <row r="653" spans="2:2" ht="12.75" x14ac:dyDescent="0.2">
      <c r="B653" s="1"/>
    </row>
    <row r="654" spans="2:2" ht="12.75" x14ac:dyDescent="0.2">
      <c r="B654" s="1"/>
    </row>
    <row r="655" spans="2:2" ht="12.75" x14ac:dyDescent="0.2">
      <c r="B655" s="1"/>
    </row>
    <row r="656" spans="2:2" ht="12.75" x14ac:dyDescent="0.2">
      <c r="B656" s="1"/>
    </row>
    <row r="657" spans="2:2" ht="12.75" x14ac:dyDescent="0.2">
      <c r="B657" s="1"/>
    </row>
    <row r="658" spans="2:2" ht="12.75" x14ac:dyDescent="0.2">
      <c r="B658" s="1"/>
    </row>
    <row r="659" spans="2:2" ht="12.75" x14ac:dyDescent="0.2">
      <c r="B659" s="1"/>
    </row>
    <row r="660" spans="2:2" ht="12.75" x14ac:dyDescent="0.2">
      <c r="B660" s="1"/>
    </row>
    <row r="661" spans="2:2" ht="12.75" x14ac:dyDescent="0.2">
      <c r="B661" s="1"/>
    </row>
    <row r="662" spans="2:2" ht="12.75" x14ac:dyDescent="0.2">
      <c r="B662" s="1"/>
    </row>
    <row r="663" spans="2:2" ht="12.75" x14ac:dyDescent="0.2">
      <c r="B663" s="1"/>
    </row>
    <row r="664" spans="2:2" ht="12.75" x14ac:dyDescent="0.2">
      <c r="B664" s="1"/>
    </row>
    <row r="665" spans="2:2" ht="12.75" x14ac:dyDescent="0.2">
      <c r="B665" s="1"/>
    </row>
    <row r="666" spans="2:2" ht="12.75" x14ac:dyDescent="0.2">
      <c r="B666" s="1"/>
    </row>
    <row r="667" spans="2:2" ht="12.75" x14ac:dyDescent="0.2">
      <c r="B667" s="1"/>
    </row>
    <row r="668" spans="2:2" ht="12.75" x14ac:dyDescent="0.2">
      <c r="B668" s="1"/>
    </row>
    <row r="669" spans="2:2" ht="12.75" x14ac:dyDescent="0.2">
      <c r="B669" s="1"/>
    </row>
    <row r="670" spans="2:2" ht="12.75" x14ac:dyDescent="0.2">
      <c r="B670" s="1"/>
    </row>
    <row r="671" spans="2:2" ht="12.75" x14ac:dyDescent="0.2">
      <c r="B671" s="1"/>
    </row>
    <row r="672" spans="2:2" ht="12.75" x14ac:dyDescent="0.2">
      <c r="B672" s="1"/>
    </row>
    <row r="673" spans="2:2" ht="12.75" x14ac:dyDescent="0.2">
      <c r="B673" s="1"/>
    </row>
    <row r="674" spans="2:2" ht="12.75" x14ac:dyDescent="0.2">
      <c r="B674" s="1"/>
    </row>
    <row r="675" spans="2:2" ht="12.75" x14ac:dyDescent="0.2">
      <c r="B675" s="1"/>
    </row>
    <row r="676" spans="2:2" ht="12.75" x14ac:dyDescent="0.2">
      <c r="B676" s="1"/>
    </row>
    <row r="677" spans="2:2" ht="12.75" x14ac:dyDescent="0.2">
      <c r="B677" s="1"/>
    </row>
    <row r="678" spans="2:2" ht="12.75" x14ac:dyDescent="0.2">
      <c r="B678" s="1"/>
    </row>
    <row r="679" spans="2:2" ht="12.75" x14ac:dyDescent="0.2">
      <c r="B679" s="1"/>
    </row>
    <row r="680" spans="2:2" ht="12.75" x14ac:dyDescent="0.2">
      <c r="B680" s="1"/>
    </row>
    <row r="681" spans="2:2" ht="12.75" x14ac:dyDescent="0.2">
      <c r="B681" s="1"/>
    </row>
    <row r="682" spans="2:2" ht="12.75" x14ac:dyDescent="0.2">
      <c r="B682" s="1"/>
    </row>
    <row r="683" spans="2:2" ht="12.75" x14ac:dyDescent="0.2">
      <c r="B683" s="1"/>
    </row>
    <row r="684" spans="2:2" ht="12.75" x14ac:dyDescent="0.2">
      <c r="B684" s="1"/>
    </row>
    <row r="685" spans="2:2" ht="12.75" x14ac:dyDescent="0.2">
      <c r="B685" s="1"/>
    </row>
    <row r="686" spans="2:2" ht="12.75" x14ac:dyDescent="0.2">
      <c r="B686" s="1"/>
    </row>
    <row r="687" spans="2:2" ht="12.75" x14ac:dyDescent="0.2">
      <c r="B687" s="1"/>
    </row>
    <row r="688" spans="2:2" ht="12.75" x14ac:dyDescent="0.2">
      <c r="B688" s="1"/>
    </row>
    <row r="689" spans="2:2" ht="12.75" x14ac:dyDescent="0.2">
      <c r="B689" s="1"/>
    </row>
    <row r="690" spans="2:2" ht="12.75" x14ac:dyDescent="0.2">
      <c r="B690" s="1"/>
    </row>
    <row r="691" spans="2:2" ht="12.75" x14ac:dyDescent="0.2">
      <c r="B691" s="1"/>
    </row>
    <row r="692" spans="2:2" ht="12.75" x14ac:dyDescent="0.2">
      <c r="B692" s="1"/>
    </row>
    <row r="693" spans="2:2" ht="12.75" x14ac:dyDescent="0.2">
      <c r="B693" s="1"/>
    </row>
    <row r="694" spans="2:2" ht="12.75" x14ac:dyDescent="0.2">
      <c r="B694" s="1"/>
    </row>
    <row r="695" spans="2:2" ht="12.75" x14ac:dyDescent="0.2">
      <c r="B695" s="1"/>
    </row>
    <row r="696" spans="2:2" ht="12.75" x14ac:dyDescent="0.2">
      <c r="B696" s="1"/>
    </row>
    <row r="697" spans="2:2" ht="12.75" x14ac:dyDescent="0.2">
      <c r="B697" s="1"/>
    </row>
    <row r="698" spans="2:2" ht="12.75" x14ac:dyDescent="0.2">
      <c r="B698" s="1"/>
    </row>
    <row r="699" spans="2:2" ht="12.75" x14ac:dyDescent="0.2">
      <c r="B699" s="1"/>
    </row>
    <row r="700" spans="2:2" ht="12.75" x14ac:dyDescent="0.2">
      <c r="B700" s="1"/>
    </row>
    <row r="701" spans="2:2" ht="12.75" x14ac:dyDescent="0.2">
      <c r="B701" s="1"/>
    </row>
    <row r="702" spans="2:2" ht="12.75" x14ac:dyDescent="0.2">
      <c r="B702" s="1"/>
    </row>
    <row r="703" spans="2:2" ht="12.75" x14ac:dyDescent="0.2">
      <c r="B703" s="1"/>
    </row>
    <row r="704" spans="2:2" ht="12.75" x14ac:dyDescent="0.2">
      <c r="B704" s="1"/>
    </row>
    <row r="705" spans="2:2" ht="12.75" x14ac:dyDescent="0.2">
      <c r="B705" s="1"/>
    </row>
    <row r="706" spans="2:2" ht="12.75" x14ac:dyDescent="0.2">
      <c r="B706" s="1"/>
    </row>
    <row r="707" spans="2:2" ht="12.75" x14ac:dyDescent="0.2">
      <c r="B707" s="1"/>
    </row>
    <row r="708" spans="2:2" ht="12.75" x14ac:dyDescent="0.2">
      <c r="B708" s="1"/>
    </row>
    <row r="709" spans="2:2" ht="12.75" x14ac:dyDescent="0.2">
      <c r="B709" s="1"/>
    </row>
    <row r="710" spans="2:2" ht="12.75" x14ac:dyDescent="0.2">
      <c r="B710" s="1"/>
    </row>
    <row r="711" spans="2:2" ht="12.75" x14ac:dyDescent="0.2">
      <c r="B711" s="1"/>
    </row>
    <row r="712" spans="2:2" ht="12.75" x14ac:dyDescent="0.2">
      <c r="B712" s="1"/>
    </row>
    <row r="713" spans="2:2" ht="12.75" x14ac:dyDescent="0.2">
      <c r="B713" s="1"/>
    </row>
    <row r="714" spans="2:2" ht="12.75" x14ac:dyDescent="0.2">
      <c r="B714" s="1"/>
    </row>
    <row r="715" spans="2:2" ht="12.75" x14ac:dyDescent="0.2">
      <c r="B715" s="1"/>
    </row>
    <row r="716" spans="2:2" ht="12.75" x14ac:dyDescent="0.2">
      <c r="B716" s="1"/>
    </row>
    <row r="717" spans="2:2" ht="12.75" x14ac:dyDescent="0.2">
      <c r="B717" s="1"/>
    </row>
    <row r="718" spans="2:2" ht="12.75" x14ac:dyDescent="0.2">
      <c r="B718" s="1"/>
    </row>
    <row r="719" spans="2:2" ht="12.75" x14ac:dyDescent="0.2">
      <c r="B719" s="1"/>
    </row>
    <row r="720" spans="2:2" ht="12.75" x14ac:dyDescent="0.2">
      <c r="B720" s="1"/>
    </row>
    <row r="721" spans="2:2" ht="12.75" x14ac:dyDescent="0.2">
      <c r="B721" s="1"/>
    </row>
    <row r="722" spans="2:2" ht="12.75" x14ac:dyDescent="0.2">
      <c r="B722" s="1"/>
    </row>
    <row r="723" spans="2:2" ht="12.75" x14ac:dyDescent="0.2">
      <c r="B723" s="1"/>
    </row>
    <row r="724" spans="2:2" ht="12.75" x14ac:dyDescent="0.2">
      <c r="B724" s="1"/>
    </row>
    <row r="725" spans="2:2" ht="12.75" x14ac:dyDescent="0.2">
      <c r="B725" s="1"/>
    </row>
    <row r="726" spans="2:2" ht="12.75" x14ac:dyDescent="0.2">
      <c r="B726" s="1"/>
    </row>
    <row r="727" spans="2:2" ht="12.75" x14ac:dyDescent="0.2">
      <c r="B727" s="1"/>
    </row>
    <row r="728" spans="2:2" ht="12.75" x14ac:dyDescent="0.2">
      <c r="B728" s="1"/>
    </row>
    <row r="729" spans="2:2" ht="12.75" x14ac:dyDescent="0.2">
      <c r="B729" s="1"/>
    </row>
    <row r="730" spans="2:2" ht="12.75" x14ac:dyDescent="0.2">
      <c r="B730" s="1"/>
    </row>
    <row r="731" spans="2:2" ht="12.75" x14ac:dyDescent="0.2">
      <c r="B731" s="1"/>
    </row>
    <row r="732" spans="2:2" ht="12.75" x14ac:dyDescent="0.2">
      <c r="B732" s="1"/>
    </row>
    <row r="733" spans="2:2" ht="12.75" x14ac:dyDescent="0.2">
      <c r="B733" s="1"/>
    </row>
    <row r="734" spans="2:2" ht="12.75" x14ac:dyDescent="0.2">
      <c r="B734" s="1"/>
    </row>
    <row r="735" spans="2:2" ht="12.75" x14ac:dyDescent="0.2">
      <c r="B735" s="1"/>
    </row>
    <row r="736" spans="2:2" ht="12.75" x14ac:dyDescent="0.2">
      <c r="B736" s="1"/>
    </row>
    <row r="737" spans="2:2" ht="12.75" x14ac:dyDescent="0.2">
      <c r="B737" s="1"/>
    </row>
    <row r="738" spans="2:2" ht="12.75" x14ac:dyDescent="0.2">
      <c r="B738" s="1"/>
    </row>
    <row r="739" spans="2:2" ht="12.75" x14ac:dyDescent="0.2">
      <c r="B739" s="1"/>
    </row>
    <row r="740" spans="2:2" ht="12.75" x14ac:dyDescent="0.2">
      <c r="B740" s="1"/>
    </row>
    <row r="741" spans="2:2" ht="12.75" x14ac:dyDescent="0.2">
      <c r="B741" s="1"/>
    </row>
    <row r="742" spans="2:2" ht="12.75" x14ac:dyDescent="0.2">
      <c r="B742" s="1"/>
    </row>
    <row r="743" spans="2:2" ht="12.75" x14ac:dyDescent="0.2">
      <c r="B743" s="1"/>
    </row>
    <row r="744" spans="2:2" ht="12.75" x14ac:dyDescent="0.2">
      <c r="B744" s="1"/>
    </row>
    <row r="745" spans="2:2" ht="12.75" x14ac:dyDescent="0.2">
      <c r="B745" s="1"/>
    </row>
    <row r="746" spans="2:2" ht="12.75" x14ac:dyDescent="0.2">
      <c r="B746" s="1"/>
    </row>
    <row r="747" spans="2:2" ht="12.75" x14ac:dyDescent="0.2">
      <c r="B747" s="1"/>
    </row>
    <row r="748" spans="2:2" ht="12.75" x14ac:dyDescent="0.2">
      <c r="B748" s="1"/>
    </row>
    <row r="749" spans="2:2" ht="12.75" x14ac:dyDescent="0.2">
      <c r="B749" s="1"/>
    </row>
    <row r="750" spans="2:2" ht="12.75" x14ac:dyDescent="0.2">
      <c r="B750" s="1"/>
    </row>
    <row r="751" spans="2:2" ht="12.75" x14ac:dyDescent="0.2">
      <c r="B751" s="1"/>
    </row>
    <row r="752" spans="2:2" ht="12.75" x14ac:dyDescent="0.2">
      <c r="B752" s="1"/>
    </row>
    <row r="753" spans="2:2" ht="12.75" x14ac:dyDescent="0.2">
      <c r="B753" s="1"/>
    </row>
    <row r="754" spans="2:2" ht="12.75" x14ac:dyDescent="0.2">
      <c r="B754" s="1"/>
    </row>
    <row r="755" spans="2:2" ht="12.75" x14ac:dyDescent="0.2">
      <c r="B755" s="1"/>
    </row>
    <row r="756" spans="2:2" ht="12.75" x14ac:dyDescent="0.2">
      <c r="B756" s="1"/>
    </row>
    <row r="757" spans="2:2" ht="12.75" x14ac:dyDescent="0.2">
      <c r="B757" s="1"/>
    </row>
    <row r="758" spans="2:2" ht="12.75" x14ac:dyDescent="0.2">
      <c r="B758" s="1"/>
    </row>
    <row r="759" spans="2:2" ht="12.75" x14ac:dyDescent="0.2">
      <c r="B759" s="1"/>
    </row>
    <row r="760" spans="2:2" ht="12.75" x14ac:dyDescent="0.2">
      <c r="B760" s="1"/>
    </row>
    <row r="761" spans="2:2" ht="12.75" x14ac:dyDescent="0.2">
      <c r="B761" s="1"/>
    </row>
    <row r="762" spans="2:2" ht="12.75" x14ac:dyDescent="0.2">
      <c r="B762" s="1"/>
    </row>
    <row r="763" spans="2:2" ht="12.75" x14ac:dyDescent="0.2">
      <c r="B763" s="1"/>
    </row>
    <row r="764" spans="2:2" ht="12.75" x14ac:dyDescent="0.2">
      <c r="B764" s="1"/>
    </row>
    <row r="765" spans="2:2" ht="12.75" x14ac:dyDescent="0.2">
      <c r="B765" s="1"/>
    </row>
    <row r="766" spans="2:2" ht="12.75" x14ac:dyDescent="0.2">
      <c r="B766" s="1"/>
    </row>
    <row r="767" spans="2:2" ht="12.75" x14ac:dyDescent="0.2">
      <c r="B767" s="1"/>
    </row>
    <row r="768" spans="2:2" ht="12.75" x14ac:dyDescent="0.2">
      <c r="B768" s="1"/>
    </row>
    <row r="769" spans="2:2" ht="12.75" x14ac:dyDescent="0.2">
      <c r="B769" s="1"/>
    </row>
    <row r="770" spans="2:2" ht="12.75" x14ac:dyDescent="0.2">
      <c r="B770" s="1"/>
    </row>
    <row r="771" spans="2:2" ht="12.75" x14ac:dyDescent="0.2">
      <c r="B771" s="1"/>
    </row>
    <row r="772" spans="2:2" ht="12.75" x14ac:dyDescent="0.2">
      <c r="B772" s="1"/>
    </row>
    <row r="773" spans="2:2" ht="12.75" x14ac:dyDescent="0.2">
      <c r="B773" s="1"/>
    </row>
    <row r="774" spans="2:2" ht="12.75" x14ac:dyDescent="0.2">
      <c r="B774" s="1"/>
    </row>
    <row r="775" spans="2:2" ht="12.75" x14ac:dyDescent="0.2">
      <c r="B775" s="1"/>
    </row>
    <row r="776" spans="2:2" ht="12.75" x14ac:dyDescent="0.2">
      <c r="B776" s="1"/>
    </row>
    <row r="777" spans="2:2" ht="12.75" x14ac:dyDescent="0.2">
      <c r="B777" s="1"/>
    </row>
    <row r="778" spans="2:2" ht="12.75" x14ac:dyDescent="0.2">
      <c r="B778" s="1"/>
    </row>
    <row r="779" spans="2:2" ht="12.75" x14ac:dyDescent="0.2">
      <c r="B779" s="1"/>
    </row>
    <row r="780" spans="2:2" ht="12.75" x14ac:dyDescent="0.2">
      <c r="B780" s="1"/>
    </row>
    <row r="781" spans="2:2" ht="12.75" x14ac:dyDescent="0.2">
      <c r="B781" s="1"/>
    </row>
    <row r="782" spans="2:2" ht="12.75" x14ac:dyDescent="0.2">
      <c r="B782" s="1"/>
    </row>
    <row r="783" spans="2:2" ht="12.75" x14ac:dyDescent="0.2">
      <c r="B783" s="1"/>
    </row>
    <row r="784" spans="2:2" ht="12.75" x14ac:dyDescent="0.2">
      <c r="B784" s="1"/>
    </row>
    <row r="785" spans="2:2" ht="12.75" x14ac:dyDescent="0.2">
      <c r="B785" s="1"/>
    </row>
    <row r="786" spans="2:2" ht="12.75" x14ac:dyDescent="0.2">
      <c r="B786" s="1"/>
    </row>
    <row r="787" spans="2:2" ht="12.75" x14ac:dyDescent="0.2">
      <c r="B787" s="1"/>
    </row>
    <row r="788" spans="2:2" ht="12.75" x14ac:dyDescent="0.2">
      <c r="B788" s="1"/>
    </row>
    <row r="789" spans="2:2" ht="12.75" x14ac:dyDescent="0.2">
      <c r="B789" s="1"/>
    </row>
    <row r="790" spans="2:2" ht="12.75" x14ac:dyDescent="0.2">
      <c r="B790" s="1"/>
    </row>
    <row r="791" spans="2:2" ht="12.75" x14ac:dyDescent="0.2">
      <c r="B791" s="1"/>
    </row>
    <row r="792" spans="2:2" ht="12.75" x14ac:dyDescent="0.2">
      <c r="B792" s="1"/>
    </row>
    <row r="793" spans="2:2" ht="12.75" x14ac:dyDescent="0.2">
      <c r="B793" s="1"/>
    </row>
    <row r="794" spans="2:2" ht="12.75" x14ac:dyDescent="0.2">
      <c r="B794" s="1"/>
    </row>
    <row r="795" spans="2:2" ht="12.75" x14ac:dyDescent="0.2">
      <c r="B795" s="1"/>
    </row>
    <row r="796" spans="2:2" ht="12.75" x14ac:dyDescent="0.2">
      <c r="B796" s="1"/>
    </row>
    <row r="797" spans="2:2" ht="12.75" x14ac:dyDescent="0.2">
      <c r="B797" s="1"/>
    </row>
    <row r="798" spans="2:2" ht="12.75" x14ac:dyDescent="0.2">
      <c r="B798" s="1"/>
    </row>
    <row r="799" spans="2:2" ht="12.75" x14ac:dyDescent="0.2">
      <c r="B799" s="1"/>
    </row>
    <row r="800" spans="2:2" ht="12.75" x14ac:dyDescent="0.2">
      <c r="B800" s="1"/>
    </row>
    <row r="801" spans="2:2" ht="12.75" x14ac:dyDescent="0.2">
      <c r="B801" s="1"/>
    </row>
    <row r="802" spans="2:2" ht="12.75" x14ac:dyDescent="0.2">
      <c r="B802" s="1"/>
    </row>
    <row r="803" spans="2:2" ht="12.75" x14ac:dyDescent="0.2">
      <c r="B803" s="1"/>
    </row>
    <row r="804" spans="2:2" ht="12.75" x14ac:dyDescent="0.2">
      <c r="B804" s="1"/>
    </row>
    <row r="805" spans="2:2" ht="12.75" x14ac:dyDescent="0.2">
      <c r="B805" s="1"/>
    </row>
    <row r="806" spans="2:2" ht="12.75" x14ac:dyDescent="0.2">
      <c r="B806" s="1"/>
    </row>
    <row r="807" spans="2:2" ht="12.75" x14ac:dyDescent="0.2">
      <c r="B807" s="1"/>
    </row>
    <row r="808" spans="2:2" ht="12.75" x14ac:dyDescent="0.2">
      <c r="B808" s="1"/>
    </row>
    <row r="809" spans="2:2" ht="12.75" x14ac:dyDescent="0.2">
      <c r="B809" s="1"/>
    </row>
    <row r="810" spans="2:2" ht="12.75" x14ac:dyDescent="0.2">
      <c r="B810" s="1"/>
    </row>
    <row r="811" spans="2:2" ht="12.75" x14ac:dyDescent="0.2">
      <c r="B811" s="1"/>
    </row>
    <row r="812" spans="2:2" ht="12.75" x14ac:dyDescent="0.2">
      <c r="B812" s="1"/>
    </row>
    <row r="813" spans="2:2" ht="12.75" x14ac:dyDescent="0.2">
      <c r="B813" s="1"/>
    </row>
    <row r="814" spans="2:2" ht="12.75" x14ac:dyDescent="0.2">
      <c r="B814" s="1"/>
    </row>
    <row r="815" spans="2:2" ht="12.75" x14ac:dyDescent="0.2">
      <c r="B815" s="1"/>
    </row>
    <row r="816" spans="2:2" ht="12.75" x14ac:dyDescent="0.2">
      <c r="B816" s="1"/>
    </row>
    <row r="817" spans="2:2" ht="12.75" x14ac:dyDescent="0.2">
      <c r="B817" s="1"/>
    </row>
    <row r="818" spans="2:2" ht="12.75" x14ac:dyDescent="0.2">
      <c r="B818" s="1"/>
    </row>
    <row r="819" spans="2:2" ht="12.75" x14ac:dyDescent="0.2">
      <c r="B819" s="1"/>
    </row>
    <row r="820" spans="2:2" ht="12.75" x14ac:dyDescent="0.2">
      <c r="B820" s="1"/>
    </row>
    <row r="821" spans="2:2" ht="12.75" x14ac:dyDescent="0.2">
      <c r="B821" s="1"/>
    </row>
    <row r="822" spans="2:2" ht="12.75" x14ac:dyDescent="0.2">
      <c r="B822" s="1"/>
    </row>
    <row r="823" spans="2:2" ht="12.75" x14ac:dyDescent="0.2">
      <c r="B823" s="1"/>
    </row>
    <row r="824" spans="2:2" ht="12.75" x14ac:dyDescent="0.2">
      <c r="B824" s="1"/>
    </row>
    <row r="825" spans="2:2" ht="12.75" x14ac:dyDescent="0.2">
      <c r="B825" s="1"/>
    </row>
    <row r="826" spans="2:2" ht="12.75" x14ac:dyDescent="0.2">
      <c r="B826" s="1"/>
    </row>
    <row r="827" spans="2:2" ht="12.75" x14ac:dyDescent="0.2">
      <c r="B827" s="1"/>
    </row>
    <row r="828" spans="2:2" ht="12.75" x14ac:dyDescent="0.2">
      <c r="B828" s="1"/>
    </row>
    <row r="829" spans="2:2" ht="12.75" x14ac:dyDescent="0.2">
      <c r="B829" s="1"/>
    </row>
    <row r="830" spans="2:2" ht="12.75" x14ac:dyDescent="0.2">
      <c r="B830" s="1"/>
    </row>
    <row r="831" spans="2:2" ht="12.75" x14ac:dyDescent="0.2">
      <c r="B831" s="1"/>
    </row>
    <row r="832" spans="2:2" ht="12.75" x14ac:dyDescent="0.2">
      <c r="B832" s="1"/>
    </row>
    <row r="833" spans="2:2" ht="12.75" x14ac:dyDescent="0.2">
      <c r="B833" s="1"/>
    </row>
    <row r="834" spans="2:2" ht="12.75" x14ac:dyDescent="0.2">
      <c r="B834" s="1"/>
    </row>
    <row r="835" spans="2:2" ht="12.75" x14ac:dyDescent="0.2">
      <c r="B835" s="1"/>
    </row>
    <row r="836" spans="2:2" ht="12.75" x14ac:dyDescent="0.2">
      <c r="B836" s="1"/>
    </row>
    <row r="837" spans="2:2" ht="12.75" x14ac:dyDescent="0.2">
      <c r="B837" s="1"/>
    </row>
    <row r="838" spans="2:2" ht="12.75" x14ac:dyDescent="0.2">
      <c r="B838" s="1"/>
    </row>
    <row r="839" spans="2:2" ht="12.75" x14ac:dyDescent="0.2">
      <c r="B839" s="1"/>
    </row>
    <row r="840" spans="2:2" ht="12.75" x14ac:dyDescent="0.2">
      <c r="B840" s="1"/>
    </row>
    <row r="841" spans="2:2" ht="12.75" x14ac:dyDescent="0.2">
      <c r="B841" s="1"/>
    </row>
    <row r="842" spans="2:2" ht="12.75" x14ac:dyDescent="0.2">
      <c r="B842" s="1"/>
    </row>
    <row r="843" spans="2:2" ht="12.75" x14ac:dyDescent="0.2">
      <c r="B843" s="1"/>
    </row>
    <row r="844" spans="2:2" ht="12.75" x14ac:dyDescent="0.2">
      <c r="B844" s="1"/>
    </row>
    <row r="845" spans="2:2" ht="12.75" x14ac:dyDescent="0.2">
      <c r="B845" s="1"/>
    </row>
    <row r="846" spans="2:2" ht="12.75" x14ac:dyDescent="0.2">
      <c r="B846" s="1"/>
    </row>
    <row r="847" spans="2:2" ht="12.75" x14ac:dyDescent="0.2">
      <c r="B847" s="1"/>
    </row>
    <row r="848" spans="2:2" ht="12.75" x14ac:dyDescent="0.2">
      <c r="B848" s="1"/>
    </row>
    <row r="849" spans="2:2" ht="12.75" x14ac:dyDescent="0.2">
      <c r="B849" s="1"/>
    </row>
    <row r="850" spans="2:2" ht="12.75" x14ac:dyDescent="0.2">
      <c r="B850" s="1"/>
    </row>
    <row r="851" spans="2:2" ht="12.75" x14ac:dyDescent="0.2">
      <c r="B851" s="1"/>
    </row>
    <row r="852" spans="2:2" ht="12.75" x14ac:dyDescent="0.2">
      <c r="B852" s="1"/>
    </row>
    <row r="853" spans="2:2" ht="12.75" x14ac:dyDescent="0.2">
      <c r="B853" s="1"/>
    </row>
    <row r="854" spans="2:2" ht="12.75" x14ac:dyDescent="0.2">
      <c r="B854" s="1"/>
    </row>
    <row r="855" spans="2:2" ht="12.75" x14ac:dyDescent="0.2">
      <c r="B855" s="1"/>
    </row>
    <row r="856" spans="2:2" ht="12.75" x14ac:dyDescent="0.2">
      <c r="B856" s="1"/>
    </row>
    <row r="857" spans="2:2" ht="12.75" x14ac:dyDescent="0.2">
      <c r="B857" s="1"/>
    </row>
    <row r="858" spans="2:2" ht="12.75" x14ac:dyDescent="0.2">
      <c r="B858" s="1"/>
    </row>
    <row r="859" spans="2:2" ht="12.75" x14ac:dyDescent="0.2">
      <c r="B859" s="1"/>
    </row>
    <row r="860" spans="2:2" ht="12.75" x14ac:dyDescent="0.2">
      <c r="B860" s="1"/>
    </row>
    <row r="861" spans="2:2" ht="12.75" x14ac:dyDescent="0.2">
      <c r="B861" s="1"/>
    </row>
    <row r="862" spans="2:2" ht="12.75" x14ac:dyDescent="0.2">
      <c r="B862" s="1"/>
    </row>
    <row r="863" spans="2:2" ht="12.75" x14ac:dyDescent="0.2">
      <c r="B863" s="1"/>
    </row>
    <row r="864" spans="2:2" ht="12.75" x14ac:dyDescent="0.2">
      <c r="B864" s="1"/>
    </row>
    <row r="865" spans="2:2" ht="12.75" x14ac:dyDescent="0.2">
      <c r="B865" s="1"/>
    </row>
    <row r="866" spans="2:2" ht="12.75" x14ac:dyDescent="0.2">
      <c r="B866" s="1"/>
    </row>
    <row r="867" spans="2:2" ht="12.75" x14ac:dyDescent="0.2">
      <c r="B867" s="1"/>
    </row>
    <row r="868" spans="2:2" ht="12.75" x14ac:dyDescent="0.2">
      <c r="B868" s="1"/>
    </row>
    <row r="869" spans="2:2" ht="12.75" x14ac:dyDescent="0.2">
      <c r="B869" s="1"/>
    </row>
    <row r="870" spans="2:2" ht="12.75" x14ac:dyDescent="0.2">
      <c r="B870" s="1"/>
    </row>
    <row r="871" spans="2:2" ht="12.75" x14ac:dyDescent="0.2">
      <c r="B871" s="1"/>
    </row>
    <row r="872" spans="2:2" ht="12.75" x14ac:dyDescent="0.2">
      <c r="B872" s="1"/>
    </row>
    <row r="873" spans="2:2" ht="12.75" x14ac:dyDescent="0.2">
      <c r="B873" s="1"/>
    </row>
    <row r="874" spans="2:2" ht="12.75" x14ac:dyDescent="0.2">
      <c r="B874" s="1"/>
    </row>
    <row r="875" spans="2:2" ht="12.75" x14ac:dyDescent="0.2">
      <c r="B875" s="1"/>
    </row>
    <row r="876" spans="2:2" ht="12.75" x14ac:dyDescent="0.2">
      <c r="B876" s="1"/>
    </row>
    <row r="877" spans="2:2" ht="12.75" x14ac:dyDescent="0.2">
      <c r="B877" s="1"/>
    </row>
    <row r="878" spans="2:2" ht="12.75" x14ac:dyDescent="0.2">
      <c r="B878" s="1"/>
    </row>
    <row r="879" spans="2:2" ht="12.75" x14ac:dyDescent="0.2">
      <c r="B879" s="1"/>
    </row>
    <row r="880" spans="2:2" ht="12.75" x14ac:dyDescent="0.2">
      <c r="B880" s="1"/>
    </row>
    <row r="881" spans="2:2" ht="12.75" x14ac:dyDescent="0.2">
      <c r="B881" s="1"/>
    </row>
    <row r="882" spans="2:2" ht="12.75" x14ac:dyDescent="0.2">
      <c r="B882" s="1"/>
    </row>
    <row r="883" spans="2:2" ht="12.75" x14ac:dyDescent="0.2">
      <c r="B883" s="1"/>
    </row>
    <row r="884" spans="2:2" ht="12.75" x14ac:dyDescent="0.2">
      <c r="B884" s="1"/>
    </row>
    <row r="885" spans="2:2" ht="12.75" x14ac:dyDescent="0.2">
      <c r="B885" s="1"/>
    </row>
    <row r="886" spans="2:2" ht="12.75" x14ac:dyDescent="0.2">
      <c r="B886" s="1"/>
    </row>
    <row r="887" spans="2:2" ht="12.75" x14ac:dyDescent="0.2">
      <c r="B887" s="1"/>
    </row>
    <row r="888" spans="2:2" ht="12.75" x14ac:dyDescent="0.2">
      <c r="B888" s="1"/>
    </row>
    <row r="889" spans="2:2" ht="12.75" x14ac:dyDescent="0.2">
      <c r="B889" s="1"/>
    </row>
    <row r="890" spans="2:2" ht="12.75" x14ac:dyDescent="0.2">
      <c r="B890" s="1"/>
    </row>
    <row r="891" spans="2:2" ht="12.75" x14ac:dyDescent="0.2">
      <c r="B891" s="1"/>
    </row>
    <row r="892" spans="2:2" ht="12.75" x14ac:dyDescent="0.2">
      <c r="B892" s="1"/>
    </row>
    <row r="893" spans="2:2" ht="12.75" x14ac:dyDescent="0.2">
      <c r="B893" s="1"/>
    </row>
    <row r="894" spans="2:2" ht="12.75" x14ac:dyDescent="0.2">
      <c r="B894" s="1"/>
    </row>
    <row r="895" spans="2:2" ht="12.75" x14ac:dyDescent="0.2">
      <c r="B895" s="1"/>
    </row>
    <row r="896" spans="2:2" ht="12.75" x14ac:dyDescent="0.2">
      <c r="B896" s="1"/>
    </row>
    <row r="897" spans="2:2" ht="12.75" x14ac:dyDescent="0.2">
      <c r="B897" s="1"/>
    </row>
    <row r="898" spans="2:2" ht="12.75" x14ac:dyDescent="0.2">
      <c r="B898" s="1"/>
    </row>
    <row r="899" spans="2:2" ht="12.75" x14ac:dyDescent="0.2">
      <c r="B899" s="1"/>
    </row>
    <row r="900" spans="2:2" ht="12.75" x14ac:dyDescent="0.2">
      <c r="B900" s="1"/>
    </row>
    <row r="901" spans="2:2" ht="12.75" x14ac:dyDescent="0.2">
      <c r="B901" s="1"/>
    </row>
    <row r="902" spans="2:2" ht="12.75" x14ac:dyDescent="0.2">
      <c r="B902" s="1"/>
    </row>
    <row r="903" spans="2:2" ht="12.75" x14ac:dyDescent="0.2">
      <c r="B903" s="1"/>
    </row>
    <row r="904" spans="2:2" ht="12.75" x14ac:dyDescent="0.2">
      <c r="B904" s="1"/>
    </row>
    <row r="905" spans="2:2" ht="12.75" x14ac:dyDescent="0.2">
      <c r="B905" s="1"/>
    </row>
    <row r="906" spans="2:2" ht="12.75" x14ac:dyDescent="0.2">
      <c r="B906" s="1"/>
    </row>
    <row r="907" spans="2:2" ht="12.75" x14ac:dyDescent="0.2">
      <c r="B907" s="1"/>
    </row>
    <row r="908" spans="2:2" ht="12.75" x14ac:dyDescent="0.2">
      <c r="B908" s="1"/>
    </row>
    <row r="909" spans="2:2" ht="12.75" x14ac:dyDescent="0.2">
      <c r="B909" s="1"/>
    </row>
    <row r="910" spans="2:2" ht="12.75" x14ac:dyDescent="0.2">
      <c r="B910" s="1"/>
    </row>
    <row r="911" spans="2:2" ht="12.75" x14ac:dyDescent="0.2">
      <c r="B911" s="1"/>
    </row>
    <row r="912" spans="2:2" ht="12.75" x14ac:dyDescent="0.2">
      <c r="B912" s="1"/>
    </row>
    <row r="913" spans="2:2" ht="12.75" x14ac:dyDescent="0.2">
      <c r="B913" s="1"/>
    </row>
    <row r="914" spans="2:2" ht="12.75" x14ac:dyDescent="0.2">
      <c r="B914" s="1"/>
    </row>
    <row r="915" spans="2:2" ht="12.75" x14ac:dyDescent="0.2">
      <c r="B915" s="1"/>
    </row>
    <row r="916" spans="2:2" ht="12.75" x14ac:dyDescent="0.2">
      <c r="B916" s="1"/>
    </row>
    <row r="917" spans="2:2" ht="12.75" x14ac:dyDescent="0.2">
      <c r="B917" s="1"/>
    </row>
    <row r="918" spans="2:2" ht="12.75" x14ac:dyDescent="0.2">
      <c r="B918" s="1"/>
    </row>
    <row r="919" spans="2:2" ht="12.75" x14ac:dyDescent="0.2">
      <c r="B919" s="1"/>
    </row>
    <row r="920" spans="2:2" ht="12.75" x14ac:dyDescent="0.2">
      <c r="B920" s="1"/>
    </row>
    <row r="921" spans="2:2" ht="12.75" x14ac:dyDescent="0.2">
      <c r="B921" s="1"/>
    </row>
    <row r="922" spans="2:2" ht="12.75" x14ac:dyDescent="0.2">
      <c r="B922" s="1"/>
    </row>
    <row r="923" spans="2:2" ht="12.75" x14ac:dyDescent="0.2">
      <c r="B923" s="1"/>
    </row>
    <row r="924" spans="2:2" ht="12.75" x14ac:dyDescent="0.2">
      <c r="B924" s="1"/>
    </row>
    <row r="925" spans="2:2" ht="12.75" x14ac:dyDescent="0.2">
      <c r="B925" s="1"/>
    </row>
    <row r="926" spans="2:2" ht="12.75" x14ac:dyDescent="0.2">
      <c r="B926" s="1"/>
    </row>
    <row r="927" spans="2:2" ht="12.75" x14ac:dyDescent="0.2">
      <c r="B927" s="1"/>
    </row>
    <row r="928" spans="2:2" ht="12.75" x14ac:dyDescent="0.2">
      <c r="B928" s="1"/>
    </row>
    <row r="929" spans="2:2" ht="12.75" x14ac:dyDescent="0.2">
      <c r="B929" s="1"/>
    </row>
    <row r="930" spans="2:2" ht="12.75" x14ac:dyDescent="0.2">
      <c r="B930" s="1"/>
    </row>
    <row r="931" spans="2:2" ht="12.75" x14ac:dyDescent="0.2">
      <c r="B931" s="1"/>
    </row>
    <row r="932" spans="2:2" ht="12.75" x14ac:dyDescent="0.2">
      <c r="B932" s="1"/>
    </row>
    <row r="933" spans="2:2" ht="12.75" x14ac:dyDescent="0.2">
      <c r="B933" s="1"/>
    </row>
    <row r="934" spans="2:2" ht="12.75" x14ac:dyDescent="0.2">
      <c r="B934" s="1"/>
    </row>
    <row r="935" spans="2:2" ht="12.75" x14ac:dyDescent="0.2">
      <c r="B935" s="1"/>
    </row>
    <row r="936" spans="2:2" ht="12.75" x14ac:dyDescent="0.2">
      <c r="B936" s="1"/>
    </row>
    <row r="937" spans="2:2" ht="12.75" x14ac:dyDescent="0.2">
      <c r="B937" s="1"/>
    </row>
    <row r="938" spans="2:2" ht="12.75" x14ac:dyDescent="0.2">
      <c r="B938" s="1"/>
    </row>
    <row r="939" spans="2:2" ht="12.75" x14ac:dyDescent="0.2">
      <c r="B939" s="1"/>
    </row>
    <row r="940" spans="2:2" ht="12.75" x14ac:dyDescent="0.2">
      <c r="B940" s="1"/>
    </row>
    <row r="941" spans="2:2" ht="12.75" x14ac:dyDescent="0.2">
      <c r="B941" s="1"/>
    </row>
    <row r="942" spans="2:2" ht="12.75" x14ac:dyDescent="0.2">
      <c r="B942" s="1"/>
    </row>
    <row r="943" spans="2:2" ht="12.75" x14ac:dyDescent="0.2">
      <c r="B943" s="1"/>
    </row>
    <row r="944" spans="2:2" ht="12.75" x14ac:dyDescent="0.2">
      <c r="B944" s="1"/>
    </row>
    <row r="945" spans="2:2" ht="12.75" x14ac:dyDescent="0.2">
      <c r="B945" s="1"/>
    </row>
    <row r="946" spans="2:2" ht="12.75" x14ac:dyDescent="0.2">
      <c r="B946" s="1"/>
    </row>
    <row r="947" spans="2:2" ht="12.75" x14ac:dyDescent="0.2">
      <c r="B947" s="1"/>
    </row>
    <row r="948" spans="2:2" ht="12.75" x14ac:dyDescent="0.2">
      <c r="B948" s="1"/>
    </row>
    <row r="949" spans="2:2" ht="12.75" x14ac:dyDescent="0.2">
      <c r="B949" s="1"/>
    </row>
    <row r="950" spans="2:2" ht="12.75" x14ac:dyDescent="0.2">
      <c r="B950" s="1"/>
    </row>
    <row r="951" spans="2:2" ht="12.75" x14ac:dyDescent="0.2">
      <c r="B951" s="1"/>
    </row>
    <row r="952" spans="2:2" ht="12.75" x14ac:dyDescent="0.2">
      <c r="B952" s="1"/>
    </row>
    <row r="953" spans="2:2" ht="12.75" x14ac:dyDescent="0.2">
      <c r="B953" s="1"/>
    </row>
    <row r="954" spans="2:2" ht="12.75" x14ac:dyDescent="0.2">
      <c r="B954" s="1"/>
    </row>
    <row r="955" spans="2:2" ht="12.75" x14ac:dyDescent="0.2">
      <c r="B955" s="1"/>
    </row>
    <row r="956" spans="2:2" ht="12.75" x14ac:dyDescent="0.2">
      <c r="B956" s="1"/>
    </row>
    <row r="957" spans="2:2" ht="12.75" x14ac:dyDescent="0.2">
      <c r="B957" s="1"/>
    </row>
    <row r="958" spans="2:2" ht="12.75" x14ac:dyDescent="0.2">
      <c r="B958" s="1"/>
    </row>
    <row r="959" spans="2:2" ht="12.75" x14ac:dyDescent="0.2">
      <c r="B959" s="1"/>
    </row>
    <row r="960" spans="2:2" ht="12.75" x14ac:dyDescent="0.2">
      <c r="B960" s="1"/>
    </row>
    <row r="961" spans="2:2" ht="12.75" x14ac:dyDescent="0.2">
      <c r="B961" s="1"/>
    </row>
    <row r="962" spans="2:2" ht="12.75" x14ac:dyDescent="0.2">
      <c r="B962" s="1"/>
    </row>
    <row r="963" spans="2:2" ht="12.75" x14ac:dyDescent="0.2">
      <c r="B963" s="1"/>
    </row>
    <row r="964" spans="2:2" ht="12.75" x14ac:dyDescent="0.2">
      <c r="B964" s="1"/>
    </row>
    <row r="965" spans="2:2" ht="12.75" x14ac:dyDescent="0.2">
      <c r="B965" s="1"/>
    </row>
    <row r="966" spans="2:2" ht="12.75" x14ac:dyDescent="0.2">
      <c r="B966" s="1"/>
    </row>
    <row r="967" spans="2:2" ht="12.75" x14ac:dyDescent="0.2">
      <c r="B967" s="1"/>
    </row>
    <row r="968" spans="2:2" ht="12.75" x14ac:dyDescent="0.2">
      <c r="B968" s="1"/>
    </row>
    <row r="969" spans="2:2" ht="12.75" x14ac:dyDescent="0.2">
      <c r="B969" s="1"/>
    </row>
    <row r="970" spans="2:2" ht="12.75" x14ac:dyDescent="0.2">
      <c r="B970" s="1"/>
    </row>
    <row r="971" spans="2:2" ht="12.75" x14ac:dyDescent="0.2">
      <c r="B971" s="1"/>
    </row>
    <row r="972" spans="2:2" ht="12.75" x14ac:dyDescent="0.2">
      <c r="B972" s="1"/>
    </row>
    <row r="973" spans="2:2" ht="12.75" x14ac:dyDescent="0.2">
      <c r="B973" s="1"/>
    </row>
    <row r="974" spans="2:2" ht="12.75" x14ac:dyDescent="0.2">
      <c r="B974" s="1"/>
    </row>
    <row r="975" spans="2:2" ht="12.75" x14ac:dyDescent="0.2">
      <c r="B975" s="1"/>
    </row>
    <row r="976" spans="2:2" ht="12.75" x14ac:dyDescent="0.2">
      <c r="B976" s="1"/>
    </row>
    <row r="977" spans="2:2" ht="12.75" x14ac:dyDescent="0.2">
      <c r="B977" s="1"/>
    </row>
    <row r="978" spans="2:2" ht="12.75" x14ac:dyDescent="0.2">
      <c r="B978" s="1"/>
    </row>
    <row r="979" spans="2:2" ht="12.75" x14ac:dyDescent="0.2">
      <c r="B979" s="1"/>
    </row>
    <row r="980" spans="2:2" ht="12.75" x14ac:dyDescent="0.2">
      <c r="B980" s="1"/>
    </row>
    <row r="981" spans="2:2" ht="12.75" x14ac:dyDescent="0.2">
      <c r="B981" s="1"/>
    </row>
    <row r="982" spans="2:2" ht="12.75" x14ac:dyDescent="0.2">
      <c r="B982" s="1"/>
    </row>
    <row r="983" spans="2:2" ht="12.75" x14ac:dyDescent="0.2">
      <c r="B983" s="1"/>
    </row>
    <row r="984" spans="2:2" ht="12.75" x14ac:dyDescent="0.2">
      <c r="B984" s="1"/>
    </row>
    <row r="985" spans="2:2" ht="12.75" x14ac:dyDescent="0.2">
      <c r="B985" s="1"/>
    </row>
    <row r="986" spans="2:2" ht="12.75" x14ac:dyDescent="0.2">
      <c r="B986" s="1"/>
    </row>
    <row r="987" spans="2:2" ht="12.75" x14ac:dyDescent="0.2">
      <c r="B987" s="1"/>
    </row>
    <row r="988" spans="2:2" ht="12.75" x14ac:dyDescent="0.2">
      <c r="B988" s="1"/>
    </row>
    <row r="989" spans="2:2" ht="12.75" x14ac:dyDescent="0.2">
      <c r="B989" s="1"/>
    </row>
    <row r="990" spans="2:2" ht="12.75" x14ac:dyDescent="0.2">
      <c r="B990" s="1"/>
    </row>
    <row r="991" spans="2:2" ht="12.75" x14ac:dyDescent="0.2">
      <c r="B991" s="1"/>
    </row>
    <row r="992" spans="2:2" ht="12.75" x14ac:dyDescent="0.2">
      <c r="B992" s="1"/>
    </row>
    <row r="993" spans="2:2" ht="12.75" x14ac:dyDescent="0.2">
      <c r="B993" s="1"/>
    </row>
    <row r="994" spans="2:2" ht="12.75" x14ac:dyDescent="0.2">
      <c r="B994" s="1"/>
    </row>
    <row r="995" spans="2:2" ht="12.75" x14ac:dyDescent="0.2">
      <c r="B995" s="1"/>
    </row>
    <row r="996" spans="2:2" ht="12.75" x14ac:dyDescent="0.2">
      <c r="B996" s="1"/>
    </row>
    <row r="997" spans="2:2" ht="12.75" x14ac:dyDescent="0.2">
      <c r="B997" s="1"/>
    </row>
    <row r="998" spans="2:2" ht="12.75" x14ac:dyDescent="0.2">
      <c r="B998" s="1"/>
    </row>
    <row r="999" spans="2:2" ht="12.75" x14ac:dyDescent="0.2">
      <c r="B999" s="1"/>
    </row>
    <row r="1000" spans="2:2" ht="12.75" x14ac:dyDescent="0.2">
      <c r="B1000" s="1"/>
    </row>
  </sheetData>
  <phoneticPr fontId="4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</hyperlinks>
  <pageMargins left="0.7" right="0.7" top="0.75" bottom="0.75" header="0.3" footer="0.3"/>
  <pageSetup orientation="portrait" r:id="rId313"/>
  <tableParts count="1">
    <tablePart r:id="rId3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F A A B Q S w M E F A A C A A g A W Q e c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Q e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H n F Y O S K o Y w A I A A G 4 M A A A T A B w A R m 9 y b X V s Y X M v U 2 V j d G l v b j E u b S C i G A A o o B Q A A A A A A A A A A A A A A A A A A A A A A A A A A A C F V k 2 L 2 z A Q v Q f y H 4 T 3 4 o A b 2 F B 6 2 W 5 h c b u w U L o l d t l D y E G x p 7 Y b W z K y n O 4 S 9 r 9 X t h t / S C M n l 4 S Z p 5 F m 5 r 1 H K o h k x h k J u u / b u + V i u a h S K i A m N 0 5 I D z n c E n e z c s g 9 y U E u F 0 R 9 A l 6 L C F T k 2 2 s E + d q v h Q A m X 7 g 4 H j g / u q v z 7 g c t 4 P 7 / c W f / v v M 5 k w q y 9 7 o C N 4 6 f U p a o O 8 K 3 E p r a L X Q d C s q q 3 1 w U P s / r g j X J y u 1 u 8 8 5 n p 1 B V U s c j U s V J T C W 8 e + T s f F U / j O D z 4 U / T 0 a n P S H i V b c a n R U m z h B G m 3 m h k H + I A J J 4 K 0 7 o 4 M J r l p B a 5 e b D g N Z O k K l W b l y R T B 0 C 0 6 a e i F F B V a s S V y j 4 x + e n j u m m v e 1 K e R U c s H m 6 R U t 8 p i z O W k J I m Q E 4 Z / E V O v s C h y i S Q U o 0 u p R V g x T k 7 g W h e R L a j C Y 4 u 2 s I J W A 3 m 0 e 3 z Q 4 D g V R u j 5 o e B q 1 U z M C f m N w M T W f u 2 a e a n 4 H E d m Z X 6 p W 6 M 1 K M i D T V P B F K o 3 p I 3 c 5 l U J C D V G M 1 F 1 r F q I 5 r u / 3 3 V M z c U W V E 0 z F V x K 3 M r d 4 b Q G v v V p R q 1 + 7 e M q T 3 L t D 4 5 5 Z k 2 8 A v N t P D A s j 6 G c m w K w S i m L x h l W J 8 f + K X F R / T q p u 8 R B 9 i H X 4 G z G t t A s 4 F 1 s w 7 L 2 K z 5 s T l Y Q b p P W I E T y 7 C i d P e w l 5 u u 1 4 q b b t r e x m X p d k S 7 f 2 s a p Y I V j b H C f r N B E C t 0 4 I o d 0 t F m b h J X R j o 4 1 c y T B 9 O y g g b / u k 7 B z R y q d z U r Y m R w d u q N v M 5 O u 8 H 2 U M z I A f 0 c K L v u g J p V G s p t y 8 x J F w U Y 2 k V R q H h R p K l e F I b K F y + I 6 B c F I g L G e 5 k o G I c M E k b z d g 2 j c K u I 8 c t x F a N Y T c Y 4 Z q R j 2 0 C u z V Z T s u X d m p R R l K b l e U 5 u Z m F T N a M Q X c 4 4 F 3 U 9 4 z z U B G 2 A R o p + z H I J z V / + L V f U 6 C U d Q K 7 6 a m K u p n q P A I 1 S 4 u 4 u t + z J 5 y / q v 2 C e r 1 b L R c b w w n f / A F B L A Q I t A B Q A A g A I A F k H n F b S 3 U r R p A A A A P Y A A A A S A A A A A A A A A A A A A A A A A A A A A A B D b 2 5 m a W c v U G F j a 2 F n Z S 5 4 b W x Q S w E C L Q A U A A I A C A B Z B 5 x W D 8 r p q 6 Q A A A D p A A A A E w A A A A A A A A A A A A A A A A D w A A A A W 0 N v b n R l b n R f V H l w Z X N d L n h t b F B L A Q I t A B Q A A g A I A F k H n F Y O S K o Y w A I A A G 4 M A A A T A A A A A A A A A A A A A A A A A O E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X A A A A A A A A x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d U M T g 6 N D Q 6 N T Q u N j I 1 M D Q 5 O V o i I C 8 + P E V u d H J 5 I F R 5 c G U 9 I k Z p b G x D b 2 x 1 b W 5 U e X B l c y I g V m F s d W U 9 I n N C Z 1 l H Q m d Z R 0 J n W U d C Z 1 l H Q m d Z R 0 J n W U d C Z 1 l H Q m d Z R y I g L z 4 8 R W 5 0 c n k g V H l w Z T 0 i R m l s b E N v b H V t b k 5 h b W V z I i B W Y W x 1 Z T 0 i c 1 s m c X V v d D t t b 2 5 0 a C Z x d W 9 0 O y w m c X V v d D t E Y X R l J n F 1 b 3 Q 7 L C Z x d W 9 0 O 0 9 i a m V j d G l 2 Z S Z x d W 9 0 O y w m c X V v d D t D Y W 1 w Y W l n b i B u Y W 1 l J n F 1 b 3 Q 7 L C Z x d W 9 0 O 0 F k U 2 V 0 I G 5 h b W U m c X V v d D s s J n F 1 b 3 Q 7 V G h 1 b W J u Y W l s I H V y b C Z x d W 9 0 O y w m c X V v d D t B b W 9 1 b n Q g c 3 B l b n Q m c X V v d D s s J n F 1 b 3 Q 7 S W 1 w c m V z c 2 l v b n M m c X V v d D s s J n F 1 b 3 Q 7 Q 2 x p Y 2 t z J n F 1 b 3 Q 7 L C Z x d W 9 0 O 0 N U U i Z x d W 9 0 O y w m c X V v d D t M Y W 5 k a W 5 n I H B h Z 2 U g d m l l d 3 M m c X V v d D s s J n F 1 b 3 Q 7 V 2 V i c 2 l 0 Z S B w d X J j a G F z Z X M m c X V v d D s s J n F 1 b 3 Q 7 Q 2 9 u d m V y c 2 l v b i B S Y X R l J n F 1 b 3 Q 7 L C Z x d W 9 0 O 1 J l d m V u d W U m c X V v d D s s J n F 1 b 3 Q 7 U k 9 B U y Z x d W 9 0 O y w m c X V v d D t D b G l l b n Q m c X V v d D s s J n F 1 b 3 Q 7 Q 2 h h b m 5 l b C Z x d W 9 0 O y w m c X V v d D t D b 3 V u d H J p Z X M m c X V v d D s s J n F 1 b 3 Q 7 U H J v Z H V j d C Z x d W 9 0 O y w m c X V v d D t P Y m p l Y 3 R p d m U y J n F 1 b 3 Q 7 L C Z x d W 9 0 O 0 Z v c m 1 h d C Z x d W 9 0 O y w m c X V v d D t T d H J h d G V n e S Z x d W 9 0 O y w m c X V v d D t U Y X J n Z X R p b m c m c X V v d D s s J n F 1 b 3 Q 7 Q X V k a W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t b 2 5 0 a C w w f S Z x d W 9 0 O y w m c X V v d D t T Z W N 0 a W 9 u M S 9 U Y W J s Z T E g K D I p L 0 F 1 d G 9 S Z W 1 v d m V k Q 2 9 s d W 1 u c z E u e 0 R h d G U s M X 0 m c X V v d D s s J n F 1 b 3 Q 7 U 2 V j d G l v b j E v V G F i b G U x I C g y K S 9 B d X R v U m V t b 3 Z l Z E N v b H V t b n M x L n t P Y m p l Y 3 R p d m U s M n 0 m c X V v d D s s J n F 1 b 3 Q 7 U 2 V j d G l v b j E v V G F i b G U x I C g y K S 9 B d X R v U m V t b 3 Z l Z E N v b H V t b n M x L n t D Y W 1 w Y W l n b i B u Y W 1 l L D N 9 J n F 1 b 3 Q 7 L C Z x d W 9 0 O 1 N l Y 3 R p b 2 4 x L 1 R h Y m x l M S A o M i k v Q X V 0 b 1 J l b W 9 2 Z W R D b 2 x 1 b W 5 z M S 5 7 Q W R T Z X Q g b m F t Z S w 0 f S Z x d W 9 0 O y w m c X V v d D t T Z W N 0 a W 9 u M S 9 U Y W J s Z T E g K D I p L 0 F 1 d G 9 S Z W 1 v d m V k Q 2 9 s d W 1 u c z E u e 1 R o d W 1 i b m F p b C B 1 c m w s N X 0 m c X V v d D s s J n F 1 b 3 Q 7 U 2 V j d G l v b j E v V G F i b G U x I C g y K S 9 B d X R v U m V t b 3 Z l Z E N v b H V t b n M x L n t B b W 9 1 b n Q g c 3 B l b n Q s N n 0 m c X V v d D s s J n F 1 b 3 Q 7 U 2 V j d G l v b j E v V G F i b G U x I C g y K S 9 B d X R v U m V t b 3 Z l Z E N v b H V t b n M x L n t J b X B y Z X N z a W 9 u c y w 3 f S Z x d W 9 0 O y w m c X V v d D t T Z W N 0 a W 9 u M S 9 U Y W J s Z T E g K D I p L 0 F 1 d G 9 S Z W 1 v d m V k Q 2 9 s d W 1 u c z E u e 0 N s a W N r c y w 4 f S Z x d W 9 0 O y w m c X V v d D t T Z W N 0 a W 9 u M S 9 U Y W J s Z T E g K D I p L 0 F 1 d G 9 S Z W 1 v d m V k Q 2 9 s d W 1 u c z E u e 0 N U U i w 5 f S Z x d W 9 0 O y w m c X V v d D t T Z W N 0 a W 9 u M S 9 U Y W J s Z T E g K D I p L 0 F 1 d G 9 S Z W 1 v d m V k Q 2 9 s d W 1 u c z E u e 0 x h b m R p b m c g c G F n Z S B 2 a W V 3 c y w x M H 0 m c X V v d D s s J n F 1 b 3 Q 7 U 2 V j d G l v b j E v V G F i b G U x I C g y K S 9 B d X R v U m V t b 3 Z l Z E N v b H V t b n M x L n t X Z W J z a X R l I H B 1 c m N o Y X N l c y w x M X 0 m c X V v d D s s J n F 1 b 3 Q 7 U 2 V j d G l v b j E v V G F i b G U x I C g y K S 9 B d X R v U m V t b 3 Z l Z E N v b H V t b n M x L n t D b 2 5 2 Z X J z a W 9 u I F J h d G U s M T J 9 J n F 1 b 3 Q 7 L C Z x d W 9 0 O 1 N l Y 3 R p b 2 4 x L 1 R h Y m x l M S A o M i k v Q X V 0 b 1 J l b W 9 2 Z W R D b 2 x 1 b W 5 z M S 5 7 U m V 2 Z W 5 1 Z S w x M 3 0 m c X V v d D s s J n F 1 b 3 Q 7 U 2 V j d G l v b j E v V G F i b G U x I C g y K S 9 B d X R v U m V t b 3 Z l Z E N v b H V t b n M x L n t S T 0 F T L D E 0 f S Z x d W 9 0 O y w m c X V v d D t T Z W N 0 a W 9 u M S 9 U Y W J s Z T E g K D I p L 0 F 1 d G 9 S Z W 1 v d m V k Q 2 9 s d W 1 u c z E u e 0 N s a W V u d C w x N X 0 m c X V v d D s s J n F 1 b 3 Q 7 U 2 V j d G l v b j E v V G F i b G U x I C g y K S 9 B d X R v U m V t b 3 Z l Z E N v b H V t b n M x L n t D a G F u b m V s L D E 2 f S Z x d W 9 0 O y w m c X V v d D t T Z W N 0 a W 9 u M S 9 U Y W J s Z T E g K D I p L 0 F 1 d G 9 S Z W 1 v d m V k Q 2 9 s d W 1 u c z E u e 0 N v d W 5 0 c m l l c y w x N 3 0 m c X V v d D s s J n F 1 b 3 Q 7 U 2 V j d G l v b j E v V G F i b G U x I C g y K S 9 B d X R v U m V t b 3 Z l Z E N v b H V t b n M x L n t Q c m 9 k d W N 0 L D E 4 f S Z x d W 9 0 O y w m c X V v d D t T Z W N 0 a W 9 u M S 9 U Y W J s Z T E g K D I p L 0 F 1 d G 9 S Z W 1 v d m V k Q 2 9 s d W 1 u c z E u e 0 9 i a m V j d G l 2 Z T I s M T l 9 J n F 1 b 3 Q 7 L C Z x d W 9 0 O 1 N l Y 3 R p b 2 4 x L 1 R h Y m x l M S A o M i k v Q X V 0 b 1 J l b W 9 2 Z W R D b 2 x 1 b W 5 z M S 5 7 R m 9 y b W F 0 L D I w f S Z x d W 9 0 O y w m c X V v d D t T Z W N 0 a W 9 u M S 9 U Y W J s Z T E g K D I p L 0 F 1 d G 9 S Z W 1 v d m V k Q 2 9 s d W 1 u c z E u e 1 N 0 c m F 0 Z W d 5 L D I x f S Z x d W 9 0 O y w m c X V v d D t T Z W N 0 a W 9 u M S 9 U Y W J s Z T E g K D I p L 0 F 1 d G 9 S Z W 1 v d m V k Q 2 9 s d W 1 u c z E u e 1 R h c m d l d G l u Z y w y M n 0 m c X V v d D s s J n F 1 b 3 Q 7 U 2 V j d G l v b j E v V G F i b G U x I C g y K S 9 B d X R v U m V t b 3 Z l Z E N v b H V t b n M x L n t B d W R p Z W 5 j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b W 9 u d G g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2 J q Z W N 0 a X Z l L D J 9 J n F 1 b 3 Q 7 L C Z x d W 9 0 O 1 N l Y 3 R p b 2 4 x L 1 R h Y m x l M S A o M i k v Q X V 0 b 1 J l b W 9 2 Z W R D b 2 x 1 b W 5 z M S 5 7 Q 2 F t c G F p Z 2 4 g b m F t Z S w z f S Z x d W 9 0 O y w m c X V v d D t T Z W N 0 a W 9 u M S 9 U Y W J s Z T E g K D I p L 0 F 1 d G 9 S Z W 1 v d m V k Q 2 9 s d W 1 u c z E u e 0 F k U 2 V 0 I G 5 h b W U s N H 0 m c X V v d D s s J n F 1 b 3 Q 7 U 2 V j d G l v b j E v V G F i b G U x I C g y K S 9 B d X R v U m V t b 3 Z l Z E N v b H V t b n M x L n t U a H V t Y m 5 h a W w g d X J s L D V 9 J n F 1 b 3 Q 7 L C Z x d W 9 0 O 1 N l Y 3 R p b 2 4 x L 1 R h Y m x l M S A o M i k v Q X V 0 b 1 J l b W 9 2 Z W R D b 2 x 1 b W 5 z M S 5 7 Q W 1 v d W 5 0 I H N w Z W 5 0 L D Z 9 J n F 1 b 3 Q 7 L C Z x d W 9 0 O 1 N l Y 3 R p b 2 4 x L 1 R h Y m x l M S A o M i k v Q X V 0 b 1 J l b W 9 2 Z W R D b 2 x 1 b W 5 z M S 5 7 S W 1 w c m V z c 2 l v b n M s N 3 0 m c X V v d D s s J n F 1 b 3 Q 7 U 2 V j d G l v b j E v V G F i b G U x I C g y K S 9 B d X R v U m V t b 3 Z l Z E N v b H V t b n M x L n t D b G l j a 3 M s O H 0 m c X V v d D s s J n F 1 b 3 Q 7 U 2 V j d G l v b j E v V G F i b G U x I C g y K S 9 B d X R v U m V t b 3 Z l Z E N v b H V t b n M x L n t D V F I s O X 0 m c X V v d D s s J n F 1 b 3 Q 7 U 2 V j d G l v b j E v V G F i b G U x I C g y K S 9 B d X R v U m V t b 3 Z l Z E N v b H V t b n M x L n t M Y W 5 k a W 5 n I H B h Z 2 U g d m l l d 3 M s M T B 9 J n F 1 b 3 Q 7 L C Z x d W 9 0 O 1 N l Y 3 R p b 2 4 x L 1 R h Y m x l M S A o M i k v Q X V 0 b 1 J l b W 9 2 Z W R D b 2 x 1 b W 5 z M S 5 7 V 2 V i c 2 l 0 Z S B w d X J j a G F z Z X M s M T F 9 J n F 1 b 3 Q 7 L C Z x d W 9 0 O 1 N l Y 3 R p b 2 4 x L 1 R h Y m x l M S A o M i k v Q X V 0 b 1 J l b W 9 2 Z W R D b 2 x 1 b W 5 z M S 5 7 Q 2 9 u d m V y c 2 l v b i B S Y X R l L D E y f S Z x d W 9 0 O y w m c X V v d D t T Z W N 0 a W 9 u M S 9 U Y W J s Z T E g K D I p L 0 F 1 d G 9 S Z W 1 v d m V k Q 2 9 s d W 1 u c z E u e 1 J l d m V u d W U s M T N 9 J n F 1 b 3 Q 7 L C Z x d W 9 0 O 1 N l Y 3 R p b 2 4 x L 1 R h Y m x l M S A o M i k v Q X V 0 b 1 J l b W 9 2 Z W R D b 2 x 1 b W 5 z M S 5 7 U k 9 B U y w x N H 0 m c X V v d D s s J n F 1 b 3 Q 7 U 2 V j d G l v b j E v V G F i b G U x I C g y K S 9 B d X R v U m V t b 3 Z l Z E N v b H V t b n M x L n t D b G l l b n Q s M T V 9 J n F 1 b 3 Q 7 L C Z x d W 9 0 O 1 N l Y 3 R p b 2 4 x L 1 R h Y m x l M S A o M i k v Q X V 0 b 1 J l b W 9 2 Z W R D b 2 x 1 b W 5 z M S 5 7 Q 2 h h b m 5 l b C w x N n 0 m c X V v d D s s J n F 1 b 3 Q 7 U 2 V j d G l v b j E v V G F i b G U x I C g y K S 9 B d X R v U m V t b 3 Z l Z E N v b H V t b n M x L n t D b 3 V u d H J p Z X M s M T d 9 J n F 1 b 3 Q 7 L C Z x d W 9 0 O 1 N l Y 3 R p b 2 4 x L 1 R h Y m x l M S A o M i k v Q X V 0 b 1 J l b W 9 2 Z W R D b 2 x 1 b W 5 z M S 5 7 U H J v Z H V j d C w x O H 0 m c X V v d D s s J n F 1 b 3 Q 7 U 2 V j d G l v b j E v V G F i b G U x I C g y K S 9 B d X R v U m V t b 3 Z l Z E N v b H V t b n M x L n t P Y m p l Y 3 R p d m U y L D E 5 f S Z x d W 9 0 O y w m c X V v d D t T Z W N 0 a W 9 u M S 9 U Y W J s Z T E g K D I p L 0 F 1 d G 9 S Z W 1 v d m V k Q 2 9 s d W 1 u c z E u e 0 Z v c m 1 h d C w y M H 0 m c X V v d D s s J n F 1 b 3 Q 7 U 2 V j d G l v b j E v V G F i b G U x I C g y K S 9 B d X R v U m V t b 3 Z l Z E N v b H V t b n M x L n t T d H J h d G V n e S w y M X 0 m c X V v d D s s J n F 1 b 3 Q 7 U 2 V j d G l v b j E v V G F i b G U x I C g y K S 9 B d X R v U m V t b 3 Z l Z E N v b H V t b n M x L n t U Y X J n Z X R p b m c s M j J 9 J n F 1 b 3 Q 7 L C Z x d W 9 0 O 1 N l Y 3 R p b 2 4 x L 1 R h Y m x l M S A o M i k v Q X V 0 b 1 J l b W 9 2 Z W R D b 2 x 1 b W 5 z M S 5 7 Q X V k a W V u Y 2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6 T Q v Q w I 5 R 7 j y 6 / N a X z 4 j A A A A A A I A A A A A A B B m A A A A A Q A A I A A A A B + Y r m p 4 w 5 G n o T H L R V 0 B f r h Y X 3 j s d f o C B i T O Z j U Y U U n T A A A A A A 6 A A A A A A g A A I A A A A J / J W n f u y x E R 6 C u b f 8 K D l h X y M I E X f a T X P N z e I V W M W T y 3 U A A A A P I e m A n E 9 + N Z w K R e 4 1 u g v v C h E k m g V C Y T n x 2 6 E S x n a T K / v w B 4 L N w i G D C c P f x q F E 8 j K 0 R i 2 d + M c + N w 3 m z j x r r Q p 4 R I A P o 7 e L P K Q T 2 k A Y J f 0 N n M Q A A A A I c g P U j S p + 5 Q I G G Q V X 7 7 u i l p n 0 I v b 7 t / 6 o c B I 6 S D / K 1 c l Y n y x v z V o N n s o h q / J E B 0 a i + a d Z b o n 7 + e c y K u f C 8 J Y K w = < / D a t a M a s h u p > 
</file>

<file path=customXml/itemProps1.xml><?xml version="1.0" encoding="utf-8"?>
<ds:datastoreItem xmlns:ds="http://schemas.openxmlformats.org/officeDocument/2006/customXml" ds:itemID="{951BC598-FCAA-45F8-BA6F-0A12ED531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dashboard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ALIF ISLAM</cp:lastModifiedBy>
  <dcterms:modified xsi:type="dcterms:W3CDTF">2023-05-30T13:10:58Z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2023-05-30T13:10:58Z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a3c40944-dcf7-4779-98d1-f56f90e01866</vt:lpwstr>
  </property>
  <property fmtid="{D5CDD505-2E9C-101B-9397-08002B2CF9AE}" pid="7" name="MSIP_Label_defa4170-0d19-0005-0004-bc88714345d2_ActionId">
    <vt:lpwstr>b87bcefd-e3a9-48fd-bb78-47dd68d12c0a</vt:lpwstr>
  </property>
  <property fmtid="{D5CDD505-2E9C-101B-9397-08002B2CF9AE}" pid="8" name="MSIP_Label_defa4170-0d19-0005-0004-bc88714345d2_ContentBits">
    <vt:lpwstr>0</vt:lpwstr>
  </property>
</Properties>
</file>