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29" i="1"/>
  <c r="B15"/>
  <c r="N13"/>
  <c r="N15" s="1"/>
  <c r="N16" s="1"/>
  <c r="N17" s="1"/>
  <c r="B16" s="1"/>
  <c r="B17" s="1"/>
  <c r="B18" s="1"/>
  <c r="N12"/>
  <c r="N7"/>
  <c r="P3"/>
  <c r="B2"/>
  <c r="E2" s="1"/>
  <c r="F2" l="1"/>
  <c r="G2" s="1"/>
  <c r="H2" s="1"/>
  <c r="I2" s="1"/>
  <c r="E3"/>
  <c r="E4" l="1"/>
  <c r="F3"/>
  <c r="G3" s="1"/>
  <c r="H3" s="1"/>
  <c r="I3" s="1"/>
  <c r="J3" s="1"/>
  <c r="E15"/>
  <c r="J2"/>
  <c r="F4" l="1"/>
  <c r="G4" s="1"/>
  <c r="H4" s="1"/>
  <c r="I4" s="1"/>
  <c r="J4" s="1"/>
  <c r="E5"/>
  <c r="F5" l="1"/>
  <c r="G5" s="1"/>
  <c r="H5" s="1"/>
  <c r="I5" s="1"/>
  <c r="J5" s="1"/>
  <c r="E6"/>
  <c r="F6" l="1"/>
  <c r="G6" s="1"/>
  <c r="H6" s="1"/>
  <c r="I6" s="1"/>
  <c r="J6" s="1"/>
  <c r="E7"/>
  <c r="F7" l="1"/>
  <c r="G7" s="1"/>
  <c r="H7" s="1"/>
  <c r="I7" s="1"/>
  <c r="J7" s="1"/>
  <c r="E8"/>
  <c r="E9" l="1"/>
  <c r="F8"/>
  <c r="G8" s="1"/>
  <c r="H8" s="1"/>
  <c r="I8" s="1"/>
  <c r="J8" s="1"/>
  <c r="F9" l="1"/>
  <c r="E10"/>
  <c r="E11" s="1"/>
  <c r="G9" l="1"/>
  <c r="H9" s="1"/>
  <c r="I9" s="1"/>
  <c r="J9" s="1"/>
  <c r="F10"/>
  <c r="G10" l="1"/>
  <c r="H10" s="1"/>
  <c r="I10" s="1"/>
  <c r="J10" s="1"/>
  <c r="F11"/>
  <c r="G11" s="1"/>
  <c r="H11" s="1"/>
  <c r="I11" l="1"/>
  <c r="J11" s="1"/>
</calcChain>
</file>

<file path=xl/sharedStrings.xml><?xml version="1.0" encoding="utf-8"?>
<sst xmlns="http://schemas.openxmlformats.org/spreadsheetml/2006/main" count="62" uniqueCount="62">
  <si>
    <t>#tx per day</t>
  </si>
  <si>
    <t>#rows per year</t>
  </si>
  <si>
    <t>Size (in GB)</t>
  </si>
  <si>
    <t>Size (in GB) including overhead</t>
  </si>
  <si>
    <t>With compression</t>
  </si>
  <si>
    <t>Cumulative (GB)</t>
  </si>
  <si>
    <t>#machines reqd</t>
  </si>
  <si>
    <t>#tx per month</t>
  </si>
  <si>
    <t>Y1</t>
  </si>
  <si>
    <t>Effective Size on Hbase</t>
  </si>
  <si>
    <t>Rec size avg (in bytes)</t>
  </si>
  <si>
    <t>Y2</t>
  </si>
  <si>
    <t>#columns</t>
  </si>
  <si>
    <t>avg col size</t>
  </si>
  <si>
    <t>#months per year</t>
  </si>
  <si>
    <t>Y3</t>
  </si>
  <si>
    <t>Bytes overhead per column</t>
  </si>
  <si>
    <t>#column families</t>
  </si>
  <si>
    <t>#years retention</t>
  </si>
  <si>
    <t>Y4</t>
  </si>
  <si>
    <t>Rowkey size</t>
  </si>
  <si>
    <t>YoY</t>
  </si>
  <si>
    <t>Y5</t>
  </si>
  <si>
    <t>Hfile Indexes</t>
  </si>
  <si>
    <t>Post-compression size</t>
  </si>
  <si>
    <t>Y6</t>
  </si>
  <si>
    <t>Overhead ratio</t>
  </si>
  <si>
    <t>Y7</t>
  </si>
  <si>
    <t>Y8</t>
  </si>
  <si>
    <t>RegionServer best practices</t>
  </si>
  <si>
    <t>Y9</t>
  </si>
  <si>
    <t>Memory per RS (GB)</t>
  </si>
  <si>
    <t>Y10</t>
  </si>
  <si>
    <t>Recommended region size (GB)</t>
  </si>
  <si>
    <t>Block cache (GB)</t>
  </si>
  <si>
    <t>Memstore (GB)</t>
  </si>
  <si>
    <t>Memstore flush size (MB)</t>
  </si>
  <si>
    <t>Hbase Available mem (GB)</t>
  </si>
  <si>
    <t>#regions per RS</t>
  </si>
  <si>
    <t>#RS per machine</t>
  </si>
  <si>
    <t>Data handled per RS (GB)</t>
  </si>
  <si>
    <t>Usable Data</t>
  </si>
  <si>
    <t>Off heap cache (GB)</t>
  </si>
  <si>
    <t>Capacity (GB)</t>
  </si>
  <si>
    <t>in GB</t>
  </si>
  <si>
    <t>Spark Analytics best practices</t>
  </si>
  <si>
    <t>Minimum no. of machines</t>
  </si>
  <si>
    <t>Replication factor included</t>
  </si>
  <si>
    <t>Memory per executor (GB)</t>
  </si>
  <si>
    <t>Cores per executor</t>
  </si>
  <si>
    <t>Machine Specs</t>
  </si>
  <si>
    <t>#executors per machine</t>
  </si>
  <si>
    <t>#Disks</t>
  </si>
  <si>
    <t>6 to 10</t>
  </si>
  <si>
    <t>RAID Config</t>
  </si>
  <si>
    <t>RAID-0</t>
  </si>
  <si>
    <t>15k rpm SAS disks are preferrable</t>
  </si>
  <si>
    <t>Size of each disk (GB)</t>
  </si>
  <si>
    <t>600 to 1024</t>
  </si>
  <si>
    <t>B25*B23 &gt;= B18</t>
  </si>
  <si>
    <t>CPU Cores</t>
  </si>
  <si>
    <t>Memory (GB)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</si>
</sst>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2" fillId="2" borderId="1" xfId="0" applyNumberFormat="1" applyFont="1" applyFill="1" applyBorder="1"/>
    <xf numFmtId="1" fontId="0" fillId="0" borderId="0" xfId="1" applyNumberFormat="1" applyFont="1"/>
    <xf numFmtId="0" fontId="0" fillId="2" borderId="1" xfId="0" applyFill="1" applyBorder="1"/>
    <xf numFmtId="0" fontId="2" fillId="2" borderId="1" xfId="0" applyFont="1" applyFill="1" applyBorder="1"/>
    <xf numFmtId="0" fontId="2" fillId="0" borderId="0" xfId="0" applyFont="1"/>
    <xf numFmtId="9" fontId="0" fillId="0" borderId="0" xfId="2" applyFont="1"/>
    <xf numFmtId="2" fontId="0" fillId="0" borderId="0" xfId="0" applyNumberFormat="1"/>
    <xf numFmtId="9" fontId="0" fillId="0" borderId="0" xfId="0" applyNumberFormat="1"/>
    <xf numFmtId="0" fontId="2" fillId="2" borderId="0" xfId="0" applyFont="1" applyFill="1"/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9"/>
  <sheetViews>
    <sheetView tabSelected="1" workbookViewId="0">
      <selection activeCell="D24" sqref="D24"/>
    </sheetView>
  </sheetViews>
  <sheetFormatPr defaultColWidth="11" defaultRowHeight="15.75"/>
  <cols>
    <col min="1" max="1" width="19.125" bestFit="1" customWidth="1"/>
    <col min="2" max="2" width="14.625" bestFit="1" customWidth="1"/>
    <col min="5" max="5" width="13.375" bestFit="1" customWidth="1"/>
    <col min="6" max="6" width="10.375" style="9" bestFit="1" customWidth="1"/>
    <col min="7" max="7" width="26.5" style="9" bestFit="1" customWidth="1"/>
    <col min="8" max="8" width="16" style="9" bestFit="1" customWidth="1"/>
    <col min="9" max="9" width="14.375" style="9" customWidth="1"/>
    <col min="10" max="10" width="11" style="7"/>
    <col min="12" max="12" width="2.125" customWidth="1"/>
    <col min="13" max="13" width="25.875" customWidth="1"/>
  </cols>
  <sheetData>
    <row r="1" spans="1:16">
      <c r="A1" t="s">
        <v>0</v>
      </c>
      <c r="B1">
        <v>5000000</v>
      </c>
      <c r="D1" s="1"/>
      <c r="E1" s="1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" t="s">
        <v>6</v>
      </c>
    </row>
    <row r="2" spans="1:16">
      <c r="A2" t="s">
        <v>7</v>
      </c>
      <c r="B2" s="4">
        <f>B1*30</f>
        <v>150000000</v>
      </c>
      <c r="D2" s="5" t="s">
        <v>8</v>
      </c>
      <c r="E2" s="1">
        <f>B4*B2</f>
        <v>1800000000</v>
      </c>
      <c r="F2" s="2">
        <f t="shared" ref="F2:F9" si="0">E2*$B$3/1024/1024/1024</f>
        <v>1676.3806343078613</v>
      </c>
      <c r="G2" s="2">
        <f t="shared" ref="G2:G11" si="1">F2*(1+$N$7)</f>
        <v>4190.9515857696533</v>
      </c>
      <c r="H2" s="2">
        <f>G2*$B$7</f>
        <v>419.09515857696533</v>
      </c>
      <c r="I2" s="2">
        <f>H2</f>
        <v>419.09515857696533</v>
      </c>
      <c r="J2" s="6">
        <f>CEILING(MAX($B$20,I2/$B$17),1)</f>
        <v>3</v>
      </c>
      <c r="M2" s="7" t="s">
        <v>9</v>
      </c>
    </row>
    <row r="3" spans="1:16">
      <c r="A3" t="s">
        <v>10</v>
      </c>
      <c r="B3">
        <v>1000</v>
      </c>
      <c r="D3" s="5" t="s">
        <v>11</v>
      </c>
      <c r="E3" s="1">
        <f>E2*(1+$B$6)</f>
        <v>1980000000.0000002</v>
      </c>
      <c r="F3" s="2">
        <f t="shared" si="0"/>
        <v>1844.0186977386477</v>
      </c>
      <c r="G3" s="2">
        <f t="shared" si="1"/>
        <v>4610.0467443466196</v>
      </c>
      <c r="H3" s="2">
        <f t="shared" ref="H3:H11" si="2">G3*$B$7</f>
        <v>461.00467443466198</v>
      </c>
      <c r="I3" s="2">
        <f>H3+I2</f>
        <v>880.09983301162731</v>
      </c>
      <c r="J3" s="6">
        <f>CEILING(MAX($B$20,I3/$B$17),1)</f>
        <v>3</v>
      </c>
      <c r="M3" t="s">
        <v>12</v>
      </c>
      <c r="N3">
        <v>10</v>
      </c>
      <c r="O3" t="s">
        <v>13</v>
      </c>
      <c r="P3">
        <f>B3/N3</f>
        <v>100</v>
      </c>
    </row>
    <row r="4" spans="1:16">
      <c r="A4" t="s">
        <v>14</v>
      </c>
      <c r="B4">
        <v>12</v>
      </c>
      <c r="D4" s="5" t="s">
        <v>15</v>
      </c>
      <c r="E4" s="1">
        <f t="shared" ref="E4:F11" si="3">E3*(1+$B$6)</f>
        <v>2178000000.0000005</v>
      </c>
      <c r="F4" s="2">
        <f t="shared" si="0"/>
        <v>2028.4205675125127</v>
      </c>
      <c r="G4" s="2">
        <f t="shared" si="1"/>
        <v>5071.0514187812814</v>
      </c>
      <c r="H4" s="2">
        <f t="shared" si="2"/>
        <v>507.10514187812817</v>
      </c>
      <c r="I4" s="2">
        <f t="shared" ref="I4:I11" si="4">H4+I3</f>
        <v>1387.2049748897555</v>
      </c>
      <c r="J4" s="6">
        <f>CEILING(MAX($B$20,I4/$B$17),1)</f>
        <v>3</v>
      </c>
      <c r="M4" t="s">
        <v>16</v>
      </c>
      <c r="N4">
        <v>24</v>
      </c>
      <c r="O4" t="s">
        <v>17</v>
      </c>
      <c r="P4">
        <v>1</v>
      </c>
    </row>
    <row r="5" spans="1:16">
      <c r="A5" t="s">
        <v>18</v>
      </c>
      <c r="B5">
        <v>10</v>
      </c>
      <c r="D5" s="5" t="s">
        <v>19</v>
      </c>
      <c r="E5" s="1">
        <f t="shared" si="3"/>
        <v>2395800000.000001</v>
      </c>
      <c r="F5" s="2">
        <f t="shared" si="0"/>
        <v>2231.2626242637643</v>
      </c>
      <c r="G5" s="2">
        <f t="shared" si="1"/>
        <v>5578.1565606594104</v>
      </c>
      <c r="H5" s="2">
        <f t="shared" si="2"/>
        <v>557.81565606594108</v>
      </c>
      <c r="I5" s="2">
        <f t="shared" si="4"/>
        <v>1945.0206309556966</v>
      </c>
      <c r="J5" s="6">
        <f>CEILING(MAX($B$20,I5/$B$17),1)</f>
        <v>3</v>
      </c>
      <c r="M5" t="s">
        <v>20</v>
      </c>
      <c r="N5">
        <v>10</v>
      </c>
    </row>
    <row r="6" spans="1:16">
      <c r="A6" t="s">
        <v>21</v>
      </c>
      <c r="B6" s="8">
        <v>0.1</v>
      </c>
      <c r="D6" s="5" t="s">
        <v>22</v>
      </c>
      <c r="E6" s="1">
        <f t="shared" si="3"/>
        <v>2635380000.0000014</v>
      </c>
      <c r="F6" s="2">
        <f t="shared" si="0"/>
        <v>2454.3888866901411</v>
      </c>
      <c r="G6" s="2">
        <f t="shared" si="1"/>
        <v>6135.9722167253531</v>
      </c>
      <c r="H6" s="2">
        <f t="shared" si="2"/>
        <v>613.59722167253528</v>
      </c>
      <c r="I6" s="2">
        <f t="shared" si="4"/>
        <v>2558.617852628232</v>
      </c>
      <c r="J6" s="6">
        <f>CEILING(MAX($B$20,I6/$B$17),1)</f>
        <v>3</v>
      </c>
      <c r="M6" t="s">
        <v>23</v>
      </c>
      <c r="N6" s="8">
        <v>0.2</v>
      </c>
    </row>
    <row r="7" spans="1:16">
      <c r="A7" t="s">
        <v>24</v>
      </c>
      <c r="B7" s="8">
        <v>0.1</v>
      </c>
      <c r="D7" s="5" t="s">
        <v>25</v>
      </c>
      <c r="E7" s="1">
        <f t="shared" si="3"/>
        <v>2898918000.0000019</v>
      </c>
      <c r="F7" s="2">
        <f t="shared" si="0"/>
        <v>2699.8277753591556</v>
      </c>
      <c r="G7" s="2">
        <f t="shared" si="1"/>
        <v>6749.5694383978889</v>
      </c>
      <c r="H7" s="2">
        <f t="shared" si="2"/>
        <v>674.95694383978889</v>
      </c>
      <c r="I7" s="2">
        <f t="shared" si="4"/>
        <v>3233.5747964680208</v>
      </c>
      <c r="J7" s="6">
        <f t="shared" ref="J7:J11" si="5">CEILING(MAX($B$20,I7/$B$17),1)</f>
        <v>3</v>
      </c>
      <c r="M7" t="s">
        <v>26</v>
      </c>
      <c r="N7" s="8">
        <f>(N3*(P3+N4)+N5)/(N3*P3)*(1+N6)</f>
        <v>1.5</v>
      </c>
    </row>
    <row r="8" spans="1:16">
      <c r="D8" s="5" t="s">
        <v>27</v>
      </c>
      <c r="E8" s="1">
        <f t="shared" si="3"/>
        <v>3188809800.0000024</v>
      </c>
      <c r="F8" s="2">
        <f t="shared" si="0"/>
        <v>2969.8105528950714</v>
      </c>
      <c r="G8" s="2">
        <f t="shared" si="1"/>
        <v>7424.5263822376783</v>
      </c>
      <c r="H8" s="2">
        <f t="shared" si="2"/>
        <v>742.45263822376785</v>
      </c>
      <c r="I8" s="2">
        <f t="shared" si="4"/>
        <v>3976.0274346917886</v>
      </c>
      <c r="J8" s="6">
        <f t="shared" si="5"/>
        <v>3</v>
      </c>
    </row>
    <row r="9" spans="1:16">
      <c r="D9" s="5" t="s">
        <v>28</v>
      </c>
      <c r="E9" s="1">
        <f t="shared" si="3"/>
        <v>3507690780.0000029</v>
      </c>
      <c r="F9" s="2">
        <f t="shared" si="0"/>
        <v>3266.7916081845788</v>
      </c>
      <c r="G9" s="2">
        <f t="shared" si="1"/>
        <v>8166.9790204614474</v>
      </c>
      <c r="H9" s="2">
        <f t="shared" si="2"/>
        <v>816.6979020461448</v>
      </c>
      <c r="I9" s="2">
        <f t="shared" si="4"/>
        <v>4792.7253367379335</v>
      </c>
      <c r="J9" s="6">
        <f t="shared" si="5"/>
        <v>3</v>
      </c>
      <c r="M9" s="7" t="s">
        <v>29</v>
      </c>
    </row>
    <row r="10" spans="1:16">
      <c r="D10" s="5" t="s">
        <v>30</v>
      </c>
      <c r="E10" s="1">
        <f t="shared" si="3"/>
        <v>3858459858.0000033</v>
      </c>
      <c r="F10" s="2">
        <f t="shared" si="3"/>
        <v>3593.4707690030368</v>
      </c>
      <c r="G10" s="2">
        <f t="shared" si="1"/>
        <v>8983.6769225075914</v>
      </c>
      <c r="H10" s="2">
        <f t="shared" si="2"/>
        <v>898.36769225075921</v>
      </c>
      <c r="I10" s="2">
        <f t="shared" si="4"/>
        <v>5691.0930289886928</v>
      </c>
      <c r="J10" s="6">
        <f t="shared" si="5"/>
        <v>3</v>
      </c>
      <c r="M10" t="s">
        <v>31</v>
      </c>
      <c r="N10" s="9">
        <v>30.5</v>
      </c>
    </row>
    <row r="11" spans="1:16">
      <c r="D11" s="5" t="s">
        <v>32</v>
      </c>
      <c r="E11" s="1">
        <f t="shared" si="3"/>
        <v>4244305843.800004</v>
      </c>
      <c r="F11" s="2">
        <f t="shared" si="3"/>
        <v>3952.8178459033406</v>
      </c>
      <c r="G11" s="2">
        <f t="shared" si="1"/>
        <v>9882.0446147583516</v>
      </c>
      <c r="H11" s="2">
        <f t="shared" si="2"/>
        <v>988.20446147583516</v>
      </c>
      <c r="I11" s="2">
        <f t="shared" si="4"/>
        <v>6679.297490464528</v>
      </c>
      <c r="J11" s="6">
        <f t="shared" si="5"/>
        <v>4</v>
      </c>
      <c r="M11" t="s">
        <v>33</v>
      </c>
      <c r="N11" s="9">
        <v>5</v>
      </c>
    </row>
    <row r="12" spans="1:16">
      <c r="M12" t="s">
        <v>34</v>
      </c>
      <c r="N12" s="9">
        <f>0.4*N10</f>
        <v>12.200000000000001</v>
      </c>
    </row>
    <row r="13" spans="1:16">
      <c r="M13" t="s">
        <v>35</v>
      </c>
      <c r="N13" s="9">
        <f>0.4*N10</f>
        <v>12.200000000000001</v>
      </c>
    </row>
    <row r="14" spans="1:16">
      <c r="M14" t="s">
        <v>36</v>
      </c>
      <c r="N14" s="9">
        <v>128</v>
      </c>
    </row>
    <row r="15" spans="1:16">
      <c r="A15" t="s">
        <v>37</v>
      </c>
      <c r="B15">
        <f>B29-N22*N20</f>
        <v>512</v>
      </c>
      <c r="E15">
        <f>CEILING(MAX($B$20,I2/$B$17),1)</f>
        <v>3</v>
      </c>
      <c r="M15" t="s">
        <v>38</v>
      </c>
      <c r="N15" s="9">
        <f>N13/N14*1000</f>
        <v>95.312500000000014</v>
      </c>
    </row>
    <row r="16" spans="1:16">
      <c r="A16" t="s">
        <v>39</v>
      </c>
      <c r="B16">
        <f>FLOOR(B15/(N10+N17),1)</f>
        <v>4</v>
      </c>
      <c r="M16" t="s">
        <v>40</v>
      </c>
      <c r="N16" s="9">
        <f>N15*N11</f>
        <v>476.56250000000006</v>
      </c>
    </row>
    <row r="17" spans="1:15">
      <c r="A17" t="s">
        <v>41</v>
      </c>
      <c r="B17">
        <f>B16*N16</f>
        <v>1906.2500000000002</v>
      </c>
      <c r="M17" t="s">
        <v>42</v>
      </c>
      <c r="N17" s="9">
        <f>O17*N16</f>
        <v>95.312500000000014</v>
      </c>
      <c r="O17" s="10">
        <v>0.2</v>
      </c>
    </row>
    <row r="18" spans="1:15">
      <c r="A18" t="s">
        <v>43</v>
      </c>
      <c r="B18">
        <f>B17*3</f>
        <v>5718.7500000000009</v>
      </c>
    </row>
    <row r="19" spans="1:15">
      <c r="A19" s="9"/>
      <c r="C19" t="s">
        <v>44</v>
      </c>
      <c r="M19" s="7" t="s">
        <v>45</v>
      </c>
    </row>
    <row r="20" spans="1:15">
      <c r="A20" t="s">
        <v>46</v>
      </c>
      <c r="B20">
        <v>3</v>
      </c>
      <c r="C20" t="s">
        <v>47</v>
      </c>
      <c r="M20" t="s">
        <v>48</v>
      </c>
      <c r="N20">
        <v>0</v>
      </c>
    </row>
    <row r="21" spans="1:15">
      <c r="M21" t="s">
        <v>49</v>
      </c>
      <c r="N21">
        <v>4</v>
      </c>
    </row>
    <row r="22" spans="1:15">
      <c r="A22" s="11" t="s">
        <v>50</v>
      </c>
      <c r="B22" s="12"/>
      <c r="M22" t="s">
        <v>51</v>
      </c>
      <c r="N22">
        <v>2</v>
      </c>
    </row>
    <row r="23" spans="1:15">
      <c r="A23" s="12" t="s">
        <v>52</v>
      </c>
      <c r="B23" s="12" t="s">
        <v>53</v>
      </c>
    </row>
    <row r="24" spans="1:15">
      <c r="A24" s="12" t="s">
        <v>54</v>
      </c>
      <c r="B24" s="12" t="s">
        <v>55</v>
      </c>
      <c r="C24" t="s">
        <v>56</v>
      </c>
    </row>
    <row r="25" spans="1:15">
      <c r="A25" s="12" t="s">
        <v>57</v>
      </c>
      <c r="B25" s="12" t="s">
        <v>58</v>
      </c>
      <c r="C25" t="s">
        <v>59</v>
      </c>
    </row>
    <row r="26" spans="1:15">
      <c r="A26" s="12"/>
      <c r="B26" s="12"/>
    </row>
    <row r="27" spans="1:15">
      <c r="A27" s="12" t="s">
        <v>60</v>
      </c>
      <c r="B27" s="12">
        <v>24</v>
      </c>
    </row>
    <row r="28" spans="1:15">
      <c r="A28" s="12"/>
      <c r="B28" s="12"/>
    </row>
    <row r="29" spans="1:15">
      <c r="A29" s="12" t="s">
        <v>61</v>
      </c>
      <c r="B29" s="12">
        <f>512</f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Standard Chartered Bank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1533546</dc:creator>
  <cp:lastModifiedBy>1533546</cp:lastModifiedBy>
  <dcterms:created xsi:type="dcterms:W3CDTF">2017-01-02T06:25:57Z</dcterms:created>
  <dcterms:modified xsi:type="dcterms:W3CDTF">2017-01-02T06:26:46Z</dcterms:modified>
</cp:coreProperties>
</file>