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neesh.tiwari\Downloads\"/>
    </mc:Choice>
  </mc:AlternateContent>
  <xr:revisionPtr revIDLastSave="0" documentId="13_ncr:1_{A21FFF5B-A58F-44C0-B91A-8E32618C5FD0}" xr6:coauthVersionLast="33" xr6:coauthVersionMax="33" xr10:uidLastSave="{00000000-0000-0000-0000-000000000000}"/>
  <bookViews>
    <workbookView xWindow="0" yWindow="0" windowWidth="20490" windowHeight="7545" activeTab="1" xr2:uid="{050F06A0-BA63-47FE-AA49-3F661954057C}"/>
  </bookViews>
  <sheets>
    <sheet name="Intro" sheetId="2" r:id="rId1"/>
    <sheet name="SGD Example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  <c r="D4" i="1" l="1"/>
  <c r="E4" i="1" s="1"/>
  <c r="D11" i="1"/>
  <c r="E11" i="1" s="1"/>
  <c r="D10" i="1"/>
  <c r="E10" i="1" s="1"/>
  <c r="D7" i="1"/>
  <c r="E7" i="1" s="1"/>
  <c r="D6" i="1"/>
  <c r="E6" i="1" s="1"/>
  <c r="D13" i="1"/>
  <c r="E13" i="1" s="1"/>
  <c r="D12" i="1"/>
  <c r="E12" i="1" s="1"/>
  <c r="D9" i="1"/>
  <c r="E9" i="1" s="1"/>
  <c r="D8" i="1"/>
  <c r="E8" i="1" s="1"/>
  <c r="D5" i="1"/>
  <c r="E5" i="1" s="1"/>
  <c r="G6" i="1" l="1"/>
  <c r="G10" i="1"/>
  <c r="G7" i="1"/>
  <c r="G11" i="1"/>
  <c r="G4" i="1"/>
  <c r="F4" i="1"/>
  <c r="I17" i="1" s="1"/>
  <c r="G8" i="1"/>
  <c r="G12" i="1"/>
  <c r="G5" i="1"/>
  <c r="G9" i="1"/>
  <c r="G13" i="1"/>
  <c r="H4" i="1" l="1"/>
  <c r="I5" i="1" s="1"/>
  <c r="I4" i="1" l="1"/>
  <c r="J7" i="1" s="1"/>
  <c r="J8" i="1" l="1"/>
  <c r="K8" i="1" s="1"/>
  <c r="J13" i="1"/>
  <c r="J11" i="1"/>
  <c r="K11" i="1" s="1"/>
  <c r="J12" i="1"/>
  <c r="K12" i="1" s="1"/>
  <c r="J6" i="1"/>
  <c r="K6" i="1" s="1"/>
  <c r="O4" i="1"/>
  <c r="J4" i="1"/>
  <c r="K4" i="1" s="1"/>
  <c r="J5" i="1"/>
  <c r="K5" i="1" s="1"/>
  <c r="J10" i="1"/>
  <c r="M10" i="1" s="1"/>
  <c r="J9" i="1"/>
  <c r="K9" i="1" s="1"/>
  <c r="M8" i="1"/>
  <c r="K13" i="1"/>
  <c r="M13" i="1"/>
  <c r="M9" i="1"/>
  <c r="K7" i="1"/>
  <c r="M7" i="1"/>
  <c r="M11" i="1" l="1"/>
  <c r="M12" i="1"/>
  <c r="M5" i="1"/>
  <c r="M6" i="1"/>
  <c r="M4" i="1"/>
  <c r="K10" i="1"/>
  <c r="L4" i="1" s="1"/>
  <c r="I18" i="1" s="1"/>
  <c r="N4" i="1" l="1"/>
  <c r="O5" i="1" s="1"/>
  <c r="P8" i="1" s="1"/>
  <c r="Q8" i="1" s="1"/>
  <c r="P9" i="1" l="1"/>
  <c r="P13" i="1"/>
  <c r="Q13" i="1" s="1"/>
  <c r="P10" i="1"/>
  <c r="S10" i="1" s="1"/>
  <c r="P7" i="1"/>
  <c r="Q7" i="1" s="1"/>
  <c r="P12" i="1"/>
  <c r="P11" i="1"/>
  <c r="Q11" i="1" s="1"/>
  <c r="P6" i="1"/>
  <c r="Q6" i="1" s="1"/>
  <c r="P4" i="1"/>
  <c r="Q4" i="1" s="1"/>
  <c r="P5" i="1"/>
  <c r="Q5" i="1" s="1"/>
  <c r="Q12" i="1"/>
  <c r="Q10" i="1"/>
  <c r="Q9" i="1"/>
  <c r="S5" i="1"/>
  <c r="S8" i="1"/>
  <c r="S13" i="1"/>
  <c r="S6" i="1"/>
  <c r="S9" i="1"/>
  <c r="S12" i="1"/>
  <c r="S7" i="1" l="1"/>
  <c r="S4" i="1"/>
  <c r="S11" i="1"/>
  <c r="R4" i="1"/>
  <c r="I19" i="1" s="1"/>
  <c r="T4" i="1" l="1"/>
  <c r="U5" i="1" s="1"/>
  <c r="U4" i="1" l="1"/>
  <c r="V9" i="1" s="1"/>
  <c r="Y9" i="1" s="1"/>
  <c r="V12" i="1" l="1"/>
  <c r="Y12" i="1" s="1"/>
  <c r="V10" i="1"/>
  <c r="Y10" i="1" s="1"/>
  <c r="V11" i="1"/>
  <c r="Y11" i="1" s="1"/>
  <c r="V6" i="1"/>
  <c r="Y6" i="1" s="1"/>
  <c r="V4" i="1"/>
  <c r="Y4" i="1" s="1"/>
  <c r="V8" i="1"/>
  <c r="Y8" i="1" s="1"/>
  <c r="V7" i="1"/>
  <c r="Y7" i="1" s="1"/>
  <c r="V13" i="1"/>
  <c r="Y13" i="1" s="1"/>
  <c r="V5" i="1"/>
  <c r="Y5" i="1" s="1"/>
  <c r="W10" i="1"/>
  <c r="W9" i="1"/>
  <c r="W12" i="1" l="1"/>
  <c r="W6" i="1"/>
  <c r="W8" i="1"/>
  <c r="W11" i="1"/>
  <c r="W4" i="1"/>
  <c r="Z4" i="1"/>
  <c r="AA5" i="1" s="1"/>
  <c r="W5" i="1"/>
  <c r="W13" i="1"/>
  <c r="W7" i="1"/>
  <c r="AA4" i="1" l="1"/>
  <c r="AB4" i="1" s="1"/>
  <c r="X4" i="1"/>
  <c r="I20" i="1" s="1"/>
  <c r="AB8" i="1" l="1"/>
  <c r="AB11" i="1"/>
  <c r="AB7" i="1"/>
  <c r="AB10" i="1"/>
  <c r="AE10" i="1" s="1"/>
  <c r="AB6" i="1"/>
  <c r="AC6" i="1" s="1"/>
  <c r="AB12" i="1"/>
  <c r="AC12" i="1" s="1"/>
  <c r="AB13" i="1"/>
  <c r="AC13" i="1" s="1"/>
  <c r="AB9" i="1"/>
  <c r="AC9" i="1" s="1"/>
  <c r="AB5" i="1"/>
  <c r="AE5" i="1" s="1"/>
  <c r="AC11" i="1"/>
  <c r="AE11" i="1"/>
  <c r="AC10" i="1"/>
  <c r="AC7" i="1"/>
  <c r="AE7" i="1"/>
  <c r="AC8" i="1"/>
  <c r="AE8" i="1"/>
  <c r="AC4" i="1"/>
  <c r="AE4" i="1"/>
  <c r="AE9" i="1" l="1"/>
  <c r="AE6" i="1"/>
  <c r="AF4" i="1" s="1"/>
  <c r="AG5" i="1" s="1"/>
  <c r="AE12" i="1"/>
  <c r="AE13" i="1"/>
  <c r="AC5" i="1"/>
  <c r="AD4" i="1" s="1"/>
  <c r="I21" i="1" s="1"/>
  <c r="AG4" i="1" l="1"/>
  <c r="AH5" i="1" l="1"/>
  <c r="AH9" i="1"/>
  <c r="AH13" i="1"/>
  <c r="AH7" i="1"/>
  <c r="AH11" i="1"/>
  <c r="AH12" i="1"/>
  <c r="AH6" i="1"/>
  <c r="AH10" i="1"/>
  <c r="AH8" i="1"/>
  <c r="AH4" i="1"/>
  <c r="AI10" i="1" l="1"/>
  <c r="AK10" i="1"/>
  <c r="AI13" i="1"/>
  <c r="AK13" i="1"/>
  <c r="AI12" i="1"/>
  <c r="AK12" i="1"/>
  <c r="AI9" i="1"/>
  <c r="AK9" i="1"/>
  <c r="AI7" i="1"/>
  <c r="AK7" i="1"/>
  <c r="AI6" i="1"/>
  <c r="AK6" i="1"/>
  <c r="AI8" i="1"/>
  <c r="AK8" i="1"/>
  <c r="AI11" i="1"/>
  <c r="AK11" i="1"/>
  <c r="AI5" i="1"/>
  <c r="AK5" i="1"/>
  <c r="AI4" i="1"/>
  <c r="AK4" i="1"/>
  <c r="AL4" i="1" l="1"/>
  <c r="AM4" i="1" s="1"/>
  <c r="AJ4" i="1"/>
  <c r="I22" i="1" s="1"/>
  <c r="AM5" i="1" l="1"/>
</calcChain>
</file>

<file path=xl/sharedStrings.xml><?xml version="1.0" encoding="utf-8"?>
<sst xmlns="http://schemas.openxmlformats.org/spreadsheetml/2006/main" count="64" uniqueCount="32">
  <si>
    <t>X</t>
  </si>
  <si>
    <t>Y</t>
  </si>
  <si>
    <t>Y_pred</t>
  </si>
  <si>
    <t>Loss</t>
  </si>
  <si>
    <t>Cost</t>
  </si>
  <si>
    <t>dCost/dW</t>
  </si>
  <si>
    <t>alpha</t>
  </si>
  <si>
    <t>W update</t>
  </si>
  <si>
    <t>Intercept</t>
  </si>
  <si>
    <t>Slope</t>
  </si>
  <si>
    <t>Iteration 1</t>
  </si>
  <si>
    <t>Iteration 2</t>
  </si>
  <si>
    <t>Iteration 3</t>
  </si>
  <si>
    <t>W start</t>
  </si>
  <si>
    <t>Normal random init</t>
  </si>
  <si>
    <t>What is this excel notebook about?</t>
  </si>
  <si>
    <t xml:space="preserve">Goal: We want to create a model so that we can predict y when we're given x. </t>
  </si>
  <si>
    <t>The key idea of SGD:</t>
  </si>
  <si>
    <t>1. Randomly choose some weights to start.</t>
  </si>
  <si>
    <t>2. Use those weights to calculate a prediciton, calculate the error/loss, and then update those weights.</t>
  </si>
  <si>
    <t>3. Repeat step 2 lots of times.  Eventually we end up with some decent weights.</t>
  </si>
  <si>
    <t>This notebook explores different flavors/variations of Stochastic Gradient Descent, the key optimization method used in Logistic regression.</t>
  </si>
  <si>
    <t>To keep things simple, we will use a simple logistic model with only 1 independent variable.</t>
  </si>
  <si>
    <t>To build the model, we are given training data x, y and we want to find an optimal a, b to create a model of the form y = 1/(1+exp(-ax + b)).</t>
  </si>
  <si>
    <t>Iteration 4</t>
  </si>
  <si>
    <t xml:space="preserve">Iteration </t>
  </si>
  <si>
    <t>INPUTS</t>
  </si>
  <si>
    <t>Iteration 5</t>
  </si>
  <si>
    <t>Iteration 6</t>
  </si>
  <si>
    <t>Mean</t>
  </si>
  <si>
    <t>Std Dev</t>
  </si>
  <si>
    <t>avg
(dCost/dW)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</si>
</sst>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Cost across iterations</a:t>
            </a:r>
          </a:p>
        </c:rich>
      </c:tx>
      <c:layout>
        <c:manualLayout>
          <c:xMode val="edge"/>
          <c:yMode val="edge"/>
          <c:x val="2.02447923937912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'SGD Example'!$I$16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'SGD Example'!$H$17:$H$22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'SGD Example'!$I$17:$I$22</c:f>
              <c:numCache>
                <c:formatCode>General</c:formatCode>
                <c:ptCount val="6"/>
                <c:pt idx="0">
                  <c:v>3.1265179247614001</c:v>
                </c:pt>
                <c:pt idx="1">
                  <c:v>2.9461181138360519</c:v>
                </c:pt>
                <c:pt idx="2">
                  <c:v>2.765721757193321</c:v>
                </c:pt>
                <c:pt idx="3">
                  <c:v>2.5853381697781344</c:v>
                </c:pt>
                <c:pt idx="4">
                  <c:v>2.4049750523766655</c:v>
                </c:pt>
                <c:pt idx="5">
                  <c:v>2.2246513067636764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0-42F1-B2F6-AF5690345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38943"/>
        <c:axId val="1841889215"/>
      </c:scatterChart>
      <c:valAx>
        <c:axId val="180033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89215"/>
        <c:crosses val="autoZero"/>
        <c:crossBetween val="midCat"/>
      </c:valAx>
      <c:valAx>
        <c:axId val="18418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3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14</xdr:row>
      <xdr:rowOff>179615</xdr:rowOff>
    </xdr:from>
    <xdr:to>
      <xdr:col>18</xdr:col>
      <xdr:colOff>27214</xdr:colOff>
      <xdr:row>30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82AC8-6B94-4F74-93BE-4EB304446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B1D9-BC3B-4033-8738-0FD733649360}">
  <dimension ref="A1:A11"/>
  <sheetViews>
    <sheetView workbookViewId="0">
      <selection activeCell="A3" sqref="A3"/>
    </sheetView>
  </sheetViews>
  <sheetFormatPr defaultRowHeight="15" x14ac:dyDescent="0.25"/>
  <sheetData>
    <row r="1" spans="1:1" ht="18.75" x14ac:dyDescent="0.3">
      <c r="A1" s="1" t="s">
        <v>15</v>
      </c>
    </row>
    <row r="2" spans="1:1" ht="18.75" x14ac:dyDescent="0.3">
      <c r="A2" s="2" t="s">
        <v>21</v>
      </c>
    </row>
    <row r="3" spans="1:1" ht="18.75" x14ac:dyDescent="0.3">
      <c r="A3" s="2" t="s">
        <v>22</v>
      </c>
    </row>
    <row r="4" spans="1:1" ht="18.75" x14ac:dyDescent="0.3">
      <c r="A4" s="2"/>
    </row>
    <row r="5" spans="1:1" ht="18.75" x14ac:dyDescent="0.3">
      <c r="A5" s="3" t="s">
        <v>16</v>
      </c>
    </row>
    <row r="6" spans="1:1" ht="18.75" x14ac:dyDescent="0.3">
      <c r="A6" s="4" t="s">
        <v>23</v>
      </c>
    </row>
    <row r="7" spans="1:1" ht="18.75" x14ac:dyDescent="0.3">
      <c r="A7" s="1"/>
    </row>
    <row r="8" spans="1:1" ht="18.75" x14ac:dyDescent="0.3">
      <c r="A8" s="1" t="s">
        <v>17</v>
      </c>
    </row>
    <row r="9" spans="1:1" ht="18.75" x14ac:dyDescent="0.3">
      <c r="A9" s="2" t="s">
        <v>18</v>
      </c>
    </row>
    <row r="10" spans="1:1" ht="18.75" x14ac:dyDescent="0.3">
      <c r="A10" s="2" t="s">
        <v>19</v>
      </c>
    </row>
    <row r="11" spans="1:1" ht="18.75" x14ac:dyDescent="0.3">
      <c r="A11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7E89-8BEE-4170-8B7E-DFD023160DA1}">
  <dimension ref="A1:AM24"/>
  <sheetViews>
    <sheetView showGridLines="0" tabSelected="1" zoomScale="70" zoomScaleNormal="70" workbookViewId="0">
      <selection activeCell="A16" sqref="A16"/>
    </sheetView>
  </sheetViews>
  <sheetFormatPr defaultRowHeight="15" x14ac:dyDescent="0.25"/>
  <cols>
    <col min="1" max="1" width="9.140625" style="5" customWidth="1"/>
    <col min="2" max="6" width="9.140625" style="5"/>
    <col min="7" max="7" width="14.42578125" style="5" customWidth="1"/>
    <col min="8" max="8" width="16.28515625" style="5" customWidth="1"/>
    <col min="9" max="9" width="15.85546875" style="5" bestFit="1" customWidth="1"/>
    <col min="10" max="12" width="9.140625" style="5"/>
    <col min="13" max="13" width="14" style="5" customWidth="1"/>
    <col min="14" max="15" width="15.85546875" style="5" bestFit="1" customWidth="1"/>
    <col min="16" max="19" width="9.140625" style="5"/>
    <col min="20" max="20" width="13.42578125" style="5" customWidth="1"/>
    <col min="21" max="21" width="15.85546875" style="5" bestFit="1" customWidth="1"/>
    <col min="22" max="24" width="9.140625" style="5"/>
    <col min="25" max="25" width="10.140625" style="5" customWidth="1"/>
    <col min="26" max="26" width="14" style="5" customWidth="1"/>
    <col min="27" max="31" width="9.140625" style="5"/>
    <col min="32" max="32" width="14.28515625" style="5" customWidth="1"/>
    <col min="33" max="37" width="9.140625" style="5"/>
    <col min="38" max="38" width="16" style="5" customWidth="1"/>
    <col min="39" max="16384" width="9.140625" style="5"/>
  </cols>
  <sheetData>
    <row r="1" spans="2:39" ht="15.75" thickBot="1" x14ac:dyDescent="0.3"/>
    <row r="2" spans="2:39" s="6" customFormat="1" ht="20.25" customHeight="1" thickBot="1" x14ac:dyDescent="0.3">
      <c r="B2" s="58" t="s">
        <v>26</v>
      </c>
      <c r="C2" s="60"/>
      <c r="D2" s="58" t="s">
        <v>10</v>
      </c>
      <c r="E2" s="59"/>
      <c r="F2" s="59"/>
      <c r="G2" s="59"/>
      <c r="H2" s="59"/>
      <c r="I2" s="60"/>
      <c r="J2" s="61" t="s">
        <v>11</v>
      </c>
      <c r="K2" s="62"/>
      <c r="L2" s="62"/>
      <c r="M2" s="62"/>
      <c r="N2" s="62"/>
      <c r="O2" s="63"/>
      <c r="P2" s="61" t="s">
        <v>12</v>
      </c>
      <c r="Q2" s="62"/>
      <c r="R2" s="62"/>
      <c r="S2" s="62"/>
      <c r="T2" s="62"/>
      <c r="U2" s="63"/>
      <c r="V2" s="61" t="s">
        <v>24</v>
      </c>
      <c r="W2" s="62"/>
      <c r="X2" s="62"/>
      <c r="Y2" s="62"/>
      <c r="Z2" s="62"/>
      <c r="AA2" s="63"/>
      <c r="AB2" s="55" t="s">
        <v>27</v>
      </c>
      <c r="AC2" s="56"/>
      <c r="AD2" s="56"/>
      <c r="AE2" s="56"/>
      <c r="AF2" s="56"/>
      <c r="AG2" s="57"/>
      <c r="AH2" s="55" t="s">
        <v>28</v>
      </c>
      <c r="AI2" s="56"/>
      <c r="AJ2" s="56"/>
      <c r="AK2" s="56"/>
      <c r="AL2" s="56"/>
      <c r="AM2" s="57"/>
    </row>
    <row r="3" spans="2:39" s="54" customFormat="1" ht="42.75" customHeight="1" x14ac:dyDescent="0.25">
      <c r="B3" s="37" t="s">
        <v>0</v>
      </c>
      <c r="C3" s="38" t="s">
        <v>1</v>
      </c>
      <c r="D3" s="39" t="s">
        <v>2</v>
      </c>
      <c r="E3" s="40" t="s">
        <v>3</v>
      </c>
      <c r="F3" s="40" t="s">
        <v>4</v>
      </c>
      <c r="G3" s="40" t="s">
        <v>5</v>
      </c>
      <c r="H3" s="40" t="s">
        <v>31</v>
      </c>
      <c r="I3" s="41" t="s">
        <v>7</v>
      </c>
      <c r="J3" s="42" t="s">
        <v>2</v>
      </c>
      <c r="K3" s="43" t="s">
        <v>3</v>
      </c>
      <c r="L3" s="43" t="s">
        <v>4</v>
      </c>
      <c r="M3" s="43" t="s">
        <v>5</v>
      </c>
      <c r="N3" s="43" t="s">
        <v>31</v>
      </c>
      <c r="O3" s="44" t="s">
        <v>7</v>
      </c>
      <c r="P3" s="45" t="s">
        <v>2</v>
      </c>
      <c r="Q3" s="46" t="s">
        <v>3</v>
      </c>
      <c r="R3" s="46" t="s">
        <v>4</v>
      </c>
      <c r="S3" s="46" t="s">
        <v>5</v>
      </c>
      <c r="T3" s="46" t="s">
        <v>31</v>
      </c>
      <c r="U3" s="47" t="s">
        <v>7</v>
      </c>
      <c r="V3" s="48" t="s">
        <v>2</v>
      </c>
      <c r="W3" s="49" t="s">
        <v>3</v>
      </c>
      <c r="X3" s="49" t="s">
        <v>4</v>
      </c>
      <c r="Y3" s="49" t="s">
        <v>5</v>
      </c>
      <c r="Z3" s="49" t="s">
        <v>31</v>
      </c>
      <c r="AA3" s="50" t="s">
        <v>7</v>
      </c>
      <c r="AB3" s="39" t="s">
        <v>2</v>
      </c>
      <c r="AC3" s="40" t="s">
        <v>3</v>
      </c>
      <c r="AD3" s="40" t="s">
        <v>4</v>
      </c>
      <c r="AE3" s="40" t="s">
        <v>5</v>
      </c>
      <c r="AF3" s="40" t="s">
        <v>31</v>
      </c>
      <c r="AG3" s="41" t="s">
        <v>7</v>
      </c>
      <c r="AH3" s="51" t="s">
        <v>2</v>
      </c>
      <c r="AI3" s="52" t="s">
        <v>3</v>
      </c>
      <c r="AJ3" s="52" t="s">
        <v>4</v>
      </c>
      <c r="AK3" s="52" t="s">
        <v>5</v>
      </c>
      <c r="AL3" s="52" t="s">
        <v>31</v>
      </c>
      <c r="AM3" s="53" t="s">
        <v>7</v>
      </c>
    </row>
    <row r="4" spans="2:39" x14ac:dyDescent="0.25">
      <c r="B4" s="19">
        <v>11</v>
      </c>
      <c r="C4" s="21">
        <v>1</v>
      </c>
      <c r="D4" s="7">
        <f t="shared" ref="D4:D13" ca="1" si="0">1/(1+EXP(-1*(B4*$B$19+$B$18)))</f>
        <v>0.99999710906685224</v>
      </c>
      <c r="E4" s="8">
        <f ca="1">-1*IF(C4=1,LOG(D4),LOG(1-D4))</f>
        <v>1.2555181284332508E-6</v>
      </c>
      <c r="F4" s="8">
        <f ca="1">AVERAGE(E4:E13)</f>
        <v>3.1265179247614001</v>
      </c>
      <c r="G4" s="8">
        <f ca="1">(D4-C4)*B4</f>
        <v>-3.1800264625347907E-5</v>
      </c>
      <c r="H4" s="8">
        <f ca="1">AVERAGE(G4:G13)</f>
        <v>6.1999138527515516</v>
      </c>
      <c r="I4" s="9">
        <f ca="1">B19-B20*H4</f>
        <v>1.1124297577511781</v>
      </c>
      <c r="J4" s="13">
        <f ca="1">1/(1+EXP(-1*(B4*$I$4+$I$5)))</f>
        <v>0.99999391658747938</v>
      </c>
      <c r="K4" s="14">
        <f ca="1">-1*IF(C4=1,LOG(J4),LOG(1-J4))</f>
        <v>2.6420005250435976E-6</v>
      </c>
      <c r="L4" s="14">
        <f ca="1">AVERAGE(K4:K13)</f>
        <v>2.9461181138360519</v>
      </c>
      <c r="M4" s="14">
        <f ca="1">(J4-C4)*B4</f>
        <v>-6.6917537726807197E-5</v>
      </c>
      <c r="N4" s="14">
        <f ca="1">AVERAGE(M4:M13)</f>
        <v>6.199835522360905</v>
      </c>
      <c r="O4" s="15">
        <f ca="1">I4-B20*H4</f>
        <v>1.0504306192236625</v>
      </c>
      <c r="P4" s="19">
        <f ca="1">1/(1+EXP(-1*(B4*$O$4+$O$5)))</f>
        <v>0.99998719868411179</v>
      </c>
      <c r="Q4" s="20">
        <f ca="1">-1*IF(C4=1,LOG(P4),LOG(1-P4))</f>
        <v>5.5595764363735582E-6</v>
      </c>
      <c r="R4" s="20">
        <f ca="1">AVERAGE(Q4:Q13)</f>
        <v>2.765721757193321</v>
      </c>
      <c r="S4" s="20">
        <f ca="1">(P4-C4)*B4</f>
        <v>-1.4081447477032327E-4</v>
      </c>
      <c r="T4" s="20">
        <f ca="1">AVERAGE(S4:S13)</f>
        <v>6.1996854757052002</v>
      </c>
      <c r="U4" s="21">
        <f ca="1">O4-B20*T4</f>
        <v>0.98843376446661058</v>
      </c>
      <c r="V4" s="25">
        <f ca="1">1/(1+EXP(-1*(B4*$U$4+$U$5)))</f>
        <v>0.99997306312702228</v>
      </c>
      <c r="W4" s="26">
        <f ca="1">-1*IF(C4=1,LOG(V4),LOG(1-V4))</f>
        <v>1.1698692857763088E-5</v>
      </c>
      <c r="X4" s="26">
        <f ca="1">AVERAGE(W4:W13)</f>
        <v>2.5853381697781344</v>
      </c>
      <c r="Y4" s="26">
        <f ca="1">(V4-C4)*B4</f>
        <v>-2.9630560275495377E-4</v>
      </c>
      <c r="Z4" s="26">
        <f ca="1">AVERAGE(Y4:Y13)</f>
        <v>6.1993975413685929</v>
      </c>
      <c r="AA4" s="27">
        <f ca="1">U4-B20*Z4</f>
        <v>0.92643978905292468</v>
      </c>
      <c r="AB4" s="7">
        <f ca="1">1/(1+EXP(-1*(B4*$AA$4+$AA$5)))</f>
        <v>0.99994332155085786</v>
      </c>
      <c r="AC4" s="8">
        <f ca="1">-1*IF(C4=1,LOG(AB4),LOG(1-AB4))</f>
        <v>2.4615835305542163E-5</v>
      </c>
      <c r="AD4" s="8">
        <f ca="1">AVERAGE(AC4:AC13)</f>
        <v>2.4049750523766655</v>
      </c>
      <c r="AE4" s="8">
        <f ca="1">(AB4-C4)*B4</f>
        <v>-6.2346294056359053E-4</v>
      </c>
      <c r="AF4" s="8">
        <f ca="1">AVERAGE(AE4:AE13)</f>
        <v>6.1988439314137622</v>
      </c>
      <c r="AG4" s="9">
        <f ca="1">AA4-B20*AF4</f>
        <v>0.86445134973878701</v>
      </c>
      <c r="AH4" s="31">
        <f ca="1">1/(1+EXP(-1*(B4*$AG$4+$AG$5)))</f>
        <v>0.9998807535033637</v>
      </c>
      <c r="AI4" s="32">
        <f ca="1">-1*IF(C4=1,LOG(AH4),LOG(1-AH4))</f>
        <v>5.1791183495411187E-5</v>
      </c>
      <c r="AJ4" s="32">
        <f ca="1">AVERAGE(AI4:AI13)</f>
        <v>2.2246513067636764</v>
      </c>
      <c r="AK4" s="32">
        <f ca="1">(AH4-C4)*B4</f>
        <v>-1.3117114629993543E-3</v>
      </c>
      <c r="AL4" s="32">
        <f ca="1">AVERAGE(AK4:AK13)</f>
        <v>6.1977773098179583</v>
      </c>
      <c r="AM4" s="33">
        <f ca="1">AG4-B20*AL4</f>
        <v>0.80247357664060748</v>
      </c>
    </row>
    <row r="5" spans="2:39" x14ac:dyDescent="0.25">
      <c r="B5" s="19">
        <v>10</v>
      </c>
      <c r="C5" s="21">
        <v>0</v>
      </c>
      <c r="D5" s="7">
        <f t="shared" ca="1" si="0"/>
        <v>0.99999064415043282</v>
      </c>
      <c r="E5" s="8">
        <f t="shared" ref="E5:E13" ca="1" si="1">-1*IF(C5=1,LOG(D5),LOG(1-D5))</f>
        <v>5.0289167698329074</v>
      </c>
      <c r="F5" s="8"/>
      <c r="G5" s="8">
        <f t="shared" ref="G5:G13" ca="1" si="2">(D5-C5)*B5</f>
        <v>9.9999064415043275</v>
      </c>
      <c r="H5" s="8"/>
      <c r="I5" s="9">
        <f ca="1">B18-B20*H4</f>
        <v>-0.22678866908602488</v>
      </c>
      <c r="J5" s="13">
        <f t="shared" ref="J5:J13" ca="1" si="3">1/(1+EXP(-1*(B5*$I$4+$I$5)))</f>
        <v>0.99998149606993569</v>
      </c>
      <c r="K5" s="14">
        <f t="shared" ref="K5:K13" ca="1" si="4">-1*IF(C5=1,LOG(J5),LOG(1-J5))</f>
        <v>4.7327360216524399</v>
      </c>
      <c r="L5" s="14"/>
      <c r="M5" s="14">
        <f t="shared" ref="M5:M13" ca="1" si="5">(J5-C5)*B5</f>
        <v>9.9998149606993572</v>
      </c>
      <c r="N5" s="14"/>
      <c r="O5" s="15">
        <f ca="1">I5-B20*N4</f>
        <v>-0.28878702430963393</v>
      </c>
      <c r="P5" s="19">
        <f t="shared" ref="P5:P13" ca="1" si="6">1/(1+EXP(-1*(B5*$O$4+$O$5)))</f>
        <v>0.99996340342002321</v>
      </c>
      <c r="Q5" s="20">
        <f t="shared" ref="Q5:Q13" ca="1" si="7">-1*IF(C5=1,LOG(P5),LOG(1-P5))</f>
        <v>4.4365594983927066</v>
      </c>
      <c r="R5" s="20"/>
      <c r="S5" s="20">
        <f t="shared" ref="S5:S13" ca="1" si="8">(P5-C5)*B5</f>
        <v>9.9996340342002323</v>
      </c>
      <c r="T5" s="20"/>
      <c r="U5" s="21">
        <f ca="1">O5-B20*T4</f>
        <v>-0.35078387906668596</v>
      </c>
      <c r="V5" s="25">
        <f t="shared" ref="V5:V13" ca="1" si="9">1/(1+EXP(-1*(B5*$U$4+$U$5)))</f>
        <v>0.99992762330082108</v>
      </c>
      <c r="W5" s="26">
        <f t="shared" ref="W5:W13" ca="1" si="10">-1*IF(C5=1,LOG(V5),LOG(1-V5))</f>
        <v>4.1404012272663415</v>
      </c>
      <c r="X5" s="26"/>
      <c r="Y5" s="26">
        <f t="shared" ref="Y5:Y13" ca="1" si="11">(V5-C5)*B5</f>
        <v>9.9992762330082101</v>
      </c>
      <c r="Z5" s="26"/>
      <c r="AA5" s="27">
        <f ca="1">U5-B20*Z4</f>
        <v>-0.41277785448037191</v>
      </c>
      <c r="AB5" s="7">
        <f t="shared" ref="AB5:AB13" ca="1" si="12">1/(1+EXP(-1*(B5*$AA$4+$AA$5)))</f>
        <v>0.99985687084813957</v>
      </c>
      <c r="AC5" s="8">
        <f t="shared" ref="AC5:AC13" ca="1" si="13">-1*IF(C5=1,LOG(AB5),LOG(1-AB5))</f>
        <v>3.8442719022100253</v>
      </c>
      <c r="AD5" s="8"/>
      <c r="AE5" s="8">
        <f t="shared" ref="AE5:AE13" ca="1" si="14">(AB5-C5)*B5</f>
        <v>9.998568708481395</v>
      </c>
      <c r="AF5" s="8"/>
      <c r="AG5" s="9">
        <f ca="1">AA5-B20*AF4</f>
        <v>-0.47476629379450952</v>
      </c>
      <c r="AH5" s="31">
        <f t="shared" ref="AH5:AH13" ca="1" si="15">1/(1+EXP(-1*(B5*$AG$4+$AG$5)))</f>
        <v>0.99971699054559926</v>
      </c>
      <c r="AI5" s="32">
        <f t="shared" ref="AI5:AI13" ca="1" si="16">-1*IF(C5=1,LOG(AH5),LOG(1-AH5))</f>
        <v>3.5481990559050858</v>
      </c>
      <c r="AJ5" s="32"/>
      <c r="AK5" s="32">
        <f t="shared" ref="AK5:AK13" ca="1" si="17">(AH5-C5)*B5</f>
        <v>9.9971699054559924</v>
      </c>
      <c r="AL5" s="32"/>
      <c r="AM5" s="33">
        <f ca="1">AG5-B20*AL4</f>
        <v>-0.53674406689268905</v>
      </c>
    </row>
    <row r="6" spans="2:39" x14ac:dyDescent="0.25">
      <c r="B6" s="19">
        <v>15</v>
      </c>
      <c r="C6" s="21">
        <v>0</v>
      </c>
      <c r="D6" s="7">
        <f t="shared" ca="1" si="0"/>
        <v>0.99999997364595172</v>
      </c>
      <c r="E6" s="8">
        <f t="shared" ca="1" si="1"/>
        <v>7.5791526628301842</v>
      </c>
      <c r="F6" s="8"/>
      <c r="G6" s="8">
        <f t="shared" ca="1" si="2"/>
        <v>14.999999604689275</v>
      </c>
      <c r="H6" s="8"/>
      <c r="I6" s="9"/>
      <c r="J6" s="13">
        <f t="shared" ca="1" si="3"/>
        <v>0.99999992893406764</v>
      </c>
      <c r="K6" s="14">
        <f t="shared" ca="1" si="4"/>
        <v>7.1483385417927243</v>
      </c>
      <c r="L6" s="14"/>
      <c r="M6" s="14">
        <f t="shared" ca="1" si="5"/>
        <v>14.999998934011014</v>
      </c>
      <c r="N6" s="14"/>
      <c r="O6" s="15"/>
      <c r="P6" s="19">
        <f t="shared" ca="1" si="6"/>
        <v>0.99999980836483526</v>
      </c>
      <c r="Q6" s="20">
        <f t="shared" ca="1" si="7"/>
        <v>6.71752479562329</v>
      </c>
      <c r="R6" s="20"/>
      <c r="S6" s="20">
        <f t="shared" ca="1" si="8"/>
        <v>14.999997125472529</v>
      </c>
      <c r="T6" s="20"/>
      <c r="U6" s="21"/>
      <c r="V6" s="25">
        <f t="shared" ca="1" si="9"/>
        <v>0.99999948325850896</v>
      </c>
      <c r="W6" s="26">
        <f t="shared" ca="1" si="10"/>
        <v>6.2867266659813339</v>
      </c>
      <c r="X6" s="26"/>
      <c r="Y6" s="26">
        <f t="shared" ca="1" si="11"/>
        <v>14.999992248877634</v>
      </c>
      <c r="Z6" s="26"/>
      <c r="AA6" s="27"/>
      <c r="AB6" s="7">
        <f t="shared" ca="1" si="12"/>
        <v>0.9999986066788924</v>
      </c>
      <c r="AC6" s="8">
        <f t="shared" ca="1" si="13"/>
        <v>5.8559487836560988</v>
      </c>
      <c r="AD6" s="8"/>
      <c r="AE6" s="8">
        <f t="shared" ca="1" si="14"/>
        <v>14.999979100183387</v>
      </c>
      <c r="AF6" s="8"/>
      <c r="AG6" s="9"/>
      <c r="AH6" s="31">
        <f t="shared" ca="1" si="15"/>
        <v>0.99999624344298987</v>
      </c>
      <c r="AI6" s="32">
        <f t="shared" ca="1" si="16"/>
        <v>5.4252100158498298</v>
      </c>
      <c r="AJ6" s="32"/>
      <c r="AK6" s="32">
        <f t="shared" ca="1" si="17"/>
        <v>14.999943651644848</v>
      </c>
      <c r="AL6" s="32"/>
      <c r="AM6" s="33"/>
    </row>
    <row r="7" spans="2:39" x14ac:dyDescent="0.25">
      <c r="B7" s="19">
        <v>9</v>
      </c>
      <c r="C7" s="21">
        <v>1</v>
      </c>
      <c r="D7" s="7">
        <f t="shared" ca="1" si="0"/>
        <v>0.99996972235220005</v>
      </c>
      <c r="E7" s="8">
        <f t="shared" ca="1" si="1"/>
        <v>1.3149614435229322E-5</v>
      </c>
      <c r="F7" s="8"/>
      <c r="G7" s="8">
        <f t="shared" ca="1" si="2"/>
        <v>-2.7249883019953014E-4</v>
      </c>
      <c r="H7" s="8"/>
      <c r="I7" s="9"/>
      <c r="J7" s="13">
        <f t="shared" ca="1" si="3"/>
        <v>0.9999437179799936</v>
      </c>
      <c r="K7" s="14">
        <f t="shared" ca="1" si="4"/>
        <v>2.4443658594843351E-5</v>
      </c>
      <c r="L7" s="14"/>
      <c r="M7" s="14">
        <f t="shared" ca="1" si="5"/>
        <v>-5.0653818005763629E-4</v>
      </c>
      <c r="N7" s="14"/>
      <c r="O7" s="15"/>
      <c r="P7" s="19">
        <f t="shared" ca="1" si="6"/>
        <v>0.99989538181538584</v>
      </c>
      <c r="Q7" s="20">
        <f t="shared" ca="1" si="7"/>
        <v>4.5437477119294159E-5</v>
      </c>
      <c r="R7" s="20"/>
      <c r="S7" s="20">
        <f t="shared" ca="1" si="8"/>
        <v>-9.4156366152742255E-4</v>
      </c>
      <c r="T7" s="20"/>
      <c r="U7" s="21"/>
      <c r="V7" s="25">
        <f t="shared" ca="1" si="9"/>
        <v>0.99980554591198934</v>
      </c>
      <c r="W7" s="26">
        <f t="shared" ca="1" si="10"/>
        <v>8.4458549327810694E-5</v>
      </c>
      <c r="X7" s="26"/>
      <c r="Y7" s="26">
        <f t="shared" ca="1" si="11"/>
        <v>-1.7500867920959839E-3</v>
      </c>
      <c r="Z7" s="26"/>
      <c r="AA7" s="27"/>
      <c r="AB7" s="7">
        <f t="shared" ca="1" si="12"/>
        <v>0.99963860597264065</v>
      </c>
      <c r="AC7" s="8">
        <f t="shared" ca="1" si="13"/>
        <v>1.569797993647587E-4</v>
      </c>
      <c r="AD7" s="8"/>
      <c r="AE7" s="8">
        <f t="shared" ca="1" si="14"/>
        <v>-3.252546246234167E-3</v>
      </c>
      <c r="AF7" s="8"/>
      <c r="AG7" s="9"/>
      <c r="AH7" s="31">
        <f t="shared" ca="1" si="15"/>
        <v>0.99932848056439971</v>
      </c>
      <c r="AI7" s="32">
        <f t="shared" ca="1" si="16"/>
        <v>2.9173514924993852E-4</v>
      </c>
      <c r="AJ7" s="32"/>
      <c r="AK7" s="32">
        <f t="shared" ca="1" si="17"/>
        <v>-6.0436749204025864E-3</v>
      </c>
      <c r="AL7" s="32"/>
      <c r="AM7" s="33"/>
    </row>
    <row r="8" spans="2:39" x14ac:dyDescent="0.25">
      <c r="B8" s="19">
        <v>10</v>
      </c>
      <c r="C8" s="21">
        <v>0</v>
      </c>
      <c r="D8" s="7">
        <f t="shared" ca="1" si="0"/>
        <v>0.99999064415043282</v>
      </c>
      <c r="E8" s="8">
        <f t="shared" ca="1" si="1"/>
        <v>5.0289167698329074</v>
      </c>
      <c r="F8" s="8"/>
      <c r="G8" s="8">
        <f t="shared" ca="1" si="2"/>
        <v>9.9999064415043275</v>
      </c>
      <c r="H8" s="8"/>
      <c r="I8" s="9"/>
      <c r="J8" s="13">
        <f t="shared" ca="1" si="3"/>
        <v>0.99998149606993569</v>
      </c>
      <c r="K8" s="14">
        <f t="shared" ca="1" si="4"/>
        <v>4.7327360216524399</v>
      </c>
      <c r="L8" s="14"/>
      <c r="M8" s="14">
        <f t="shared" ca="1" si="5"/>
        <v>9.9998149606993572</v>
      </c>
      <c r="N8" s="14"/>
      <c r="O8" s="15"/>
      <c r="P8" s="19">
        <f t="shared" ca="1" si="6"/>
        <v>0.99996340342002321</v>
      </c>
      <c r="Q8" s="20">
        <f t="shared" ca="1" si="7"/>
        <v>4.4365594983927066</v>
      </c>
      <c r="R8" s="20"/>
      <c r="S8" s="20">
        <f t="shared" ca="1" si="8"/>
        <v>9.9996340342002323</v>
      </c>
      <c r="T8" s="20"/>
      <c r="U8" s="21"/>
      <c r="V8" s="25">
        <f t="shared" ca="1" si="9"/>
        <v>0.99992762330082108</v>
      </c>
      <c r="W8" s="26">
        <f t="shared" ca="1" si="10"/>
        <v>4.1404012272663415</v>
      </c>
      <c r="X8" s="26"/>
      <c r="Y8" s="26">
        <f t="shared" ca="1" si="11"/>
        <v>9.9992762330082101</v>
      </c>
      <c r="Z8" s="26"/>
      <c r="AA8" s="27"/>
      <c r="AB8" s="7">
        <f t="shared" ca="1" si="12"/>
        <v>0.99985687084813957</v>
      </c>
      <c r="AC8" s="8">
        <f t="shared" ca="1" si="13"/>
        <v>3.8442719022100253</v>
      </c>
      <c r="AD8" s="8"/>
      <c r="AE8" s="8">
        <f t="shared" ca="1" si="14"/>
        <v>9.998568708481395</v>
      </c>
      <c r="AF8" s="8"/>
      <c r="AG8" s="9"/>
      <c r="AH8" s="31">
        <f t="shared" ca="1" si="15"/>
        <v>0.99971699054559926</v>
      </c>
      <c r="AI8" s="32">
        <f t="shared" ca="1" si="16"/>
        <v>3.5481990559050858</v>
      </c>
      <c r="AJ8" s="32"/>
      <c r="AK8" s="32">
        <f t="shared" ca="1" si="17"/>
        <v>9.9971699054559924</v>
      </c>
      <c r="AL8" s="32"/>
      <c r="AM8" s="33"/>
    </row>
    <row r="9" spans="2:39" x14ac:dyDescent="0.25">
      <c r="B9" s="19">
        <v>10</v>
      </c>
      <c r="C9" s="21">
        <v>1</v>
      </c>
      <c r="D9" s="7">
        <f t="shared" ca="1" si="0"/>
        <v>0.99999064415043282</v>
      </c>
      <c r="E9" s="8">
        <f t="shared" ca="1" si="1"/>
        <v>4.0632128479782469E-6</v>
      </c>
      <c r="F9" s="8"/>
      <c r="G9" s="8">
        <f t="shared" ca="1" si="2"/>
        <v>-9.3558495671830499E-5</v>
      </c>
      <c r="H9" s="8"/>
      <c r="I9" s="9"/>
      <c r="J9" s="13">
        <f t="shared" ca="1" si="3"/>
        <v>0.99998149606993569</v>
      </c>
      <c r="K9" s="14">
        <f t="shared" ca="1" si="4"/>
        <v>8.0362290715916114E-6</v>
      </c>
      <c r="L9" s="14"/>
      <c r="M9" s="14">
        <f t="shared" ca="1" si="5"/>
        <v>-1.8503930064306395E-4</v>
      </c>
      <c r="N9" s="14"/>
      <c r="O9" s="15"/>
      <c r="P9" s="19">
        <f t="shared" ca="1" si="6"/>
        <v>0.99996340342002321</v>
      </c>
      <c r="Q9" s="20">
        <f t="shared" ca="1" si="7"/>
        <v>1.5893983574944827E-5</v>
      </c>
      <c r="R9" s="20"/>
      <c r="S9" s="20">
        <f t="shared" ca="1" si="8"/>
        <v>-3.6596579976788668E-4</v>
      </c>
      <c r="T9" s="20"/>
      <c r="U9" s="21"/>
      <c r="V9" s="25">
        <f t="shared" ca="1" si="9"/>
        <v>0.99992762330082108</v>
      </c>
      <c r="W9" s="26">
        <f t="shared" ca="1" si="10"/>
        <v>3.1433938627859941E-5</v>
      </c>
      <c r="X9" s="26"/>
      <c r="Y9" s="26">
        <f t="shared" ca="1" si="11"/>
        <v>-7.2376699178922088E-4</v>
      </c>
      <c r="Z9" s="26"/>
      <c r="AA9" s="27"/>
      <c r="AB9" s="7">
        <f t="shared" ca="1" si="12"/>
        <v>0.99985687084813957</v>
      </c>
      <c r="AC9" s="8">
        <f t="shared" ca="1" si="13"/>
        <v>6.2164649745408149E-5</v>
      </c>
      <c r="AD9" s="8"/>
      <c r="AE9" s="8">
        <f t="shared" ca="1" si="14"/>
        <v>-1.4312915186043274E-3</v>
      </c>
      <c r="AF9" s="8"/>
      <c r="AG9" s="9"/>
      <c r="AH9" s="31">
        <f t="shared" ca="1" si="15"/>
        <v>0.99971699054559926</v>
      </c>
      <c r="AI9" s="32">
        <f t="shared" ca="1" si="16"/>
        <v>1.2292683992223507E-4</v>
      </c>
      <c r="AJ9" s="32"/>
      <c r="AK9" s="32">
        <f t="shared" ca="1" si="17"/>
        <v>-2.8300945440073999E-3</v>
      </c>
      <c r="AL9" s="32"/>
      <c r="AM9" s="33"/>
    </row>
    <row r="10" spans="2:39" x14ac:dyDescent="0.25">
      <c r="B10" s="19">
        <v>20</v>
      </c>
      <c r="C10" s="21">
        <v>1</v>
      </c>
      <c r="D10" s="7">
        <f t="shared" ca="1" si="0"/>
        <v>0.99999999992576516</v>
      </c>
      <c r="E10" s="8">
        <f t="shared" ca="1" si="1"/>
        <v>3.2239781593992775E-11</v>
      </c>
      <c r="F10" s="8"/>
      <c r="G10" s="8">
        <f t="shared" ca="1" si="2"/>
        <v>-1.4846968099391233E-9</v>
      </c>
      <c r="H10" s="8"/>
      <c r="I10" s="9"/>
      <c r="J10" s="13">
        <f t="shared" ca="1" si="3"/>
        <v>0.9999999997270701</v>
      </c>
      <c r="K10" s="14">
        <f t="shared" ca="1" si="4"/>
        <v>1.1853194992426588E-10</v>
      </c>
      <c r="L10" s="14"/>
      <c r="M10" s="14">
        <f t="shared" ca="1" si="5"/>
        <v>-5.4585980180377192E-9</v>
      </c>
      <c r="N10" s="14"/>
      <c r="O10" s="15"/>
      <c r="P10" s="19">
        <f t="shared" ca="1" si="6"/>
        <v>0.99999999899655356</v>
      </c>
      <c r="Q10" s="20">
        <f t="shared" ca="1" si="7"/>
        <v>4.357912507164223E-10</v>
      </c>
      <c r="R10" s="20"/>
      <c r="S10" s="20">
        <f t="shared" ca="1" si="8"/>
        <v>-2.0068928741068248E-8</v>
      </c>
      <c r="T10" s="20"/>
      <c r="U10" s="21"/>
      <c r="V10" s="25">
        <f t="shared" ca="1" si="9"/>
        <v>0.99999999631092984</v>
      </c>
      <c r="W10" s="26">
        <f t="shared" ca="1" si="10"/>
        <v>1.6021428169977721E-9</v>
      </c>
      <c r="X10" s="26"/>
      <c r="Y10" s="26">
        <f t="shared" ca="1" si="11"/>
        <v>-7.3781403209238761E-8</v>
      </c>
      <c r="Z10" s="26"/>
      <c r="AA10" s="27"/>
      <c r="AB10" s="7">
        <f t="shared" ca="1" si="12"/>
        <v>0.99999998643832377</v>
      </c>
      <c r="AC10" s="8">
        <f t="shared" ca="1" si="13"/>
        <v>5.8897611904471691E-9</v>
      </c>
      <c r="AD10" s="8"/>
      <c r="AE10" s="8">
        <f t="shared" ca="1" si="14"/>
        <v>-2.712335245291797E-7</v>
      </c>
      <c r="AF10" s="8"/>
      <c r="AG10" s="9"/>
      <c r="AH10" s="31">
        <f t="shared" ca="1" si="15"/>
        <v>0.99999995015066845</v>
      </c>
      <c r="AI10" s="32">
        <f t="shared" ca="1" si="16"/>
        <v>2.1649290158983085E-8</v>
      </c>
      <c r="AJ10" s="32"/>
      <c r="AK10" s="32">
        <f t="shared" ca="1" si="17"/>
        <v>-9.9698663102998353E-7</v>
      </c>
      <c r="AL10" s="32"/>
      <c r="AM10" s="33"/>
    </row>
    <row r="11" spans="2:39" x14ac:dyDescent="0.25">
      <c r="B11" s="19">
        <v>18</v>
      </c>
      <c r="C11" s="21">
        <v>0</v>
      </c>
      <c r="D11" s="7">
        <f t="shared" ca="1" si="0"/>
        <v>0.99999999922249461</v>
      </c>
      <c r="E11" s="8">
        <f t="shared" ca="1" si="1"/>
        <v>9.1092965896757399</v>
      </c>
      <c r="F11" s="8"/>
      <c r="G11" s="8">
        <f t="shared" ca="1" si="2"/>
        <v>17.999999986004902</v>
      </c>
      <c r="H11" s="8"/>
      <c r="I11" s="9"/>
      <c r="J11" s="13">
        <f t="shared" ca="1" si="3"/>
        <v>0.9999999974748035</v>
      </c>
      <c r="K11" s="14">
        <f t="shared" ca="1" si="4"/>
        <v>8.5977048219174836</v>
      </c>
      <c r="L11" s="14"/>
      <c r="M11" s="14">
        <f t="shared" ca="1" si="5"/>
        <v>17.999999954546464</v>
      </c>
      <c r="N11" s="14"/>
      <c r="O11" s="15"/>
      <c r="P11" s="19">
        <f t="shared" ca="1" si="6"/>
        <v>0.99999999179862609</v>
      </c>
      <c r="Q11" s="20">
        <f t="shared" ca="1" si="7"/>
        <v>8.0861133874947875</v>
      </c>
      <c r="R11" s="20"/>
      <c r="S11" s="20">
        <f t="shared" ca="1" si="8"/>
        <v>17.999999852375268</v>
      </c>
      <c r="T11" s="20"/>
      <c r="U11" s="21"/>
      <c r="V11" s="25">
        <f t="shared" ca="1" si="9"/>
        <v>0.99999997336457946</v>
      </c>
      <c r="W11" s="26">
        <f t="shared" ca="1" si="10"/>
        <v>7.5745404419260201</v>
      </c>
      <c r="X11" s="26"/>
      <c r="Y11" s="26">
        <f t="shared" ca="1" si="11"/>
        <v>17.999999520562429</v>
      </c>
      <c r="Z11" s="26"/>
      <c r="AA11" s="27"/>
      <c r="AB11" s="7">
        <f t="shared" ca="1" si="12"/>
        <v>0.99999991350147155</v>
      </c>
      <c r="AC11" s="8">
        <f t="shared" ca="1" si="13"/>
        <v>7.0629912808710085</v>
      </c>
      <c r="AD11" s="8"/>
      <c r="AE11" s="8">
        <f t="shared" ca="1" si="14"/>
        <v>17.999998443026488</v>
      </c>
      <c r="AF11" s="8"/>
      <c r="AG11" s="9"/>
      <c r="AH11" s="31">
        <f t="shared" ca="1" si="15"/>
        <v>0.99999971912561125</v>
      </c>
      <c r="AI11" s="32">
        <f t="shared" ca="1" si="16"/>
        <v>6.5514878597049488</v>
      </c>
      <c r="AJ11" s="32"/>
      <c r="AK11" s="32">
        <f t="shared" ca="1" si="17"/>
        <v>17.999994944261001</v>
      </c>
      <c r="AL11" s="32"/>
      <c r="AM11" s="33"/>
    </row>
    <row r="12" spans="2:39" x14ac:dyDescent="0.25">
      <c r="B12" s="19">
        <v>13</v>
      </c>
      <c r="C12" s="21">
        <v>1</v>
      </c>
      <c r="D12" s="7">
        <f t="shared" ca="1" si="0"/>
        <v>0.99999972397831272</v>
      </c>
      <c r="E12" s="8">
        <f t="shared" ca="1" si="1"/>
        <v>1.198747122172316E-7</v>
      </c>
      <c r="F12" s="8"/>
      <c r="G12" s="8">
        <f t="shared" ca="1" si="2"/>
        <v>-3.5882819346966244E-6</v>
      </c>
      <c r="H12" s="8"/>
      <c r="I12" s="9"/>
      <c r="J12" s="13">
        <f t="shared" ca="1" si="3"/>
        <v>0.99999934248538125</v>
      </c>
      <c r="K12" s="14">
        <f t="shared" ca="1" si="4"/>
        <v>2.8555506457283061E-7</v>
      </c>
      <c r="L12" s="14"/>
      <c r="M12" s="14">
        <f t="shared" ca="1" si="5"/>
        <v>-8.5476900437697623E-6</v>
      </c>
      <c r="N12" s="14"/>
      <c r="O12" s="15"/>
      <c r="P12" s="19">
        <f t="shared" ca="1" si="6"/>
        <v>0.99999843372848141</v>
      </c>
      <c r="Q12" s="20">
        <f t="shared" ca="1" si="7"/>
        <v>6.8022361039508089E-7</v>
      </c>
      <c r="R12" s="20"/>
      <c r="S12" s="20">
        <f t="shared" ca="1" si="8"/>
        <v>-2.0361529741719231E-5</v>
      </c>
      <c r="T12" s="20"/>
      <c r="U12" s="21"/>
      <c r="V12" s="25">
        <f t="shared" ca="1" si="9"/>
        <v>0.99999626909150607</v>
      </c>
      <c r="W12" s="26">
        <f t="shared" ca="1" si="10"/>
        <v>1.6203159940254054E-6</v>
      </c>
      <c r="X12" s="26"/>
      <c r="Y12" s="26">
        <f t="shared" ca="1" si="11"/>
        <v>-4.850181042104218E-5</v>
      </c>
      <c r="Z12" s="26"/>
      <c r="AA12" s="27"/>
      <c r="AB12" s="7">
        <f t="shared" ca="1" si="12"/>
        <v>0.99999111324231682</v>
      </c>
      <c r="AC12" s="8">
        <f t="shared" ca="1" si="13"/>
        <v>3.8594869730044267E-6</v>
      </c>
      <c r="AD12" s="8"/>
      <c r="AE12" s="8">
        <f t="shared" ca="1" si="14"/>
        <v>-1.1552784988133613E-4</v>
      </c>
      <c r="AF12" s="8"/>
      <c r="AG12" s="9"/>
      <c r="AH12" s="31">
        <f t="shared" ca="1" si="15"/>
        <v>0.99997883416893729</v>
      </c>
      <c r="AI12" s="32">
        <f t="shared" ca="1" si="16"/>
        <v>9.1923009171179797E-6</v>
      </c>
      <c r="AJ12" s="32"/>
      <c r="AK12" s="32">
        <f t="shared" ca="1" si="17"/>
        <v>-2.7515580381520799E-4</v>
      </c>
      <c r="AL12" s="32"/>
      <c r="AM12" s="33"/>
    </row>
    <row r="13" spans="2:39" ht="15.75" thickBot="1" x14ac:dyDescent="0.3">
      <c r="B13" s="22">
        <v>9</v>
      </c>
      <c r="C13" s="24">
        <v>0</v>
      </c>
      <c r="D13" s="10">
        <f t="shared" ca="1" si="0"/>
        <v>0.99996972235220005</v>
      </c>
      <c r="E13" s="11">
        <f t="shared" ca="1" si="1"/>
        <v>4.5188778671898913</v>
      </c>
      <c r="F13" s="11"/>
      <c r="G13" s="11">
        <f t="shared" ca="1" si="2"/>
        <v>8.9997275011698008</v>
      </c>
      <c r="H13" s="11"/>
      <c r="I13" s="12"/>
      <c r="J13" s="16">
        <f t="shared" ca="1" si="3"/>
        <v>0.9999437179799936</v>
      </c>
      <c r="K13" s="17">
        <f t="shared" ca="1" si="4"/>
        <v>4.2496303237836424</v>
      </c>
      <c r="L13" s="17"/>
      <c r="M13" s="17">
        <f t="shared" ca="1" si="5"/>
        <v>8.9994934618199416</v>
      </c>
      <c r="N13" s="17"/>
      <c r="O13" s="18"/>
      <c r="P13" s="22">
        <f t="shared" ca="1" si="6"/>
        <v>0.99989538181538584</v>
      </c>
      <c r="Q13" s="23">
        <f t="shared" ca="1" si="7"/>
        <v>3.9803928203331869</v>
      </c>
      <c r="R13" s="23"/>
      <c r="S13" s="23">
        <f t="shared" ca="1" si="8"/>
        <v>8.9990584363384727</v>
      </c>
      <c r="T13" s="23"/>
      <c r="U13" s="24"/>
      <c r="V13" s="28">
        <f t="shared" ca="1" si="9"/>
        <v>0.99980554591198934</v>
      </c>
      <c r="W13" s="29">
        <f t="shared" ca="1" si="10"/>
        <v>3.7111829222423562</v>
      </c>
      <c r="X13" s="29"/>
      <c r="Y13" s="29">
        <f t="shared" ca="1" si="11"/>
        <v>8.9982499132079035</v>
      </c>
      <c r="Z13" s="29"/>
      <c r="AA13" s="30"/>
      <c r="AB13" s="10">
        <f t="shared" ca="1" si="12"/>
        <v>0.99963860597264065</v>
      </c>
      <c r="AC13" s="11">
        <f t="shared" ca="1" si="13"/>
        <v>3.4420190291583461</v>
      </c>
      <c r="AD13" s="11"/>
      <c r="AE13" s="11">
        <f t="shared" ca="1" si="14"/>
        <v>8.9967474537537662</v>
      </c>
      <c r="AF13" s="11"/>
      <c r="AG13" s="12"/>
      <c r="AH13" s="36">
        <f t="shared" ca="1" si="15"/>
        <v>0.99932848056439971</v>
      </c>
      <c r="AI13" s="34">
        <f t="shared" ca="1" si="16"/>
        <v>3.172941413148942</v>
      </c>
      <c r="AJ13" s="34"/>
      <c r="AK13" s="34">
        <f t="shared" ca="1" si="17"/>
        <v>8.9939563250795977</v>
      </c>
      <c r="AL13" s="34"/>
      <c r="AM13" s="35"/>
    </row>
    <row r="16" spans="2:39" x14ac:dyDescent="0.25">
      <c r="H16" s="5" t="s">
        <v>25</v>
      </c>
      <c r="I16" s="5" t="s">
        <v>4</v>
      </c>
    </row>
    <row r="17" spans="1:9" x14ac:dyDescent="0.25">
      <c r="A17" s="64"/>
      <c r="B17" s="64" t="s">
        <v>13</v>
      </c>
      <c r="H17" s="5">
        <v>1</v>
      </c>
      <c r="I17" s="5">
        <f ca="1">F4</f>
        <v>3.1265179247614001</v>
      </c>
    </row>
    <row r="18" spans="1:9" x14ac:dyDescent="0.25">
      <c r="A18" s="64" t="s">
        <v>8</v>
      </c>
      <c r="B18" s="64">
        <f ca="1">NORMINV(RAND(),A24,B24)</f>
        <v>-0.16478953055850937</v>
      </c>
      <c r="C18" s="64"/>
      <c r="D18" s="6" t="s">
        <v>14</v>
      </c>
      <c r="H18" s="5">
        <v>2</v>
      </c>
      <c r="I18" s="5">
        <f ca="1">L4</f>
        <v>2.9461181138360519</v>
      </c>
    </row>
    <row r="19" spans="1:9" x14ac:dyDescent="0.25">
      <c r="A19" s="64" t="s">
        <v>9</v>
      </c>
      <c r="B19" s="64">
        <f ca="1">NORMINV(RAND(),A24,B24)</f>
        <v>1.1744288962786937</v>
      </c>
      <c r="C19" s="64"/>
      <c r="D19" s="6" t="s">
        <v>14</v>
      </c>
      <c r="H19" s="5">
        <v>3</v>
      </c>
      <c r="I19" s="5">
        <f ca="1">R4</f>
        <v>2.765721757193321</v>
      </c>
    </row>
    <row r="20" spans="1:9" x14ac:dyDescent="0.25">
      <c r="A20" s="64" t="s">
        <v>6</v>
      </c>
      <c r="B20" s="64">
        <v>0.01</v>
      </c>
      <c r="H20" s="5">
        <v>4</v>
      </c>
      <c r="I20" s="5">
        <f ca="1">X4</f>
        <v>2.5853381697781344</v>
      </c>
    </row>
    <row r="21" spans="1:9" x14ac:dyDescent="0.25">
      <c r="H21" s="5">
        <v>5</v>
      </c>
      <c r="I21" s="5">
        <f ca="1">AD4</f>
        <v>2.4049750523766655</v>
      </c>
    </row>
    <row r="22" spans="1:9" x14ac:dyDescent="0.25">
      <c r="H22" s="5">
        <v>6</v>
      </c>
      <c r="I22" s="5">
        <f ca="1">AJ4</f>
        <v>2.2246513067636764</v>
      </c>
    </row>
    <row r="23" spans="1:9" x14ac:dyDescent="0.25">
      <c r="A23" s="64" t="s">
        <v>29</v>
      </c>
      <c r="B23" s="64" t="s">
        <v>30</v>
      </c>
    </row>
    <row r="24" spans="1:9" x14ac:dyDescent="0.25">
      <c r="A24" s="64">
        <v>0</v>
      </c>
      <c r="B24" s="64">
        <v>1</v>
      </c>
    </row>
  </sheetData>
  <mergeCells count="7">
    <mergeCell ref="B2:C2"/>
    <mergeCell ref="AH2:AM2"/>
    <mergeCell ref="D2:I2"/>
    <mergeCell ref="J2:O2"/>
    <mergeCell ref="P2:U2"/>
    <mergeCell ref="V2:AA2"/>
    <mergeCell ref="AB2:A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SGD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Rajneesh Tiwari</dc:creator>
  <cp:lastModifiedBy>Rajneesh Tiwari</cp:lastModifiedBy>
  <dcterms:created xsi:type="dcterms:W3CDTF">2018-06-15T06:38:12Z</dcterms:created>
  <dcterms:modified xsi:type="dcterms:W3CDTF">2018-06-16T12:19:28Z</dcterms:modified>
</cp:coreProperties>
</file>