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6"/>
  <sheetViews>
    <sheetView workbookViewId="0">
      <selection activeCell="A1" sqref="A1"/>
    </sheetView>
  </sheetViews>
  <sheetFormatPr baseColWidth="8" defaultRowHeight="15"/>
  <cols>
    <col width="20" customWidth="1" min="1" max="1"/>
    <col width="50" customWidth="1" min="2" max="2"/>
    <col width="80" customWidth="1" min="3" max="3"/>
    <col width="50" customWidth="1" min="4" max="4"/>
    <col width="30" customWidth="1" min="5" max="5"/>
    <col width="15" customWidth="1" min="6" max="6"/>
    <col width="50" customWidth="1" min="7" max="7"/>
  </cols>
  <sheetData>
    <row r="1">
      <c r="A1" s="1" t="inlineStr">
        <is>
          <t>Type</t>
        </is>
      </c>
      <c r="B1" s="1" t="inlineStr">
        <is>
          <t>Title</t>
        </is>
      </c>
      <c r="C1" s="1" t="inlineStr">
        <is>
          <t>Description</t>
        </is>
      </c>
      <c r="D1" s="1" t="inlineStr">
        <is>
          <t>How_to_Apply</t>
        </is>
      </c>
      <c r="E1" s="1" t="inlineStr">
        <is>
          <t>Matched_Vertical</t>
        </is>
      </c>
      <c r="F1" s="1" t="inlineStr">
        <is>
          <t>Deadline</t>
        </is>
      </c>
      <c r="G1" s="1" t="inlineStr">
        <is>
          <t>Clickable_Link</t>
        </is>
      </c>
    </row>
    <row r="2">
      <c r="A2" s="2" t="inlineStr">
        <is>
          <t>Tenders</t>
        </is>
      </c>
      <c r="B2" s="2" t="inlineStr">
        <is>
          <t>RFQ-GLC MACHINE FOR SADDRUDINPUR CLUSTER SHUBHMINT</t>
        </is>
      </c>
      <c r="C2" s="3" t="inlineStr">
        <is>
          <t>Apply By:
Request for Quotation
RFQ-
GLC MACHINE FOR SADDRUDINPUR CLUSTER SHUBHMINT
RFQ   Release Date
23 July 2025
To
The   interested bidders
Subject   of Quotation
GLC Machine (Gas Liquid Chromatography for Mint Oil Testing)
Quotation   Submission Deadline
29   July 2025
1. GOOD/SERVICE TO BE PROVIDED
Tanager International Private Limited is seeking quotes for the supply and delivery of the goods/services listed in the table below:
N°
Item
Quantity
Description (minimum technical   requirements)
1
GLC machine for testing Mint oil samples (Govt approved    machine with full spare parts along with technical assistance for    installation and training the team)
1
1.Gas   Chromatograph with FID and auto-cooling oven.
2.Dual-channel   capability with second-channel amplifier.
3.Supports   capillaries and packed columns.
4.Includes   capillary column for mint oil analysis.
5.Hamilton   syringe set and silicon rubber septa (startup pack).
6.Standalone/PC-based   with data acquisition, integration &amp; reporting.
7.Dual-channel   display with programmable oven (ambient+5°C to ≥300°C) &amp; auto-cooling.
Works   with Nitrogen, Helium, or Hydrogen, with flow control.
8.Operates   on 220–240V AC, 50Hz; includes installation, training &amp; calibration.
9.Minimum   1-year warranty with service support.
10.Startup   consumables kit (liners, septa, filters, etc.).
11.Compliant   with Indian Govt. norms &amp; IS/ISO/ASTM standards.
12.Supplied   with a calibration certificate traceable to national/international standards.
All quotes provided should meet the specification(s) listed, and include the following information for the criterion listed, which shall be used in evaluating the best bidder:
Adherence to specifications listed in the Response to Request for Quotes
Past performance under similar/related purchase orders, through a review of contracts, Local Purchase Orders or such related information and references from organizations supplied in the past
Proof of items in stock and ability to supply which shall be verified prior to award
Warranty information
Price proposal (reasonable and complete; inclusive of delivery/transport to DESTINATION CITY)
2. OTHER REQUIREMENTS
Delivery to: Tanager International Private Limited.
6/178 B Vipul Khand Gomti Nagar Lucknow
3. INSTRUCTIONS FOR QUOTATION SUBMISSION
Quote(s) shall be submitted in writing with the RFQ Submission Letter (Appendix A) to:
Name
To   the interested bidders
Address
6/178   B Vipul Khand Gomti Nagar Lucknow
Email
procurementsolicitation@tanagerintl.org
Phone
0522-4241230
3. SPECIAL CONDITIONS
A. Source and Nationality Information
Tanager International Private Limited retains the right to request an original certificate of source for any item being procured under this RFQ. No items may be provided from a prohibited source and must be available in country at the time of purchase.
B. Validity of Quotes
Quotes submitted shall remain open for acceptance for a minimum of 30 days from the last date specified for receipt of quotes. The selected Bidder(s) shall supply the amounts of goods requested at the quoted prices for the delivery/performance period specified in this RFQ.
C. Basis of Selection
Bidders should provide their lowest competitive quotes. All Bidders will be notified in writing should there be a significant change to the listed requirements. A Purchase Order will be issued to the responsible Bidder that is judged to be most advantageous to Tanager International Private Limited in terms of quality of service, delivery schedule and cost. Tanager International Private Limited may accept any item or group of items of a bid. TANAGER International Private Limited reserves the right to make an award on any item for a quantity less than the quantity stated, at the unit prices quoted.
TANAGER INTERNATIONAL PRIVATE LIMITED   may reject any quote that is determined to be nonresponsive. A responsive quote is one that complies with all terms and conditions of the RFQ. A quote must be complete, signed by an authorized signatory and delivered no later than the submission time and date indicated on the first page of this RFQ. TANAGER INTERNATIONAL PRIVATE LIMITED may reserve the right to waive any minor discrepancies in a quote.
This RFQ does not legally obligate TANAGER INTERNATIONAL PRIVATE LIMITED to award a contract. TANAGER INTERNATIONAL PRIVATE LIMITED   reserves the right to fund/award any or none of the submitted quotes. No commitment is made, either expressed or implied, to compensate Bidders for costs incurred in the preparation and submission of their quotes
D. Anti-terrorism Certification
The Bidder,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Bidder also verifies that it does not appear on 1) the website of the Excluded Party List: https://www.sam.gov or 2) the website of the United Nations Security (UNSC) sanctions committee established under UNSC Resolution 1267 (1999) (the “1267 Committee”): http://www.un.org/sc/committees/1267/aq_sanctions_list.shtml and 3)The Office of Foreign Assets Control Specially Designated Nationals and Blocked Persons List http://www.treasury.gov/ofac/downloads/t11sdn.pdf
APPENDIX A. RESPONSE TO RFQ
This bid is submitted in response to the RFQ of Tanager International Private Limited. This bid takes into account all specifications and conditions listed in the RFQ.
Date
To
From
Re:   RFQ #
This quote is valid for 30 days.
Item Description
N°
Item
Quantity
Description (minimum technical   requirements)
Price
1
Click here to enter text.
Click here to enter text.
TOTAL
☐  Box is checked if attachment is included.
Delivery of the above items includes transportation costs to the following location:
Tanager International Private Limited
6/178 B Vipul Khand Gomti nagar Lucknow
India 226010
Anti-terrorism Certification
The Offeror,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Offeror also verifies that it does not appear on 1) the website of the Excluded Party List:
www.epls.gov
or 2) the website of the United Nations Security (UNSC) sanctions committee established under UNSC Resolution 1267 (1999) (the “1267 Committee”):
http://www.un.org/Docs/sc/committees/1267/consolist.shtml
.
The undersigned declares s/he is authorized to sign on behalf of the company listed below and to bind the company to all conditions and provisions stated in the original RFP document including attachments from TANAGER INTERNATIONAL PRIVATE LIMITED
Proposal   Authorized By
Signature
Name
Click here to enter text.
Title
Click here to enter text.
Date
Click here to enter text.</t>
        </is>
      </c>
      <c r="D2" s="3" t="inlineStr">
        <is>
          <t>• A responsive quote is one that complies with all terms and conditions of the RFQ A quote must be complete, signed by an authorized signatory and delivered no later than the submission time and date indicated on the first page of this RFQ TANAGER INTERNATIONAL PRIVATE LIMITED may reserve the right to waive any minor discrepancies in a quote This RFQ does not legally obligate TANAGER INTERNATIONAL PRIVATE LIMITED to award a contract TANAGER INTERNATIONAL PRIVATE LIMITED   reserves the right to fund/award any or none of the submitted quotes No commitment is made, either expressed or implied, to compensate Bidders for costs incurred in the preparation and submission of their quotes D Anti-terrorism Certification The Bidder,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Bidder also verifies that it does not appear on 1) the website of the Excluded Party List: https://www.sam.gov or 2) the website of the United Nations Security (UNSC) sanctions committee established under UNSC Resolution 1267 (1999) (the “1267 Committee”): http://www.un.org/sc/committees/1267/aq_sanctions_list.shtml and 3)The Office of Foreign Assets Control Specially Designated Nationals and Blocked Persons List http://www.treasury.gov/ofac/downloads/t11sdn.pdf APPENDIX A RESPONSE TO RFQ This bid is submitted in response to the RFQ of Tanager International Private Limited This bid takes into account all specifications and conditions listed in the RFQ Date To From Re:   RFQ # This quote is valid for 30 days Item Description N° Item Quantity Description (minimum technical   requirements) Price 1 Click here to enter text Click here to enter text TOTAL ☐  Box is checked if attachment is included Delivery of the above items includes transportation costs to the following location: Tanager International Private Limited 6/178 B Vipul Khand Gomti nagar Lucknow India 226010 Anti-terrorism Certification The Offeror, to the best of its current knowledge, did not provide, within the previous 10 years, and will take all reasonable steps to ensure that it does not and will not knowingly provide, material support or resources to any individual or entity that commits, attempts to commit, advocates, facilitates, or participates in terrorist acts, or has committed, attempted to commit, facilitated, or participated in terrorist acts The Offeror also verifies that it does not appear on 1) the website of the Excluded Party List: www.epls.gov or 2) the website of the United Nations Security (UNSC) sanctions committee established under UNSC Resolution 1267 (1999) (the “1267 Committee”): http://www.un.org/Docs/sc/committees/1267/consolist.shtml The undersigned declares s/he is authorized to sign on behalf of the company listed below and to bind the company to all conditions and provisions stated in the original RFP document including attachments from TANAGER INTERNATIONAL PRIVATE LIMITED Proposal   Authorized By Signature Name Click here to enter text Title Click here to enter text Date Click here to enter text.</t>
        </is>
      </c>
      <c r="E2" s="2" t="inlineStr">
        <is>
          <t>Governance, Learning, Safety</t>
        </is>
      </c>
      <c r="F2" s="2" t="inlineStr">
        <is>
          <t>29 Jul  2025</t>
        </is>
      </c>
      <c r="G2" s="2">
        <f>HYPERLINK("https://ngobox.org/full_rfp_eoi_RFQ-GLC-MACHINE-FOR-SADDRUDINPUR-CLUSTER-SHUBHMINT--Tanager_19279","RFQ-GLC MACHINE FOR SADDRUDINPUR CLUSTER SHUBHMINT")</f>
        <v/>
      </c>
    </row>
    <row r="3">
      <c r="A3" s="2" t="inlineStr">
        <is>
          <t>Tenders</t>
        </is>
      </c>
      <c r="B3" s="2" t="inlineStr">
        <is>
          <t>: Reduction of Malnutrition Among Children, Women, and Adolescents in 14 Aspirational Districts Through Strengthening Anganwadi Centres</t>
        </is>
      </c>
      <c r="C3" s="3" t="inlineStr">
        <is>
          <t>Apply By:
Project Title: Reduction of Malnutrition Among Children, Women, and Adolescents in 14 Aspirational Districts Through Strengthening Anganwadi Centres
Implementing Agency:
AVN College of Management and Technology Trust
¡•˙ Headquartered in Raipur Chhattisgarh
궭! +91-7714529061     , +91-9131193719| ʌV▼□
avntrustindia@gmail.com
| 舏
www.avntrust.org
虊´●虇’" 22+ years of experience in health, nutrition, education, and livelihood
Project Goal:
To reduce malnutrition and improve the health and well-being of children, women, and adolescents by upgrading 500 Anganwadi Centres (AWCs), training frontline workers, promoting kitchen gardens, organizing health camps, and implementing digital monitoring tools.
Geographic Coverage:
Total Districts:
12
States Covered:
West Bengal, Odisha, Madhya Pradesh, Chhattisgarh, Jharkhand, Bihar, Manipur
State
Districts Covered
West Bengal
Murshidabad, Malda
Odisha
Rayagada, Malkangiri
Madhya Pradesh
Singrauli, Barwani
Chhattisgarh
Bastar, Bijapur
Jharkhand
Sahibganj, Simdega
Bihar
Gaya, Nawada
Manipur
Chandel, Bishnupur
Key Project Targets
500
AWCs upgraded with      water, toilets, toys, digital tools
1,000+
Frontline workers      trained (AWWs, ASHAs, ANMs)
10,000
Household kitchen      gardens promoted
35,000
Children under 6      years directly benefited
2,400
Pregnant &amp;      lactating women supported
15,000
Adolescent girls      covered with nutrition &amp; hygiene support
60+
Health &amp;      nutrition camps
100,000+
Community members      reached via awareness campaigns
District-Specific Budget Allocation
Financial Details
Activity
Unit
Quantity
Unit Cost (₹)
Total (₹)
Upgradation of AWCs
Per AWC
41
40,000
16,40,000
Promotion of Kitchen Gardens
Kit
833
850
7,08,050
Training of Frontline   Workers
Beneficiary
83
1,200
99,600
Monitoring of AWCs
Per AWC
41
2,500
1,02,500
Health and Nutrition Camps
Per Camp
16
39,500
6,32,000
Community Awareness Sessions
Per Session
16
15,000
2,40,000
Convergence Meetings
Per Meeting
2
40,000
80,000
Total
35,02,150
Payment Schedule
Instalment
Amount (₹)
Percent Release
Purpose
1st Instalment
7,00,430
20%
Initial setup, including 5   AWCs, 100 kitchen gardens, 2 camps, and 2 awareness sessions.
2nd Instalment
10,50,645
30%
Upgradation of 15 AWCs, 300   kitchen gardens, 6 camps, and 8 awareness sessions.
3rd Instalment
14,00,860
40%
Final phase covering 11 AWCs,   433 kitchen gardens, 8 camps, and 5 awareness sessions.
4th and Final
3,50,215
10%
Final handover and 2   convergence meetings, 2 camps, and 2 awareness sessions.
Total
35,02,150
100%
Full project implementation   as per the agreed plan.
Security Deposit Clause
As part of the mutual understanding and good faith cooperation, the
Second Party
has deposited a
refundable security amount of ₹2,50,000
into the designated account of
AVN college of management and Technology Trust (AVN TRUST)
.
Purpose and Legal Nature of Deposit:
This      deposit does not constitute or imply a binding obligation or enforceable      claim for partnership or exclusivity unless mutually agreed through formal      project approval and fund release by the First Party.
The      signing of this Agreement by the Second Party shall not be construed as a
prerequisite      or mandatory requirement
for the continuation of discussions,      collaboration, or project eligibility.
The
First Party retains full and final discretion
to select, modify,      postpone, cancel, or reassign project components, locations, or partners      in the interest of effective program delivery, compliance, or donor      mandates, without obligation or liability toward the Second Party.
By accepting this Agreement, the Second Party affirms that they fully understand and agree that
all strategic, financial, and operational rights and decisions related to the “
:
Invitation for Tender for
: Reduction of Malnutrition Among Children, Women, and Adolescents in 14 Aspirational Districts Through Strengthening Anganwadi Centres
Implementation under District Partner Budget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D3" s="3" t="inlineStr">
        <is>
          <t>• Security Deposit Clause As part of the mutual understanding and good faith cooperation, the Second Party has deposited a refundable security amount of ₹2,50,000 into the designated account of AVN college of management and Technology Trust (AVN TRUST) Purpose and Legal Nature of Deposit: This      deposit does not constitute or imply a binding obligation or enforceable      claim for partnership or exclusivity unless mutually agreed through formal      project approval and fund release by the First Party The      signing of this Agreement by the Second Party shall not be construed as a prerequisite      or mandatory requirement
• for the continuation of discussions,      collaboration, or project eligibility The First Party retains full and final discretion to select, modify,      postpone, cancel, or reassign project components, locations, or partners      in the interest of effective program delivery, compliance, or donor      mandates, without obligation or liability toward the Second Party By accepting this Agreement, the Second Party affirms that they fully understand and agree that all strategic, financial, and operational rights and decisions related to the “ : Invitation for Tender for : Reduction of Malnutrition Among Children, Women, and Adolescents in 14 Aspirational Districts Through Strengthening Anganwadi Centres Implementation under District Partner Budget Key Points: The      deposit does not constitute a binding partnership      obligation Project      decisions remain      solely with the First Party (AVN) Refund      Conditions: Upon successful and verified completion of project activities If 1 st Instalment is not initiated by AVN within 45 days of agreement Bank Details for Deposit: Beneficiary Name : AVN College of management and technology Trust Bank : Canara bank Account Number : 110229887902 IFSC Code : CNRB0005425 Beneficiary Name: AVN College of Management and Technology Trust Bank: Punjab National Bank Account No.: 6116000100074282 IFSC Code: PUNB0611600</t>
        </is>
      </c>
      <c r="E3" s="2" t="inlineStr">
        <is>
          <t>Governance, Learning, Safety</t>
        </is>
      </c>
      <c r="F3" s="2" t="inlineStr">
        <is>
          <t>30 Jul  2025</t>
        </is>
      </c>
      <c r="G3" s="2">
        <f>HYPERLINK("https://ngobox.org/full_rfp_eoi_--Reduction-of-Malnutrition-Among-Children,-Women,-and-Adolescents-in-14-Aspirational-Districts-Through-Strengthening-Anganwadi-Centres-AVN-COLLEGE-OG-MAMAGEMENT-AND-TECHNOLOGY-TRUST_19278",": Reduction of Malnutrition Among Children, Women, and Adolescents in 14 Aspirational Districts Through Strengthening Anganwadi Centres")</f>
        <v/>
      </c>
    </row>
    <row r="4">
      <c r="A4" s="2" t="inlineStr">
        <is>
          <t>Tenders</t>
        </is>
      </c>
      <c r="B4" s="2" t="inlineStr">
        <is>
          <t>ToR - Hiring of 2 Vendors for Implementation Support</t>
        </is>
      </c>
      <c r="C4" s="3" t="inlineStr">
        <is>
          <t>Apply By:
Term of Reference (TOR)
Hiring of 2 Vendors for Implementation Support – Foundational Literacy Program in Mancherial &amp; KB Asifabad and Nirmal &amp; Adilabad Districts of Telangana State
About Room to Read
Room to Read India was established in 2003 and presently has programs in twelve states – Andhra Pradesh, Bihar, Chhattisgarh, Delhi NCR, Jharkhand, Karnataka, Madhya Pradesh, Maharashtra, Rajasthan, Telangana, Uttarakhand, and Uttar Pradesh.
Room to Read is a global organization transforming the lives of millions of children in low-income communities by focusing on literacy and gender equality in education. Founded in 2000 on the belief that World Change Starts with Educated Children®, our innovative model focuses on deep, systemic transformation within schools during two time periods that are most critical in a child’s schooling: early primary school for literacy acquisition and secondary school for girls’ education. We work in collaboration with local communities, partner organizations, and governments to develop literacy skills and a habit of reading among primary school children and ensure girls can complete secondary school with the skills necessary to negotiate key life decisions.
By focusing on the quality of education provided within the communities and ensuring these outcomes are measured, we have created a model that can be replicated, localized, and sustained by governments. With its global headquarters in San Francisco, Room to Read has benefited 32 million children across 21 low-income countries.
I.
About the Program
The Foundational Literacy Program (FL) aims to strengthen early grade reading skills among primary school children through comprehensive interventions including development of reading materials, library strengthening, teacher capacity building, supportive supervision, and system-level support and advocacy.
II.
Background of the assignment:
Room to Read, in partnership with the State Government, is supporting the implementation of the Foundational Literacy Program across 4 districts viz. Mancherial, KB Asifabad, Nirmal and Adilabad districts from 2022. To ensure quality execution and on-ground facilitation, the program seeks the services of vendor who will collaborate with district and mandal-level education functionaries. The vendor will be instrumental in supporting Master Trainers Training, teacher training, field visits, data analysis, and capacity-building efforts aligned with the objectives of the program.
III.
Scope of Work:
The vendors is expected to undertake the following key activities:
Prepare the monthly workplan and share it with the Room to Read’s State Manager for approvals
Collaborate with district education officials (e.g., District Education Officer, Academic Coordinators) to strengthen Foundational Literacy.
Support planning and implementation of trainings once in a year for Head Teachers and Telugu Language Teachers at district and mandal levels.
Participate in review meetings at district, mandal, and complex levels to share data on children’s learning levels, contribute best practices, discuss challenges, and collaboratively support planning for the upcoming months
Participate in joint visits with education department officials, as per requirement and guidance from the officials.
Facilitate academic mentoring and build capacities of Mandal Education Officers and Complex Head Teachers.
Conduct informal child assessments.
Analyze data from assessments and supervision visits.
Participate in state-level meetings and workshops.
Share the final completion reports of all the activities
IV.
Role of RtR
Room to Read will:
Provide program orientation, tools, and templates.
Facilitate linkages with officials.
Offer technical support and feedback.
Monitor performance.
Provide access to program data and documents.
V.
Role of Vendor-
The selected vendor will:
Ensure timely execution of activities as per the plan like timely support in trainings, review meetings at district and mandal levels
Coordinate with Room to Read and education department officials.
Submit monthly and quarterly reports and documentation of activities.
Ensure quality assurance mechanisms.
VI.
Key Deliverables/Milestones/Timelines-
Deliverable
Timeline
Detailed   monthly work plan
Within 1   week of signing of the contract
Participation   in district-level trainings and reviews
Ongoing
Monthly   reports and field visit documentation
By 5th of   every month
Data   analysis reports on child learning and supervision
Quarterly
Final   completion report with recommendations
End of   contract period
VII.
Eligibility Criteria: - The vendor
The vendor must:
Bachelor’s degree in education / social sciences or equivalent.
Have a minimum of 5 years of experience in Primary education
Strong knowledge about education in general and language and reading practices and approaches in particular.
Strong written and oral communication skills.
Experience working with in government systems.
Have experience in implementation and reporting.
Good interpersonal skills and a team player.
Critical thinking and analytical skills.
VIII.
Contract Duration: -
The duration of the assignment will be 5 months starting from August 2025 to end of December 2025.
Extension may be considered based on performance and program needs.
The monthly consultancy fee is Inclusive of local travel within and between districts.
All expenses incurred for travel/accommodation to the state headquarters (Hyderabad) will be borne by Room to Read.
IX.
How To Apply
Individual Need to Submit updated CV/Resume
CV/Resume to be submitted over
procurement.india@roomtoread.org
(without copying anyone from RtR)
Last Date for submission is
31
st
July 2025
.
Subject for submission of CV/Resume
–
CV/Resume for Implementation Support-TL
Read the TOR thoroughly before applying.
Only Shortlisted vendor will be contacted and might be called for a face-to-face interaction with the panel.
Any incomplete application or process deviation, the proposals will automatically be rejected.
Proposal received after the prescribed deadline will not be considered.
Selected vendors will be required to sign and abide by the Child Protection policy of Room to Read.
Contact Person for Any Clarification:
Name: Vivek Shrawat
Email Id:
Vivek.shrawat@roomtoread.org</t>
        </is>
      </c>
      <c r="D4" s="3" t="inlineStr">
        <is>
          <t>• Scope of Work: The vendors is expected to undertake the following key activities: Prepare the monthly workplan and share it with the Room to Read’s State Manager for approvals Collaborate with district education officials (e.g., District Education Officer, Academic Coordinators) to strengthen Foundational Literacy Support planning and implementation of trainings once in a year for Head Teachers and Telugu Language Teachers at district and mandal levels Participate in review meetings at district, mandal, and complex levels to share data on children’s learning levels, contribute best practices, discuss challenges, and collaboratively support planning for the upcoming months Participate in joint visits with education department officials, as per requirement and guidance from the officials Facilitate academic mentoring and build capacities of Mandal Education Officers and Complex Head Teachers Conduct informal child assessments Analyze data from assessments and supervision visits Participate in state-level meetings and workshops Share the final completion reports of all the activities IV Role of RtR Room to Read will: Provide program orientation, tools, and templates Facilitate linkages with officials Offer technical support and feedback Monitor performance Provide access to program data and documents V Role of Vendor- The selected vendor will: Ensure timely execution of activities as per the plan like timely support in trainings, review meetings at district and mandal levels Coordinate with Room to Read and education department officials Submit monthly and quarterly reports and documentation of activities Ensure quality assurance mechanisms VI Key Deliverables/Milestones/Timelines- Deliverable Timeline Detailed   monthly work plan Within 1   week of signing of the contract Participation   in district-level trainings and reviews Ongoing Monthly   reports and field visit documentation By 5th of   every month Data   analysis reports on child learning and supervision Quarterly Final   completion report with recommendations End of   contract period VII
• Eligibility Criteria: - The vendor The vendor must: Bachelor’s degree in education / social sciences or equivalent Have a minimum of 5 years of experience in Primary education Strong knowledge about education in general and language and reading practices and approaches in particular Strong written and oral communication skills Experience working with in government systems Have experience in implementation and reporting Good interpersonal skills and a team player Critical thinking and analytical skills VIII Contract Duration: - The duration of the assignment will be 5 months starting from August 2025 to end of December 2025 Extension may be considered based on performance and program needs The monthly consultancy fee is Inclusive of local travel within and between districts All expenses incurred for travel/accommodation to the state headquarters (Hyderabad) will be borne by Room to Read IX
• How To Apply Individual Need to Submit updated CV/Resume CV/Resume to be submitted over procurement.india@roomtoread.org (without copying anyone from RtR) Last Date for submission is 31 st July 2025 Subject for submission of CV/Resume – CV/Resume for Implementation Support-TL Read the TOR thoroughly before applying Only Shortlisted vendor will be contacted and might be called for a face-to-face interaction with the panel Any incomplete application or process deviation, the proposals will automatically be rejected Proposal received after the prescribed deadline will not be considered Selected vendors will be required to sign and abide by the Child Protection policy of Room to Read Contact Person for Any Clarification: Name: Vivek Shrawat Email Id: Vivek.shrawat@roomtoread.org</t>
        </is>
      </c>
      <c r="E4" s="2" t="inlineStr">
        <is>
          <t>Governance, Learning, Safety</t>
        </is>
      </c>
      <c r="F4" s="2" t="inlineStr">
        <is>
          <t>31 Jul  2025</t>
        </is>
      </c>
      <c r="G4" s="2">
        <f>HYPERLINK("https://ngobox.org/full_rfp_eoi_ToR---Hiring-of-2-Vendors-for-Implementation-Support--Room-to-Read_19283","ToR - Hiring of 2 Vendors for Implementation Support")</f>
        <v/>
      </c>
    </row>
    <row r="5">
      <c r="A5" s="2" t="inlineStr">
        <is>
          <t>Grants</t>
        </is>
      </c>
      <c r="B5" s="2" t="inlineStr">
        <is>
          <t>Applications Invited for 2026 Lipman Family Prize</t>
        </is>
      </c>
      <c r="C5" s="3" t="inlineStr">
        <is>
          <t>Apply By:
Grant Amount:
250000 USD
Follow us@ngobox
About the Organization
The Barry &amp; Marie Lipman Family Prize takes its place in a rich tradition of innovative leadership and service at Penn — a tradition rooted in the founding visions of both the University of Pennsylvania and the Wharton School.
In 1740, Benjamin Franklin founded the College of Philadelphia, which subsequently became the University of Pennsylvania, as an institution dedicated to education for citizenship and service. The development, “of an inclination joined with an ability to serve” was, for Franklin “the great aim of an end of all learning,” as well as the mission he set for Penn.
In 1881, Joseph Wharton founded the world’s first collegiate school of business at Penn with a similar focus. Graduates of the Wharton School would become “pillars of the state, whether in public or private life.”
Both Ben Franklin and Joseph Wharton also believed that knowledge was to be useful and produce, in Wharton’s words, “solutions to the social problems inherent to our civilization.”
Through the Lipman Family Prize, the University of Pennsylvania continues to realize its potential to promote dialogue and discovery across disciplines and to “bring the benefits of Penn’s research, teaching, and service to individuals and communities at home and around the world.
About the Grant
The Barry &amp; Marie Lipman Family Prize at the University of Pennsylvania is an annual global prize that celebrates leadership and innovation in the social sector with an emphasis on impact and transferability of practices.
The Lipman Family Prize recognizes and supports these organizations — providing a service to the broader social sector by connecting organizations across service areas to the broader Penn community. The University of Pennsylvania is home to a dynamic, diverse community of faculty, staff, administration, students and alumni committed to drawing on their knowledge and expertise to partner across disciplines and geographies to improve the world.
We value building relationships and are passionate about getting to know change-makers around the world. We champion innovative practices and people to accelerate smart solutions across places and problems. The more we can shed light on solutions that work, the more effective we’ll be at creating a better world.
Award Components:
Each year, the Lipman Family Prize selects three winners. The grand prize winning organization receives a $250,000 unrestricted cash award, and the two additional winning organizations each receive a $150,000 unrestricted cash award.
In addition, all three winners receive the same non-monetary benefits including:
An ongoing partnership with the University, including opportunities for resources and relationships to help scale the work or improve organizational sustainability.
Promotion of their work and accomplishments to a large audience, and network development within the Lipman Prize community of winners, and the broader Penn network.
Access to tuition-free executive education programs at the Wharton Executive Education and the Center for Social Impact Strategy, valued at approximately $15,000.
The exclusive Lipman Nonprofit Leadership Scholarship, given in partnership with the University’s School of Public Policy and Practice, valued at approximately $10,000.
Winners of the Lipman Family Prize are models for the good that they achieve as well as for their approach and implementation. They each tackle a universal problem within local settings and offer adaptable models or innovations that can be scaled to create positive impacts globally. The application process emphasizes four key qualities: Leadership, Impact, Innovation, and Transferability.
Eligibility
Winners can be working in any geographic region, and making a positive impact in addressing any globally relevant social challenge of public interest.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Hold nonprofit status in the United States or an equivalent legal status in their home country.
Operate as a nonprofit organization for three years or more.
Monitor and evaluate their work, with impact results available for at least three years
Maintain a three-year average of annual organizational expenses between $500,000 and $5M USD*.
Not engage in direct lobbying to influence legislation or elections (e.g. 501(c)4 organizations), delivering programs with religious content, or discriminating on the basis of race, religion, national origin, sexual orientation, age or disability.
Applicant Profiles:
In addition to meeting our eligibility criteria, the most successful applicants are aligned with the core values and priorities of the prize by demonstrating the following:
Exemplify each of our four evaluation criteria: leadership, impact, innovation, and transferability
Tell a cohesive story about their organization, describing their primary social challenge, how they address the problem, why they chose their solution, and their impact
Amplify their influence by enabling the broader social impact community to learn from and adopt their successful strategies
Cultivate deep roots in the community/communities where they operate
Deliver an effective model and demonstrate capacity for growth
Build a strong track record of success (but may not yet have gained significant recognition)
Demonstrate learning orientation within the organization’s leadership and culture
Value opportunities, non-monetary benefits and partnership opportunities through the University of Pennsylvania offered by the Prize
Aspire to be an active participant and peer learning partner in the growing community of Lipman Prize awardees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To apply, please click
here
For more information please check the
Link
Join us for the 12th Edition of India CSR &amp; ESG Summit 2025 | Register Now</t>
        </is>
      </c>
      <c r="D5" s="3" t="inlineStr">
        <is>
          <t>• Eligibility Winners can be working in any geographic region, and making a positive impact in addressing any globally relevant social challenge of public interest
•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Hold nonprofit status in the United States or an equivalent legal status in their home country Operate as a nonprofit organization for three years or more Monitor and evaluate their work, with impact results available for at least three years Maintain a three-year average of annual organizational expenses between $500,000 and $5M USD* Not engage in direct lobbying to influence legislation or elections (e.g 501(c)4 organizations), delivering programs with religious content, or discriminating on the basis of race, religion, national origin, sexual orientation, age or disability
• Applicant Profiles:
• In addition to meeting our eligibility criteria, the most successful applicants are aligned with the core values and priorities of the prize by demonstrating the following:
• Exemplify each of our four evaluation criteria: leadership, impact, innovation, and transferability Tell a cohesive story about their organization, describing their primary social challenge, how they address the problem, why they chose their solution, and their impact Amplify their influence by enabling the broader social impact community to learn from and adopt their successful strategies Cultivate deep roots in the community/communities where they operate Deliver an effective model and demonstrate capacity for growth Build a strong track record of success (but may not yet have gained significant recognition) Demonstrate learning orientation within the organization’s leadership and culture Value opportunities, non-monetary benefits and partnership opportunities through the University of Pennsylvania offered by the Prize Aspire to be an active participant and peer learning partner in the growing community of Lipman Prize awardees
•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 To apply, please click here For more information please check the Link Join us for the 12th Edition of India CSR &amp; ESG Summit 2025 | Register Now</t>
        </is>
      </c>
      <c r="E5" s="2" t="inlineStr">
        <is>
          <t>Governance, Learning, Safety, Climate</t>
        </is>
      </c>
      <c r="F5" s="2" t="inlineStr">
        <is>
          <t>31 Jul  2025</t>
        </is>
      </c>
      <c r="G5" s="2">
        <f>HYPERLINK("https://ngobox.org/full_grant_announcement_Applications-Invited-for-2026-Lipman-Family-Prize-The-Wharton-School,-University-of-Pennsylvania_12953","Applications Invited for 2026 Lipman Family Prize")</f>
        <v/>
      </c>
    </row>
    <row r="6">
      <c r="A6" s="2" t="inlineStr">
        <is>
          <t>Tenders</t>
        </is>
      </c>
      <c r="B6" s="2" t="inlineStr">
        <is>
          <t>RFP for RunForZeroHunger Integrated Campaign Execution – VDHM 2025</t>
        </is>
      </c>
      <c r="C6" s="3" t="inlineStr">
        <is>
          <t>Apply By:
Request for Proposal (RFP)
Project Title:
#RunForZeroHunger Integrated Campaign Execution – VDHM 2025
Client:
Vedanta Limited
Campaign Duration:
August 2025 – October 2025
Objective:
To engage stakeholders, amplify awareness, and drive participation in Vedanta’s #RunForZeroHunger campaign, aligned with the Vedanta Delhi Half Marathon 2025. The campaign aims to distribute
5 million Poshan Packs
(multi-millet nutrition bars) to children and animals, promoting
nutrition equity
.
Scope of Work Overview
1. Campaign Strategy &amp; Execution
Develop and implement internal and external campaign strategies
Drive engagement across Vedanta offices, communities, and public spaces
2. Event Management
Internal Launch Event
External Activations (RWAs, malls, corporate parks)
BIB Distribution Expo (9–11 Oct)
Race Day Motivation Zones
Vedanta Marquee Setup (12 Oct)
3. Content &amp; Media
Static assets, reels, short-form videos
Official VDHM 2025 Film
Race Day rapid edits
Media capture and repository management
4. Stakeholder Engagement
Employee and partner registration management
Coordination with Vedanta business units
Fundraising support via Anil Agarwal Foundation
5. Logistics &amp; Merchandise
Procurement and distribution of race t-shirts and branded merchandise
End-to-end logistics and inventory handling
6. Reporting &amp; Analytics
Bi-weekly progress reports
Final campaign impact report with metrics and media insights
Key Timelines
Internal Launch: 3rd week of August
Activations: Aug–Sep
Expo: 9–11 October
Race Day: 12 October
Final Reporting: End of October
Proposal Submission Requirements
Agency profile and relevant experience
Proposed strategy and execution plan
Budget estimate and resource allocation
Timeline and deliverables
Team structure and key personnel
Kindly share the proposal to Email ID:
Muhammed.Arshlan@vedanta.co.in
&amp;
Commercial.AAF@vedanta.co.in
.
To download the TBE, click here:
TBE Integrated Agency VDHM
To download the SoW, click here:
Integrated SoW</t>
        </is>
      </c>
      <c r="D6" s="3" t="inlineStr">
        <is>
          <t>• Scope of Work Overview 1 Campaign Strategy &amp; Execution Develop and implement internal and external campaign strategies Drive engagement across Vedanta offices, communities, and public spaces 2 Event Management Internal Launch Event External Activations (RWAs, malls, corporate parks) BIB Distribution Expo (9–11 Oct) Race Day Motivation Zones Vedanta Marquee Setup (12 Oct) 3 Content &amp; Media Static assets, reels, short-form videos Official VDHM 2025 Film Race Day rapid edits Media capture and repository management 4 Stakeholder Engagement Employee and partner registration management Coordination with Vedanta business units Fundraising support via Anil Agarwal Foundation 5 Logistics &amp; Merchandise Procurement and distribution of race t-shirts and branded merchandise End-to-end logistics and inventory handling 6 Reporting &amp; Analytics Bi-weekly progress reports Final campaign impact report with metrics and media insights Key Timelines Internal Launch: 3rd week of August Activations: Aug–Sep Expo: 9–11 October Race Day: 12 October Final Reporting: End of October
• Proposal Submission Requirements Agency profile and relevant experience Proposed strategy and execution plan Budget estimate and resource allocation Timeline and deliverables Team structure and key personnel Kindly share the proposal to Email ID: Muhammed.Arshlan@vedanta.co.in &amp; Commercial.AAF@vedanta.co.in To download the TBE, click here: TBE Integrated Agency VDHM To download the SoW, click here: Integrated SoW</t>
        </is>
      </c>
      <c r="E6" s="2" t="inlineStr">
        <is>
          <t>Governance, Safety</t>
        </is>
      </c>
      <c r="F6" s="2" t="inlineStr">
        <is>
          <t>31 Jul  2025</t>
        </is>
      </c>
      <c r="G6" s="2">
        <f>HYPERLINK("https://ngobox.org/full_rfp_eoi_-RFP-for-RunForZeroHunger-Integrated-Campaign-Execution-–-VDHM-2025-Anil-Agarwal-Foundation_19281","RFP for RunForZeroHunger Integrated Campaign Execution – VDHM 2025")</f>
        <v/>
      </c>
    </row>
    <row r="7">
      <c r="A7" s="2" t="inlineStr">
        <is>
          <t>Grants</t>
        </is>
      </c>
      <c r="B7" s="2" t="inlineStr">
        <is>
          <t>Applications Invited for SVRI Research Grant 2026</t>
        </is>
      </c>
      <c r="C7" s="3" t="inlineStr">
        <is>
          <t>Apply By:
Grant Amount:
100000 USD
Follow us@ngobox
About the Organization
By working across our four strategic pillars – building evidence, promoting partnerships, capacity strengthening and influencing change – the SVRI is building a stronger and kinder field that collectively works to deliver rigorous and ethical evidence for improved research, policies, prevention and response programmes; and, to accelerate systemic change in the way research on VAW and VAC is conceived, undertaken, funded, disseminated and put into action for concrete, measurable and sustainable change.
About the Grant
The SVRI is committed to supporting research and practice partnerships that are diverse and inclusive, and led by researchers / practitioners in low- and middle-income countries to undertake research that will advance our knowledge on how to improve responses and / or prevent violence against women and violence against children.
SVRI grant-making is grounded in feminist principles and acknowledges and addresses imbalanced power dynamics between donors and researchers as well as in partnerships between high-income and low- and middle-income countries, and within countries and between researchers and practitioners. The SVRI calls for research that is priority driven and impactful and exemplifies equitable research partnerships and processes that promote the leadership of low- and middle-income country-based researchers.
The SVRI has been grant making in different ways since 2012. In 2013 we formally launched the SVRI Grant, and in 2015-2020, we created a pooled fund with the World Bank Group and Wellspring Philanthropic Fund, where we co-funded the SVRI WBG Development Marketplace Awards. In 2021 we partnered with the Swedish International Development Cooperation Agency (Sida) and the Wellspring Philanthropic Fund to establish the SVRI Research Grant: Knowledge for Action to End Violence Against Women and Violence Against Children.
Research that is supported by the SVRI must:
Adhere to international safety and ethical guidelines.
Engage the community that is being researched, where relevant.
Focus on low- and middle-income settings.
Challenge gender hierarchies and promote gender equity.
Be conceptualized within a human rights framework.
Inform policies, programmes, services, research methods and tools.
Strive to be cross-sectoral and multidisciplinary; and
Serve to strengthen prevention of violence against women and children and access to comprehensive care and support for survivors.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How to Apply
Grant applications should include:
A well-written, concise abstract;
Justification for the study, showing how it is informed by and builds on current evidence;
Description of how the study team have considered and will address ethical issues and confirmation that ethical approval has been or will be sought;
Clear research uptake plans;
A logical, clear budget;
Sound budget justification;
Clear description of the of the project team members, their roles and responsibilities, and experience of VAW and / or VAC research.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t>
        </is>
      </c>
      <c r="D7" s="3" t="inlineStr">
        <is>
          <t>• Research that is supported by the SVRI must: Adhere to international safety and ethical guidelines Engage the community that is being researched, where relevant Focus on low- and middle-income settings Challenge gender hierarchies and promote gender equity Be conceptualized within a human rights framework Inform policies, programmes, services, research methods and tools Strive to be cross-sectoral and multidisciplinary; and Serve to strengthen prevention of violence against women and children and access to comprehensive care and support for survivors
•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 How to Apply Grant applications should include: A well-written, concise abstract; Justification for the study, showing how it is informed by and builds on current evidence; Description of how the study team have considered and will address ethical issues and confirmation that ethical approval has been or will be sought; Clear research uptake plans; A logical, clear budget; Sound budget justification; Clear description of the of the project team members, their roles and responsibilities, and experience of VAW and / or VAC research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t>
        </is>
      </c>
      <c r="E7" s="2" t="inlineStr">
        <is>
          <t>Governance, Learning, Safety</t>
        </is>
      </c>
      <c r="F7" s="2" t="inlineStr">
        <is>
          <t>31 Jul  2025</t>
        </is>
      </c>
      <c r="G7" s="2">
        <f>HYPERLINK("https://ngobox.org/full_grant_announcement_Applications-Invited-for-SVRI-Research-Grant-2026-Sexual-Violence-Research-Initiative-(SVRI)_12929","Applications Invited for SVRI Research Grant 2026")</f>
        <v/>
      </c>
    </row>
    <row r="8">
      <c r="A8" s="2" t="inlineStr">
        <is>
          <t>Tenders</t>
        </is>
      </c>
      <c r="B8" s="2" t="inlineStr">
        <is>
          <t>Applications Invited for Channel partners for Scaling DRE Livelihood technologies across India</t>
        </is>
      </c>
      <c r="C8" s="3" t="inlineStr">
        <is>
          <t>Apply By:
Follow us@ngobox
About the Organization
The Powering Livelihoods (PL) programme, a joint initiative by CEEW and Villgro, aims to catalyse India’s rural economy through distributed renewable energy (DRE)-powered livelihood technologies. At its core, the programme adopts a market-driven approach with gender-inclusive strategies to scale DRE technologies at the last mile and establish a robust end-to-end support ecosystem. To date, the programme has incubated over 18 cleantech enterprises that offer innovative solutions such as solar dryers, solar refrigerators, energy-efficient multi-purpose food processors, solar silk reeling machines, solar sprayers, solar-powered cold storage units, among others. These technologies cater to six key value chains—on-farm activities, post-harvest processing, dairying, fisheries, animal husbandry, and textiles. Through enterprise support, evidence generation, knowledge dissemination, and sectoral engagement, the programme works to drive widespread adoption of these solutions while unlocking a potential USD 50 billion market opportunity in India’s clean energy-livelihoods sector. Our portfolio includes market-tested, income-enhancing technologies such as:
Solar dryers
Small horticulture processors
Biomass/Solar-powered cold storage units
Solar DC refrigerators
Solar silk reeling machines
Solar sprayers
Solar-powered hydroponic fodder units
These solutions serve value chains in agriculture, food processing, animal husbandry, dairy, fisheries, and textiles — with proven impact on rural incomes and women's enterprise development. We’re looking for serious collaborators with a clear strategy, operational bandwidth, and commercial orientation to take these products to market at scale.
What We’re Looking For
We invite applications from organisations with the intent and capacity to achieve ambitious sales targets over a 6–12 month period. Partners should have:
Minimum Requirements
Proven track record in rural product sales, with verifiable annual turnover from commercial sales over the past three years. Technology sales preferred.
Existing distribution channels across a minimum of 5 districts
Strong rural presence with active connections to Self-help groups (SHGs), Farmer Producer Organisations (FPOs), cooperatives, Village-level Entrepreneurs (VLEs), agri-input dealers, or other grassroots organisations.
Field sales teams with experience in demand generation and lead conversion.
Ability to train, deploy, and support a women-inclusive agent network.
(Preferred) Experience with rural financing or credit facilitation.
What You Will Be Expected to Do
As a strategic partner, you will be responsible for the end-to-end sales lifecycle of DRE technologies:
Design and execute a sales and distribution plan with a product-specific target of at least 200 units for your geography.
Identify and prioritise high-potential value chains and districts for product deployment.
Build awareness through community engagement, farmer demos, village meetings, and local events.
Recruit, train, and manage a network of local sales agents (with at least 33% women).
Ensure qualified lead generation, conversion tracking, and field-level data reporting.
Facilitate financing or EMI options through our partner NBFCs, MFIs, banks, etc.
What We Offer
Access to an exclusive portfolio of tested, innovative DRE livelihood products.
Attractive distribution margins over and above enterprise offerings.
Demo units and select capital support for establishing Experience Centres.
Continuous product training, strategic support, and marketing assets from the Powering Livelihoods team.
Recognition and visibility through PR as a key partner in India's clean energy livelihood movement.
Offerings are decided on a case by case basis as well as availability of funds. This is not a grant or subsidy-driven engagement. We seek commercial/business growth partners who can grow in our portfolio on performance-based models. Salaries, travel, and staffing costs are not covered.
Engagement Duration
Initial engagement period: 6 to 12 months, extendable based on performance and mutual alignment.
How to Apply
Deadline: 31st July, 2025
Link to Application Form
For more information please check the
Link
Join us for the 12th Edition of India CSR &amp; ESG Summit 2025 | Register Now</t>
        </is>
      </c>
      <c r="D8" s="3" t="inlineStr">
        <is>
          <t>• How to Apply Deadline: 31st July, 2025 Link to Application Form For more information please check the Link Join us for the 12th Edition of India CSR &amp; ESG Summit 2025 | Register Now</t>
        </is>
      </c>
      <c r="E8" s="2" t="inlineStr">
        <is>
          <t>Governance, Learning, Safety, Climate</t>
        </is>
      </c>
      <c r="F8" s="2" t="inlineStr">
        <is>
          <t>31 Jul  2025</t>
        </is>
      </c>
      <c r="G8" s="2">
        <f>HYPERLINK("https://ngobox.org/full_rfp_eoi_Applications-Invited-for-Channel-partners-for-Scaling-DRE-Livelihood-technologies-across-India-Powering-Livelihoods-(Villgro-CEEW-Initiative)_19275","Applications Invited for Channel partners for Scaling DRE Livelihood technologies across India")</f>
        <v/>
      </c>
    </row>
    <row r="9">
      <c r="A9" s="2" t="inlineStr">
        <is>
          <t>Grants</t>
        </is>
      </c>
      <c r="B9" s="2" t="inlineStr">
        <is>
          <t>Applications Invited for Lisle International Global Seed Grants</t>
        </is>
      </c>
      <c r="C9" s="3" t="inlineStr">
        <is>
          <t>Apply By:
Grant Amount:
5000 USD
Follow us@ngobox
About the Organization
We serve a global community of change-makers, providing support for intercultural experiences through grants and our network of Lisle members.
Lisle International promotes grassroots educational initiatives which purposefully foster intercultural understanding and leadership, tolerance, youth engagement and development of improved relations among communities in conflict.
Through its Global Seed Fund, Lisle supports small-scale intercultural programs and projects which bridge class, caste, ethnic, religious and gender differences in communities. The Fund supports initiatives in the United States and around the world.
Lisle advocates for a just social order where individuals of all backgrounds participate fully. It believes in understanding diverse perspectives while balancing idealism with practicality. Lisle aims to develop emotional maturity, social awareness, and cultural appreciation among future global leaders.
About the Grant
Do you have a project idea that will bring people of diverse backgrounds together for shared learning? Lisle International provides Global Seed Grants to support innovative projects which advance intercultural understanding through shared experiences, with the goal of creating a more just social order. Projects may seek to bridge a variety of community divides, including ethnic, cultural, religious, racial or gender perspectives, anywhere in the world.
Lisle International was an early pioneer in intercultural education programming, beginning with US projects in 1936 and expanding internationally in 1952.  Since 2004, Lisle has focused on providing small “seed grants” to support programs fostering intercultural understanding.
Grants of $500 to $5,000 are available to innovative projects that meet the eligibility criteria. Lisle awards between three and eight grants each year to projects in the Americas, Europe, Asia and Africa.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Lisle prefers funding organizations over individuals; individuals applying should affiliate with an organization for project implementation.
Focus on new projects with growth potential, rather than ongoing or well-funded programs, aligning with the “seed grant” spirit.
Prefers to be a significant donor for well-defined intercultural projects by small and young organizations.
Projects worldwide are eligible; US nonprofit status (501c3) not required, but local organizational certification is welcomed.
Successful projects are most often:
Innovative and collaborative
Centralize intercultural interaction in the project
Working towards resolving conflicts
Promoting community building
How to Apply
Opens April 1 – Closes July 31, 2025
Phase One: Request to Apply (RTA) portal opens, allowing applicants to begin their applications online. Notifications of RTA acceptance will be sent during this period.
Preview the Request to Apply &amp; Grant Application
For more information please check the
Link
Stay in the loop with the newest RFPs and Grants through NGOBOX's WhatsApp Channel.
Join now by clicking here
!</t>
        </is>
      </c>
      <c r="D9" s="3" t="inlineStr">
        <is>
          <t>• Grants of $500 to $5,000 are available to innovative projects that meet the eligibility criteria Lisle awards between three and eight grants each year to projects in the Americas, Europe, Asia and Africa
•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Lisle prefers funding organizations over individuals; individuals applying should affiliate with an organization for project implementation Focus on new projects with growth potential, rather than ongoing or well-funded programs, aligning with the “seed grant” spirit Prefers to be a significant donor for well-defined intercultural projects by small and young organizations Projects worldwide are eligible; US nonprofit status (501c3) not required, but local organizational certification is welcomed
• Successful projects are most often: Innovative and collaborative Centralize intercultural interaction in the project Working towards resolving conflicts Promoting community building
• How to Apply Opens April 1 – Closes July 31, 2025
• Phase One: Request to Apply (RTA) portal opens, allowing applicants to begin their applications online Notifications of RTA acceptance will be sent during this period
• Preview the Request to Apply &amp; Grant Application For more information please check the Link Stay in the loop with the newest RFPs and Grants through NGOBOX's WhatsApp Channel Join now by clicking here !</t>
        </is>
      </c>
      <c r="E9" s="2" t="inlineStr">
        <is>
          <t>Learning, Safety</t>
        </is>
      </c>
      <c r="F9" s="2" t="inlineStr">
        <is>
          <t>31 Jul  2025</t>
        </is>
      </c>
      <c r="G9" s="2">
        <f>HYPERLINK("https://ngobox.org/full_grant_announcement_Applications-Invited-for-Lisle-International-Global-Seed-Grants-Lisle-International_12859","Applications Invited for Lisle International Global Seed Grants")</f>
        <v/>
      </c>
    </row>
    <row r="10">
      <c r="A10" s="2" t="inlineStr">
        <is>
          <t>Grants</t>
        </is>
      </c>
      <c r="B10" s="2" t="inlineStr">
        <is>
          <t>Applications Invited for Standards and Trade Development Facility (STDF) Project Preparation &amp; Project Grant</t>
        </is>
      </c>
      <c r="C10" s="3" t="inlineStr">
        <is>
          <t>Apply By:
Grant Amount:
1000000 USD
Follow us@ngobox
About the Organization
The STDF grew out of a joint communiqué issued by the Heads of FAO, OIE, World Bank Group, WHO and WTO at the Doha Ministerial Conference in November 2001.
For small-scale farmers, producers, traders and governments in developing and least developed countries, being able to meet international food safety, animal and plant health standards and other trade requirements clears the path to global and regional markets in food and agriculture products. This creates opportunities to add value across supply chains and promote growth that is more inclusive, in turn generating employment, increasing incomes and securing people’s livelihoods.
STDF’s partnership drives catalytic SPS improvements in developing countries. Through the global platform, knowledge work and funding to develop, implement and learn from innovative pilot projects, STDF stimulates and influences sustainable improvements in SPS capacity.
About the
Grant
The STDF’s global network brings together leading trade, health and agriculture experts worldwide to address persistent and emerging SPS challenges, and drive forward joined-up solutions. It acts as a knowledge hub, sharing available know-how, tools and good practice to build on what exists. At the same time, the STDF creates synergies with related initiatives, and promotes innovative and cross-cutting approaches to SPS capacity building.
To kick-start new ways of building knowledge and capacity on SPS requirements, the STDF provides funding to both develop and deliver innovative, cross-cutting projects. STDF projects help public and private sector stakeholders in developing countries improve food safety, animal and plant health to facilitate safe trade. Projects often work as catalysts, bringing on board diverse partners and funding to support longer-term impact.
Project Preparation Grants (PPG):
Funds up to US$50,000 are available for PPGs to prepare technically sound, innovative and sustainable projects. These grants can involve the application of SPS-related capacity evaluation tools, preparation of feasibility studies and/or formulation of project proposals to address specific SPS capacity building needs linked to trade.
Project Grants (PG):
Funds up to US$1,000,000 are available for PGs that improve food safety, animal and plant health capacity to comply with international sanitary and phytosanitary (SPS) requirements. These grants are expected to help address SPS challenges or issues that affect trade to international markets.
The STDF can only provide funding to developing countries that appear on the OECD Development Assistance Committee's
list of Official Development Assistance recipients
.
How to Apply
Next deadline for submission of proposals: 1 August 2025
Apply
For more information please check the
Link
Stay in the loop with the newest RFPs and Grants through NGOBOX's WhatsApp Channel.
Join now by clicking here
!</t>
        </is>
      </c>
      <c r="D10" s="3" t="inlineStr">
        <is>
          <t>• How to Apply Next deadline for submission of proposals: 1 August 2025 Apply For more information please check the Link Stay in the loop with the newest RFPs and Grants through NGOBOX's WhatsApp Channel Join now by clicking here !</t>
        </is>
      </c>
      <c r="E10" s="2" t="inlineStr">
        <is>
          <t>Governance, Learning, Safety</t>
        </is>
      </c>
      <c r="F10" s="2" t="inlineStr">
        <is>
          <t>01 Aug  2025</t>
        </is>
      </c>
      <c r="G10" s="2">
        <f>HYPERLINK("https://ngobox.org/full_grant_announcement_Applications-Invited-for-Standards-and-Trade-Development-Facility-(STDF)-Project-Preparation-&amp;-Project-Grant-Standards-and-Trade-Development-Facility-(STDF)_12837","Applications Invited for Standards and Trade Development Facility (STDF) Project Preparation &amp; Project Grant")</f>
        <v/>
      </c>
    </row>
    <row r="11">
      <c r="A11" s="2" t="inlineStr">
        <is>
          <t>Grants</t>
        </is>
      </c>
      <c r="B11" s="2" t="inlineStr">
        <is>
          <t>Applications Invited for Elephant Conservation &amp; Research Funding Support Program</t>
        </is>
      </c>
      <c r="C11" s="3" t="inlineStr">
        <is>
          <t>Apply By:
Grant Amount:
15000 USD
Follow us@ngobox
About the Organization
The International Elephant Foundation (IEF) is a non-profit 501(c)(3) corporation of individuals and institutions dedicated to the conservation of African and Asian Elephants worldwide.
The goal of the IEF is to support and operate elephant conservation and education programs in managed facilities and in the wild, with an emphasis on management, protection and scientific research. IEF is an organization working diligently and successfully for conservation of elephants. It has a proven track record and is an excellent choice to receive funds for the benefit of elephants. Those who donate to the International Elephant Foundation can rest assured that your money is going to support one of our many elephant conservation and research projects as listed. Any funds that are received specified to support EEHV research or any other conservation activity will be used only for that purpose. In fact, over 85% of all the funds raised by IEF have gone directly to programs. Moreover, no board member receives monies from IEF. Rather they all make significant financial contributions to IEF.
Vision Statement:  We are the catalyst for creating a sustainable future where elephants thrive by linking people and elephants for their mutual long-term benefit.
Mission Statement: IEF creates a sustainable future for elephants. We generate and effectively invest resources to support elephant conservation, education, research, and management programs worldwide. Through our passion, expertise, knowledge, and partnerships we inspire and engage people to ensure a vibrant future with elephants everywhere.
About the Grant
The International Elephant Foundation’s Elephant Conservation and Research Funding Support Program is now open for Application Submissions.
On average IEF funds  20 to 25 projects annually.  The average Grant Award is $15,000 per year.
IEF is interested in supporting effective, sustainable conservation projects that will make a positive impact for elephants, habitats and the communities that share their land. The application must show that the project goals, methods and intervention are perceived to be or known to be functionally effective, ethically and culturally appropriate, feasible, and the relevant stakeholders are included in the project development and activities.  IEF will not fund activities or interventions that have been proven to be ineffective.  Therefore, make sure you research the methods you are proposing to see what has already been tried and how it has been tried.
Criteria for funding:
To guide you in your project submission, the following criteria have been established:
IEF prefers to support annual and multi-year projects that address:
Human-Elephant Conflict prevention and mitigation
Habitat conservation and management;
Conservation education and community outreach;
Transfrontier or transboundary elephant conservation;
Elephant protection programs including anti-poaching patrols, infra-structure development, security, investigation and prosecution;
Reducing and preventing the ivory and bushmeat trade; and
Research into elephant diseases.
Before you begin to write your proposal, consider that IEF prefers to fund:
Community-based programs that show promise for future growth;
Projects that have an immediate and measurable effect on elephant conservation;
Projects that can be accomplished and their success initially evaluated within a year, or two years if the proposal indicates a longer timeframe;
Project investigators’ CV demonstrates experience or a strong indication of their ability to be successful; and
Project investigator has established field-based operations in the project area.
As you prepare your budget, these are some items that IEF will not fund:
Out of country travel to project site;
Purchase of guns and ammunition;
Paid informants;
Tuition fees for Advanced Degrees; and
Overhead, indirect, contingency, and miscellaneous costs.
How to Apply
Files that you are expected to upload:
(Type) / Description
(image) / Country Project Location
(image) / Specific Project Location
(image) / Elephant(s) in Project Location
(document) / Copy of Organization/Entity Country Recognition – if appropriate
(document) / Investigator and Co-Investigator(s) CV
(document) / Permit(s), Letter(s), Endorsement(s)
(document) / IACUC – if appropriate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t>
        </is>
      </c>
      <c r="D11" s="3" t="inlineStr">
        <is>
          <t>• Criteria for funding: To guide you in your project submission, the following criteria have been established: IEF prefers to support annual and multi-year projects that address: Human-Elephant Conflict prevention and mitigation Habitat conservation and management; Conservation education and community outreach; Transfrontier or transboundary elephant conservation; Elephant protection programs including anti-poaching patrols, infra-structure development, security, investigation and prosecution; Reducing and preventing the ivory and bushmeat trade; and Research into elephant diseases
• Before you begin to write your proposal, consider that IEF prefers to fund: Community-based programs that show promise for future growth; Projects that have an immediate and measurable effect on elephant conservation; Projects that can be accomplished and their success initially evaluated within a year, or two years if the proposal indicates a longer timeframe; Project investigators’ CV demonstrates experience or a strong indication of their ability to be successful; and Project investigator has established field-based operations in the project area
• As you prepare your budget, these are some items that IEF will not fund: Out of country travel to project site; Purchase of guns and ammunition; Paid informants; Tuition fees for Advanced Degrees; and Overhead, indirect, contingency, and miscellaneous costs
• How to Apply Files that you are expected to upload: (Type) / Description (image) / Country Project Location (image) / Specific Project Location (image) / Elephant(s) in Project Location (document) / Copy of Organization/Entity Country Recognition – if appropriate (document) / Investigator and Co-Investigator(s) CV (document) / Permit(s), Letter(s), Endorsement(s) (document) / IACUC – if appropriate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t>
        </is>
      </c>
      <c r="E11" s="2" t="inlineStr">
        <is>
          <t>Governance, Learning, Safety, Climate</t>
        </is>
      </c>
      <c r="F11" s="2" t="inlineStr">
        <is>
          <t>01 Aug  2025</t>
        </is>
      </c>
      <c r="G11" s="2">
        <f>HYPERLINK("https://ngobox.org/full_grant_announcement_Applications-Invited-for-Elephant-Conservation-&amp;-Research-Funding-Support-Program-International-Elephant-Foundation-(IEF)_12870","Applications Invited for Elephant Conservation &amp; Research Funding Support Program")</f>
        <v/>
      </c>
    </row>
    <row r="12">
      <c r="A12" s="2" t="inlineStr">
        <is>
          <t>Tenders</t>
        </is>
      </c>
      <c r="B12" s="2" t="inlineStr">
        <is>
          <t>ToR - Coffee Table Book Documentation for Millet Mentor</t>
        </is>
      </c>
      <c r="C12" s="3" t="inlineStr">
        <is>
          <t>Apply By:
Title
Coffee Table Book Documentation for Millet Mentor
Timeline
03 Months
Expected area of expertise
Experience in capturing video and photographic content related to poultry farming, livestock management, or animal husbandry.
Familiarity with documenting livelihood projects and impact of sustainable solutions
Experience in developmental and grassroot communications strategy design, production and dissemination
Apply Link
(Contact Procurement for Form Link)
https://forms.gle/bebsohcxQ9WuHDUi6
Last Date for Apply
02nd Aug, 2025
About SELCO Foundation
SELCO Foundation has been established with a mission of achieving rural development and conservation of the environment by promoting the use of sustainable energy. The Foundation, for the past ten years, has been working on field-based RCD work and have developed various models and processes in sectors of basic energy access, health, education, livelihoods, financial inclusion and built environment which can be replicated and scaled up to bring in social inclusivity and equity in the nation. (Read more about SELCO
here
)
Background - Millet Mentor:
Millet Mentor is a consortium of experienced organizations that have developed a platform to provide comprehensive technical and business support services to decentralized small- scale millet processing units. These units are primarily operated by community-based organizations (such as FPOs, SHGs, etc.) and socially responsible private enterprises. More information can be found on our
website.
SELCO Foundation seeks a passionate videographer with development sector experience for a knowledge dissemination project. The videographer will help us create compelling visual content for communities involved in the millet value chain.
This project seeks a passionate videographer to document the value proposition of the millet mentor platform. Through compelling videography, we aim to capture the positive changes experienced by millet growing and/or processing and showcase the transformative potential of the millet mentor platform.
Are you a passionate videographer/photographer who can weave visually compelling stories? Do you wish to amplify unheard voices and shape change? Then join us – amplify the voices of the millet farmers
Eligibility Criteria:
The Individual or agency must have proven 4-5 years of experience in photo / video documentation, especially in projects related working experience of a make book / capturing impact on stakeholders.
The consultant must be adaptable to changing project needs and understand the various environmental conditions and locations.
Agency are required to travel in project locations and take our input for the video development and photo/ video capturing.
Proven experience in developmental research, communication design, story-telling and narrative design, photo editing, video production, infographics, and visual communication.
Proven experience in designing state and pan India level dissemination strategies
Showcase capacity to be able to delivery to contract deliverables in a timely manner
Selection Criteria
Interested videographers, Content Development agencies/individuals, with relevant experience (please include references of previous similar work as proof of experience), team members details working on the project are requested to reach out with a detailed proposal giving:
Methodology and Process:
Briefly outline your approach to filming, capturing testimonials, and editing the video.
Team:
Introduce the team members who will be working on the project and their relevant expertise.
Budget:
Provide a detailed breakdown of your project costs.
Portfolio:
Showcase your previous work with a strong focus on videography for development projects.
Agency to understand the core value and mission of the organization SELCO Foundation, and the TOR specifications including goal, objectives, scope of work of the project
Payment Terms
Fixed as per the agreement between consultant and SELCO Foundation. Please provide your proposal and quotation for the above-mentioned program requirements. Capture Timelines and Split cost wherever possible.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through this google form
https://forms.gle/bebsohcxQ9WuHDUi6
on or before
02nd
August,
2025.
Any further queries please write to
procurement@selcofoundation.org
with a subject line: "
Documentation
for
Millet
Mentor
."
To download the full ToR, click here:
Documentation
for
Millet
Mentor</t>
        </is>
      </c>
      <c r="D12" s="3" t="inlineStr">
        <is>
          <t>• Eligibility Criteria: The Individual or agency must have proven 4-5 years of experience in photo / video documentation, especially in projects related working experience of a make book / capturing impact on stakeholders The consultant must be adaptable to changing project needs and understand the various environmental conditions and locations Agency are required to travel in project locations and take our input for the video development and photo/ video capturing Proven experience in developmental research, communication design, story-telling and narrative design, photo editing, video production, infographics, and visual communication Proven experience in designing state and pan India level dissemination strategies Showcase capacity to be able to delivery to contract deliverables in a timely manner
• Selection Criteria Interested videographers, Content Development agencies/individuals, with relevant experience (please include references of previous similar work as proof of experience), team members details working on the project are requested to reach out with a detailed proposal giving: Methodology and Process: Briefly outline your approach to filming, capturing testimonials, and editing the video Team: Introduce the team members who will be working on the project and their relevant expertise Budget: Provide a detailed breakdown of your project costs Portfolio: Showcase your previous work with a strong focus on videography for development projects
• Agency to understand the core value and mission of the organization SELCO Foundation, and the TOR specifications including goal, objectives, scope of work of the project Payment Terms Fixed as per the agreement between consultant and SELCO Foundation Please provide your proposal and quotation for the above-mentioned program requirements Capture Timelines and Split cost wherever possible
•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through this google form https://forms.gle/bebsohcxQ9WuHDUi6 on or before 02nd August, 2025 Any further queries please write to procurement@selcofoundation.org with a subject line: " Documentation for Millet Mentor To download the full ToR, click here: Documentation for Millet Mentor</t>
        </is>
      </c>
      <c r="E12" s="2" t="inlineStr">
        <is>
          <t>Governance, Learning, Safety, Climate</t>
        </is>
      </c>
      <c r="F12" s="2" t="inlineStr">
        <is>
          <t>02 Aug  2025</t>
        </is>
      </c>
      <c r="G12" s="2">
        <f>HYPERLINK("https://ngobox.org/full_rfp_eoi_ToR---Coffee-Table-Book-Documentation-for-Millet-Mentor-SELCO-Foundation_19280","ToR - Coffee Table Book Documentation for Millet Mentor")</f>
        <v/>
      </c>
    </row>
    <row r="13">
      <c r="A13" s="2" t="inlineStr">
        <is>
          <t>Tenders</t>
        </is>
      </c>
      <c r="B13" s="2" t="inlineStr">
        <is>
          <t>RFP for Tree Plantation/Urban Forestation/Biodiversity Project</t>
        </is>
      </c>
      <c r="C13" s="3" t="inlineStr">
        <is>
          <t>Apply By:
Request for Proposal (RFP) for Tree Plantation/Urban Forestation/Biodiversity Project
Issued by:
Bajaj Electricals Foundation
Date Issued:
July 3
rd
, 2025
Deadline of the proposal
: August 3
rd
, 2025
1. Introduction
Bajaj Electricals Foundation is seeking proposals from qualified organizations (NGOs as the implementation partner) with demonstrated experience in afforestation and environmental sustainability initiatives like Tree Plantations, Urban forestation (Miyawaki type of plantation), Biodiversity projects to serve as an Implementation Partner.
This project aims to promote ecological restoration, enhance green cover, and contribute to climate resilience by improving green cover, air quality, conserving biodiversity, and fostering community awareness on environmental conservation.
Project Location preference
: PAN India with preference in Maharashtra, Rajasthan [Sikar (if possible), any of the Aspirational districts.
2. Project Objectives
Increase Green Cover in the identified areas to restore ecological balance.
Carbon Sequestration to reduce atmospheric CO₂ levels through tree-based carbon capture.
Biodiversity Promotion through tree plantation to support native flora and fauna by creating natural habitats.
Community Engagement to encourage environmental stewardship through local participation and awareness.
Educational Value to instill environmental responsibility among community through hands-on involvement.
Monitor      and evaluate the survival of the plantation over the project period.
3. Scope of Work
The Implementation Partner will be responsible for:
Site      Assessment
: Conduct location- needs      assessment for each identified plantation location. Preference for location      identification should be given to plantation sites that are accessible and      situated in locations with potential for community access and engagement,      visibility and long-term care.
Plantation      completion:
Ensure plantation is      timely completed
Maintenance:
Ensure the plantation conducted is      maintained and survival of the saplings is above 95% as per the scope of      work shared
Monitoring      &amp; Evaluation
: Provide monitoring      tools and regular performance reports for at least 12 months post-planation.
Documentation
:      Regular sharing of the images and videos for the plantation conducted.
Compliance
:      Ensure required permission letters from the stakeholders and environmental      codes are followed
4. Proposal Requirements
Company      Profile
: Overview, experience in tree      plantation/urban forestation projects
Technical      Approach
: Detailed methodology and      sustainability strategy.
Carbon      sequestration
: Post plantation      carbon sequestration report to be given separately
Work      Plan &amp; Timeline
: Project schedule with      key milestones and deliverables.
Past      Experience
: Case studies or references from      comparable projects.
Budget      &amp; Cost Breakdown
: Detailed financial      proposal including per plant cost, first year of maintenance.
5.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Submit      proposals in PDF format via email to:
csr@bajajelectricals.com
Subject Line:
"RFP Submission – Tree Planation/Urban Forestation/Biodiversity Project”
7. Terms and Conditions
Bajaj      Electricals Foundation reserves the right to accept or reject any proposal      without assigning reasons.</t>
        </is>
      </c>
      <c r="D13" s="3" t="inlineStr">
        <is>
          <t>• Scope of Work The Implementation Partner will be responsible for: Site      Assessment : Conduct location- needs      assessment for each identified plantation location Preference for location      identification should be given to plantation sites that are accessible and      situated in locations with potential for community access and engagement,      visibility and long-term care Plantation      completion: Ensure plantation is      timely completed Maintenance: Ensure the plantation conducted is      maintained and survival of the saplings is above 95% as per the scope of      work shared Monitoring      &amp; Evaluation : Provide monitoring      tools and regular performance reports for at least 12 months post-planation Documentation :      Regular sharing of the images and videos for the plantation conducted Compliance :      Ensure required permission letters from the stakeholders and environmental      codes are followed 4
• Proposal Requirements Company      Profile : Overview, experience in tree      plantation/urban forestation projects Technical      Approach : Detailed methodology and      sustainability strategy Carbon      sequestration : Post plantation      carbon sequestration report to be given separately Work      Plan &amp; Timeline : Project schedule with      key milestones and deliverables Past      Experience : Case studies or references from      comparable projects Budget      &amp; Cost Breakdown : Detailed financial      proposal including per plant cost, first year of maintenance 5
•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Submit      proposals in PDF format via email to: csr@bajajelectricals.com Subject Line: "RFP Submission – Tree Planation/Urban Forestation/Biodiversity Project” 7
• Terms and Conditions Bajaj      Electricals Foundation reserves the right to accept or reject any proposal      without assigning reasons.</t>
        </is>
      </c>
      <c r="E13" s="2" t="inlineStr">
        <is>
          <t>Governance, Safety, Climate</t>
        </is>
      </c>
      <c r="F13" s="2" t="inlineStr">
        <is>
          <t>03 Aug  2025</t>
        </is>
      </c>
      <c r="G13" s="2">
        <f>HYPERLINK("https://ngobox.org/full_rfp_eoi_RFP-for-Tree-Plantation-Urban-Forestation-Biodiversity-Project--Bajaj-Electricals-Foundation_19236","RFP for Tree Plantation/Urban Forestation/Biodiversity Project")</f>
        <v/>
      </c>
    </row>
    <row r="14">
      <c r="A14" s="2" t="inlineStr">
        <is>
          <t>Grants</t>
        </is>
      </c>
      <c r="B14" s="2" t="inlineStr">
        <is>
          <t>Applications Invited for Photography 4 Humanity Global Prize Competition 2025</t>
        </is>
      </c>
      <c r="C14" s="3" t="inlineStr">
        <is>
          <t>Apply By:
Grant Amount:
5000 USD
Follow us@ngobox
About the Organization
Photography 4 Humanity, an international initiative by Right Here, Right Now, invites photographers worldwide to capture the essence of human rights through powerful imagery. These compelling photos—depicting courage, hope, despair, injustice, and triumph - aim to inspire action and advocacy for human rights.
About the Contest
The 2025 Global Contest promotes climate justice. We believe climate change is a human rights issue, so we are looking for images that show people impacted by the escalating climate crisis. They include climate refuges, the very young, the very old, the disabled and injured, the poor, indigenous and island people, and women. Images of climate champions advocating for change, and those helping to mitigate and reverse climate change are welcome.
Global prize competition
The 2025 Global Prize Recipient will receive $5,000 USD
The Global Prize Recipient, top 10 Finalists, and top 20 Honorable mentions will then be exhibited globally
Eligibility
You must be at least 18 years of age or older to enter
All entries must be submitted between April 1, 2025 12:00PM EST and August 5, 2025 1:00PM EST
All photography must relate to people being impacted by climate change, and/or people trying to reverse and/or mitigate climate change
Must include photographer name, title, date, location and description of each photograph submitted
All images must have been taken within between August 1, 2024 and August 5, 2025
How to Apply
Submit
Deadline: August 5, 2025
For more information please check the
Link
Stay in the loop with the newest RFPs and Grants through NGOBOX's WhatsApp Channel.
Join now by clicking here
!</t>
        </is>
      </c>
      <c r="D14" s="3" t="inlineStr">
        <is>
          <t>• Eligibility You must be at least 18 years of age or older to enter All entries must be submitted between April 1, 2025 12:00PM EST and August 5, 2025 1:00PM EST All photography must relate to people being impacted by climate change, and/or people trying to reverse and/or mitigate climate change Must include photographer name, title, date, location and description of each photograph submitted All images must have been taken within between August 1, 2024 and August 5, 2025
• How to Apply Submit Deadline: August 5, 2025 For more information please check the Link Stay in the loop with the newest RFPs and Grants through NGOBOX's WhatsApp Channel Join now by clicking here !</t>
        </is>
      </c>
      <c r="E14" s="2" t="inlineStr">
        <is>
          <t>Climate</t>
        </is>
      </c>
      <c r="F14" s="2" t="inlineStr">
        <is>
          <t>05 Aug  2025</t>
        </is>
      </c>
      <c r="G14" s="2">
        <f>HYPERLINK("https://ngobox.org/full_grant_announcement_Applications-Invited-for-Photography-4-Humanity-Global-Prize-Competition-2025-Photography-4-Humanity_12846","Applications Invited for Photography 4 Humanity Global Prize Competition 2025")</f>
        <v/>
      </c>
    </row>
    <row r="15">
      <c r="A15" s="2" t="inlineStr">
        <is>
          <t>Tenders</t>
        </is>
      </c>
      <c r="B15" s="2" t="inlineStr">
        <is>
          <t>Request for Proposal (RFP) HM Enterprises: Educational Outreach Partnership for  “Little Planet: A Tale of Frogs”</t>
        </is>
      </c>
      <c r="C15" s="3" t="inlineStr">
        <is>
          <t>Apply By:
About HM Enterprises
HM Enterprises is a mission-driven organization focused on creative storytelling for environmental awareness. Our recent production,
“Little Planet: A Tale of Frogs,”
is a cinematic and educational experience filmed over 9 years in the Western Ghats. We aim to expand its impact across educational institutions, farming communities, and the general public by partnering with NGOs, NPOs, universities, and service providers.
Project Overview
“Little Planet: A Tale of Frogs”
is an award-winning, story-driven documentary and educational program that promotes:
Biodiversity education
Ecological literacy
Frog conservation and      sustainable agriculture
Experiential learning      aligned with school curricula
The program includes stunning visuals, scientific insights, and interactive content designed to instill environmental values in students, farmers, and communities.
HM Enterprises is now inviting proposals from qualified organizations to collaborate on:
Disseminating this      educational program
Creating local language      versions or modules
Conducting outreach in      schools, colleges, and rural areas
Building awareness and      educational impact
Who Can Apply
Registered NGOs / NPOs
Educational Institutions /      Universities
Environmental and      Educational Service Providers
Social Enterprises working      in Education or Conservation
Scope of Work
Applicants are expected to:
Design and implement an outreach methodology
to promote and deliver the program effectively.
Engage target groups
(students, teachers, farmers, general public) through workshops, screenings, or curriculum integration.
Use the documentary as the primary content
while adding value through training, activities, translations, or facilitation.
Build a sustainable model
of community learning and revenue-sharing.
Support from HM Enterprises
Content Provision
: HM Enterprises will      provide full access to the
“Little Planet: A Tale of Frogs”
documentary, promotional content, and learning materials.
Co-Branding Opportunities
for outreach campaigns.
Knowledge Partnership
: Guidance from the documentary’s      creators and wildlife educators.
Note:
HM Enterprises will
not provide direct financial funding.
Instead, selected partners will have the opportunity to earn through
a commercial revenue-sharing model
based on program delivery and reach.
Proposal Requirements
All proposals must include the following:
Organizational Profile
Legal registration details
Previous work in education,      environment, or community outreach
Team expertise and key      personnel
Methodology
Strategy for outreach and      program delivery
Tools and mediums (online,      offline, hybrid)
Localization/adaptation      plans (e.g., regional languages, rural outreach)
Program Objectives
Promote frog conservation      and biodiversity education
Build environmental      awareness and scientific thinking
Reach underserved schools      and rural learners
Inspire youth through      creative storytelling
Implementation Plan
Timeline and milestones
Geographic focus area
Target audience and      projected impact numbers
Monitoring and feedback      mechanisms
Commercial Collaboration Proposal
Revenue model proposal
% Share proposed to HM      Enterprises (from any revenue generated)
Ideas for scale and      sustainability
Partnership value addition
Selection Process
Deadline for Submission:
5
th
August 2025
Email Proposals To:
contacthme66@gmail.com
Shortlisted applicants will      be invited for detailed discussions and alignment meetings.
Selection will prioritize      innovative, scalable, and sustainable approaches.
For queries or additional information:
Mr. H.G. Harshavardhan
HM Enterprises
Mobile: +91 99454 66266
Email:
contacthme66@gmail.com</t>
        </is>
      </c>
      <c r="D15" s="3" t="inlineStr">
        <is>
          <t>• Who Can Apply Registered NGOs / NPOs Educational Institutions /      Universities Environmental and      Educational Service Providers Social Enterprises working      in Education or Conservation
• Scope of Work Applicants are expected to: Design and implement an outreach methodology to promote and deliver the program effectively Engage target groups (students, teachers, farmers, general public) through workshops, screenings, or curriculum integration Use the documentary as the primary content while adding value through training, activities, translations, or facilitation Build a sustainable model of community learning and revenue-sharing Support from HM Enterprises Content Provision : HM Enterprises will      provide full access to the “Little Planet: A Tale of Frogs” documentary, promotional content, and learning materials Co-Branding Opportunities for outreach campaigns Knowledge Partnership : Guidance from the documentary’s      creators and wildlife educators Note: HM Enterprises will not provide direct financial funding Instead, selected partners will have the opportunity to earn through a commercial revenue-sharing model based on program delivery and reach
• Proposal Requirements All proposals must include the following:
• Organizational Profile Legal registration details Previous work in education,      environment, or community outreach Team expertise and key      personnel Methodology Strategy for outreach and      program delivery Tools and mediums (online,      offline, hybrid) Localization/adaptation      plans (e.g., regional languages, rural outreach) Program Objectives Promote frog conservation      and biodiversity education Build environmental      awareness and scientific thinking Reach underserved schools      and rural learners Inspire youth through      creative storytelling Implementation Plan Timeline and milestones Geographic focus area Target audience and      projected impact numbers Monitoring and feedback      mechanisms Commercial Collaboration Proposal Revenue model proposal % Share proposed to HM      Enterprises (from any revenue generated) Ideas for scale and      sustainability Partnership value addition
• Selection Process Deadline for Submission: 5 th August 2025 Email Proposals To: contacthme66@gmail.com Shortlisted applicants will      be invited for detailed discussions and alignment meetings Selection will prioritize      innovative, scalable, and sustainable approaches For queries or additional information: Mr H.G Harshavardhan HM Enterprises Mobile: +91 99454 66266 Email: contacthme66@gmail.com</t>
        </is>
      </c>
      <c r="E15" s="2" t="inlineStr">
        <is>
          <t>Governance, Learning, Safety, Climate</t>
        </is>
      </c>
      <c r="F15" s="2" t="inlineStr">
        <is>
          <t>05 Aug  2025</t>
        </is>
      </c>
      <c r="G15" s="2">
        <f>HYPERLINK("https://ngobox.org/full_rfp_eoi_Request-for-Proposal-(RFP)-HM-Enterprises--Educational-Outreach-Partnership-for--“Little-Planet--A-Tale-of-Frogs”-HM-Enterprises_19242","Request for Proposal (RFP) HM Enterprises: Educational Outreach Partnership for  “Little Planet: A Tale of Frogs”")</f>
        <v/>
      </c>
    </row>
    <row r="16">
      <c r="A16" s="2" t="inlineStr">
        <is>
          <t>Tenders</t>
        </is>
      </c>
      <c r="B16" s="2" t="inlineStr">
        <is>
          <t>Tender for Construction of 180 Bio-Gas Plants with Gas Connections and Stove Distribution</t>
        </is>
      </c>
      <c r="C16" s="3" t="inlineStr">
        <is>
          <t>Apply By:
Tender for Construction of 180 Bio-Gas Plants with Gas Connections and Stove Distribution
Tender No.:
SRNF/BIOGAS/237
Date of Issue:
24th July 2025
Last Date for Submission:
6th August 2025
Date of Opening of Bids:
8th August 2025
Completion Deadline:
30th November 2025
Project Background:
Sustainable Resources for Nature Foundation (SRNF) invites sealed tenders from eligible and reputed contractors/agencies for the
construction of 180 Bio-Gas Plants
, each with a
20 Cubic Meter
capacity, and the provision of
gas connection and stove to 12 households per plant
, at various tribal and rural locations across three states.
Project Scope:
Total Units:
180 Bio-Gas Plants
Capacity:
20 Cubic Meter per plant
Household Connections:
12 households per plant (2160 households in total)
Locations:
Chhattisgarh:
Bastar, Bijapur
Jharkhand:
Sahibganj, Simdega
Maharashtra:
Nandurbar, Osmanabad
Unit Cost per Plant:
INR 3,75,000 (inclusive of construction, fittings, stove, and connection)
Total Estimated Project Value:
INR 6,75,00,000 (Six Crore Seventy-Five Lakh Only)
Each District Project Value: INR 1,12,50,000 (One Crore Twelve Lakh Fifty Thousand Only)
Eligibility Criteria:
Registered NGO/Trust/contractors/agencies with      proven experience in bio-gas plant construction.
Experience in rural/tribal infrastructure      development will be preferred.
Valid GST registration and PAN.
Financial capacity to undertake a project.
Earnest Money Deposit (EMD):
Amount:
2% of the Project Value = INR
13,50,000
Mode of Payment:
Only through
NEFT/RTGS
Bank Details for EMD Deposit:
Account Holder Name:
Sustainable Resources for Nature Foundation (SRNF)
Account Number:
2502252365190596
Bank Name:
AU Small Finance       Bank
Note:
UTR Number of NEFT/RTGS must be mentioned in the bid document. No other mode of payment will be accepted.
Timeline:
Activity
Date
Issue of   Tender
24th July   2025
Last Date for   Submission
6th August   2025 (5:00 PM IST)
Bid Opening   Date
8th August   2025
Work Start   Date
Upon Work   Order
Completion   Deadline
30th November   2025
Submission of Bids:
Bidders must submit the following:
Technical Proposal (project methodology, past      experience, manpower details, etc.)
Financial Bid (in excel file)
Proof of EMD payment
Registration certificates, GST, PAN, bank details,      etc.
Other Terms &amp; Conditions:
The tendering authority reserves the right to      accept or reject any bid without assigning any reason.
Incomplete or late bids will be summarily rejected.
The selected agency must complete the work within      the stipulated timeline, i.e., by 30th November 2025.
Payment will be made in phased manner as per      progress and verification by project team.
Submission:
Dr. Sneha
Project Director,
Sustainable Resources for Nature Foundation (SRNF)
Email: srnfindia@gmail.com
Phone: 9971173200</t>
        </is>
      </c>
      <c r="D16" s="3" t="inlineStr">
        <is>
          <t>• Eligibility Criteria: Registered NGO/Trust/contractors/agencies with      proven experience in bio-gas plant construction Experience in rural/tribal infrastructure      development will be preferred Valid GST registration and PAN Financial capacity to undertake a project Earnest Money Deposit (EMD): Amount: 2% of the Project Value = INR 13,50,000 Mode of Payment: Only through NEFT/RTGS Bank Details for EMD Deposit: Account Holder Name: Sustainable Resources for Nature Foundation (SRNF) Account Number: 2502252365190596 Bank Name: AU Small Finance       Bank Note: UTR Number of NEFT/RTGS must be mentioned in the bid document No other mode of payment will be accepted Timeline: Activity Date Issue of   Tender 24th July   2025 Last Date for   Submission 6th August   2025 (5:00 PM IST) Bid Opening   Date 8th August   2025 Work Start   Date Upon Work   Order Completion   Deadline 30th November   2025
• Submission of Bids: Bidders must submit the following: Technical Proposal (project methodology, past      experience, manpower details, etc.) Financial Bid (in excel file) Proof of EMD payment Registration certificates, GST, PAN, bank details,      etc Other Terms &amp; Conditions: The tendering authority reserves the right to      accept or reject any bid without assigning any reason Incomplete or late bids will be summarily rejected The selected agency must complete the work within      the stipulated timeline, i.e., by 30th November 2025 Payment will be made in phased manner as per      progress and verification by project team Submission: Dr Sneha Project Director, Sustainable Resources for Nature Foundation (SRNF) Email: srnfindia@gmail.com Phone: 9971173200</t>
        </is>
      </c>
      <c r="E16" s="2" t="inlineStr">
        <is>
          <t>Governance, Learning</t>
        </is>
      </c>
      <c r="F16" s="2" t="inlineStr">
        <is>
          <t>06 Aug  2025</t>
        </is>
      </c>
      <c r="G16" s="2">
        <f>HYPERLINK("https://ngobox.org/full_rfp_eoi_Tender-for-Construction-of-180-Bio-Gas-Plants-with-Gas-Connections-and-Stove-Distribution-Sustainable-Resources-for-Nature-Foundation-(SRNF)-_19282","Tender for Construction of 180 Bio-Gas Plants with Gas Connections and Stove Distribution")</f>
        <v/>
      </c>
    </row>
    <row r="17">
      <c r="A17" s="2" t="inlineStr">
        <is>
          <t>Grants</t>
        </is>
      </c>
      <c r="B17" s="2" t="inlineStr">
        <is>
          <t>Applications Invited for CCAC Food &amp; Nutrition Challenge 2025</t>
        </is>
      </c>
      <c r="C17" s="3" t="inlineStr">
        <is>
          <t>Apply By:
Grant Amount:
200000 USD
Follow us@ngobox
About the Organization
The Climate and Clean Air Coalition (CCAC) is a voluntary partnership of over 190 governments, intergovernmental organizations, and non-governmental organizations founded in 2012, and convened within UNEP.
Collectively and individually, partners who join the Climate and Clean Air Coalition are working to reduce powerful but short-lived climate pollutants (SLCPs) – methane, black carbon, hydrofluorocarbons (HFCs), and tropospheric ozone – that drive both climate change and air pollution.
About the Challenge
Food systems across the globe are both a major source of super pollutant emissions and impacted by climate change and air pollution. From the farmer’s field to the consumer’s trash and everything in between, food production and consumption comes with emissions of black carbon, methane, nitrous oxide, and HFCs globally. These emissions also harm plant health—and with-it agriculture outputs and human health—through air pollution and extreme weather events. For example, tropospheric ozone is responsible for global crop production losses of 79-121 million tonnes annually.
While food is necessary for human survival, a significant portion of emissions along the value chain are the result of food that is produced, transformed, and transported but never eaten. Across the world about one-third (over 1 billion tonnes) of all food produced for human consumption is lost or wasted, often ending up decomposing in landfills or open dumps negatively impacting human health and being lost for soil fertility or biodiversity.
Preventing food wastage along the value chain and redistributing edible food are crucial strategies that require cross-sector collaboration. These measures not only enhance food security but also help reduce multiple greenhouse gases and air pollutants simultaneously. Key actions include the development of innovative, energy-efficient cold chains that use low- or ultra-low global warming potential (GWP) refrigerants.
For non-avoidable or non-edible food waste—from agriculture to consumption—robust management systems are needed to capture organic waste in the highest possible quality and quantity. This is essential for closing natural nutrient cycles, preserving soil health, supporting food security, and enabling climate adaptation. Diverting organic waste from landfills and transforming it into valuable agricultural inputs is a critical step in this process.
Additionally, modern bioeconomy approaches are increasingly recognizing the importance of incorporating not just biomass but also biodegradable waste to replace products and fuels of fossil origin. However, despite their significance, these waste management systems often lack the enabling policy frameworks and financial support needed to scale super pollutant mitigation while safeguarding vital natural resources for the future.
These missed opportunities persist even as global food insecurity and malnutrition continue to rise - even though current food production is sufficient to nourish the world’s population. In 2023, 1 in 11 people globally faced hunger, rising to 1 in 5 in Africa (WHO). More than 2.33 billion people experienced moderate or severe food insecurity, and over 3 billion could not afford a healthy diet (UN).
Tackling super pollutant emissions from food loss and waste presents a practical, high-impact pathway to deliver multiple benefits. It can improve health and nutrition outcomes, create jobs and economic opportunities, and serve as a vital climate change mitigation strategy "from within" the food system - while also building resilience for the future.
Through the Food &amp; Nutrition Challenge, the CCAC is seeking innovative cross-sector proposals that advance multiple focus areas outlined below:
Strengthen the natural cycles, improving at scale nutrient and material flows between rural and urban systems, or within the rural or urban circular/bio economies diverting organic waste for better uses (e.g. landscaping, gardening/farming, bio-based products or others) and boosting resilience through (urban/rural) planning, development, infrastructure, logistics, financial mechanisms including certification and trade, while taking local circumstances and traditions into account;
Advance agroecological practices and measures to preserve soils, environment and livelihoods improved food security, resilience to climate change/desertification and nutrition outcomes such as application of the soil conditioner compost/digestate at scale and soil management, crop diversification, intercropping, agroforestry, integrating crop and livestock;
Expand along the entire value chain energy-efficient cold, sustainable and inclusive cold-chain services based on low- and ultra-low GWP refrigerants, HFC alternatives or other services that lead to a substantial reduction of food loss, including farmer access to post-harvest product storage and “first mile” infrastructure to transport produce.
Support the prevention wastage of edible food or the redistribution of food waste, which is appropriate for consumption, including through infrastructure and greater investment at sub-national level. Proposals responding to this focus area should support the objectives of the COP29 Declaration on Reducing Methane from Organic Waste.
Shape and strengthen financial systems to document GHG emission reductions in a transparent, accountable manner and to create/use clear, subject-related indicators for all GHG/super pollutant emissions sources to demonstrate a wider impact related to framework conditions or replicability or alike, with a clear methodology outlined in the project proposal.
Successful projects will be announced at COP30 alongside the possible launch of other related CCAC activities (including a possible CCAC Agriculture-focused Flagship, and some preliminary findings and discussions around the upcoming CCAC Integrated Assessment on Agriculture and Food).
Estimated project cost: $2,000,00
Eligibility
To be eligible for consideration, project proposals must be:
Complete
Relevant
Submitted on time
Within the budget range set in the call for proposals
Less than 24 months in duration
Compliant with CCAC gender criteria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How to Apply
Step 1:
Complete the Challenge Programme Concept Note (
available here
)
Complete the Challenge Programme Google Form with applicant information (
available here
)
Upload the Concept Note to the Google Form (in word format) along with any additional documents
Submit the Google Form with the attached Concept Note to the CCAC Secretariat for review. Please note submission of your application via the Google Form is required for your proposal to be considered.
Step 2:
Upon submission of your Concept Note, the CCAC Secretariat may contact you requesting additional information or clarifying questions.
Should your Concept Note be successful, you will be invited to submit a detailed project proposal and budget. Full proposals will then undergo in-depth review by the CCAC Secretariat and relevant technical experts, with the final selection of proposals for funding to be made by the CCAC Board.
Closing: August 6, 2025
For more information please check the
Link
Join us for the 12th Edition of India CSR &amp; ESG Summit 2025 | Register Now</t>
        </is>
      </c>
      <c r="D17" s="3" t="inlineStr">
        <is>
          <t>• Eligibility To be eligible for consideration, project proposals must be: Complete Relevant Submitted on time Within the budget range set in the call for proposals Less than 24 months in duration Compliant with CCAC gender criteria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 How to Apply Step 1: Complete the Challenge Programme Concept Note ( available here ) Complete the Challenge Programme Google Form with applicant information ( available here ) Upload the Concept Note to the Google Form (in word format) along with any additional documents Submit the Google Form with the attached Concept Note to the CCAC Secretariat for review Please note submission of your application via the Google Form is required for your proposal to be considered Step 2: Upon submission of your Concept Note, the CCAC Secretariat may contact you requesting additional information or clarifying questions Should your Concept Note be successful, you will be invited to submit a detailed project proposal and budget Full proposals will then undergo in-depth review by the CCAC Secretariat and relevant technical experts, with the final selection of proposals for funding to be made by the CCAC Board Closing: August 6, 2025 For more information please check the Link Join us for the 12th Edition of India CSR &amp; ESG Summit 2025 | Register Now</t>
        </is>
      </c>
      <c r="E17" s="2" t="inlineStr">
        <is>
          <t>Governance, Learning, Safety, Climate</t>
        </is>
      </c>
      <c r="F17" s="2" t="inlineStr">
        <is>
          <t>06 Aug  2025</t>
        </is>
      </c>
      <c r="G17" s="2">
        <f>HYPERLINK("https://ngobox.org/full_grant_announcement_Applications-Invited-for-CCAC-Food-&amp;-Nutrition-Challenge-2025-Climate-and-Clean-Air-Coalition-(CCAC)-_12944","Applications Invited for CCAC Food &amp; Nutrition Challenge 2025")</f>
        <v/>
      </c>
    </row>
    <row r="18">
      <c r="A18" s="2" t="inlineStr">
        <is>
          <t>Tenders</t>
        </is>
      </c>
      <c r="B18" s="2" t="inlineStr">
        <is>
          <t>RFP for Pehli Seedhi Initiative</t>
        </is>
      </c>
      <c r="C18" s="3" t="inlineStr">
        <is>
          <t>Apply By:
1. Background
The Pehli Seedhi initiative, under Nand Ghar and supported by the Anil Agarwal Foundation (Vedanta Limited), aims to break the intergenerational cycle of malnutrition in Rajasthan. It focuses on providing nutrient-rich supplements to children under 6, adolescent girls, pregnant women, and lactating mothers. The initiative aligns with SDG 2 (Zero Hunger) and SDG 3 (Good Health and Well-being).
2. Objectives
• Reduce undernutrition and micronutrient deficiencies.
• Support healthy pregnancies and reduce low birth weight.
• Enhance nutrition literacy and promote behavior change.
3.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Eligibility Criteria
• Organizations with relevant experience.
• Consortiums/joint ventures are allowed.
5.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t>
        </is>
      </c>
      <c r="D18" s="3" t="inlineStr">
        <is>
          <t>•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 Eligibility Criteria • Organizations with relevant experience • Consortiums/joint ventures are allowed 5
•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t>
        </is>
      </c>
      <c r="E18" s="2" t="inlineStr">
        <is>
          <t>Governance, Learning, Safety</t>
        </is>
      </c>
      <c r="F18" s="2" t="inlineStr">
        <is>
          <t>08 Aug  2025</t>
        </is>
      </c>
      <c r="G18" s="2">
        <f>HYPERLINK("https://ngobox.org/full_rfp_eoi_RFP-for-Pehli-Seedhi-Initiative-Anil-Agarwal-Foundation_19262","RFP for Pehli Seedhi Initiative")</f>
        <v/>
      </c>
    </row>
    <row r="19">
      <c r="A19" s="2" t="inlineStr">
        <is>
          <t>Tenders</t>
        </is>
      </c>
      <c r="B19" s="2" t="inlineStr">
        <is>
          <t>RFP - AI Airport Services Limited (AIASL) CSR for FY 2025-26</t>
        </is>
      </c>
      <c r="C19" s="3" t="inlineStr">
        <is>
          <t>Apply By:
Follow us@ngobox
About the Organization
AI Airport Services Limited (Formerly known as Air India Air Transport Services Limited) ("AIASL"), formed with an aim to provide unified Ground Handling services (Ramp, Passenger, Baggage, Cargo Handling and Cabin Cleaning) under the brand name 'AI Airport Services'.
About the Proposal
AI Airport Services Limited (AIASL) invites proposals from eligible NGOs, institutions, not profit organizations, or any other eligible entity for potential CSR initiatives in accordance with the Companies Act, 2013, rules made thereunder, and the guidelines (including the theme, if any) issued by the Department of Public Enterprises in this regard, from time to time. This invitation is intended solely to create a pool of potential proposals. The submission of a proposal shall not be construed as a commitment by AIASL to consider, select, or fund any proposal. The evaluation, consideration, or acceptance of any proposal, whether solicited or unsolicited, shall be entirely at the discretion of the Company. Further, the availability of CSR funds for FY 2025–26 is subject to the determination of AIASL’s net profits for the financial year 2024–25, as per Section 135 of the Companies Act, 2013. In the event CSR provisions become applicable to AIASL, the Company may, at its sole discretion, review and consider suitable proposals.
Eligibility
Entities submitting proposals must:
Be an NGO, institution, not a profit organization, or any other eligible entity as defined under Section 135 of the Companies Act, 2013, and the Companies (CSR Policy) Rules, 2014, as amended from time to time.
Possess valid CSR-1 registration with the Ministry of Corporate Affairs.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t>
        </is>
      </c>
      <c r="D19" s="3" t="inlineStr">
        <is>
          <t>• Eligibility Entities submitting proposals must: Be an NGO, institution, not a profit organization, or any other eligible entity as defined under Section 135 of the Companies Act, 2013, and the Companies (CSR Policy) Rules, 2014, as amended from time to time Possess valid CSR-1 registration with the Ministry of Corporate Affairs
•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t>
        </is>
      </c>
      <c r="E19" s="2" t="inlineStr">
        <is>
          <t>Governance, Learning, Safety</t>
        </is>
      </c>
      <c r="F19" s="2" t="inlineStr">
        <is>
          <t>10 Aug  2025</t>
        </is>
      </c>
      <c r="G19" s="2">
        <f>HYPERLINK("https://ngobox.org/full_rfp_eoi_RFP---AI-Airport-Services-Limited-(AIASL)-CSR-for-FY-2025-26--AI-Airport-Services_19255","RFP - AI Airport Services Limited (AIASL) CSR for FY 2025-26")</f>
        <v/>
      </c>
    </row>
    <row r="20">
      <c r="A20" s="2" t="inlineStr">
        <is>
          <t>Grants</t>
        </is>
      </c>
      <c r="B20" s="2" t="inlineStr">
        <is>
          <t>Applications Invited for the Spencer Foundation Vision Grants</t>
        </is>
      </c>
      <c r="C20" s="3" t="inlineStr">
        <is>
          <t>Apply By:
Grant Amount:
75000 USD
Follow us@ngobox
About the Organization
The Spencer Foundation invests in education research that cultivates learning and transforms lives. The Spencer Foundation has been a leading funder of education research since 1971 and is the only national foundation focused exclusively on supporting education research. We believe education research is integral to improving education, making education systems more equitable, and increasing opportunities to learn across the lifespan.
Our Goals:
Invest in education research that is transformative, methodologically rigorous, and helps create a better society.
Support high-quality education research training.
Broaden the range of scholars and scholarship in education research.
Strengthen the impact of education research for improving educational practice.
Make education research more accessible to public audiences.
About the Grant
The Spencer Foundation invests in research to improve education, broadly conceived. There is a critical need for innovative, methodologically and disciplinarily diverse, large-scale research projects to transform education systems for equity. Importantly, we believe that ambitious research must begin with the challenges, problems, and opportunities in education systems. To stimulate research that addresses this need, the Spencer Foundation seeks to provide scholars and collaborators with the time, space, resources, and support to plan a large-scale study or program of research: geared toward real-world impact on equity; drawing on research across disciplines and methods; reliant on meaningful and equitable collaboration with practitioners, policymakers, communities, and other partners; and focused on transforming educational systems.
The Vision Grants program funds the collaborative planning of innovative, methodologically diverse, interdisciplinary research on education that contributes to transforming education systems for equity. Vision Grants are research planning grants to bring together a team, for 6 to 12 months, to collaboratively develop ambitious, large-scale research projects focused on transforming educational systems toward greater equity. This program takes as core that visionary, interdisciplinary, and collaborative research projects require time, space, and thoughtfulness to incubate and plan. Vision Grants are $75,000 total. Different from many of Spencer’s other programs, the proposal should not be a fully fleshed out research plan. Instead, this is an invitation to think forward about what research we need to transform education systems toward equity and then to envision how that systems-change will happen, utilizing research evidence.  Teams are encouraged to reflect on the people who need to be involved from the beginning of the research design process, and how evidence from the eventual research study/studies could be used to actually transform systems. Vision Grant proposals should identify the system(s) targeted for transformation and the specific levers the team thinks need to be engaged in order to work toward systems transformation.
Proposals should also explicitly identify:
a research topic and initial thoughts about scope and methodological approach of the study,
the plan for impact, identifying the levers for systems change that will likely be engaged
the collaboration process, and
a team that will lead to a fully fleshed out research plan by the end of the grant period.
While the Vision Grant program stands on its own to spark research ideas and collaborations, being awarded a Vision Grant is also a prerequisite for applying to our Transformative Research Grant program (TRG, $3.5 million), which is designed for large-scale research projects that transform education systems for equity.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How to Apply
Applications Open: June 4, 2025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t>
        </is>
      </c>
      <c r="D20" s="3" t="inlineStr">
        <is>
          <t>•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 How to Apply Applications Open: June 4, 2025
•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t>
        </is>
      </c>
      <c r="E20" s="2" t="inlineStr">
        <is>
          <t>Governance, Learning, Safety</t>
        </is>
      </c>
      <c r="F20" s="2" t="inlineStr">
        <is>
          <t>13 Aug  2025</t>
        </is>
      </c>
      <c r="G20" s="2">
        <f>HYPERLINK("https://ngobox.org/full_grant_announcement_Applications-Invited-for-the-Spencer-Foundation-Vision-Grants-Spencer-Foundation_12928","Applications Invited for the Spencer Foundation Vision Grants")</f>
        <v/>
      </c>
    </row>
    <row r="21">
      <c r="A21" s="2" t="inlineStr">
        <is>
          <t>Grants</t>
        </is>
      </c>
      <c r="B21" s="2" t="inlineStr">
        <is>
          <t>Applications Invited for EFICO Fund Grant</t>
        </is>
      </c>
      <c r="C21" s="3" t="inlineStr">
        <is>
          <t>Apply By:
Follow us@ngobox
About the Organization
EFICO Foundation is a private, non-profit foundation created in 2003 by Patrick F. Installé, late member of EFICO’s founding family. It is one of a kind in Europe in terms to structurally support coffee farmers and their families.
Today, about 40 roasters joined the EFICO Foundation, several governmental organisations participate financially or through their development agencies in projects, together with more than 60 different organisations.
All supported funding goes integrally to the projects, and EFICO commits to cover the operational costs of the Foundation. This gives you a unique way to make sure that 100% of your support goes directly to the projects.
About the Grant
In 2005 EFICO established the EFICO Fund within the King Baudouin Foundation, to monitor the administrative and financial operations of the EFICO Foundation. It gathers money from several sources of revenue (institutions, donations, coffee roasters, sales of EFICO Foundation labelled coffee) to allocate to projects. The fund consists of a Jury of experts that carefully select the projects and a Board that approves this selection.
The King Baudouin Foundation is a transparent, independent and public interest foundation, which supports projects and citizens committed to building a better society. As a Belgian organization, KBF also has a European and international scope. EFICO itself covers all the operational and fund-related expenses. 100% of the funds collected are destined for the projects.
About every 3 years, we organize a project initiation round.
Our focus areas are knowledge transfer, sustainable income increase for farmers and resilience to climate change.
The project must aim to:
improve the living conditions of coffee producers and their communities
meet 3 dimensions of sustainability: social, environmental and economic and the set out pre-determined criteria.
Preference is given to projects having a clear strategy to become self-sustaining and creating a leverage effect. We encourage to apply innovation and having the potential to inspire a broader community by creating a model that can multiplied.
The promoter must show to what extent the project will succeed, through its implementation, in applying the multi-stakeholder model as developed by the UN Global Compact.
The project should substantially contribute to one (or more) of the Sustainable Development Goals and be able to measure progress against these SDGs.
How to Apply
Full application form to be retrieved after contact.
For more information please check the
Link
Join us for the 12th Edition of India CSR &amp; ESG Summit 2025 | Register Now</t>
        </is>
      </c>
      <c r="D21" s="3" t="inlineStr">
        <is>
          <t>• We encourage to apply innovation and having the potential to inspire a broader community by creating a model that can multiplied The promoter must show to what extent the project will succeed, through its implementation, in applying the multi-stakeholder model as developed by the UN Global Compact The project should substantially contribute to one (or more) of the Sustainable Development Goals and be able to measure progress against these SDGs
• How to Apply Full application form to be retrieved after contact For more information please check the Link Join us for the 12th Edition of India CSR &amp; ESG Summit 2025 | Register Now</t>
        </is>
      </c>
      <c r="E21" s="2" t="inlineStr">
        <is>
          <t>Governance, Learning, Climate</t>
        </is>
      </c>
      <c r="F21" s="2" t="inlineStr">
        <is>
          <t>14 Aug  2025</t>
        </is>
      </c>
      <c r="G21" s="2">
        <f>HYPERLINK("https://ngobox.org/full_grant_announcement_Applications-Invited-for-EFICO-Fund-Grant--EFICO-Foundation_12961","Applications Invited for EFICO Fund Grant")</f>
        <v/>
      </c>
    </row>
    <row r="22">
      <c r="A22" s="2" t="inlineStr">
        <is>
          <t>Tenders</t>
        </is>
      </c>
      <c r="B22" s="2" t="inlineStr">
        <is>
          <t>REQUEST FOR PROPOSAL FOR STATE MANAGING PARTNER</t>
        </is>
      </c>
      <c r="C22" s="3" t="inlineStr">
        <is>
          <t>Apply By:
REQUEST FOR PROPOSAL
FOR
STATE MANAGING PARTNER
Last Date of Proposal Submission: 15 August 2025
Location – Open for All State
Shiksharatan India Foundation invites you to become a State Managing Partner (SMP) for our nationwide educational empowerment initiative. Our mission is bridging India's education gap through scholarships, skill development, and school partnerships.
ABOUT US:
Shiksharatan India foundation
is dedicated to bridging the education gap in India by offering structured scholarship programs, learning resources, and skill development programs. We are an initiative with a revolutionary movement that advocates for quality education for everyone.
For more details go through our website –
www.shiksharatanindia.org
OBJECTIVE:
The primary objective of this partnership is to build a
state-level unit
that manages:
Owned and operate state level office.
On ground school and student engagement.
Mobilization and awareness campaigns.
Scholarship program implementation.
Co-ordination with local education stakeholders.
Manage team of partners and associates.
Liaison with Govt. and local bodies.
Marketing &amp; PR of SRI Foundation.
Organize and manage events.
SMP RESPONSIBILITIES:
1. School Registration: Identify eligible schools, collect documents, submit digital registrations.
2. Student Enrollment: Conduct awareness sessions, verify applications, upload data.
3. Office Setup: Reception, meeting room, workstations, utilities (electricity/backup, internet, AC), hardware (computers/printer/CCTV), storage.
4. Advisory Committee: Form committee with education/social sector leaders.
5. Marketing &amp; PR: Execute campaigns and media activities (press releases/conferences).
6. Reporting: Daily coordination with central team.
7. Events: Organize meetings and promotional events.
SHIKSHARATAN'S SUPPORT:
1. Onboarding: Digital tools, branding kits, training.
2. Verification: Process registrations in 3 working days.
3. Manpower: Field staff (Project Manager/Trainer) + centralized monitoring.
4. Network: Access to national partner ecosystem and existing network of SRIF.
5. Marketing: State level digital/physical campaign and marketing material support.
KEY BENEFITS:
Attractive pay-outs
National recognition
Established network
Student centric programs
Advanced technical tools
FINANCIALS:
1. SMP Expenses:
As outlined in this proposal, the State Managing Partner shall be responsible for bearing multiple expenses necessary for the smooth execution and implementation of the program at the state level.
Category of expense
Offline   &amp; Online Marketing
Training   &amp; Team Meetings
Media   &amp; PR Activities
Promotional   Events
Office   Operational (Rent &amp; others)
2. Security Deposit: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HOW TO APPLY:
1. Submit inquiry: https://shiksharatanindia.org/state-managing-partner/
2. Email profile:
contact@shiksharatanindia.org
We appreciate your interest in transforming education. Let's build India's future together!</t>
        </is>
      </c>
      <c r="D22" s="3" t="inlineStr">
        <is>
          <t>• Security Deposit:
•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 HOW TO APPLY: 1 Submit inquiry: https://shiksharatanindia.org/state-managing-partner/ 2 Email profile: contact@shiksharatanindia.org We appreciate your interest in transforming education Let's build India's future together!</t>
        </is>
      </c>
      <c r="E22" s="2" t="inlineStr">
        <is>
          <t>Governance, Learning, Safety</t>
        </is>
      </c>
      <c r="F22" s="2" t="inlineStr">
        <is>
          <t>15 Aug  2025</t>
        </is>
      </c>
      <c r="G22" s="2">
        <f>HYPERLINK("https://ngobox.org/full_rfp_eoi_REQUEST-FOR-PROPOSAL-FOR-STATE-MANAGING-PARTNER-Shiksharatan-India-Foundation-_19270","REQUEST FOR PROPOSAL FOR STATE MANAGING PARTNER")</f>
        <v/>
      </c>
    </row>
    <row r="23">
      <c r="A23" s="2" t="inlineStr">
        <is>
          <t>Grants</t>
        </is>
      </c>
      <c r="B23" s="2" t="inlineStr">
        <is>
          <t>Applications Invited for Wildlife Acoustics Scientific Product Grant</t>
        </is>
      </c>
      <c r="C23" s="3" t="inlineStr">
        <is>
          <t>Apply By:
Grant Amount:
12000 USD
Follow us@ngobox
About the Organization
Wildlife Acoustics creates the world’s leading wildlife acoustic monitoring tools, specially designed to help scientists make impactful discoveries that expand our understanding of this biologically diverse planet.
A passionate and innovative group of technologists, operational experts, wildlife enthusiasts and conservationists, we have a zeal for helping our customers succeed in their research —understanding their needs and creating wildlife audio recording and analysis tools specially designed to help them conduct research across the globe.
About the Grant
Wildlife Acoustics is proud to offer a quarterly grant program that supports the advancement of wildlife research, habitat monitoring, and environmental conservation. Scientists may apply for a product grant to advance the study of bats, birds, amphibians, and other terrestrial wildlife—or a travel grant to help them attend a conference with their peers.
Grant Types:
Standard Product Grant: Recorders &amp; Software
Each quarter, we will award up to $12,000 USD in eligible products to selected grant recipients worldwide. Individual applicants may request recorders, accessories, and software licenses totaling up to $4,000 USD. We proudly highlight grant recipients and their projects on our website and social media platforms.
Software-Only Grant
Do you only need analysis software? We have streamlined the application process for our quarterly software grant. Selected recipients will receive one or more annual Kaleidoscope Pro licenses.
NEW in 2025: Travel Grant
This grant is for early-career professionals using Wildlife Acoustics recorders and/or software who want to present a talk or poster at an upcoming conference. We will award one individual up to $1,000 USD each quarter to cover conference expenses, including registration, transportation, and lodging fees.
How to Apply
All sections of the application and any attachments must be written in English.
You must include one letter of recommendation. (Please note: this is not required for Software-Only Grant applications.)
You must include a copy of your organization's certificate or tax exemption letter showing its tax-exempt and charitable or educational status. (Please note: you will be responsible for covering applicable taxes in countries without these.)
Only complete applications will be evaluated.
Application Deadline: Q3 2025 August 15, 2025
For more information please check the
Link
Stay in the loop with the newest RFPs and Grants through NGOBOX's WhatsApp Channel.
Join now by clicking here
!</t>
        </is>
      </c>
      <c r="D23" s="3" t="inlineStr">
        <is>
          <t>• How to Apply All sections of the application and any attachments must be written in English You must include one letter of recommendation (Please note: this is not required for Software-Only Grant applications.) You must include a copy of your organization's certificate or tax exemption letter showing its tax-exempt and charitable or educational status (Please note: you will be responsible for covering applicable taxes in countries without these.) Only complete applications will be evaluated Application Deadline: Q3 2025 August 15, 2025 For more information please check the Link Stay in the loop with the newest RFPs and Grants through NGOBOX's WhatsApp Channel Join now by clicking here !</t>
        </is>
      </c>
      <c r="E23" s="2" t="inlineStr">
        <is>
          <t>Climate</t>
        </is>
      </c>
      <c r="F23" s="2" t="inlineStr">
        <is>
          <t>15 Aug  2025</t>
        </is>
      </c>
      <c r="G23" s="2">
        <f>HYPERLINK("https://ngobox.org/full_grant_announcement_Applications-Invited-for-Wildlife-Acoustics-Scientific-Product-Grant-Wildlife-Acoustics_12920","Applications Invited for Wildlife Acoustics Scientific Product Grant")</f>
        <v/>
      </c>
    </row>
    <row r="24">
      <c r="A24" s="2" t="inlineStr">
        <is>
          <t>Grants</t>
        </is>
      </c>
      <c r="B24" s="2" t="inlineStr">
        <is>
          <t>Applications Invited for Emerging Climate Champions Award 2025</t>
        </is>
      </c>
      <c r="C24" s="3" t="inlineStr">
        <is>
          <t>Apply By:
Follow us@ngobox
About the Organization
We create equitable access that enables Philanthropy to go beyond the familiar.
Lever for Change is a nonprofit affiliate of the MacArthur Foundation that creates equitable access in the world of philanthropy, enabling donors to discover and invest in organizations with transformative potential.
About the Grant
On June 26, 2025, Enlight Foundation, The Patchwork Collective, and Lever for Change announced the launch of the Emerging Climate Champions Award, a $25 million global open call that will provide flexible multiyear gifts of $1 million each to youth-led organizations advancing climate solutions across the globe.
Today’s young people will bear the burden of the adverse impacts of climate change, yet little funding goes to youth-led solutions. Global annual funding for climate change work represents less than 2% of total philanthropic giving, or about $16 billion. Support for youth-led climate initiatives is even more limited, with just $14.2 million in annual grants. Informed by feedback from young climate leaders around the world, the Emerging Climate Champions Award directly takes into account youth perspectives, as well as cultural and localized contexts for climate work.
Grant size
The Emerging Climate Champions Award recipients will be announced in Summer 2026. At that time, flexible gifts of $1 million will be awarded to selected organizations and disbursed over one to five years.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Organizations from all around the world are encouraged to apply, including those from historically under-resourced and/or under-represented communities, such as Indigenous-led organizations, women-led organizations, grassroots organizations, and others.
How to Apply
Applicants must register to apply before 5 p.m. U.S. Eastern Time on Friday, August 15, 2025. Once registered, applicants must submit an online application before 5 p.m. U.S. Eastern Time on Monday, September 22, 2025. For more information regarding eligibility, please refer to the application portal. Questions about the Emerging Climate Champions Award can be directed to
climatechampions@submittable.com
.
Apply Now
For more information please check the
Link
Join us for the 12th Edition of India CSR &amp; ESG Summit 2025 | Register Now</t>
        </is>
      </c>
      <c r="D24" s="3" t="inlineStr">
        <is>
          <t>•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 Organizations from all around the world are encouraged to apply, including those from historically under-resourced and/or under-represented communities, such as Indigenous-led organizations, women-led organizations, grassroots organizations, and others
• How to Apply
• Applicants must register to apply before 5 p.m U.S Eastern Time on Friday, August 15, 2025 Once registered, applicants must submit an online application before 5 p.m U.S Eastern Time on Monday, September 22, 2025
• For more information regarding eligibility, please refer to the application portal Questions about the Emerging Climate Champions Award can be directed to climatechampions@submittable.com Apply Now For more information please check the Link Join us for the 12th Edition of India CSR &amp; ESG Summit 2025 | Register Now</t>
        </is>
      </c>
      <c r="E24" s="2" t="inlineStr">
        <is>
          <t>Safety, Climate</t>
        </is>
      </c>
      <c r="F24" s="2" t="inlineStr">
        <is>
          <t>15 Aug  2025</t>
        </is>
      </c>
      <c r="G24" s="2">
        <f>HYPERLINK("https://ngobox.org/full_grant_announcement_Applications-Invited-for-Emerging-Climate-Champions-Award-2025-Lever-for-Change_12958","Applications Invited for Emerging Climate Champions Award 2025")</f>
        <v/>
      </c>
    </row>
    <row r="25">
      <c r="A25" s="2" t="inlineStr">
        <is>
          <t>Grants</t>
        </is>
      </c>
      <c r="B25" s="2" t="inlineStr">
        <is>
          <t>Applications Invited for Innovation Challenge Version 2: Remote-Sensing Water Quality with Satellites</t>
        </is>
      </c>
      <c r="C25" s="3" t="inlineStr">
        <is>
          <t>Apply By:
Grant Amount:
100000 USD
Follow us@ngobox
About the Organization
Fish Welfare Initiative (FWI) is a nonprofit organization that works to improve the welfare of farmed fishes in India, a country that farms several billion fishes annually. FWI has primarily focused on improving the welfare of these animals by addressing issues like water quality and stocking density.
About the Grant
In December 2024, we launched an Innovation Challenge aimed at developing remote sensing technology to help us cost-effectively scale our programming to improve the welfare of many millions of fishes. We received 33 models from 10 different parties; unfortunately, no models met our minimum requirements. Despite this disappointment, we remain excited about this technology and believe the Innovation Challenge is worth one more try.
We are relaunching the Innovation Challenge. This time around, the financial rewards on offer have been raised significantly: up to USD 100,000.
The Innovation Challenge is now open.
The Problem: Limitations of Our Farmer Program
In FWI’s current main program, the Alliance for Responsible Aquaculture (ARA), our team collects water quality data from member farms. If critical water quality parameters indicate that fishes may be exposed to poor conditions, our team provides farmers with recommendations for corrective actions.
The current ARA model requires FWI staff to physically visit fish farms to measure water quality. The scalability of this model is limited by its dependency on in-field measurements, which caps the number of farms FWI staff can visit each day. The scalability limits also reduce the overall impact and cost-effectiveness of the program, and we therefore want to determine ways to assess water quality without intensive in-field presence.
The Proposed Solution: Satellite-Based Remote-Sensing
Monitoring water quality using satellites may be one opportunity to remotely assess critical parameters and improve the scalability and impact of the ARA. Remotely monitoring water quality would allow data collection from member farms more frequently and with lower resource input. And with that, we could identify more instances where fish welfare is compromised. This technology also offers a potential mechanism to support many more farms, helping to cost-effectively scale the program.
Updated Innovation Challenge
Despite the previous Innovation Challenge not resulting in useful models, we remain excited about this technology and believe the Innovation Challenge is worth one more try. We are relaunching the Innovation Challenge, with some changes:
The financial rewards on offer have been increased significantly, with a prize of up to USD 100,000 on offer.
Previously, we did not provide parties with ground-truthed data to train their models; rather, the hope was that they would use existing datasets for training their models. This time around, we offer historical data from the ARA (collected from over 200 farms in Andhra Pradesh since June 2021) to parties interested in using this data.
As before, we are seeking interested parties to either:
Develop new models allowing us to remotely monitor key water quality parameters at aquaculture farms in India through analysis of satellite data, or
Share existing models that can be utilised for our purposes.
We will provide a financial reward—up to USD 100,000—based on the outcomes of our validation process.
Eligibility
This Innovation Challenge is open to anyone. We encourage submissions from technology companies, academic institutions, non-profit organisations, individuals/groups, or any party that has relevant experience that can be applied to this challenge.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
For more information please check the
Link
Join us for the 12th Edition of India CSR &amp; ESG Summit 2025 | Register Now</t>
        </is>
      </c>
      <c r="D25" s="3" t="inlineStr">
        <is>
          <t>• Eligibility This Innovation Challenge is open to anyone We encourage submissions from technology companies, academic institutions, non-profit organisations, individuals/groups, or any party that has relevant experience that can be applied to this challenge
•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For more information please check the Link Join us for the 12th Edition of India CSR &amp; ESG Summit 2025 | Register Now</t>
        </is>
      </c>
      <c r="E25" s="2" t="inlineStr">
        <is>
          <t>Governance, Learning</t>
        </is>
      </c>
      <c r="F25" s="2" t="inlineStr">
        <is>
          <t>20 Aug  2025</t>
        </is>
      </c>
      <c r="G25" s="2">
        <f>HYPERLINK("https://ngobox.org/full_grant_announcement_Applications-Invited-for-Innovation-Challenge-Version-2--Remote-Sensing-Water-Quality-with-Satellites-Fish-Welfare-Initiative-(FWI)-_12933","Applications Invited for Innovation Challenge Version 2: Remote-Sensing Water Quality with Satellites")</f>
        <v/>
      </c>
    </row>
    <row r="26">
      <c r="A26" s="2" t="inlineStr">
        <is>
          <t>Grants</t>
        </is>
      </c>
      <c r="B26" s="2" t="inlineStr">
        <is>
          <t>Applications Invited for Project Grants for research within Plant Science, Agriculture and Food Biotechnology 2025</t>
        </is>
      </c>
      <c r="C26" s="3" t="inlineStr">
        <is>
          <t>Apply By:
Grant Amount:
57713869 INR
Follow us@ngobox
About the Organization
We are an independent Danish enterprise foundation. Characterised as a non-profit organisation, we support philanthropic purposes using funds deriving from our ownership of and investment in companies and other financial assets. Through our philanthropic and enterprise activities, we want to contribute to advancing the health of people and the sustainability of society.
About the Grant
Applications are invited for project grants to support excellent research within plant science, agriculture and food biotechnology. Projects must be based at a university or other non-profit research institution in Denmark, Finland, Iceland, Norway, or Sweden.
The proposed research should address major challenges within plant, agricultural, and food science associated with developing sustainable agriculture and food production. The research should be fundamental in character with a clear and strategic outlook to improve sustainability and potential solutions. The proposed research should significantly extent existing knowledge beyond state-of-the-art and may have a high-risk profile. The research should be based on life science research disciplines.
Non-exclusive list of prioritized areas:
Development of plants with high productivity, resiliency, and resource-use-efficiency for food, fibre, materials, fuel and energy, chemicals, or climate change mitigation
Utilization of microorganisms to improve sustainability across the value chain from primary agricultural production to end-product
Development of agricultural-, food-, and forestry systems with higher productivity, circularity, and biodiversity, and with minimum impact on environment and climate
Development of sustainable plant-, microorganism-, and fungi-based ingredients and foods with high functionality, and organoleptic quality. The proposed research should primarily focus on the technological aspects of food science and biotechnology, while nutrition and health related aspects may be considered only to a limited extent
Utilization of ingredients derived from precision fermentation, fungi, algae, insects, and cellular agriculture for food production
Development of methods and technologies, including those driven by data science, that enable and support sustainable agriculture and food production. A significant proportion of the proposed research should explore the use of the new method or technology for its intended application
The program will not support:
Research primarily focusing on livestock, livestock commodities, and feed
Research focusing on aquaculture, or its derived commodities
Research with their main research component on nutritional uptake and clinical studies
Projects with a focus on pharmaceuticals and therapeutics should submit their application to the Novo Nordisk Foundation Committee on Bioscience and Basic Biomedicine, while proposals focusing on industrial biotechnology and environmental biotechnology should be submitted to the Novo Nordisk Foundation Committee Industrial Biotechnology and Environmental Biotechnology.
Funding:
The grant period should be 1-3 years. The total grant amount is up to DKK 4.3 million for a 3-year grant. The grant amount should be distributed approximately equally each year, and for projects shorter than three years, the total grant amount is proportionally reduced.
Eligibility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How to Apply
Applications must be completed and submitted using the online system following the instructions in the “
Information and guidelines for applicants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t>
        </is>
      </c>
      <c r="D26" s="3" t="inlineStr">
        <is>
          <t>• Eligibility
•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 How to Apply Applications must be completed and submitted using the online system following the instructions in the “ Information and guidelines for applicants ”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t>
        </is>
      </c>
      <c r="E26" s="2" t="inlineStr">
        <is>
          <t>Governance, Learning, Safety, Climate</t>
        </is>
      </c>
      <c r="F26" s="2" t="inlineStr">
        <is>
          <t>21 Aug  2025</t>
        </is>
      </c>
      <c r="G26" s="2">
        <f>HYPERLINK("https://ngobox.org/full_grant_announcement_Applications-Invited-for-Project-Grants-for-research-within-Plant-Science,-Agriculture-and-Food-Biotechnology-2025-Novo-Nordisk-Foundation-_12942","Applications Invited for Project Grants for research within Plant Science, Agriculture and Food Biotechnology 2025")</f>
        <v/>
      </c>
    </row>
    <row r="27">
      <c r="A27" s="2" t="inlineStr">
        <is>
          <t>Grants</t>
        </is>
      </c>
      <c r="B27" s="2" t="inlineStr">
        <is>
          <t>Applications Invited for SustainE Young researchers Award</t>
        </is>
      </c>
      <c r="C27" s="3" t="inlineStr">
        <is>
          <t>Apply By:
Grant Amount:
1000 USD
Follow us@ngobox
About the Organization
Our vision is to be the world's leading hub for advancing sustainability research and innovation for a sustainable earth.
Our mission is to accelerate the impact of sustainability research across our global society by increasing the accessibility and openness of cutting-edge knowledge. Doing so will encourage researchers and inspire the next generation of sustainability professionals.
About the Award
The SustainE Young researchers Award aims to recognize and reward outstanding research in sustainability by young scholars. The award includes a $1000 prize for the best paper.
Paper Types:
Research Articles: Comprehensive studies with detailed methodologies and findings.
Review Articles: Summarizing existing research and providing new insights.
Case Studies: In-depth analyses of specific instances related to sustainability.
Opinion Pieces: Thought-provoking essays on sustainability issues.
Prize and Benefits
Cash Prize: The winner will be awarded a cash prize of $1,000.
The top 20 papers will also be published, providing a valuable platform for young researchers.
Publication: The best paper will be prominently featured and published in SustainE Journal.
Mentorship: The winner will receive mentorship opportunities with experienced professionals in the field of sustainability.
Promotion: Significant promotional efforts will be made to publicize the winner's research through various channels, including press releases, social media, and featured articles.
Submission Guidelines: Papers should present original research in any area of sustainability. Submissions must be in English, adhering to the formatting guidelines of SustainE Journal. Include a 250-word abstract summarizing the research and its potential impact.
Maximum length: 10,000 words, including references, tables, and figures.
Eligibility:
Researchers under 40 years old
Original, unpublished papers
How to Apply
Deadline: August 25, 2025
Click the button below to submit your paper.
Submit
For more information please check the
Link
Join us for the 12th Edition of India CSR &amp; ESG Summit 2025 | Register Now</t>
        </is>
      </c>
      <c r="D27" s="3" t="inlineStr">
        <is>
          <t>• Eligibility: Researchers under 40 years old Original, unpublished papers
• How to Apply Deadline: August 25, 2025 Click the button below to submit your paper Submit For more information please check the Link Join us for the 12th Edition of India CSR &amp; ESG Summit 2025 | Register Now</t>
        </is>
      </c>
      <c r="E27" s="2" t="inlineStr">
        <is>
          <t>Governance, Safety, Climate</t>
        </is>
      </c>
      <c r="F27" s="2" t="inlineStr">
        <is>
          <t>25 Aug  2025</t>
        </is>
      </c>
      <c r="G27" s="2">
        <f>HYPERLINK("https://ngobox.org/full_grant_announcement_Applications-Invited-for-SustainE-Young-researchers-Award-SustainE_12927","Applications Invited for SustainE Young researchers Award")</f>
        <v/>
      </c>
    </row>
    <row r="28">
      <c r="A28" s="2" t="inlineStr">
        <is>
          <t>Grants</t>
        </is>
      </c>
      <c r="B28" s="2" t="inlineStr">
        <is>
          <t>Applications Invited for Future For Nature Awards 2026</t>
        </is>
      </c>
      <c r="C28" s="3" t="inlineStr">
        <is>
          <t>Apply By:
Grant Amount:
50000 Euro
Follow us@ngobox
About the Organization
The Future For Nature Foundation (FFN) supports young, talented, and ambitious nature conservationists committed to protecting species of wild animals and plants. We believe in the power of the individual. Therefore, we select a new generation of nature conservationists who we believe make the difference for the future of nature. Natural leaders who inspire and with their drive and ‘stubbornness’ achieve impressive results. Annually, we put three of these promising young people in the spotlight.
About the Grant
The Future For Nature Award is a prestigious international award that celebrates tangible achievements in protecting wild species.
The Future For Nature aims to:
Reward and fund individuals for their outstanding efforts in the protection of wild species
Stimulate Award winners to sustain their dedicated work
Help winners to raise their profile, extend their professional network, and strengthen their funding basis
The winners each receive 50,000 euros and the prestigious FFN Award. The winners may spend the money at their own discretion in the service of nature conservation; after all, they know better than anyone where the money is most needed.  Additionally, Future For Nature offers much more than one-off financial support.
Winning the FFN Award gives the winners international recognition for their work and opens doors that were previously closed.
FFN offers the winners a platform and brings their stories to the attention of conservationists, financiers, and a wide audience, allowing them to increase their impact and gain more access to funds.
We also give the (former) winners an extra stage via the Future For Nature Academy. This is an independently functioning committee, which is active in several Dutch cities for and by students with the aim of inspiring students to become active in nature conservation and to offer them resources such as lectures, networking, and workshops.
FFN is building a growing Family of (previous) winners, dedicated people who form a community of like-minded people. FFN offers them the opportunity to meet each other and continue to learn with each other in order to continue their fight for nature as efficiently and effectively as possible.
Eligibility
The Candidate:
Must be an individual, not an organisation, programme, or group of individuals.
Must be born on or after the 31st May 1990 (Maximum age of  35 years old at the 2026 FFN Awards event) and before the 31st of August 2007 (minimum age of 18 years old at the time of submitting your application).
Has achieved substantial and long-term benefits to the conservation status of one or more wild species.
Has demonstrated commitment, determination, and passion for conservation work.
Has demonstrated leadership, entrepreneurship, and a clear view of conservation work.
Has been creative and innovative in their work.
Has demonstrated to be honourable in the conservation work performed.
Must be determined to continue their conservation work, as the Award aims to stimulate the winner’s future work. It is not an “end of career” prize.
Is able to explain their conservation work in proficient English (written and spoken).
The Application:
Must be based on the ongoing conservation work of the candidate and not a project proposal. Future For Nature is a foundation that presents Awards to individual nature conservationists and is not a project funding organisation. Therefore, we do not evaluate project proposals.
Must be written by the applicant and reflect the work and conservation vision of the applicant in their own words. The use of AI tools is permitted for guidance only; when direct copying or pasting of AI-generated content is suspected, the application can be excluded from the selection process.
The Award:
Should be used for a conservation initiative of the winner’s own choice and implemented by them.
Should be used for the conservation of wild species. The conservation initiative can involve a component of (fundamental) research, but this should not be the main focus. The relevance of the proposed activities to wild species conservation and the practical impact should be made clear.
Additional Remarks:
Winners will present their work at the Future For Nature Awards event at Royal Burgers’ Zoo in Arnhem, the Netherlands. The event will take place in May 2026. Travel and accommodation expenses will be covered by the Future For Nature Foundation.
Future For Nature will not allow administrative deductions to be made or claimed by mother organisations.
From all applications, 6 to 12 nominees will be shortlisted. These applicants will be required to provide additional information (which may include photos and/or video) that will be used for the selection of the three awardees.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t>
        </is>
      </c>
      <c r="D28" s="3" t="inlineStr">
        <is>
          <t>• Eligibility The Candidate: Must be an individual, not an organisation, programme, or group of individuals Must be born on or after the 31st May 1990 (Maximum age of  35 years old at the 2026 FFN Awards event) and before the 31st of August 2007 (minimum age of 18 years old at the time of submitting your application) Has achieved substantial and long-term benefits to the conservation status of one or more wild species Has demonstrated commitment, determination, and passion for conservation work Has demonstrated leadership, entrepreneurship, and a clear view of conservation work Has been creative and innovative in their work Has demonstrated to be honourable in the conservation work performed Must be determined to continue their conservation work, as the Award aims to stimulate the winner’s future work It is not an “end of career” prize Is able to explain their conservation work in proficient English (written and spoken) The Application: Must be based on the ongoing conservation work of the candidate and not a project proposal Future For Nature is a foundation that presents Awards to individual nature conservationists and is not a project funding organisation Therefore, we do not evaluate project proposals Must be written by the applicant and reflect the work and conservation vision of the applicant in their own words
• The use of AI tools is permitted for guidance only; when direct copying or pasting of AI-generated content is suspected, the application can be excluded from the selection process The Award: Should be used for a conservation initiative of the winner’s own choice and implemented by them Should be used for the conservation of wild species The conservation initiative can involve a component of (fundamental) research, but this should not be the main focus The relevance of the proposed activities to wild species conservation and the practical impact should be made clear Additional Remarks: Winners will present their work at the Future For Nature Awards event at Royal Burgers’ Zoo in Arnhem, the Netherlands The event will take place in May 2026 Travel and accommodation expenses will be covered by the Future For Nature Foundation Future For Nature will not allow administrative deductions to be made or claimed by mother organisations From all applications, 6 to 12 nominees will be shortlisted These applicants will be required to provide additional information (which may include photos and/or video) that will be used for the selection of the three awardees
•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t>
        </is>
      </c>
      <c r="E28" s="2" t="inlineStr">
        <is>
          <t>Governance, Learning, Safety, Climate</t>
        </is>
      </c>
      <c r="F28" s="2" t="inlineStr">
        <is>
          <t>25 Aug  2025</t>
        </is>
      </c>
      <c r="G28" s="2">
        <f>HYPERLINK("https://ngobox.org/full_grant_announcement_Applications-Invited-for-Future-For-Nature-Awards-2026-Future-For-Nature-Foundation-(FFN)_12952","Applications Invited for Future For Nature Awards 2026")</f>
        <v/>
      </c>
    </row>
    <row r="29">
      <c r="A29" s="2" t="inlineStr">
        <is>
          <t>Grants</t>
        </is>
      </c>
      <c r="B29" s="2" t="inlineStr">
        <is>
          <t>Applications Invited for Research-Endeavour-Grant 2.0</t>
        </is>
      </c>
      <c r="C29" s="3" t="inlineStr">
        <is>
          <t>Apply By:
Grant Amount:
500000 INR
Follow us@ngobox
About the Organization
National Law University, Delhi (NLUD) is a law school in India, situated in Sector-14, Dwarka, Delhi. It offers courses at both undergraduate and postgraduate levels. As one of the national law schools in India, NLU Delhi (NLUD) is built on the five-year law degree model which is proposed and implemented by the Bar Council of India. The National Law University, Delhi, Act, 2007, provides for the Chief Justice of India or Senior Supreme Court Judge of his/her choice to be the university's visitor, the Chief Justice of the High Court of Delhi to function as the university's chancellor, and its vice-chancellor to function as the chief administrator
.
About the Grant
National Law University Delhi has instituted a research grant programme that seeks to provide two annual research grants of Rs. 5 lakhs per annum each to academics and researchers based in any Indian institution/ organisation. There are no limitations on the current field of work in which applicants are engaged and neither are there limitations on the themes or areas of study, as long as the research proposals engage with law/ legal institutions/ legal cultures/ legal policy through doctrinal/ empirical/ sociolegal/ social science methods. Proposals that seek to employ STEM research methods are also encouraged provided the proposal at its core furthers perspectives to better understand the law/ legal institutions/ legal cultures/ legal policy.
Program Objective:
This research grant programme aims to develop high quality research that delivers a deeper understanding of law/ legal institutions/ legal cultures/ legal policy on their own terms as well as through interaction with other fields. The University’s endeavour is to promote innovative research projects that contribute to the advancement of legal scholarship as well as interdisciplinary and multidisciplinary scholarship that has significant bearing on law/ legal institutions/ legal cultures/ legal policy. The proposals may focus on studying and understanding complex challenges through purely legal scholarship or by leveraging interdisciplinary/ multidisciplinary approaches.
Value and Duration of Research Grants:
Two annual research grants of Rs. 5 lakhs each.
The duration of each grant will be for one year only. Successful applicants must
necessarily complete the work under the grant within one year.
Eligibility
Indian citizens currently working in any Indian higher educational institution in academic/ research roles are eligible to apply.
Applicants must necessarily have a Master’s degree.
At least three years of demonstrable work experience in an academic/ research role.
Experience gained outside India in this regard will be considered relevant under this requirement.
The proposal must be a standalone project and cannot be part of a larger project.
Successful applicants should be able to provide an institutional bank account into
which the research grant will be received. The institutional bank account must belong
to the institution at which the applicant is currently employed.
Indian citizens who are employed abroad in any form/ through any employment
structure but are currently in Indian higher educational institutions on research fellowships/ grants/ visiting academic arrangements etc. are not eligible to apply.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t>
        </is>
      </c>
      <c r="D29" s="3" t="inlineStr">
        <is>
          <t>• Eligibility
• Indian citizens currently working in any Indian higher educational institution in academic/ research roles are eligible to apply Applicants must necessarily have a Master’s degree At least three years of demonstrable work experience in an academic/ research role Experience gained outside India in this regard will be considered relevant under this requirement The proposal must be a standalone project and cannot be part of a larger project Successful applicants should be able to provide an institutional bank account into which the research grant will be received The institutional bank account must belong to the institution at which the applicant is currently employed Indian citizens who are employed abroad in any form/ through any employment structure but are currently in Indian higher educational institutions on research fellowships/ grants/ visiting academic arrangements etc
• are not eligible to apply
•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t>
        </is>
      </c>
      <c r="E29" s="2" t="inlineStr">
        <is>
          <t>Governance, Learning</t>
        </is>
      </c>
      <c r="F29" s="2" t="inlineStr">
        <is>
          <t>25 Aug  2025</t>
        </is>
      </c>
      <c r="G29" s="2">
        <f>HYPERLINK("https://ngobox.org/full_grant_announcement_Applications-Invited-for-Research-Endeavour-Grant-2.0-National-Law-University-Delhi_12960","Applications Invited for Research-Endeavour-Grant 2.0")</f>
        <v/>
      </c>
    </row>
    <row r="30">
      <c r="A30" s="2" t="inlineStr">
        <is>
          <t>Tenders</t>
        </is>
      </c>
      <c r="B30" s="2" t="inlineStr">
        <is>
          <t>RFP - Start-up Incubation in Renewable Energy (RE) Sector</t>
        </is>
      </c>
      <c r="C30" s="3" t="inlineStr">
        <is>
          <t>Apply By:
Follow us@ngobox
About the Organization
NISE is an autonomous specialized institute under the Ministry of New and Renewable Energy (MNRE), Government of India, mandated for research and development, solar component testing and certification, capacity building, and development of solar products and applications. The technical support of NISE complements the requirements of MNRE to become a selfreliable renewable power producing nation and accept the series of challenges intervened in amidst of implementation of the National Solar Mission (NSM). NISE has established in the solar energy sector through continuous efforts by developing newer technologies, developing standards, and catering to the changing needs in the industry. Furthermore, NISE envisions in accelerating the proliferation of the renewable energy sector by intently working together with the Government of India.
NISE is situated at Gwal Pahari on Gurugram-Faridabad Road in Gurugram, Haryana. The institute has a 200-acre campus which is registered as a society under the Haryana Registration and Regulation of Societies Act 2012 (Registration No. is HR-018-2013-01092). NISE has set up state-of-the-art laboratories with advanced equipment for carrying out Research &amp; Testing in PV cell, PV module, Solar Thermal, Green Hydrogen and allied applications. Beyond standard testing, NISE is engaged in the research and standardization of solar energy systems, fostering innovation through experimental and theoretical projects that aim to enhance the performance and reliability of solar technology systems for the industry. NISE testing facilities include (i) Solar Cell Characterization Lab (ii) Solar PV Module Testing (Indoor &amp; Outdoor) Lab (iii) Power Electronic Laboratory (iv) Battery Testing &amp; Characterization Lab (v) Advanced Solar PV system &amp; lighting Lab (vi) Solar Water Pumping System Testing Lab (vii) Solar Powered Cold Storage Testing Facility (viii) Solar Radiation Calibration Laboratory &amp; R&amp;D Facility.
About the Proposal
The National Institute of Solar Energy (NISE), in collaboration with the National Solar Energy Federation of India (NSEFI) and Atal Incubation Centre (AIC) IIT Delhi Sonipat Innovation Foundation, Haryana, is pleased to announce a dedicated program to support and accelerate start-up-led innovation in the Renewable Energy (RE) sector. This initiative is aimed at fostering the development and commercialization of indigenous renewable energy solutions and technologies that contribute to India’s clean energy transition.
The program is uniquely designed to provide value-added support in collaboration with industry associations, technical bodies, and government stakeholders. Selected start-ups will receive assistance in pilot demonstration, product testing, validation, and establishing industry linkages, helping them move from lab-scale innovation to market-ready solutions.
The initiative aligns with national priorities in the field of renewable energy and India’s commitment to building a clean, green, and sustainable energy future. It supports the broader vision of Atmanirbhar Bharat (Self-Reliant India) in the energy sector and contributes to the realization of Viksit Bharat (Developed India) through the widespread adoption of indigenous, low-carbon, and environmentally responsible energy solutions. The program focuses on supporting start-ups engaged in the development of solar energy systems, green hydrogen technologies, battery storage, smart energy management, AI/ML in RE, EV integration, small hydro, wind and decentralized renewable applications, among others.
Through this Call for Proposals, start-ups will have the opportunity to:
Translate prototypes or proof-of-concepts into commercially viable products
Access to state-of-the-art testing facilities and expert mentorship of NISE and AIC IIT Delhi.
Build industry connections through NSEFI’s vast solar and clean energy network
Participate in pilot and demonstration projects with real-world application potential
Establish and strengthen local supply chains for renewable energy components and systems
This joint initiative aims to enhance the competitiveness of Indian clean-tech start-ups by supporting innovation at the component, sub-system, and system levels — thereby contributing to the nation’s goal of energy independence and sustainability.
Scope of the Call for Proposal:
The program aims to accelerate the transition of renewable energy innovations from earlystage prototypes (TRL 3-4) to market-ready solutions (TRL 6-8) by enabling real-world deployment, pilot demonstrations, and commercialization support. The initiative focuses on addressing critical gaps in the clean energy innovation ecosystem, including R&amp;D, product development, testing, validation, standardization, and market access. Proposals are invited from start-ups that have demonstrated indigenous capability in developing technologies, components, or sub-systems in areas such as solar energy, green hydrogen, energy storage, DRE applications, small hydro, wind, smart grids, and clean mobility solutions. Selected start-ups will be supported in scaling their innovations, establishing supply chains, and reducing dependence on imported technologies. The goal is to foster local manufacturing, reduce costs, and enable the deployment of highimpact renewable energy technologies that align with India’s goals of Atmanirbhar Bharat and Viksit Bharat. The final outcomes should demonstrate industry-grade prototypes suitable for commercial adoption and integration across the energy value chain.
Objectives:
The objective of this call for proposals is to identify and support innovative RE start-ups by providing access to technical, financial, and strategic resources to accelerate the development, validation, and commercialization of clean energy solutions.
To identify and support innovative start-ups working on transformative technologies and business models in the RE sector.
To accelerate the development and commercialization of clean energy solutions by providing access to technical, strategic, and financial support.
To facilitate access to state-of-the-art R&amp;D, prototyping, and testing infrastructure available at NISE for product development and validation.
To build a robust ecosystem by connecting start-ups with expert mentors, investors, industry leaders, and government agencies for scale-up and market entry.
To promote self-reliance and sustainability by encouraging the development of indigenous technologies aligned with national clean energy goals.
Focus Areas:
The identified thrust areas for this call for proposals focus on advancing innovation in key segments of the RE sector. These include solar energy technologies, green hydrogen, energy storage systems, decentralized renewable applications, smart energy management, and circular economy solutions. Start-ups working on emerging technologies aligned with clean energy goals are encouraged to apply.
Facilities and Support Offered under the call for proposal:
The following facilities and support are envisaged under this Call for Proposals, to be provided by NISE, NSEFI, AIC IIT Delhi and other stakeholders.
Access to State-of-the-Art Infrastructure
Technical Mentorship
Industry Mentorship
Co-working and Incubation Space
Product Standardisation &amp; Certification
Business and Market Linkages
Opportunities for Seed Funding and Grant
Pilot and Demonstration Opportunities
Capacity Building and Networking Events
Collaborative Ecosystem and Institutional Support
Eligibility
Start-ups applying for support under the NISE RE Start-up Incubation Program must meet the following eligibility conditions:
The applicant must be a start-up recognized by the Department for Promotion of Industry and Internal Trade (DPIIT) at the time of application. If not registered, funding will only be disbursed after successful DPIIT recognition.
The start-up must be an Indian entity as per the Companies Act, 2013, with at least 51% shareholding held by Indian promoters at the time of application. The Intellectual Property (IP) developed under the project should reside in India.
The proposed solution should be at Technology Readiness Level (TRL) 3–4 (i.e., proof of concept or lab-validated prototype), with clear potential to scale to TRL 6–8 (market-ready stage) during the incubation period.
The start-up should require to submit the declaration stating the prior funding sought from any other central government scheme in the last five years for the same project.
The start-up must be using technology as a core part of its product or service offering aimed at solving a real-world challenge in the RE sector.
Each start-up or Project Leader (PI) may submit only one proposal under this call. Multiple submissions will result in disqualification.
Project Leader (PI) Requirements:
A qualified Project Leader must be identified, who will be responsible for the technical and managerial execution of the project.
The PI must have completed at least an undergraduate degree in any relevant discipline.
The PI should be a shareholder or founder in the start-up.
The PI must personally present the proposal if shortlisted and will be responsible for signing.
The project agreement upon selection.
How to Apply
The Project Proposal could be submitted as per the following instructions:
Step 1 - The applicant is requested to fill the application form (.docx) provided at Annexure I and convert the same into .pdf document.
Step 2- A soft copy in pdf format (with all enclosures/documents) to be emailed to incubation@nise.res.in on or before 26th August, 2025, 11:59 PM IST.
No hardcopy of the project proposal should be submitted.
Application received without the above documents with incomplete information will not be entertained.
For more information please check the
Link
Stay in the loop with the newest RFPs and Grants through NGOBOX's WhatsApp Channel.
Join now by clicking here
!</t>
        </is>
      </c>
      <c r="D30" s="3" t="inlineStr">
        <is>
          <t>• Start-ups working on emerging technologies aligned with clean energy goals are encouraged to apply
• Facilities and Support Offered under the call for proposal: The following facilities and support are envisaged under this Call for Proposals, to be provided by NISE, NSEFI, AIC IIT Delhi and other stakeholders Access to State-of-the-Art Infrastructure Technical Mentorship Industry Mentorship Co-working and Incubation Space Product Standardisation &amp; Certification Business and Market Linkages Opportunities for Seed Funding and Grant Pilot and Demonstration Opportunities Capacity Building and Networking Events Collaborative Ecosystem and Institutional Support
• Eligibility
• Start-ups applying for support under the NISE RE Start-up Incubation Program must meet the following eligibility conditions: The applicant must be a start-up recognized by the Department for Promotion of Industry and Internal Trade (DPIIT) at the time of application If not registered, funding will only be disbursed after successful DPIIT recognition The start-up must be an Indian entity as per the Companies Act, 2013, with at least 51% shareholding held by Indian promoters at the time of application The Intellectual Property (IP) developed under the project should reside in India The proposed solution should be at Technology Readiness Level (TRL) 3–4 (i.e., proof of concept or lab-validated prototype), with clear potential to scale to TRL 6–8 (market-ready stage) during the incubation period The start-up should require to submit the declaration stating the prior funding sought from any other central government scheme in the last five years for the same project The start-up must be using technology as a core part of its product or service offering aimed at solving a real-world challenge in the RE sector Each start-up or Project Leader (PI) may submit only one proposal under this call Multiple submissions will result in disqualification Project Leader (PI) Requirements: A qualified Project Leader must be identified, who will be responsible for the technical and managerial execution of the project The PI must have completed at least an undergraduate degree in any relevant discipline The PI should be a shareholder or founder in the start-up The PI must personally present the proposal if shortlisted and will be responsible for signing The project agreement upon selection
• How to Apply The Project Proposal could be submitted as per the following instructions: Step 1 - The applicant is requested to fill the application form (.docx) provided at Annexure I and convert the same into .pdf document Step 2- A soft copy in pdf format (with all enclosures/documents) to be emailed to incubation@nise.res.in on or before 26th August, 2025, 11:59 PM IST No hardcopy of the project proposal should be submitted Application received without the above documents with incomplete information will not be entertained For more information please check the Link Stay in the loop with the newest RFPs and Grants through NGOBOX's WhatsApp Channel Join now by clicking here !</t>
        </is>
      </c>
      <c r="E30" s="2" t="inlineStr">
        <is>
          <t>Governance, Learning, Safety, Climate</t>
        </is>
      </c>
      <c r="F30" s="2" t="inlineStr">
        <is>
          <t>26 Aug  2025</t>
        </is>
      </c>
      <c r="G30" s="2">
        <f>HYPERLINK("https://ngobox.org/full_rfp_eoi_RFP---Start-up-Incubation-in-Renewable-Energy-(RE)-Sector-National-Institute-of-Solar-Energy-(NISE)_19234","RFP - Start-up Incubation in Renewable Energy (RE) Sector")</f>
        <v/>
      </c>
    </row>
    <row r="31">
      <c r="A31" s="2" t="inlineStr">
        <is>
          <t>Grants</t>
        </is>
      </c>
      <c r="B31" s="2" t="inlineStr">
        <is>
          <t>Applications Invited for Henry Arnhold Fellowship 2026</t>
        </is>
      </c>
      <c r="C31" s="3" t="inlineStr">
        <is>
          <t>Apply By:
Grant Amount:
100000 USD
Follow us@ngobox
About the Organization
Mulago is a private foundation designed and built to carry on the life work of Rainer Arnhold.
Rainer's passion was the prospect of a better life for children in poverty, and so the Foundation's work is focused on solutions that meet the basic needs of the poorest families. After Rainer's untimely death in 1993, his brother Henry Arnhold established the Foundation in its current form.
Our obsession is impact; we provide unrestricted money to organizations that have a scalable solution and a demonstrable ability to deliver. Our Fellows programs are built to support social entrepreneurs, and our portfolio is a mix of start-ups and organizations further along the curve to scale. We're agnostic as to whether those organizations are for-or-non-profit – what we care about is which structure offers the best route to impact at scale. We continue to fund organizations as long as they show real progress toward lasting change at scale.
The Foundation has a big mandate and a small staff, so we do not accept proposals. We tap a deep network to find the organizations that are a good fit. Given our very specific funding criteria, that has proven the most efficient process for all concerned. Really.
About the Grant
Through our Henry Arnhold Fellowship we find leaders with promising conservation and climate solutions and help them to design and deliver them at scale.
We’re impact and scale-obsessed. Each year we select 8-10 leaders and help them (1) design high-impact scalable solutions and strategies for better, faster, bigger outcomes; (2) build the organizations to deliver them at scale; and (3) become part of a growing community of innovators in conservation and climate.
Components of the fellowship:
Design and Strategy: The fellowship is bookended by an intensive week-long workshop to dive in on design for impact and strategy for scale. It’s a rare opportunity to focus completely on new ideas and a systematic way to apply them.
Community and Connections: We bring together a cohort of leaders with big poverty and climate solutions, alongside some great advisors and our team. Fellows join a growing community of fellows at the forefront of climate and conservation work.
Resources and Support: The fellowship comes with an unrestricted $100K grant up front. We coach all our fellows over the year on our design and strategy frameworks. All fellows are considered for longer-term Mulago funding.
What We Look For:
We look for innovative leaders with a conservation or climate solution that works and has potential to go big. We look for impact-obsessed people pioneering effective ways to:
protect nature and ecosystems (forests, rivers, oceans, mountains, grasslands)
slow down climate change (drop emissions, use energy efficiently, capture carbon) or adapt to the new climate reality.
Their solutions focus on everything from tropical forests in the Amazon Basin to grasslands in Africa to fisheries in the Indian Ocean.
Eligibility
A solution that can drive exponential impact over time (could be replicated and paid for at big scale) to a big conservation or climate problem.
An organization up and running — nonprofit or for-profit — even if very small or very early and are full time working on it.
The most senior role (usually an ED or CEO) at the organization. We're focused on founders.
How to Apply
Recommend a Fellow
Know someone ready to scale their climate or conservation impact? Fill out this quick form, and we’ll invite them to apply. We read all recommendations and link them to any eventual applications.
Deadline: August 7.
Apply to be a Fellow
Leaders can now fill out our application form directly. We don’t want to waste their precious time and effort. The application is brief—should take no longer than an hour or two. Given what we’re looking for, less is probably better. We just want to get a good sense of the idea.
Deadline: August 28.
For more information please check the
Link
Join us for the 12th Edition of India CSR &amp; ESG Summit 2025 | Register Now</t>
        </is>
      </c>
      <c r="D31" s="3" t="inlineStr">
        <is>
          <t>• It’s a rare opportunity to focus completely on new ideas and a systematic way to apply them Community and Connections: We bring together a cohort of leaders with big poverty and climate solutions, alongside some great advisors and our team Fellows join a growing community of fellows at the forefront of climate and conservation work Resources and Support: The fellowship comes with an unrestricted $100K grant up front We coach all our fellows over the year on our design and strategy frameworks All fellows are considered for longer-term Mulago funding What We Look For: We look for innovative leaders with a conservation or climate solution that works and has potential to go big We look for impact-obsessed people pioneering effective ways to: protect nature and ecosystems (forests, rivers, oceans, mountains, grasslands) slow down climate change (drop emissions, use energy efficiently, capture carbon) or adapt to the new climate reality Their solutions focus on everything from tropical forests in the Amazon Basin to grasslands in Africa to fisheries in the Indian Ocean
• Eligibility A solution that can drive exponential impact over time (could be replicated and paid for at big scale) to a big conservation or climate problem An organization up and running — nonprofit or for-profit — even if very small or very early and are full time working on it The most senior role (usually an ED or CEO) at the organization We're focused on founders
• How to Apply Recommend a Fellow
• Know someone ready to scale their climate or conservation impact? Fill out this quick form, and we’ll invite them to apply We read all recommendations and link them to any eventual applications Deadline: August 7 Apply to be a Fellow Leaders can now fill out our application form directly We don’t want to waste their precious time and effort The application is brief—should take no longer than an hour or two Given what we’re looking for, less is probably better We just want to get a good sense of the idea Deadline: August 28 For more information please check the Link Join us for the 12th Edition of India CSR &amp; ESG Summit 2025 | Register Now</t>
        </is>
      </c>
      <c r="E31" s="2" t="inlineStr">
        <is>
          <t>Governance, Safety, Climate</t>
        </is>
      </c>
      <c r="F31" s="2" t="inlineStr">
        <is>
          <t>28 Aug  2025</t>
        </is>
      </c>
      <c r="G31" s="2">
        <f>HYPERLINK("https://ngobox.org/full_grant_announcement_Applications-Invited-for-Henry-Arnhold-Fellowship-2026-Mulago-Foundation_12963","Applications Invited for Henry Arnhold Fellowship 2026")</f>
        <v/>
      </c>
    </row>
    <row r="32">
      <c r="A32" s="2" t="inlineStr">
        <is>
          <t>Grants</t>
        </is>
      </c>
      <c r="B32" s="2" t="inlineStr">
        <is>
          <t>Applications Invited for Call for projects: Technology-facilitated gender-based violence</t>
        </is>
      </c>
      <c r="C32" s="3" t="inlineStr">
        <is>
          <t>Apply By:
Grant Amount:
4000000 Euro
Follow us@ngobox
About the Organization
Climate, biodiversity, peace, education, employment, gender equality, global health. Our teams are involved in over 4,000 projects across the French Overseas Territories and in 160 countries. In doing so, we contribute to France’s policy on sustainable investment and international solidarity, in support of the Sustainable Development Goals (SDGs).
AFD works to implement France’s policies of development and international solidarity. Our actions include financing for the public sector and for NGOs, publication of research, training on sustainable development, and awareness raising in France. In this way, we help finance, guide, and accelerate transitions toward a fairer and more resilient world.
About the Grant
The French Development Agency (AFD) launches this call for proposals to fund civil society organizations (CSOs) for the implementation of a financing mechanism, for strengthening and structuring feminist organizations in partner countries of France’s international development and solidarity policy, whose activity has gender equality as its main objective in the said countries in which AFD is mandated to intervene. Bringing funding to feminist civil society organizations is the common thread of this mechanism.
In this regard, AFD has a grants with a budget of 4 million euros. The call for projects aims to select a consortium of French and/or international and/or national CSOs from partner countries that will manage all the funding (€4M) aimed at feminist organizations in partner countries of France’s international development and solidarity policy and AFD’s intervention. The duration of the project will be 3 to 4 years, with the possibility of financing feminist civil society organisations for variable periods, depending on the projects, within the overall project framework.
Eligible project leaders: Consortium of international - regional - national NGOs / CSOs
Geographic focus: Africa, Near East and Middle East
Sectors concerned: Digital, gender, governance, security, education, communication, advocacy
Available budget: 4 million euros
Project duration: 3 to 4 years
Context and challenges:
AFD is a feminist group implementing France’s commitments on gender equality internationally
Support for feminist civil society organizations through the FSOF
State of play on technology-facilitated gender-based violence
Purposes/objectives:
The project aims to finance civil society organisations from partner countries of France’s international development and solidarity policy, which work in preventing and combating TFGBV. AFD will prioritize projects that are rooted in the dynamics of societal transformation through gender equality, fully integrating multidimensional inequalities (age, disability, belonging to a minority group, etc.) which can be used in field activities, advocacy, capitalization and/or networking.
The project with a total amount of €4M will be implemented by a consortium of civil society organizations (CSOs).
The financing and civil society strengthening mechanism set up by the consortium that will be selected within the framework of this call for projects will aim to finance the activities of these feminist CSOs on the following three objectives:
Strengthen security and respect in the digital environment, by widely spreading the necessary knowledge to fight and prevent GBTFV, equipping targeted individuals and organizations with the necessary tools and skills;
Provide comprehensive support to TFGBV victims, including psychological, legal and technological aid;
Produce, update and disseminate feminist knowledge on the phenomenon of TFGBV in order to inform advocacy actions for an appropriate legal framework.
Direct grants to feminist CSOs will be able to finance field activities (including training and education, formal and informal), advocacy, research and content production, capitalization, capacity building, of sharing experiences and/or networking, and may also concern their structural costs. They will also be able to support the organizational development of organizations that combat TFGBV as well as the equipment necessary to strengthen their digital protection. The prioritization between these different elements will be determined after an identification of needs, a consultation with civil society and feminist CSOs acting in the prevention and fight against TFGBV (global or regional feminist networks or associations, Global or regional funds for supporting feminist movements, international union federations, global and regional feminist NGOs, local feminist CSOs), and a mapping of CSOs likely to be recipients of project funds (through funding but also in terms of strengthening good practices and structuring associative projects) and able to carry out long-term activities.
How to Apply
Closing date: Sunday August 31 2025
Submit a project:
Download the Call for Proposals including the general framework, the model project presentation note and the terms of reference.
Fill in the online application form, making sure to provide all the information requested.
Submit my project
For more information please check the
Link
Join us for the 12th Edition of India CSR &amp; ESG Summit 2025 | Register Now</t>
        </is>
      </c>
      <c r="D32" s="3" t="inlineStr">
        <is>
          <t>• How to Apply Closing date: Sunday August 31 2025 Submit a project: Download the Call for Proposals including the general framework, the model project presentation note and the terms of reference Fill in the online application form, making sure to provide all the information requested Submit my project For more information please check the Link Join us for the 12th Edition of India CSR &amp; ESG Summit 2025 | Register Now</t>
        </is>
      </c>
      <c r="E32" s="2" t="inlineStr">
        <is>
          <t>Governance, Learning, Safety, Climate</t>
        </is>
      </c>
      <c r="F32" s="2" t="inlineStr">
        <is>
          <t>31 Aug  2025</t>
        </is>
      </c>
      <c r="G32" s="2">
        <f>HYPERLINK("https://ngobox.org/full_grant_announcement_Applications-Invited-for-Call-for-projects--Technology-facilitated-gender-based-violence-Agence-Française-de-Développement-(AFD)-_12956","Applications Invited for Call for projects: Technology-facilitated gender-based violence")</f>
        <v/>
      </c>
    </row>
    <row r="33">
      <c r="A33" s="2" t="inlineStr">
        <is>
          <t>Grants</t>
        </is>
      </c>
      <c r="B33" s="2" t="inlineStr">
        <is>
          <t>Applications Invited for UNESCO Prize for Global Citizenship Education 2025</t>
        </is>
      </c>
      <c r="C33" s="3" t="inlineStr">
        <is>
          <t>Apply By:
Grant Amount:
50000 USD
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About the Grant
The UNESCO Prize for Global Citizenship Education provides an exceptional global platform to promote the visibility and recognition of projects and initiatives in the field of GCED from around the world.
Established in 2024 with the support of the Republic of Korea, the UNESCO Prize is the first of its kind. It will be awarded every two years and recognizes outstanding efforts in promoting and advancing GCED through two categories:
Youth-led organisations
Other: individuals, institutions, non-governmental organisations and other entities.
Grant Size
An international jury will select two best projects, one per category. Each prize winner will be awarded 50,000 USD.
Eligibility
To apply for the category “Youth-led organization”: The applicant must be:
An organization that is led by individual(s) aged between 18-30 years old
To apply for the “Other” category: The applicant can be either an:
Individual,
Institution,
Non-governmental organization, or
other entity
.
The initiative must be:
Relevant to GCED
The initiative should have been implemented for at least 1 year with evidence of concrete activities
The project and its organization should not be affiliated with, or receive any funding from, UNESCO
Be nominated by either a UNESCO National Commission or an NGO in official relation with UNESCO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t>
        </is>
      </c>
      <c r="D33" s="3" t="inlineStr">
        <is>
          <t>• Eligibility
• To apply for the category “Youth-led organization”: The applicant must be: An organization that is led by individual(s) aged between 18-30 years old
• To apply for the “Other” category: The applicant can be either an: Individual, Institution, Non-governmental organization, or other entity The initiative must be: Relevant to GCED The initiative should have been implemented for at least 1 year with evidence of concrete activities The project and its organization should not be affiliated with, or receive any funding from, UNESCO Be nominated by either a UNESCO National Commission or an NGO in official relation with UNESCO
•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t>
        </is>
      </c>
      <c r="E33" s="2" t="inlineStr">
        <is>
          <t>Learning</t>
        </is>
      </c>
      <c r="F33" s="2" t="inlineStr">
        <is>
          <t>01 Sep  2025</t>
        </is>
      </c>
      <c r="G33" s="2">
        <f>HYPERLINK("https://ngobox.org/full_grant_announcement_Applications-Invited-for-UNESCO-Prize-for-Global-Citizenship-Education-2025-UNESCO_12945","Applications Invited for UNESCO Prize for Global Citizenship Education 2025")</f>
        <v/>
      </c>
    </row>
    <row r="34">
      <c r="A34" s="2" t="inlineStr">
        <is>
          <t>Grants</t>
        </is>
      </c>
      <c r="B34" s="2" t="inlineStr">
        <is>
          <t>Applications Invited for Ebbe Nielsen Challenge 2025</t>
        </is>
      </c>
      <c r="C34" s="3" t="inlineStr">
        <is>
          <t>Apply By:
Grant Amount:
20000 Euro
Follow us@ngobox
About the Organization
GBIF—the Global Biodiversity Information Facility—is an international network and data infrastructure funded by the world's governments and aimed at providing anyone, anywhere, open access to data about all types of life on Earth.
About the Grant
The Ebbe Nielsen Challenge has opened its 2025 call for innovative tools, both new and existing, that leverage biodiversity data from the GBIF network to advance open science in support of research and policy.
Prize
An expert jury will judge entries on their relevance, novelty and quality to select a pool of winners to share a prize pool of up to €20,000.
Eligibility
The Challenge is open to individuals, teams of individuals, companies and their employees, and governmental agencies and their employees.
The Challenge is not open to:
Current staff members at the GBIF Secretariat
Individuals currently contracting directly with the GBIF Secretariat
Members of the GBIF Science Committee
Heads of Delegation to GBIF
How to Apply
Entrants must complete the entry form, which provides information about the entry and the following components, which will comprise the formal submission:
Submission name/title
Team member(s) names and affiliations
Abstract and rationale
Operating instructions
Link to visuals (prototype, demo, video, screenshots, slides, etc.)
Link(s) to submission materials on any appropriate website or repository
7 September 2025, 23:59 Central European Summer Time (UTC+2)
For more information please check the
Link</t>
        </is>
      </c>
      <c r="D34" s="3" t="inlineStr">
        <is>
          <t>• Eligibility The Challenge is open to individuals, teams of individuals, companies and their employees, and governmental agencies and their employees The Challenge is not open to: Current staff members at the GBIF Secretariat Individuals currently contracting directly with the GBIF Secretariat Members of the GBIF Science Committee Heads of Delegation to GBIF
• How to Apply Entrants must complete the entry form, which provides information about the entry and the following components, which will comprise the formal submission: Submission name/title Team member(s) names and affiliations Abstract and rationale Operating instructions Link to visuals (prototype, demo, video, screenshots, slides, etc.) Link(s) to submission materials on any appropriate website or repository 7 September 2025, 23:59 Central European Summer Time (UTC+2) For more information please check the Link</t>
        </is>
      </c>
      <c r="E34" s="2" t="inlineStr">
        <is>
          <t>Governance, Safety</t>
        </is>
      </c>
      <c r="F34" s="2" t="inlineStr">
        <is>
          <t>07 Sep  2025</t>
        </is>
      </c>
      <c r="G34" s="2">
        <f>HYPERLINK("https://ngobox.org/full_grant_announcement_Applications-Invited-for-Ebbe-Nielsen-Challenge-2025-GBIF----Global-Biodiversity-Information-Facility_12733","Applications Invited for Ebbe Nielsen Challenge 2025")</f>
        <v/>
      </c>
    </row>
    <row r="35">
      <c r="A35" s="2" t="inlineStr">
        <is>
          <t>Grants</t>
        </is>
      </c>
      <c r="B35" s="2" t="inlineStr">
        <is>
          <t>Applications Invited for Vital Impacts Environmental Photography Grant 2025</t>
        </is>
      </c>
      <c r="C35" s="3" t="inlineStr">
        <is>
          <t>Apply By:
Grant Amount:
20000 USD
Follow us@ngobox
About the Organization
Vital Impacts is a women-led 501c3 non-profit organization that uses art and storytelling to amplify and support the work of communities who are protecting people, wildlife and habitats worldwide. The mission of our non-profit is to support both grassroots conservation organizations and the photographers and artists who work to tell critical environmental stories.
About the Grant
Supporting long-term, locally based, environmental photography projects with communities working to protect the environment and wildlife.
Our grants serve a dual purpose: to provide support and encouragement to visual storytellers embarking on long-term documentary photography projects, and to foster collaboration with local communities dedicated to environmental and wildlife conservation efforts.
Vital Impacts is proud to offer one $20,000 (US) grant to an established environmental photographer, along with six $5,000 (US) grants to emerging photographers from across the globe. These funds are specifically earmarked for the development of documentary projects focusing on environmental stories, with each grant supporting a separate photographer and project over the course of twelve months.
The aim of these grants is to spotlight solution-based environmental initiatives through visual storytelling. Recipients will have the opportunity to dedicate their time, guided by mentorship and intellectual freedom, towards producing a compelling body of work.
Throughout the twelve-month period, the Vital Impacts team and our mentorship community will provide ongoing support and guidance to grant recipients. By the conclusion of the grant period, it is expected that each recipient will have completed a comprehensive body of work ready for publication, showcasing the impact of their efforts on environmental conservation.
The mentorships:
In addition to the grants, Vital Impacts will select ten emerging photographers to participate in an intensive mentorship program.
Over the span of twelve months, these selected individuals will have the opportunity to engage in one-on-one sessions with industry experts, renowned photographers, and influential photo editors. Through these mentorship sessions, participants will refine their storytelling skills, receive guidance on navigating the industry, and establish vital connections.
By the conclusion of the mentorship program, these ten photographers will emerge with a deepened understanding of environmental photography, strengthened industry networks, and a compelling story ready for pitching or publication, marking a significant milestone in their professional journey.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How to Apply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t>
        </is>
      </c>
      <c r="D35" s="3" t="inlineStr">
        <is>
          <t>•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 How to Apply
•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t>
        </is>
      </c>
      <c r="E35" s="2" t="inlineStr">
        <is>
          <t>Governance, Learning, Climate</t>
        </is>
      </c>
      <c r="F35" s="2" t="inlineStr">
        <is>
          <t>14 Sep  2025</t>
        </is>
      </c>
      <c r="G35" s="2">
        <f>HYPERLINK("https://ngobox.org/full_grant_announcement_Applications-Invited-for-Vital-Impacts-Environmental-Photography-Grant-2025-Vital-Impacts_12957","Applications Invited for Vital Impacts Environmental Photography Grant 2025")</f>
        <v/>
      </c>
    </row>
    <row r="36">
      <c r="A36" s="2" t="inlineStr">
        <is>
          <t>Grants</t>
        </is>
      </c>
      <c r="B36" s="2" t="inlineStr">
        <is>
          <t>Applications Invited for John Z. Duling Grant Program</t>
        </is>
      </c>
      <c r="C36" s="3" t="inlineStr">
        <is>
          <t>Apply By:
Grant Amount:
25000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John Z. Duling Grant Program was established and funded by a bequest from the estate of John Z. Duling of Indiana, a strong advocate of research who in 1972 proposed the establishment of the ISA Research Trust. The goal of this program is to provide start-up or seed funding to support innovative research and technology transfer projects that have the potential of benefiting the everyday work of arborists. John Z. Duling Grants may be used to support exploratory work in the early stages of untested, but potentially transformative, research ideas and approaches. Examples may include application of new approaches to research questions, or application of new expertise involving novel disciplinary or interdisciplinary perspectives.
Projects are expected to be completed within one to three years with a maximum grant award of $25,000.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John Z. Duling Grant Program
Application Requirements can be
found here
.
For more information please check the
Link
Join us for the 12th Edition of India CSR &amp; ESG Summit 2025 | Register Now</t>
        </is>
      </c>
      <c r="D36"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John Z Duling Grant Program Application Requirements can be found here For more information please check the Link Join us for the 12th Edition of India CSR &amp; ESG Summit 2025 | Register Now</t>
        </is>
      </c>
      <c r="E36" s="2" t="inlineStr">
        <is>
          <t>Learning</t>
        </is>
      </c>
      <c r="F36" s="2" t="inlineStr">
        <is>
          <t>15 Sep  2025</t>
        </is>
      </c>
      <c r="G36" s="2">
        <f>HYPERLINK("https://ngobox.org/full_grant_announcement_Applications-Invited-for-John-Z.-Duling-Grant-Program-Tree-Research-and-Education-Endowment-Fund-(TREE-Fund)-_12947","Applications Invited for John Z. Duling Grant Program")</f>
        <v/>
      </c>
    </row>
    <row r="37">
      <c r="A37" s="2" t="inlineStr">
        <is>
          <t>Grants</t>
        </is>
      </c>
      <c r="B37" s="2" t="inlineStr">
        <is>
          <t>Applications Invited for Jack Kimmel International Grant Program</t>
        </is>
      </c>
      <c r="C37" s="3" t="inlineStr">
        <is>
          <t>Apply By:
Grant Amount:
10000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Jack Kimmel International Grant Program, championed by the Canadian TREE Fund, honors the late Jack Kimmel who was the former Director of Parks for the City of Toronto. He is remembered for his contribution of 46 years of leadership to the ISA and its Ontario chapter. Jack Kimmel grants provide much needed funding to arboriculture and urban forestry researchers all over the world. This grant is administered by TREE Fund, with participation from the Canadian TREE Fund in the evaluation process.
These grants are available to researchers whose work is primarily outside of the United States. Projects are expected to be completed within one to two years. Grant award amounts are limited to a maximum of $10,000 and will vary depending upon the adjudged value of the project relative to the needs of the arboriculture community. No project may receive more than one award from this program.
Projects are expected to be completed within one to two years with a maximum grant award of $10,000.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Jack Kimmel International Grant Program
Application Requirements can be
found here
.
For more information please check the
Link
Join us for the 12th Edition of India CSR &amp; ESG Summit 2025 | Register Now</t>
        </is>
      </c>
      <c r="D37"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Jack Kimmel International Grant Program Application Requirements can be found here For more information please check the Link Join us for the 12th Edition of India CSR &amp; ESG Summit 2025 | Register Now</t>
        </is>
      </c>
      <c r="E37" s="2" t="inlineStr">
        <is>
          <t>Governance, Learning</t>
        </is>
      </c>
      <c r="F37" s="2" t="inlineStr">
        <is>
          <t>15 Sep  2025</t>
        </is>
      </c>
      <c r="G37" s="2">
        <f>HYPERLINK("https://ngobox.org/full_grant_announcement_Applications-Invited-for-Jack-Kimmel-International-Grant-Program-Tree-Research-and-Education-Endowment-Fund-(TREE-Fund)-_12948","Applications Invited for Jack Kimmel International Grant Program")</f>
        <v/>
      </c>
    </row>
    <row r="38">
      <c r="A38" s="2" t="inlineStr">
        <is>
          <t>Grants</t>
        </is>
      </c>
      <c r="B38" s="2" t="inlineStr">
        <is>
          <t>Applications Invited for Safe Arborist Techniques Fund Grant Program</t>
        </is>
      </c>
      <c r="C38" s="3" t="inlineStr">
        <is>
          <t>Apply By:
Grant Amount:
15000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Safe Arborist Techniques Fund (SATF) is a joint program of Tree Research and Education Endowment Fund (TREE Fund) and International Society of Arboriculture (ISA), established in 2015 to support research and development into the techniques and equipment that arborists use in climbing, rigging, and working on trees, and the means of identifying potential hazards, to provide a safer working environment. Grant-funded projects are expected to be completed within two years of initial fund disbursement. The maximum award value of SATF grants is $15,000.
2024 SATF grants must support useful inquiry into the areas of worker safety and/or biomechanics, to include investigation into tree failure mechanisms and causes, and offsetting practices and techniques to protect workers, residents and property. Sample topics (not all-inclusive) could include:
Decay assessment/spread;
Inoculating trees with root decay;
Response growth;
Mechanical pruning;
Lightning protection;
Support systems, cabling, etc.;
Machine-aided climbing;
Biomechanics;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Application Requirements can be
found here.
For more information please check the
Link
Join us for the 12th Edition of India CSR &amp; ESG Summit 2025 | Register Now</t>
        </is>
      </c>
      <c r="D38"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Application Requirements can be found here For more information please check the Link Join us for the 12th Edition of India CSR &amp; ESG Summit 2025 | Register Now</t>
        </is>
      </c>
      <c r="E38" s="2" t="inlineStr">
        <is>
          <t>Governance, Learning, Safety, Climate</t>
        </is>
      </c>
      <c r="F38" s="2" t="inlineStr">
        <is>
          <t>15 Sep  2025</t>
        </is>
      </c>
      <c r="G38" s="2">
        <f>HYPERLINK("https://ngobox.org/full_grant_announcement_Applications-Invited-for-Safe-Arborist-Techniques-Fund-Grant-Program-Tree-Research-and-Education-Endowment-Fund-(TREE-Fund)-_12949","Applications Invited for Safe Arborist Techniques Fund Grant Program")</f>
        <v/>
      </c>
    </row>
    <row r="39">
      <c r="A39" s="2" t="inlineStr">
        <is>
          <t>Grants</t>
        </is>
      </c>
      <c r="B39" s="2" t="inlineStr">
        <is>
          <t>Applications Invited for Bob Skiera Memorial Fund Building Bridges Initiative and John P. White Grant Program</t>
        </is>
      </c>
      <c r="C39" s="3" t="inlineStr">
        <is>
          <t>Apply By:
Grant Amount:
30000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Bob Skiera was an urban forestry pioneer, known for his ability to communicate the needs and benefits of the urban forest and helped build bridges of trust and cooperation between urban foresters and other urban planning and management professionals. He was a past President of both the International Society of Arboriculture and the Wisconsin Arborist Association, served memorably as a Milwaukee City Forester and is a member of the Wisconsin Forestry Hall of Fame.
John White was an arborist and urban forest influencer in Florida. He loved trees and the community that was connecting with trees. He knew how to build up the relationships of the tree community to those who had great impacts on those trees.
Established jointly by TREE Fund, the Skiera Family, Wisconsin Arborist Association and the International Society of Arboriculture, The Bob Skiera Memorial Fund now provides financial support for the “Building Bridges Initiative”. The Initiative is intended to help arborists and urban foresters communicate the value of trees and urban forests through engagement via collaborative research and other projects with public works officials, risk assessment professionals, civil engineers, wildlife researchers, soil scientists and others. The maximum award value of grants under the Building Bridges Initiative is $30,000, with $25,000 provided annually by the Bob Skiera Memorial Fund and $5,000 provided annually by the John White Memorial Fund.
Note: The 2024 Building Bridges Initiative Grant(s) will be focused on research to facilitate or engage interactions between urban forest managers, arborists, and other professionals committed to maximizing value/use of the urban forest resource. Suggested areas of investigation (this list is not all-inclusive) might include:
Quantitative and/or qualitative analysis of urban forest benefits to humans and communities;
Policy formation and program implementation;
“Nature Based Solutions”;
Ecosystem services;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Bob Skiera Grant Program
Application Requirements can be
found here.
For more information please check the
Link
Join us for the 12th Edition of India CSR &amp; ESG Summit 2025 | Register Now</t>
        </is>
      </c>
      <c r="D39" s="3" t="inlineStr">
        <is>
          <t>• How to Apply
•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 Note you wish to apply for the Bob Skiera Grant Program Application Requirements can be found here For more information please check the Link Join us for the 12th Edition of India CSR &amp; ESG Summit 2025 | Register Now</t>
        </is>
      </c>
      <c r="E39" s="2" t="inlineStr">
        <is>
          <t>Governance, Learning, Climate</t>
        </is>
      </c>
      <c r="F39" s="2" t="inlineStr">
        <is>
          <t>15 Sep  2025</t>
        </is>
      </c>
      <c r="G39" s="2">
        <f>HYPERLINK("https://ngobox.org/full_grant_announcement_Applications-Invited-for-Bob-Skiera-Memorial-Fund-Building-Bridges-Initiative-and-John-P.-White-Grant-Program-Tree-Research-and-Education-Endowment-Fund-(TREE-Fund)-_12950","Applications Invited for Bob Skiera Memorial Fund Building Bridges Initiative and John P. White Grant Program")</f>
        <v/>
      </c>
    </row>
    <row r="40">
      <c r="A40" s="2" t="inlineStr">
        <is>
          <t>Grants</t>
        </is>
      </c>
      <c r="B40" s="2" t="inlineStr">
        <is>
          <t>Applications Invited for Global Safety Evidence Centre funding call 2025</t>
        </is>
      </c>
      <c r="C40" s="3" t="inlineStr">
        <is>
          <t>Apply By:
Grant Amount:
250000 Pound
Follow us@ngobox
About the Organization
Lloyd’s Register Foundation is a global safety charity with a mission to engineer a safer world. Building on the Foundation’s partnerships and impact to date, and harnessing over 250 years of maritime safety knowledge, we focus on enhancing the safety of life and property through the development of standards and education.
The Foundation has a unique structure. Our income comes from dividends through our investments, and from Lloyd's Register Group (LR), a global trading company. As well as financial contributions, LR is a global provider of safety services, that aligns to our mission.
Plus, we draw on LR’s knowledge, networks, and expertise to drive more impact through our work.
About the Grant
At Lloyd's Register Foundation we have recently launched our 2024-2029 strategy, reaffirming a commitment to making a significant difference in improving the safety of people and critical infrastructure. As part of this vision, we are launching a Global Safety Evidence Centre, a hub for anyone who needs to know ‘what works’ to make people safer in the face of a range of global safety challenges, including workplace accidents and injuries. Alongside the launch, we are delighted to announce a call for proposals to support research and evidence projects that address occupational safety and health (OSH) evidence gaps, as well as broader safety science work, such as how to measure and value safety and prevention, and how to learn from past failures and successes.
The Global Safety Evidence Centre collates, creates and communicates the best available safety evidence from the Foundation, our partners and other sources, on both the nature and scale of global safety challenges, and what works to address them. It works with partners to identify and fill gaps in the evidence, and to use the evidence for action for anyone who needs to know ‘what works’ to make people safer. The Evidence Centre will initially focus on two areas:
Safety Science: Safety is a broad field with many disciplines, professions and use contexts.  We aim to bring together the relevant knowledge, tools and methods across these fields to help improve safety outcomes.
Safe Work: The Lloyd's Register Foundation World Risk Poll consistently finds that, one in five workers globally (18%) experienced harm at work in the last two years, and the International Labour Organisation (ILO) estimates this to be the cause of three million deaths annually. Around the world and across industrial sectors, many professionals, policy and decision-makers who need to consider safety do not have access to sufficient high-quality evidence; either because it does not yet exist, or because it has not been collated and communicated to them in an understandable and actionable form. Evidence is critical to improving the safety of people and property; without it, we cannot fully understand the nature and scale of safety challenges faced by people around the world, nor what works to protect them from harm.
The grants from this funding will directly contribute to the Foundation’s mission to engineer a safer world and the strategic objective of growing the foundation’s capability and reputation as a trusted source of safety evidence and insight. These grants are intended to create evidence to improve understanding and sharing of which safety interventions work; inform decision making; and highlight and fill knowledge and data gaps, ultimately influencing others to act and leading to better safety outcomes.
What we're looking for:
We are seeking ambitious and innovative proposals that aim to support with understanding and sharing which safety interventions work; inform decision making; highlight and fill knowledge and data gaps and lead to safer outcomes; or lead to the creation of evidence to support efforts to influence others to act. Evidence outputs must be open access and will form part of the evidence repository of the Foundation’s Global Safety Evidence Centre.
Proposals should be for evidence projects of up to two years. We anticipate to see budgets of between £100,000 to £250,000 but should you wish to discuss projects with smaller or larger budgets please get in touch on the below details. Proposals that are seeking to secure the higher budget threshold are likely to be those resulting in multiple research types or areas or regions of focus. Applications that leverage funding from other sources is highly encouraged.
Themes and topics:
Proposals should address one or more of the following themes:
Safe Work: the creation of a safe work      environment, particularly in ‘high hazard’ industries, building on      insights from the
Lloyd’s Register      Foundation World Risk Poll
. We are seeking proposals that      contribute to the evidence base for the
Sustainable      Development Goal 8.8: Promote Safe Working Environments
.
Safety Science: knowledge about risk and      safety, and how individuals understand, assess, measure and manage them,      at work and in other spheres such as transport, energy or other critical      infrastructures. At present safety science terms are poorly defined,      occupational safety and health interventions are inconsistent and those      that are implemented are typically never evaluated. We are seeking      evidence projects to support in defining key terms and approaches, and      evidence that seeks to use models and theories to make causal relations in      safety evidence.
Types of research projects:
Proposals should take the form of one or more of the following research outputs:
Evidence reviews and synthesis
Research, evaluations and trials
Data generation and analysis
Stakeholders, evidence use and policy analysis
Essential criteria:
It is anticipated that high quality proposals will feature the following characteristics:
Research should build on, challenge, or extend existing knowledge in the field and address a relevant gap or need.
Research method design should be sound, appropriate, and carefully considered, with a well-founded approach based on the best available evidence or theory.
Research should take a systematic and transparent approach to analysis and interpretation.
Evidence reviews should have a pre-registered protocol with clear inclusion and exclusion criteria and take a systematic and transparent approach to searching and selecting studies as well as a robust and consistent way of appraising the quality of included studies and assessing the confidence level of the review findings.
Researchers should demonstrate an understanding of the context for the area of government or policy that they hope to inform and/or an understanding of how their work is grounded in real world context.
Objectives and outcomes should be clearly defined and feasible, given the current stage of knowledge, with a logical methodology suited to achieving the goals.
The project should be realistically achievable with the proposed resources, timeline, and expertise, and the plan should align with the stage of knowledge, whether it is early-stage exploration or advanced application.
The proposal should have a clear dissemination plan and collaboration activities for explaining, sharing, and using results.
Proposals should demonstrate how their scope aligns with our mission to engineer a safer world and the potential for leveraging wider support and generating long-term impact.
Desirable criteria:
Applications that leverage funding from other sources is highly encouraged.
Applications for research is strongly encouraged in the Foundation’s Ocean Centre countries; Brazil, Kenya, Ghana, Bangladesh, India, Philippines and Indonesia, as well as other coastal communities that share geographic and societal characteristics and collaborations. Research from other countries should prove a higher level of leveraged funding from other sources.
Whilst safety evidence projects are welcomed from a broad spectrum of areas, there is a preference for projects that address the Foundation’s strategic priorities of Safer Maritime Systems; Safer Sustainable Infrastructure; and Skilled People for Safer Engineering.
There will also be a preference for projects that consider the Foundations strategic challenges of Adapting to Climate Change, Decarbonisation, New Technologies, and Changing Global Workforce. To discuss this further please do contact our team, (contacts listed below).
We are particularly keen to see projects that are global and led by local voices, including practitioner led work.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Lloyd’s Register Foundation grants must only fund activities, services, or outcomes aligned with its charitable mission.
Funding for support costs is restricted to specified activities, services, or outcomes. Please consult further information on the Applying for Funding and Managing Awards pages of the Foundation’s website.
Grants must not provide personal benefit to individuals involved.
Lloyd’s Register Foundation and its Trustees must justify each funding decision as serving the Foundation’s best interests.
Recipients must use funds for the stated purpose, ensuring public or organisational benefit, not profit.
These principles ensure that all grants to non-charitable organisations remain aligned with Lloyd’s Register Foundation’s mission and are compliant with relevant regulatory standards.
Applications for research are strongly encouraged in the Foundation’s Ocean Centre countries; Brazil, Kenya, Ghana, Bangladesh, India, Philippines and Indonesia, as well as other coastal communities that share geographic and societal characteristics and collaborations.
How to Apply
Stage 1: Register with our grants management system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Stage 2: Submit an expression of interest
Deadline for expression of interest:
To ensure timely consideration, please submit your expression of interest by 17 September 2025 (23:59 BST).
Stage 3: Full Proposal Submission (Invitation Only)
For more information please check the
Link
Stay in the loop with the newest RFPs and Grants through NGOBOX's WhatsApp Channel.
Join now by clicking here
!</t>
        </is>
      </c>
      <c r="D40" s="3" t="inlineStr">
        <is>
          <t>•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Lloyd’s Register Foundation grants must only fund activities, services, or outcomes aligned with its charitable mission Funding for support costs is restricted to specified activities, services, or outcomes Please consult further information on the Applying for Funding and Managing Awards pages of the Foundation’s website Grants must not provide personal benefit to individuals involved Lloyd’s Register Foundation and its Trustees must justify each funding decision as serving the Foundation’s best interests Recipients must use funds for the stated purpose, ensuring public or organisational benefit, not profit These principles ensure that all grants to non-charitable organisations remain aligned with Lloyd’s Register Foundation’s mission and are compliant with relevant regulatory standards Applications for research are strongly encouraged in the Foundation’s Ocean Centre countries; Brazil, Kenya, Ghana, Bangladesh, India, Philippines and Indonesia, as well as other coastal communities that share geographic and societal characteristics and collaborations
• How to Apply Stage 1: Register with our grants management system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Stage 2: Submit an expression of interest Deadline for expression of interest: To ensure timely consideration, please submit your expression of interest by 17 September 2025 (23:59 BST) Stage 3: Full Proposal Submission (Invitation Only) For more information please check the Link Stay in the loop with the newest RFPs and Grants through NGOBOX's WhatsApp Channel Join now by clicking here !</t>
        </is>
      </c>
      <c r="E40" s="2" t="inlineStr">
        <is>
          <t>Governance, Learning, Safety, Climate</t>
        </is>
      </c>
      <c r="F40" s="2" t="inlineStr">
        <is>
          <t>17 Sep  2025</t>
        </is>
      </c>
      <c r="G40" s="2">
        <f>HYPERLINK("https://ngobox.org/full_grant_announcement_Applications-Invited-for-Global-Safety-Evidence-Centre-funding-call-2025-Lloyd-Register-Foundation-_12912","Applications Invited for Global Safety Evidence Centre funding call 2025")</f>
        <v/>
      </c>
    </row>
    <row r="41">
      <c r="A41" s="2" t="inlineStr">
        <is>
          <t>Grants</t>
        </is>
      </c>
      <c r="B41" s="2" t="inlineStr">
        <is>
          <t>Applications Invited for Challenges in forest management Climate change, biodiversity, ecosystem services &amp; forest products 2025</t>
        </is>
      </c>
      <c r="C41" s="3" t="inlineStr">
        <is>
          <t>Apply By:
Grant Amount:
10428940 INR
Follow us@ngobox
About the Organization
Velux Stiftung is a science-funding foundation based in Switzerland supporting forestry research in Switzerland and globally. We put our support behind researchers who aim to transfer their discoveries to initiate change and create impact. The foundation aims to contribute to sustainable change and impact for the benefit of humanity. While there are many important and unsolved topics in the supported funding areas, Velux Stiftung focuses on those ideas or challenges which are relevant and take an interdisciplinary, outside-of-the-box approach but have received too little attention from major funding sources and lack alternative funding opportunities. We expect our grantees to be knowledge entrepreneurs, to have a clear vision of the impact their research could generate and how they can foster the necessary change. Velux Stiftung aims to support researchers who have the path to impact in mind and want to actively transfer their science-based knowledge beyond the academic community into action and impact. This ultimate objective determines which audiences need to be targeted, and in which form the results should be transferred.
About the Grant
Incorporating practice into research and using research to inform practice is essential to change and progress. Therefore, Support available for:
Research projects: Innovative, novel, outside-of-the-box research that has a high potential to change forestry practice. Projects need to be participatory (including stakeholders) and can have an interdisciplinary approach. 10% of the budget needs to be spent for knowledge transfer and the proposed approach should be of general interest.
Science-practice projects: Science-practice projects aim to facilitate collaboration between researchers and practitioners to improve accessibility and comprehensibility of specified forest management findings relevant to stakeholders. Dialogue, knowledge exchange or co-production should lead to deliverables such as tools and resources or communication products. Applications must demonstrate the commitment of the collaborating parties and the continuity of the approach.
Thematic focus:
Innovative and integrative sustainable forest management to develop and provide solutions for adapting to or mitigating climate change, promoting biodiversity, providing resilient ecosystems services and supplying sustainable forest products.
Incentives or tools for action and behavioural change towards sustainable forest management by transforming theoretical and abstract values of forest products and services.
Duration of the projects: 1 to max. 4 years
Scale of funding: Up to max. CHF 100’000 per year
Partnerships: At least 2 partners from different institutions necessary.
Vision:
The long-term vision of the program is:
Innovative sustainable forest management practices are used widely and contribute to climate change mitigation, the adaptation of forests to climate change and the fostering of biodiversity without neglecting that there is a global demand for forest products.
Stakeholders like scientists, forest managers, forest owners, indigenous people and smallholders, policy makers and conservationists communicate and work hand in hand towards resilient forest ecosystems.
Goals:
The overall objective of the program is to improve sustainable forest management that addresses the pressing problems of climate change and biodiversity loss as well as society’s need for forest products.
The program shall contribute to a change of perspective in sustainable forest management and in the use and value of forests.
The envisaged change of perspective shall be solution-oriented and based on an interaction between scientists and practitioners.
The program shall contribute to the integration of evidencebased science into forestry practice.
Financial innovation and improved framework conditions should provide leverage for the implementation of sustainable forest management, resulting in forests that can conserve biodiversity, act as a carbon sink and supply forest products.
The program contributes towards “maintaining and fostering the stability of ecosystems” worldwide, as the statutes of Velux Stiftung claim.
How to Apply
Deadline: 22 September 2025, 23:59 CEST
Final decision: March 2026
For more information please check the
Link
Stay in the loop with the newest RFPs and Grants through NGOBOX's WhatsApp Channel.
Join now by clicking here
!</t>
        </is>
      </c>
      <c r="D41" s="3" t="inlineStr">
        <is>
          <t>• How to Apply Deadline: 22 September 2025, 23:59 CEST Final decision: March 2026 For more information please check the Link Stay in the loop with the newest RFPs and Grants through NGOBOX's WhatsApp Channel Join now by clicking here !</t>
        </is>
      </c>
      <c r="E41" s="2" t="inlineStr">
        <is>
          <t>Governance, Safety, Climate</t>
        </is>
      </c>
      <c r="F41" s="2" t="inlineStr">
        <is>
          <t>22 Sep  2025</t>
        </is>
      </c>
      <c r="G41" s="2">
        <f>HYPERLINK("https://ngobox.org/full_grant_announcement_Applications-Invited-for-Challenges-in-forest-management-Climate-change,-biodiversity,-ecosystem-services-&amp;-forest-products-2025-Velux-Stiftung_12923","Applications Invited for Challenges in forest management Climate change, biodiversity, ecosystem services &amp; forest products 2025")</f>
        <v/>
      </c>
    </row>
    <row r="42">
      <c r="A42" s="2" t="inlineStr">
        <is>
          <t>Grants</t>
        </is>
      </c>
      <c r="B42" s="2" t="inlineStr">
        <is>
          <t>Applications Invited for Ernest Solvay Fund Programme 2025</t>
        </is>
      </c>
      <c r="C42" s="3" t="inlineStr">
        <is>
          <t>Apply By:
Grant Amount:
10000 Euro
Follow us@ngobox
About the Organization
The King Baudouin Foundation’s mission is to contribute to building a better society in Belgium, Europe and elsewhere in the world.
The Foundation is an actor for change and innovation, serving the public interest and increasing social cohesion. We endeavour to maximise our impact through capacity building among organisations and people who contribute to building a better society. We accompany philanthropists and donors (individuals, companies, or organisations) wishing to take action for the common good on any continent and in any area of the general interest, notably through our founding membership of the Myriad alliance for borderless giving.
About the Fund
The King Baudouin Foundation is pleased to announce the Ernest Solvay Fund Programme.
The Ernest Solvay Fund offers financial support to initiatives in 3 areas:
STEM education
Planet progress
Better life
Grant Size
Until: € 10,000
Who is it for
Any organization implementing a non-commercial project that 1. helps to promote and encourage the choice of scientific/technological (STEM) education/studies among young people. This concerns Science (mainly chemistry, physics and earth sciences), Technology, Engineering and Mathematics. Digital education is also included. 2. Works on biodiversity, energy transition, water purity and depollution. 3. Cares for physical, psychosocial &amp; financial safety for Solvay’s communities. Organizations which enter a project must implement their project within a 100 km radius of an industrial site of Solvay. Administrative and commercial sites are not eligible. To examine your eligibility, please refer to the attachment in the selection criteria.
How to Apply
Submit until: 30/09/2025
Sumit Your Application
For more information please check the
Link
Stay in the loop with the newest RFPs and Grants through NGOBOX's WhatsApp Channel.
Join now by clicking here
!</t>
        </is>
      </c>
      <c r="D42" s="3" t="inlineStr">
        <is>
          <t>• To examine your eligibility, please refer to the attachment in the selection criteria
• How to Apply Submit until: 30/09/2025 Sumit Your Application For more information please check the Link Stay in the loop with the newest RFPs and Grants through NGOBOX's WhatsApp Channel Join now by clicking here !</t>
        </is>
      </c>
      <c r="E42" s="2" t="inlineStr">
        <is>
          <t>Governance, Learning, Safety, Climate</t>
        </is>
      </c>
      <c r="F42" s="2" t="inlineStr">
        <is>
          <t>30 Sep  2025</t>
        </is>
      </c>
      <c r="G42" s="2">
        <f>HYPERLINK("https://ngobox.org/full_grant_announcement_Applications-Invited-for-Ernest-Solvay-Fund-Programme-2025-King-Baudouin-Foundation_12845","Applications Invited for Ernest Solvay Fund Programme 2025")</f>
        <v/>
      </c>
    </row>
    <row r="43">
      <c r="A43" s="2" t="inlineStr">
        <is>
          <t>Grants</t>
        </is>
      </c>
      <c r="B43" s="2" t="inlineStr">
        <is>
          <t>Applications Invited for Wellcome Early-Career Awards</t>
        </is>
      </c>
      <c r="C43" s="3" t="inlineStr">
        <is>
          <t>Apply By:
Grant Amount:
400000 Pound
Follow us@ngobox
About the Organization
We're a global charitable foundation established in 1936, working towards a healthier future for everyone.
We were founded in 1936 after the death of Sir Henry Wellcome, a pharmaceutical entrepreneur, with a pioneering approach to drug design. In his will, he left us three important things: his wealth; his collection of historical medical items; and our mission to improve health through research.
Since our formation, we have supported breakthroughs in scientific discoveries and advocated for policies to improve health for everyone.
Today, Wellcome supports science to solve the urgent health challenges facing everyone. We have four programmes of work: one for discovery research, and three to find solutions for the challenges of mental health, climate and health, and infectious diseases.
About the Grant
This scheme provides funding for early-career researchers from any discipline who are ready to develop their research identity. Through innovative projects, they will deliver shifts in understanding related to human life, health and wellbeing. By the end of the award, they will be ready to lead their own independent research programme.
Funding amount: Your salary and up to £400,000 for research expenses. Certain costs do not count towards the £400,000 research expenses limit. Check 'Research costs we'll cover' for more information.
Funding duration: Usually 5 years, but may be less for some disciplines, and may only be longer if held on a part-time basis.
You can apply to this scheme if you are an early-career researcher and you are ready to design, plan and deliver your own innovative research project that aims to:
advance understanding in your field
and/or
develop methodologies, conceptual frameworks, tools or techniques that could benefit health-related research.
During the award, we expect you to:
expand your technical skills and/or your experience of different research methodologies or frameworks build a collaborative network with other researchers in your field develop your people management skills advance your understanding of how to complete research responsibly and promote a positive and inclusive culture.
By the end of the award, you should have the research maturity to develop, manage and lead your own creative, independent research programme.
If you decide not to pursue a career in research, you’ll have transferable skills that you can use in roles related to research or outside of research, for example in industry or teaching.
Eligibility
At the point you submit your application, you must have completed a substantive period of research training relevant to your discipline.
You must have:
completed a PhD (for example, in the life sciences) or an equivalent higher research degree. You must have passed your viva examination by the application deadline.
or
if you have not started a PhD or equivalent degree, at least four years' equivalent research experience (for example, in the humanities and social sciences).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a good understanding of research methodology
evidence of project delivery and analysis.
You should not need close supervision to complete your proposed research, although you may need training in new techniques and experimental approaches.
How to Apply
Application deadline: 30 September 2025, 17:00 BST
Start your application
For more information please check the
Link
Stay in the loop with the newest RFPs and Grants through NGOBOX's WhatsApp Channel.
Join now by clicking here
!</t>
        </is>
      </c>
      <c r="D43" s="3" t="inlineStr">
        <is>
          <t>• Eligibility At the point you submit your application, you must have completed a substantive period of research training relevant to your discipline You must have: completed a PhD (for example, in the life sciences) or an equivalent higher research degree You must have passed your viva examination by the application deadline or if you have not started a PhD or equivalent degree, at least four years' equivalent research experience (for example, in the humanities and social sciences)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a good understanding of research methodology evidence of project delivery and analysis You should not need close supervision to complete your proposed research, although you may need training in new techniques and experimental approaches
• How to Apply Application deadline: 30 September 2025, 17:00 BST Start your application For more information please check the Link Stay in the loop with the newest RFPs and Grants through NGOBOX's WhatsApp Channel Join now by clicking here !</t>
        </is>
      </c>
      <c r="E43" s="2" t="inlineStr">
        <is>
          <t>Governance, Learning, Safety, Climate</t>
        </is>
      </c>
      <c r="F43" s="2" t="inlineStr">
        <is>
          <t>30 Sep  2025</t>
        </is>
      </c>
      <c r="G43" s="2">
        <f>HYPERLINK("https://ngobox.org/full_grant_announcement_Applications-Invited-for-Wellcome-Early-Career-Awards-Wellcome_12917","Applications Invited for Wellcome Early-Career Awards")</f>
        <v/>
      </c>
    </row>
    <row r="44">
      <c r="A44" s="2" t="inlineStr">
        <is>
          <t>Grants</t>
        </is>
      </c>
      <c r="B44" s="2" t="inlineStr">
        <is>
          <t>Applications Invited for Laerdal Foundation Grant for Saving Lives at Birth in Low-Resource Settings</t>
        </is>
      </c>
      <c r="C44" s="3" t="inlineStr">
        <is>
          <t>Apply By:
Grant Amount:
50000 USD
Follow us@ngobox
About the Organization
The Laerdal Foundation was established in 1980 in collaboration with the University of Oslo to provide financial support to practically oriented research projects that can help prevent needless deaths  from sudden cardiac arrest, trauma, and during birth. The Board will prioritize applications in the focus areas defined in its strategy, that are considered to  have a high potential to improve patient outcomes. The Board further believes there is particular opportunity for helping save lives at birth in low-resource settings and have therefore earmarked 50% of the grants to the category Saving Lives at Birth in Low-Resource Settings. The Foundation shares the mission with the Laerdal company of helping save lives but operates independently from the Laerdal companies under the regulation of the Norwegian Foundation’s Act.
About the Grant
50 % of the annual appropriations have been earmarked for practically oriented projects that may help achieve the UN Sustainability Goal no 3, aiming at reducing both maternal and newborn mortality by 2/3 from 2010 to 2030.
The Board will be prioritizing projects relating to interventions on day of birth – including prevention of stillborn deaths.  Applications that go beyond a local impact and have the potential to document long term practical value and stimulate developments also in other regions/countries will be prioritized .
Applications are particularly welcome relating to:
Innovative approaches to more efficient education and implementation
Collaborative initiatives relating to scale-up of proven concepts
Projects taking place in the Foundation’s focus countries: Tanzania, Ethiopia, Malawi, Bangladesh, India and Nepal.
The Board expects to fund up to 20 projects per year in this category, with a maximum amount of USD 50,000, with the average grant being around USD 30,000. The Board will carefully consider the realism of the presented budget, and whether this contains items that the Foundation according to this information is not funding. If the total expenses for the project should exceed the grant, the Board will consider the likelihood that the project can be carried out with required additional funding from other sources. Institutional overhead cost related to the project may be covered up to 10%.
Practical experience of the applicant(s) to deal with the special challenges typically found in low-resource settings, and a strong commitment for participation also from local partners, are other factors that will be considered.
Eligibility
Your application must have a research dimension.
Your application must address one of the following focus areas: preventing needless deaths from sudden cardiac arrest, trauma, or during birth.
How to Apply
Application deadlines are April 1 and October 1 each year. All applications must be submitted on the Foundation’s
application platform
.
For more information please check the
Link
Stay in the loop with the newest RFPs and Grants through NGOBOX's WhatsApp Channel.
Join now by clicking here
!</t>
        </is>
      </c>
      <c r="D44" s="3" t="inlineStr">
        <is>
          <t>• Eligibility Your application must have a research dimension Your application must address one of the following focus areas: preventing needless deaths from sudden cardiac arrest, trauma, or during birth
• How to Apply Application deadlines are April 1 and October 1 each year All applications must be submitted on the Foundation’s application platform For more information please check the Link Stay in the loop with the newest RFPs and Grants through NGOBOX's WhatsApp Channel Join now by clicking here !</t>
        </is>
      </c>
      <c r="E44" s="2" t="inlineStr">
        <is>
          <t>Governance, Learning, Climate</t>
        </is>
      </c>
      <c r="F44" s="2" t="inlineStr">
        <is>
          <t>01 Oct  2025</t>
        </is>
      </c>
      <c r="G44" s="2">
        <f>HYPERLINK("https://ngobox.org/full_grant_announcement_Applications-Invited-for-Laerdal-Foundation-Grant-for-Saving-Lives-at-Birth-in-Low-Resource-Settings-Laerdal-Foundation-_12867","Applications Invited for Laerdal Foundation Grant for Saving Lives at Birth in Low-Resource Settings")</f>
        <v/>
      </c>
    </row>
    <row r="45">
      <c r="A45" s="2" t="inlineStr">
        <is>
          <t>Grants</t>
        </is>
      </c>
      <c r="B45" s="2" t="inlineStr">
        <is>
          <t>Applications Invited for Imminent Grant 2025</t>
        </is>
      </c>
      <c r="C45" s="3" t="inlineStr">
        <is>
          <t>Apply By:
Grant Amount:
20000 USD
Follow us@ngobox
About the Organization
Imminent is the Translated Research Center. Translated is on a mission to open up language to everyone using a powerful combination of expert human translators and machine intelligence, providing curated localization solutions and tools to 212,279 customers worldwide.
We want to live in a world where everyone can understand and be understood. We truly believe that an awareness of languages is an integral part of any respectful and open-minded approach to intercultural relations, and that any international project can be improved if it has a way to express itself in the languages with which it seeks genuine contact.
About the Grant
Imminent was founded to help innovators who share the goal of making it easier for everyone living in our multilingual world to understand and be understood by everyone else.
Each year, Imminent allocates $100,000 to fund five original research projects that explore the most advanced frontiers in the world of language services, providing grants of $20,000 each.
Imminent expects the call to appeal to startuppers, researchers, innovators, authors, university labs, organizations, and companies. A committee of leading experts will evaluate the proposals.
5 grants from these topics:  Language economics – Language data – Machine learning algorithms for translation – Human-computer interaction – Neuroscience of language.
Applications can be made in any field of research.
Grant Size
5 grants – $20,000 each for 1 year.
After signing the grant agreement, Imminent will transfer 50% of the funds to the successful applicants. The remaining 50% of the approved funds will be paid out upon receipt of the final reports.
We will set dates for two milestone meetings to follow up on the project (these can be held remotely).
Eligibility
This call is open to startuppers, researchers, innovators, authors, university labs, organizations, and companies.
You can apply from anywhere in the world.
How to Apply
For any questions related to the grants or your application, you can contact
imminent@translated.com
.
The 2025 call is open. Submission deadline: October, 15th 2025.
Apply
For more information please check the
Link
Stay in the loop with the newest RFPs and Grants through NGOBOX's WhatsApp Channel.
Join now by clicking here
!</t>
        </is>
      </c>
      <c r="D45" s="3" t="inlineStr">
        <is>
          <t>• Eligibility This call is open to startuppers, researchers, innovators, authors, university labs, organizations, and companies You can apply from anywhere in the world
• How to Apply For any questions related to the grants or your application, you can contact imminent@translated.com The 2025 call is open Submission deadline: October, 15th 2025 Apply For more information please check the Link Stay in the loop with the newest RFPs and Grants through NGOBOX's WhatsApp Channel Join now by clicking here !</t>
        </is>
      </c>
      <c r="E45" s="2" t="inlineStr">
        <is>
          <t>Governance</t>
        </is>
      </c>
      <c r="F45" s="2" t="inlineStr">
        <is>
          <t>15 Oct  2025</t>
        </is>
      </c>
      <c r="G45" s="2">
        <f>HYPERLINK("https://ngobox.org/full_grant_announcement_Applications-Invited-for-Imminent-Grant-2025-Imminent-_12879","Applications Invited for Imminent Grant 2025")</f>
        <v/>
      </c>
    </row>
    <row r="46">
      <c r="A46" s="2" t="inlineStr">
        <is>
          <t>Grants</t>
        </is>
      </c>
      <c r="B46" s="2" t="inlineStr">
        <is>
          <t>Applications Invited for WUN Research Development Fund 2025</t>
        </is>
      </c>
      <c r="C46" s="3" t="inlineStr">
        <is>
          <t>Apply By:
Grant Amount:
10000 Pound
Follow us@ngobox
About the Organization
The Worldwide Universities Network (WUN) is a global higher education and research network of 24 universities across 6 continents.
The most talented researchers and educators are ever more dispersed globally. Capitalizing on this, WUN brings together major universities that sit in widely diverse geographical and cultural contexts, forming a partnership that brings an unparalleled richness of talent and resources to bear on major research problems.
The purpose of WUN is to strengthen member universities, and their impact and prominence, by:
Fostering distinctive international research collaborations directed at problems of global significance.
Nurturing research talent, particularly of early career researchers.
Promoting the development of global citizens through targeted programs for undergraduates.
Informing institutional policy and practice through analysis and information exchange.
Building partnerships with relevant national and international bodies.
Communicating WUN’s strengths and achievements to ensure visibility and impact.
About the Grant
The WUN Research Development Fund (RDF) provides grants of up to £10,0001 , for one year to foster research collaborations among academic staff (faculty) at WUN member universities. Grants from the RDF are intended to help stimulate larger collaborative projects that will strengthen WUN and have impact, for example through giving rise to influential publications or making the collaborating partners competitive for major grants.
The RDF supports research projects directed at problems that lie within the network’s principal research theme of sustainable development, and on which a diverse team of collaborating partners confers distinct advantage. These will often be problems where comparative analysis is important.
WUN RDF 2025 focus:
In line with the WUN Strategic Plan 2023-2026, we encourage proposals that address problems in one or more of the following areas within the context of sustainable development:
Social justice and human rights; inequality
Sustainable world: cities and urbanization; energy transitions; water, and food security
Mental health; child and maternal health; ageing
Responsible and ethical applications of Artificial Intelligence
Eligibility
The RDF is open to academic staff (faculty members) at WUN member universities. Project teams. A project must engage at least three WUN member universities across at least two regions2 .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The WUN Coordinator will be able to provide advice about eligibility, preparing the application, internal deadlines, and the university’s internal review. Applications must be accompanied by:
Program budget outlining key areas of expenditure (a common template will be provided).
CV of the principal investigator (1 page maximum) with URL links to partner investigator CVs.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t>
        </is>
      </c>
      <c r="D46" s="3" t="inlineStr">
        <is>
          <t>• Eligibility The RDF is open to academic staff (faculty members) at WUN member universities Project teams A project must engage at least three WUN member universities across at least two regions2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 The WUN Coordinator will be able to provide advice about eligibility, preparing the application, internal deadlines, and the university’s internal review Applications must be accompanied by: Program budget outlining key areas of expenditure (a common template will be provided) CV of the principal investigator (1 page maximum) with URL links to partner investigator CVs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t>
        </is>
      </c>
      <c r="E46" s="2" t="inlineStr">
        <is>
          <t>Governance, Learning, Safety, Climate</t>
        </is>
      </c>
      <c r="F46" s="2" t="inlineStr">
        <is>
          <t>17 Oct  2025</t>
        </is>
      </c>
      <c r="G46" s="2">
        <f>HYPERLINK("https://ngobox.org/full_grant_announcement_Applications-Invited-for-WUN-Research-Development-Fund-2025-Worldwide-Universities-Network-(WUN)_12940","Applications Invited for WUN Research Development Fund 2025")</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2025-07-28T04:33:36Z</dcterms:created>
  <dcterms:modified xmlns:dcterms="http://purl.org/dc/terms/" xmlns:xsi="http://www.w3.org/2001/XMLSchema-instance" xsi:type="dcterms:W3CDTF">2025-07-28T04:33:36Z</dcterms:modified>
</cp:coreProperties>
</file>