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choi\Desktop\"/>
    </mc:Choice>
  </mc:AlternateContent>
  <xr:revisionPtr revIDLastSave="0" documentId="13_ncr:1_{63CCEC72-E978-49FF-9C37-D5A73860A9BF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BillOf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8" i="1" l="1"/>
  <c r="H33" i="1"/>
  <c r="H32" i="1"/>
  <c r="H30" i="1"/>
  <c r="H28" i="1"/>
  <c r="H95" i="1"/>
  <c r="H94" i="1"/>
  <c r="H96" i="1"/>
  <c r="H97" i="1"/>
  <c r="H93" i="1"/>
  <c r="K9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O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6" i="1"/>
  <c r="K97" i="1"/>
  <c r="K2" i="1"/>
  <c r="L98" i="1" l="1"/>
</calcChain>
</file>

<file path=xl/sharedStrings.xml><?xml version="1.0" encoding="utf-8"?>
<sst xmlns="http://schemas.openxmlformats.org/spreadsheetml/2006/main" count="555" uniqueCount="417">
  <si>
    <t>Item</t>
  </si>
  <si>
    <t>Qty</t>
  </si>
  <si>
    <t>Reference</t>
  </si>
  <si>
    <t>Part Name</t>
  </si>
  <si>
    <t>Value</t>
  </si>
  <si>
    <t>J1</t>
  </si>
  <si>
    <t>U7</t>
  </si>
  <si>
    <t>U4</t>
  </si>
  <si>
    <t>C66 C69</t>
  </si>
  <si>
    <t>100n</t>
  </si>
  <si>
    <t>C38</t>
  </si>
  <si>
    <t>12n</t>
  </si>
  <si>
    <t>C43 C70</t>
  </si>
  <si>
    <t>1n</t>
  </si>
  <si>
    <t>C48</t>
  </si>
  <si>
    <t>1u</t>
  </si>
  <si>
    <t>C41</t>
  </si>
  <si>
    <t>2.2n</t>
  </si>
  <si>
    <t>C39</t>
  </si>
  <si>
    <t>C54 C56</t>
  </si>
  <si>
    <t>22p</t>
  </si>
  <si>
    <t>C44</t>
  </si>
  <si>
    <t>300p</t>
  </si>
  <si>
    <t>C40 C42</t>
  </si>
  <si>
    <t>4.7n</t>
  </si>
  <si>
    <t>C36-37</t>
  </si>
  <si>
    <t>6p</t>
  </si>
  <si>
    <t>C53</t>
  </si>
  <si>
    <t>J2</t>
  </si>
  <si>
    <t>J14</t>
  </si>
  <si>
    <t>J13</t>
  </si>
  <si>
    <t>U10</t>
  </si>
  <si>
    <t>J8</t>
  </si>
  <si>
    <t>D4</t>
  </si>
  <si>
    <t>Q1</t>
  </si>
  <si>
    <t>F1</t>
  </si>
  <si>
    <t>L6</t>
  </si>
  <si>
    <t>CDRH5D28RNP-100NC</t>
  </si>
  <si>
    <t>U13</t>
  </si>
  <si>
    <t>U8</t>
  </si>
  <si>
    <t>U6</t>
  </si>
  <si>
    <t>U9</t>
  </si>
  <si>
    <t>Q2 Q5 Q8</t>
  </si>
  <si>
    <t>U5</t>
  </si>
  <si>
    <t>U12</t>
  </si>
  <si>
    <t>Y1</t>
  </si>
  <si>
    <t>Q3 Q6</t>
  </si>
  <si>
    <t>Q4 Q7</t>
  </si>
  <si>
    <t>R51 R60</t>
  </si>
  <si>
    <t>1.65K</t>
  </si>
  <si>
    <t>R20</t>
  </si>
  <si>
    <t>100R</t>
  </si>
  <si>
    <t>10K</t>
  </si>
  <si>
    <t>R7</t>
  </si>
  <si>
    <t>120R</t>
  </si>
  <si>
    <t>R54-55 R63-64</t>
  </si>
  <si>
    <t>15R</t>
  </si>
  <si>
    <t>R16-17</t>
  </si>
  <si>
    <t>240R</t>
  </si>
  <si>
    <t>R58</t>
  </si>
  <si>
    <t>2K</t>
  </si>
  <si>
    <t>R57 R66</t>
  </si>
  <si>
    <t>3.3K</t>
  </si>
  <si>
    <t>R52 R61</t>
  </si>
  <si>
    <t>33K</t>
  </si>
  <si>
    <t>R36-50 R67-71</t>
  </si>
  <si>
    <t>33R</t>
  </si>
  <si>
    <t>R74-81</t>
  </si>
  <si>
    <t>390R</t>
  </si>
  <si>
    <t>R59</t>
  </si>
  <si>
    <t>3K</t>
  </si>
  <si>
    <t>R11-15</t>
  </si>
  <si>
    <t>47K</t>
  </si>
  <si>
    <t>R4-5 R18-19</t>
  </si>
  <si>
    <t>56R</t>
  </si>
  <si>
    <t>R25</t>
  </si>
  <si>
    <t>1.8K</t>
  </si>
  <si>
    <t>R33</t>
  </si>
  <si>
    <t>100K</t>
  </si>
  <si>
    <t>R1 R30</t>
  </si>
  <si>
    <t>10R</t>
  </si>
  <si>
    <t>R21</t>
  </si>
  <si>
    <t>11.3K</t>
  </si>
  <si>
    <t>R35</t>
  </si>
  <si>
    <t>11.5K</t>
  </si>
  <si>
    <t>R23</t>
  </si>
  <si>
    <t>124K</t>
  </si>
  <si>
    <t>R24</t>
  </si>
  <si>
    <t>R27</t>
  </si>
  <si>
    <t>1R</t>
  </si>
  <si>
    <t>R32</t>
  </si>
  <si>
    <t>20K</t>
  </si>
  <si>
    <t>R29</t>
  </si>
  <si>
    <t>20R</t>
  </si>
  <si>
    <t>R3</t>
  </si>
  <si>
    <t>4.7R</t>
  </si>
  <si>
    <t>R28</t>
  </si>
  <si>
    <t>49.9K</t>
  </si>
  <si>
    <t>R31</t>
  </si>
  <si>
    <t>R34</t>
  </si>
  <si>
    <t>61.9K</t>
  </si>
  <si>
    <t>R26</t>
  </si>
  <si>
    <t>806K</t>
  </si>
  <si>
    <t>R22</t>
  </si>
  <si>
    <t>9.31K</t>
  </si>
  <si>
    <t>R8-9</t>
  </si>
  <si>
    <t>R72-73</t>
  </si>
  <si>
    <t>5.1R</t>
  </si>
  <si>
    <t>U1</t>
  </si>
  <si>
    <t>STM32F407IGH,STM32F407IGH6</t>
  </si>
  <si>
    <t>STM32F407IGH6</t>
  </si>
  <si>
    <t>S1</t>
  </si>
  <si>
    <t>U14</t>
  </si>
  <si>
    <t>U2</t>
  </si>
  <si>
    <t>D5 D10-11</t>
  </si>
  <si>
    <t>U3</t>
  </si>
  <si>
    <t>Y2</t>
  </si>
  <si>
    <t>U15-16</t>
  </si>
  <si>
    <t>M24M01-DFDW6TP</t>
  </si>
  <si>
    <t>ASEM1-25</t>
  </si>
  <si>
    <t>ABS07-120-32.768KHZ-T</t>
  </si>
  <si>
    <t>Zero-Drift Amplifier 2 Circuit Rail-to-Rail 8-VSSOP</t>
  </si>
  <si>
    <t>1/1 Transceiver Half RS422, RS485 8-VSSOP</t>
  </si>
  <si>
    <t>Supervisor Push-Pull, Totem Pole 1 Channel SOT-23-5</t>
  </si>
  <si>
    <t>IC PREC VOLT-CURR CONV/TX 10MSOP</t>
  </si>
  <si>
    <t>Linear Voltage Regulator IC 1 Output 800mA SOT-223-4</t>
  </si>
  <si>
    <t>Zero-Drift Amplifier 1 Circuit Rail-to-Rail SOT-23-5</t>
  </si>
  <si>
    <t>MBR130T1G</t>
  </si>
  <si>
    <t>Diode Schottky 30V 1A Surface Mount SOD-123</t>
  </si>
  <si>
    <t>Zener Diode 16V 300mW ±6% Surface Mount SOD-523</t>
  </si>
  <si>
    <t>Diode Standard 75V 150mA Surface Mount SOD-323F</t>
  </si>
  <si>
    <t>Diode Schottky 40V 1A Surface Mount Powermite</t>
  </si>
  <si>
    <t>Battery Retainer Coin, 12.0mm 1 Cell PC Pin</t>
  </si>
  <si>
    <t>10 (8 + 2) Position Card Connector Secure Digital - microSD™ Surface Mount, Right Angle Gold</t>
  </si>
  <si>
    <t>TRJC106K035R0600</t>
  </si>
  <si>
    <t>RNCF0805TKY250R</t>
  </si>
  <si>
    <t>CAP CER 0.1UF 25V X7R 0603</t>
  </si>
  <si>
    <t>CAP CER 1UF 16V X7R 0603</t>
  </si>
  <si>
    <t>CAP CER 0.47UF 25V X7R 0603</t>
  </si>
  <si>
    <t>CAP CER 10UF 16V X5R 0805</t>
  </si>
  <si>
    <t>CL21A106KOFNNNE</t>
  </si>
  <si>
    <t>CAP CER 6PF 50V C0G 0603</t>
    <phoneticPr fontId="1" type="noConversion"/>
  </si>
  <si>
    <t>CAP CER 12nF 25V X7R 0603</t>
    <phoneticPr fontId="1" type="noConversion"/>
  </si>
  <si>
    <t>CAP CER 22nF 25V X7R 0603</t>
    <phoneticPr fontId="1" type="noConversion"/>
  </si>
  <si>
    <t>CAP CER 4.7nF 25V X7R 0603</t>
    <phoneticPr fontId="1" type="noConversion"/>
  </si>
  <si>
    <t>CAP CER 2.2nF 25V X7R 0603</t>
    <phoneticPr fontId="1" type="noConversion"/>
  </si>
  <si>
    <t>CAP CER 1nF 25V X7R 0603</t>
    <phoneticPr fontId="1" type="noConversion"/>
  </si>
  <si>
    <t>CAP CER 300PF 50V C0G 0603</t>
    <phoneticPr fontId="1" type="noConversion"/>
  </si>
  <si>
    <t xml:space="preserve">C52 </t>
    <phoneticPr fontId="1" type="noConversion"/>
  </si>
  <si>
    <t>EDK107M035A9HAA</t>
    <phoneticPr fontId="1" type="noConversion"/>
  </si>
  <si>
    <t>KEMET</t>
    <phoneticPr fontId="1" type="noConversion"/>
  </si>
  <si>
    <t>CAP CER 22PF 50V C0G 0603</t>
    <phoneticPr fontId="1" type="noConversion"/>
  </si>
  <si>
    <t>C57 C60</t>
    <phoneticPr fontId="1" type="noConversion"/>
  </si>
  <si>
    <t>TPSC107K010R150</t>
    <phoneticPr fontId="1" type="noConversion"/>
  </si>
  <si>
    <t>AVX</t>
    <phoneticPr fontId="1" type="noConversion"/>
  </si>
  <si>
    <t>0.47uF</t>
    <phoneticPr fontId="1" type="noConversion"/>
  </si>
  <si>
    <t>C9 C11 C13-14 C21-22 C63</t>
    <phoneticPr fontId="1" type="noConversion"/>
  </si>
  <si>
    <t>SAMSUNG</t>
    <phoneticPr fontId="1" type="noConversion"/>
  </si>
  <si>
    <t>D1</t>
    <phoneticPr fontId="1" type="noConversion"/>
  </si>
  <si>
    <t>LED GREEN 0805</t>
    <phoneticPr fontId="1" type="noConversion"/>
  </si>
  <si>
    <t>CREE</t>
    <phoneticPr fontId="1" type="noConversion"/>
  </si>
  <si>
    <t>D2</t>
    <phoneticPr fontId="1" type="noConversion"/>
  </si>
  <si>
    <t>LED RED</t>
    <phoneticPr fontId="1" type="noConversion"/>
  </si>
  <si>
    <t>D3</t>
    <phoneticPr fontId="1" type="noConversion"/>
  </si>
  <si>
    <t>LED YELLOW</t>
    <phoneticPr fontId="1" type="noConversion"/>
  </si>
  <si>
    <t>MDB10S</t>
    <phoneticPr fontId="1" type="noConversion"/>
  </si>
  <si>
    <t>ON SEMI</t>
    <phoneticPr fontId="1" type="noConversion"/>
  </si>
  <si>
    <t xml:space="preserve">PIN HEADER 2X5 </t>
    <phoneticPr fontId="1" type="noConversion"/>
  </si>
  <si>
    <t>53047-05</t>
    <phoneticPr fontId="1" type="noConversion"/>
  </si>
  <si>
    <t>J3 J6</t>
    <phoneticPr fontId="1" type="noConversion"/>
  </si>
  <si>
    <t>J4-5  J9 J11-12</t>
    <phoneticPr fontId="1" type="noConversion"/>
  </si>
  <si>
    <t>M5267-02</t>
    <phoneticPr fontId="1" type="noConversion"/>
  </si>
  <si>
    <t>180R</t>
    <phoneticPr fontId="1" type="noConversion"/>
  </si>
  <si>
    <t>60.4R</t>
    <phoneticPr fontId="1" type="noConversion"/>
  </si>
  <si>
    <t>HART MODEM</t>
    <phoneticPr fontId="1" type="noConversion"/>
  </si>
  <si>
    <t>DAC8740HRGE</t>
    <phoneticPr fontId="1" type="noConversion"/>
  </si>
  <si>
    <t>OPA335AIDBV</t>
    <phoneticPr fontId="1" type="noConversion"/>
  </si>
  <si>
    <t>LT3505EDD#</t>
    <phoneticPr fontId="1" type="noConversion"/>
  </si>
  <si>
    <t>TLV1117-33CDCY (SOT-223)</t>
    <phoneticPr fontId="1" type="noConversion"/>
  </si>
  <si>
    <t>XTR111AID</t>
    <phoneticPr fontId="1" type="noConversion"/>
  </si>
  <si>
    <t>TPS3836K33DBVR</t>
    <phoneticPr fontId="1" type="noConversion"/>
  </si>
  <si>
    <t>TXS0104ERGY</t>
    <phoneticPr fontId="1" type="noConversion"/>
  </si>
  <si>
    <t>AD7682BCPZ</t>
    <phoneticPr fontId="1" type="noConversion"/>
  </si>
  <si>
    <t>OPA2333AIDGK</t>
    <phoneticPr fontId="1" type="noConversion"/>
  </si>
  <si>
    <t>PGB1010603</t>
    <phoneticPr fontId="1" type="noConversion"/>
  </si>
  <si>
    <t>LITTLEFUSE</t>
    <phoneticPr fontId="1" type="noConversion"/>
  </si>
  <si>
    <t>D6</t>
    <phoneticPr fontId="1" type="noConversion"/>
  </si>
  <si>
    <t>D7</t>
    <phoneticPr fontId="1" type="noConversion"/>
  </si>
  <si>
    <t>BZT52C16T-7</t>
    <phoneticPr fontId="1" type="noConversion"/>
  </si>
  <si>
    <t>DIODES</t>
    <phoneticPr fontId="1" type="noConversion"/>
  </si>
  <si>
    <t>D8</t>
    <phoneticPr fontId="1" type="noConversion"/>
  </si>
  <si>
    <t>1N4148WS</t>
    <phoneticPr fontId="1" type="noConversion"/>
  </si>
  <si>
    <t>D9</t>
    <phoneticPr fontId="1" type="noConversion"/>
  </si>
  <si>
    <t>MBRM140T3G</t>
    <phoneticPr fontId="1" type="noConversion"/>
  </si>
  <si>
    <t xml:space="preserve"> Polymeric PTC Resettable Fuse 33V 750mA Ih Surface Mount 1812 (4532 Metric), Concave</t>
    <phoneticPr fontId="1" type="noConversion"/>
  </si>
  <si>
    <t>0ZCG0075BF2B</t>
    <phoneticPr fontId="1" type="noConversion"/>
  </si>
  <si>
    <t>BEL FUSE</t>
    <phoneticPr fontId="1" type="noConversion"/>
  </si>
  <si>
    <t>MOLEX</t>
    <phoneticPr fontId="1" type="noConversion"/>
  </si>
  <si>
    <t>J10</t>
    <phoneticPr fontId="1" type="noConversion"/>
  </si>
  <si>
    <t>DINKLE</t>
    <phoneticPr fontId="1" type="noConversion"/>
  </si>
  <si>
    <t>J7</t>
    <phoneticPr fontId="1" type="noConversion"/>
  </si>
  <si>
    <t>KEYSTONE</t>
    <phoneticPr fontId="1" type="noConversion"/>
  </si>
  <si>
    <t>DM3BT-DSF-PEJS</t>
    <phoneticPr fontId="1" type="noConversion"/>
  </si>
  <si>
    <t>HIROSE</t>
    <phoneticPr fontId="1" type="noConversion"/>
  </si>
  <si>
    <t>L1-5 L7</t>
    <phoneticPr fontId="1" type="noConversion"/>
  </si>
  <si>
    <t>CIC21J601NE</t>
    <phoneticPr fontId="1" type="noConversion"/>
  </si>
  <si>
    <t>SUMIDA</t>
    <phoneticPr fontId="1" type="noConversion"/>
  </si>
  <si>
    <t>FCX690BTA</t>
    <phoneticPr fontId="1" type="noConversion"/>
  </si>
  <si>
    <t>MUN5211T1G</t>
    <phoneticPr fontId="1" type="noConversion"/>
  </si>
  <si>
    <t>ON SEMI</t>
    <phoneticPr fontId="1" type="noConversion"/>
  </si>
  <si>
    <t>MMBT5087LT1G</t>
    <phoneticPr fontId="1" type="noConversion"/>
  </si>
  <si>
    <t>SN65HVD72DGK</t>
    <phoneticPr fontId="1" type="noConversion"/>
  </si>
  <si>
    <t>General Purpose Amplifier 1 Circuit Rail-to-Rail SOT-23-5</t>
    <phoneticPr fontId="1" type="noConversion"/>
  </si>
  <si>
    <t>AD8605</t>
    <phoneticPr fontId="1" type="noConversion"/>
  </si>
  <si>
    <t>2/2 Transceiver Full RS232 16-TSSOP</t>
    <phoneticPr fontId="1" type="noConversion"/>
  </si>
  <si>
    <t>MAX3232CPW</t>
    <phoneticPr fontId="1" type="noConversion"/>
  </si>
  <si>
    <t>EVQ-PF006K</t>
  </si>
  <si>
    <t>SWITCH TACTILE SPST-NO 0.02A 15V</t>
  </si>
  <si>
    <t>CONN HEADER VERT 8POS 1.25MM</t>
  </si>
  <si>
    <t>CONN HEADER VERT 2POS 2.5MM</t>
  </si>
  <si>
    <t>53047-08</t>
    <phoneticPr fontId="1" type="noConversion"/>
  </si>
  <si>
    <t>CONN HEADER VERT 5POS 1.25MM</t>
    <phoneticPr fontId="1" type="noConversion"/>
  </si>
  <si>
    <t>CONN HEADER VERT 3POS 2.5MM</t>
    <phoneticPr fontId="1" type="noConversion"/>
  </si>
  <si>
    <t>RES SMD 10 OHM 1% 1/10W 0603</t>
    <phoneticPr fontId="1" type="noConversion"/>
  </si>
  <si>
    <t>RES SMD 47 KOHM 1% 1/10W 0603</t>
    <phoneticPr fontId="1" type="noConversion"/>
  </si>
  <si>
    <t>RES SMD 240 OHM 1% 1/10W 0603</t>
    <phoneticPr fontId="1" type="noConversion"/>
  </si>
  <si>
    <t>R2 R6 R10 R53 R56 R62 R65</t>
    <phoneticPr fontId="1" type="noConversion"/>
  </si>
  <si>
    <t>RES SMD 10 KOHM 1% 1/10W 0603</t>
    <phoneticPr fontId="1" type="noConversion"/>
  </si>
  <si>
    <t>RES SMD 100 OHM 1% 1/10W 0603</t>
    <phoneticPr fontId="1" type="noConversion"/>
  </si>
  <si>
    <t>RES SMD 11.3 KOHM 1% 1/10W 0603</t>
    <phoneticPr fontId="1" type="noConversion"/>
  </si>
  <si>
    <t>RES SMD 9.31 KOHM 1% 1/10W 0603</t>
    <phoneticPr fontId="1" type="noConversion"/>
  </si>
  <si>
    <t>RES SMD 124  KOHM 1% 1/10W 0603</t>
    <phoneticPr fontId="1" type="noConversion"/>
  </si>
  <si>
    <t>RES SMD 180 OHM 1% 1/10W 0603</t>
    <phoneticPr fontId="1" type="noConversion"/>
  </si>
  <si>
    <t>RES SMD 1.8  KOHM 1% 1/10W 0603</t>
    <phoneticPr fontId="1" type="noConversion"/>
  </si>
  <si>
    <t>RES SMD 806 KOHM 1% 1/10W 0603</t>
    <phoneticPr fontId="1" type="noConversion"/>
  </si>
  <si>
    <t>RES SMD 1 OHM 1% 1/10W 0603</t>
    <phoneticPr fontId="1" type="noConversion"/>
  </si>
  <si>
    <t>RES SMD 49.9 KOHM 1% 1/10W 0603</t>
    <phoneticPr fontId="1" type="noConversion"/>
  </si>
  <si>
    <t>RES SMD 20 OHM 1% 1/10W 0603</t>
    <phoneticPr fontId="1" type="noConversion"/>
  </si>
  <si>
    <t>RES SMD 4.7 OHM 1% 1/10W 0603</t>
    <phoneticPr fontId="1" type="noConversion"/>
  </si>
  <si>
    <t>RES SMD 60.4 OHM 1% 1/10W 0603</t>
    <phoneticPr fontId="1" type="noConversion"/>
  </si>
  <si>
    <t>RES SMD 20 KOHM 1% 1/10W 0603</t>
    <phoneticPr fontId="1" type="noConversion"/>
  </si>
  <si>
    <t>RES SMD 100 KOHM 1% 1/10W 0603</t>
    <phoneticPr fontId="1" type="noConversion"/>
  </si>
  <si>
    <t>RES SMD 61.9 KOHM 1% 1/10W 0603</t>
    <phoneticPr fontId="1" type="noConversion"/>
  </si>
  <si>
    <t>RES SMD 11.5 KOHM 1% 1/10W 0603</t>
    <phoneticPr fontId="1" type="noConversion"/>
  </si>
  <si>
    <t>RES SMD 33 OHM 1% 1/10W 0603</t>
    <phoneticPr fontId="1" type="noConversion"/>
  </si>
  <si>
    <t>RES SMD 56 OHM 1% 1/10W 0603</t>
    <phoneticPr fontId="1" type="noConversion"/>
  </si>
  <si>
    <t>RES SMD .650K OHM 1% 1/10W 0603</t>
    <phoneticPr fontId="1" type="noConversion"/>
  </si>
  <si>
    <t>RES SMD 133OKHM 1% 1/10W 0603</t>
    <phoneticPr fontId="1" type="noConversion"/>
  </si>
  <si>
    <t>RES SMD 15 OHM 1% 1/10W 0603</t>
    <phoneticPr fontId="1" type="noConversion"/>
  </si>
  <si>
    <t>RES SMD 3.3 KOHM 1% 1/10W 0603</t>
    <phoneticPr fontId="1" type="noConversion"/>
  </si>
  <si>
    <t>RES SMD 2 KOHM 1% 1/10W 0603</t>
    <phoneticPr fontId="1" type="noConversion"/>
  </si>
  <si>
    <t>RES SMD 3 KOHM 1% 1/10W 0603</t>
    <phoneticPr fontId="1" type="noConversion"/>
  </si>
  <si>
    <t>RES SMD 120 OHM 1% 1/10W 0603</t>
    <phoneticPr fontId="1" type="noConversion"/>
  </si>
  <si>
    <t>RES SMD 5.1 OHM 1% 1/10W 0603</t>
    <phoneticPr fontId="1" type="noConversion"/>
  </si>
  <si>
    <t>RES SMD 390 OHM 1% 1/10W 0603</t>
    <phoneticPr fontId="1" type="noConversion"/>
  </si>
  <si>
    <t>STACKPOLE</t>
    <phoneticPr fontId="1" type="noConversion"/>
  </si>
  <si>
    <t>100µF 35V Aluminum Electrolytic Capacitors Radial, 
Can - SMD 2000 Hrs @ 85°C</t>
    <phoneticPr fontId="1" type="noConversion"/>
  </si>
  <si>
    <t>10µF Molded Tantalum Capacitors 35V 2312 (6032 Metric) 
600mOhm</t>
    <phoneticPr fontId="1" type="noConversion"/>
  </si>
  <si>
    <t>100µF Molded Tantalum Capacitors 10V 2312 (6032 Metric) 
150mOhm</t>
    <phoneticPr fontId="1" type="noConversion"/>
  </si>
  <si>
    <t>Bridge Rectifier Single Phase Standard 1kV Surface Mount 
4-MicroDIP/SMD</t>
    <phoneticPr fontId="1" type="noConversion"/>
  </si>
  <si>
    <t>150V (Typ) Clamp Ipp Tvs Diode Surface Mount 0603</t>
    <phoneticPr fontId="1" type="noConversion"/>
  </si>
  <si>
    <t>50 Position FFC, FPC Connector Contacts, Bottom 0.020" 
(0.50mm) Surface Mount, Right Angle</t>
    <phoneticPr fontId="1" type="noConversion"/>
  </si>
  <si>
    <t>600 Ohms @ 100MHz 1 Power Line Ferrite Bead 0805 
1A 150mOhm</t>
    <phoneticPr fontId="1" type="noConversion"/>
  </si>
  <si>
    <t xml:space="preserve">IND-MOLDED,10µH Shielded Inductor 1.3A 54mOhm </t>
    <phoneticPr fontId="1" type="noConversion"/>
  </si>
  <si>
    <t>Bipolar (BJT) Transistor NPN 45V 2A 150MHz 2W 
Surface Mount SOT-89-3</t>
    <phoneticPr fontId="1" type="noConversion"/>
  </si>
  <si>
    <t>Pre-Biased Bipolar Transistor (BJT) NPN - Pre-Biased 
50V 100mA 202mW Surface Mount SC-70-3 (SOT323</t>
    <phoneticPr fontId="1" type="noConversion"/>
  </si>
  <si>
    <t>P-Channel 50V 130mA (Ta) 360mW (Ta) Surface Mount
 SOT-23-3</t>
    <phoneticPr fontId="1" type="noConversion"/>
  </si>
  <si>
    <t>Bipolar (BJT) Transistor PNP 50V 50mA 40MHz 300mW 
Surface Mount SOT-23-3 (TO-236)</t>
    <phoneticPr fontId="1" type="noConversion"/>
  </si>
  <si>
    <t>250 Ohms ±0.01% 0.125W, 1/8W Chip Resistor 0805</t>
    <phoneticPr fontId="1" type="noConversion"/>
  </si>
  <si>
    <t>Buck Switching Regulator IC Positive Adjustable 0.78V 
1 Output 1.2A 8-WFDFN Exposed Pad</t>
    <phoneticPr fontId="1" type="noConversion"/>
  </si>
  <si>
    <t>Voltage Level Translator Bidirectional 1 Circuit 4 Channel 
24Mbps 14-VQFN (3.5x3.5)</t>
    <phoneticPr fontId="1" type="noConversion"/>
  </si>
  <si>
    <t>16 Bit Analog to Digital Converter 4 Input 1 SAR 
20-LFCSP-WQ (4x4)</t>
    <phoneticPr fontId="1" type="noConversion"/>
  </si>
  <si>
    <t>EEPROM Memory IC 1Mb (128K x 8) I²C 1MHz 
500ns 8-TSSO</t>
    <phoneticPr fontId="1" type="noConversion"/>
  </si>
  <si>
    <t>25MHz XO (Standard) CMOS Oscillator 3.3V Standby</t>
    <phoneticPr fontId="1" type="noConversion"/>
  </si>
  <si>
    <t xml:space="preserve">32.768kHz ±20ppm Crystal 6pF 55 kOhms 2-SMD, </t>
    <phoneticPr fontId="1" type="noConversion"/>
  </si>
  <si>
    <t>PANASONIC</t>
    <phoneticPr fontId="1" type="noConversion"/>
  </si>
  <si>
    <t>ST</t>
    <phoneticPr fontId="1" type="noConversion"/>
  </si>
  <si>
    <t>TI</t>
    <phoneticPr fontId="1" type="noConversion"/>
  </si>
  <si>
    <t>ANALOG</t>
    <phoneticPr fontId="1" type="noConversion"/>
  </si>
  <si>
    <t>ABRACON</t>
    <phoneticPr fontId="1" type="noConversion"/>
  </si>
  <si>
    <t>MOLEX</t>
    <phoneticPr fontId="1" type="noConversion"/>
  </si>
  <si>
    <t>U11</t>
    <phoneticPr fontId="1" type="noConversion"/>
  </si>
  <si>
    <t>IC OPAMP ZER-DRIFT 1CIRC SOT23-5</t>
    <phoneticPr fontId="1" type="noConversion"/>
  </si>
  <si>
    <t>OPA333AIDBVR</t>
    <phoneticPr fontId="1" type="noConversion"/>
  </si>
  <si>
    <t>R82-85</t>
    <phoneticPr fontId="1" type="noConversion"/>
  </si>
  <si>
    <t>RES SMD 0 OHM 1% 1/10W 0603</t>
    <phoneticPr fontId="1" type="noConversion"/>
  </si>
  <si>
    <t>0 R</t>
    <phoneticPr fontId="1" type="noConversion"/>
  </si>
  <si>
    <t>KEYSTONE  2894</t>
    <phoneticPr fontId="1" type="noConversion"/>
  </si>
  <si>
    <t>5051105091(MOLEX)</t>
    <phoneticPr fontId="1" type="noConversion"/>
  </si>
  <si>
    <t>ED350-02P</t>
    <phoneticPr fontId="1" type="noConversion"/>
  </si>
  <si>
    <t>TERMINAL BLOCK</t>
    <phoneticPr fontId="1" type="noConversion"/>
  </si>
  <si>
    <t>Device Mart</t>
    <phoneticPr fontId="1" type="noConversion"/>
  </si>
  <si>
    <t>IN-S85ATG</t>
    <phoneticPr fontId="1" type="noConversion"/>
  </si>
  <si>
    <t>IN-S85ATR</t>
    <phoneticPr fontId="1" type="noConversion"/>
  </si>
  <si>
    <t>IN-S85ATY</t>
    <phoneticPr fontId="1" type="noConversion"/>
  </si>
  <si>
    <t>BSS84</t>
    <phoneticPr fontId="1" type="noConversion"/>
  </si>
  <si>
    <t>SSR RELAY SPST-NO/NC 1A 0-60V</t>
  </si>
  <si>
    <t>핀헤더소켓 Dual 2x5 Straight(2.54mm)</t>
    <phoneticPr fontId="1" type="noConversion"/>
  </si>
  <si>
    <t>C1-8 C10 C12 C15-20 C23-35 C45-47 C49-51 
C55 C58-59 C61-62 C64-65 C67-68</t>
    <phoneticPr fontId="1" type="noConversion"/>
  </si>
  <si>
    <t>RL1-7</t>
    <phoneticPr fontId="1" type="noConversion"/>
  </si>
  <si>
    <t>IXYS</t>
    <phoneticPr fontId="1" type="noConversion"/>
  </si>
  <si>
    <t>J2-J8</t>
    <phoneticPr fontId="1" type="noConversion"/>
  </si>
  <si>
    <t>TERMINAL BLOCK</t>
    <phoneticPr fontId="1" type="noConversion"/>
  </si>
  <si>
    <t>ED350-02P</t>
    <phoneticPr fontId="1" type="noConversion"/>
  </si>
  <si>
    <t>Device Mart</t>
    <phoneticPr fontId="1" type="noConversion"/>
  </si>
  <si>
    <t>J1</t>
    <phoneticPr fontId="1" type="noConversion"/>
  </si>
  <si>
    <t>C1</t>
    <phoneticPr fontId="1" type="noConversion"/>
  </si>
  <si>
    <t>C2</t>
    <phoneticPr fontId="1" type="noConversion"/>
  </si>
  <si>
    <t>SAMSUNG</t>
    <phoneticPr fontId="1" type="noConversion"/>
  </si>
  <si>
    <t>CL21A106KOFNNNE</t>
    <phoneticPr fontId="1" type="noConversion"/>
  </si>
  <si>
    <t>캔-SMD</t>
    <phoneticPr fontId="1" type="noConversion"/>
  </si>
  <si>
    <t>4-SMD</t>
    <phoneticPr fontId="1" type="noConversion"/>
  </si>
  <si>
    <t>SOD-123</t>
    <phoneticPr fontId="1" type="noConversion"/>
  </si>
  <si>
    <t>SOD-523</t>
    <phoneticPr fontId="1" type="noConversion"/>
  </si>
  <si>
    <t>SOD-323F</t>
    <phoneticPr fontId="1" type="noConversion"/>
  </si>
  <si>
    <t xml:space="preserve">DO-216AA	</t>
    <phoneticPr fontId="1" type="noConversion"/>
  </si>
  <si>
    <t>SOT-89-3</t>
    <phoneticPr fontId="1" type="noConversion"/>
  </si>
  <si>
    <t>SOT323</t>
    <phoneticPr fontId="1" type="noConversion"/>
  </si>
  <si>
    <t>SOT-23-3</t>
    <phoneticPr fontId="1" type="noConversion"/>
  </si>
  <si>
    <t>SOT-236</t>
    <phoneticPr fontId="1" type="noConversion"/>
  </si>
  <si>
    <t>201-UFBGA</t>
    <phoneticPr fontId="1" type="noConversion"/>
  </si>
  <si>
    <t>24-VQFN</t>
    <phoneticPr fontId="1" type="noConversion"/>
  </si>
  <si>
    <t>SOT-23-5</t>
    <phoneticPr fontId="1" type="noConversion"/>
  </si>
  <si>
    <t>14-VQFN</t>
    <phoneticPr fontId="1" type="noConversion"/>
  </si>
  <si>
    <t>20-WFQFN</t>
    <phoneticPr fontId="1" type="noConversion"/>
  </si>
  <si>
    <t>8-VSSOP</t>
    <phoneticPr fontId="1" type="noConversion"/>
  </si>
  <si>
    <t>8-TSSOP</t>
    <phoneticPr fontId="1" type="noConversion"/>
  </si>
  <si>
    <t>16-TSSOP</t>
    <phoneticPr fontId="1" type="noConversion"/>
  </si>
  <si>
    <t>SOT23-5</t>
    <phoneticPr fontId="1" type="noConversion"/>
  </si>
  <si>
    <t>8-WFDFN</t>
    <phoneticPr fontId="1" type="noConversion"/>
  </si>
  <si>
    <t>SOT-223-4</t>
    <phoneticPr fontId="1" type="noConversion"/>
  </si>
  <si>
    <t>10-MSOP</t>
    <phoneticPr fontId="1" type="noConversion"/>
  </si>
  <si>
    <t>2-SMD</t>
    <phoneticPr fontId="1" type="noConversion"/>
  </si>
  <si>
    <t>LBA710S</t>
    <phoneticPr fontId="1" type="noConversion"/>
  </si>
  <si>
    <t>8-SMD</t>
    <phoneticPr fontId="1" type="noConversion"/>
  </si>
  <si>
    <t>개수</t>
    <phoneticPr fontId="26" type="noConversion"/>
  </si>
  <si>
    <t>합계</t>
    <phoneticPr fontId="1" type="noConversion"/>
  </si>
  <si>
    <t>합계</t>
    <phoneticPr fontId="26" type="noConversion"/>
  </si>
  <si>
    <t>양산원가
(MOQ: 1EA)</t>
    <phoneticPr fontId="26" type="noConversion"/>
  </si>
  <si>
    <t>양산원가
(MOQ: 100EA)</t>
    <phoneticPr fontId="26" type="noConversion"/>
  </si>
  <si>
    <t>제품명</t>
    <phoneticPr fontId="1" type="noConversion"/>
  </si>
  <si>
    <t>제조사</t>
    <phoneticPr fontId="1" type="noConversion"/>
  </si>
  <si>
    <t>CAP CER 0.1UF 25V X7R 0603</t>
    <phoneticPr fontId="1" type="noConversion"/>
  </si>
  <si>
    <t>Yageo</t>
    <phoneticPr fontId="1" type="noConversion"/>
  </si>
  <si>
    <t xml:space="preserve">	CL10C060CB8NNNC</t>
    <phoneticPr fontId="1" type="noConversion"/>
  </si>
  <si>
    <t>Samsung</t>
    <phoneticPr fontId="1" type="noConversion"/>
  </si>
  <si>
    <t>ON semi</t>
    <phoneticPr fontId="1" type="noConversion"/>
  </si>
  <si>
    <t>IN-S85AT5B</t>
    <phoneticPr fontId="1" type="noConversion"/>
  </si>
  <si>
    <t>XTR111AIDGQT</t>
    <phoneticPr fontId="1" type="noConversion"/>
  </si>
  <si>
    <t>TPSC107K010R0150</t>
    <phoneticPr fontId="1" type="noConversion"/>
  </si>
  <si>
    <t>LITTLEFUSE</t>
  </si>
  <si>
    <t>Inolux</t>
    <phoneticPr fontId="1" type="noConversion"/>
  </si>
  <si>
    <t>ABS07-120-32.768KHZ-T</t>
    <phoneticPr fontId="1" type="noConversion"/>
  </si>
  <si>
    <t>LT3505EDD#PBF</t>
    <phoneticPr fontId="1" type="noConversion"/>
  </si>
  <si>
    <t>ASEM1-25.000MHZ-LC-T</t>
    <phoneticPr fontId="1" type="noConversion"/>
  </si>
  <si>
    <t>OPA335AIDBVR</t>
    <phoneticPr fontId="1" type="noConversion"/>
  </si>
  <si>
    <t>TLV1117-33CDCYR</t>
    <phoneticPr fontId="1" type="noConversion"/>
  </si>
  <si>
    <t>MAX3232CPWRG4</t>
    <phoneticPr fontId="1" type="noConversion"/>
  </si>
  <si>
    <t>OPA2333AIDGKR</t>
    <phoneticPr fontId="1" type="noConversion"/>
  </si>
  <si>
    <t>AD8605ARTZ-REEL7</t>
    <phoneticPr fontId="1" type="noConversion"/>
  </si>
  <si>
    <t>M24M01-DFDW6TP</t>
    <phoneticPr fontId="1" type="noConversion"/>
  </si>
  <si>
    <t>RC0603FR-075R1L</t>
    <phoneticPr fontId="1" type="noConversion"/>
  </si>
  <si>
    <t xml:space="preserve">	Yageo</t>
    <phoneticPr fontId="1" type="noConversion"/>
  </si>
  <si>
    <t>TXS0104ERGYR</t>
    <phoneticPr fontId="1" type="noConversion"/>
  </si>
  <si>
    <t>DAC8740HRGET</t>
    <phoneticPr fontId="1" type="noConversion"/>
  </si>
  <si>
    <t>RNCF0805TKY250R</t>
    <phoneticPr fontId="1" type="noConversion"/>
  </si>
  <si>
    <t>STM32F407IGH6</t>
    <phoneticPr fontId="1" type="noConversion"/>
  </si>
  <si>
    <t>TPS3836K33QDBVRQ1</t>
    <phoneticPr fontId="1" type="noConversion"/>
  </si>
  <si>
    <t>RC0603FR-07390RL</t>
    <phoneticPr fontId="1" type="noConversion"/>
  </si>
  <si>
    <t>RC0603FR-073K3L</t>
    <phoneticPr fontId="1" type="noConversion"/>
  </si>
  <si>
    <t>RC0603FR-072KL</t>
    <phoneticPr fontId="1" type="noConversion"/>
  </si>
  <si>
    <t>RC0603JR-07120RL</t>
    <phoneticPr fontId="1" type="noConversion"/>
  </si>
  <si>
    <t>RC0603FR-0733KL</t>
    <phoneticPr fontId="1" type="noConversion"/>
  </si>
  <si>
    <t>RC0603FR-073KL</t>
    <phoneticPr fontId="1" type="noConversion"/>
  </si>
  <si>
    <t>RC0603JR-0715RL</t>
    <phoneticPr fontId="1" type="noConversion"/>
  </si>
  <si>
    <t>ERA-3AEB1651V</t>
    <phoneticPr fontId="1" type="noConversion"/>
  </si>
  <si>
    <t xml:space="preserve">	Panasonic</t>
    <phoneticPr fontId="1" type="noConversion"/>
  </si>
  <si>
    <t>RC0603FR-0756RL</t>
    <phoneticPr fontId="1" type="noConversion"/>
  </si>
  <si>
    <t>RC0603FR-07100KL</t>
    <phoneticPr fontId="1" type="noConversion"/>
  </si>
  <si>
    <t>RC0603FR-0720RL</t>
    <phoneticPr fontId="1" type="noConversion"/>
  </si>
  <si>
    <t>RC0603FR-0733RL</t>
    <phoneticPr fontId="1" type="noConversion"/>
  </si>
  <si>
    <t>RC0603FR-0720KL</t>
    <phoneticPr fontId="1" type="noConversion"/>
  </si>
  <si>
    <t>RC0603FR-0749K9L</t>
    <phoneticPr fontId="1" type="noConversion"/>
  </si>
  <si>
    <t>RC0603FR-071K8L</t>
    <phoneticPr fontId="1" type="noConversion"/>
  </si>
  <si>
    <t>RC0603FR-0760R4L</t>
    <phoneticPr fontId="1" type="noConversion"/>
  </si>
  <si>
    <t>RC0603FR-071RL</t>
    <phoneticPr fontId="1" type="noConversion"/>
  </si>
  <si>
    <t>RC0603FR-0711K5L</t>
    <phoneticPr fontId="1" type="noConversion"/>
  </si>
  <si>
    <t>RC0603FR-07180RL</t>
    <phoneticPr fontId="1" type="noConversion"/>
  </si>
  <si>
    <t>RC0603FR-0761K9L</t>
    <phoneticPr fontId="1" type="noConversion"/>
  </si>
  <si>
    <t>RC0603FR-07124KL</t>
    <phoneticPr fontId="1" type="noConversion"/>
  </si>
  <si>
    <t>RC0603FR-07806KL</t>
    <phoneticPr fontId="1" type="noConversion"/>
  </si>
  <si>
    <t>RC0603FR-074R7L</t>
    <phoneticPr fontId="1" type="noConversion"/>
  </si>
  <si>
    <t>RC0603FR-0711K3L</t>
    <phoneticPr fontId="1" type="noConversion"/>
  </si>
  <si>
    <t>RC0603FR-0747KL</t>
    <phoneticPr fontId="1" type="noConversion"/>
  </si>
  <si>
    <t>RC0603FR-079K31L</t>
    <phoneticPr fontId="1" type="noConversion"/>
  </si>
  <si>
    <t>CDRH5D28RNP-100NC</t>
    <phoneticPr fontId="1" type="noConversion"/>
  </si>
  <si>
    <t>RC0603FR-07100RL</t>
    <phoneticPr fontId="1" type="noConversion"/>
  </si>
  <si>
    <t>RC0603FR-0710RL</t>
    <phoneticPr fontId="1" type="noConversion"/>
  </si>
  <si>
    <t>RC0603FR-0710KL</t>
    <phoneticPr fontId="1" type="noConversion"/>
  </si>
  <si>
    <t>RC0603FR-07240RL</t>
    <phoneticPr fontId="1" type="noConversion"/>
  </si>
  <si>
    <t>PGB1010603MRHF</t>
    <phoneticPr fontId="1" type="noConversion"/>
  </si>
  <si>
    <t>06035A220JAT2A</t>
    <phoneticPr fontId="1" type="noConversion"/>
  </si>
  <si>
    <t>CL10B105MO8NNWC</t>
    <phoneticPr fontId="1" type="noConversion"/>
  </si>
  <si>
    <t>MBR130T1G</t>
    <phoneticPr fontId="1" type="noConversion"/>
  </si>
  <si>
    <t>TRJC106K035R0600</t>
    <phoneticPr fontId="1" type="noConversion"/>
  </si>
  <si>
    <t>06033C474KAT2A</t>
    <phoneticPr fontId="1" type="noConversion"/>
  </si>
  <si>
    <t>06035A301JAT2A</t>
    <phoneticPr fontId="1" type="noConversion"/>
  </si>
  <si>
    <t>06033C472KAT2A</t>
    <phoneticPr fontId="1" type="noConversion"/>
  </si>
  <si>
    <t>06035D104KAT2A</t>
    <phoneticPr fontId="1" type="noConversion"/>
  </si>
  <si>
    <t>C0603C223J3RACTU</t>
    <phoneticPr fontId="1" type="noConversion"/>
  </si>
  <si>
    <t>06033C123KAT2A</t>
    <phoneticPr fontId="1" type="noConversion"/>
  </si>
  <si>
    <t>CL10B102KA8NNNC</t>
    <phoneticPr fontId="1" type="noConversion"/>
  </si>
  <si>
    <t>06033C222KAT2A</t>
    <phoneticPr fontId="1" type="noConversion"/>
  </si>
  <si>
    <t>RC0603JR-070RL</t>
    <phoneticPr fontId="1" type="noConversion"/>
  </si>
  <si>
    <t>22n</t>
    <phoneticPr fontId="1" type="noConversion"/>
  </si>
  <si>
    <t>핀헤더 PH01-80DS-G-24mm(2.54mm)</t>
    <phoneticPr fontId="1" type="noConversion"/>
  </si>
  <si>
    <t>M5267-03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</si>
</sst>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.00"/>
    <numFmt numFmtId="182" formatCode="&quot;₩&quot;#,##0.00_);[Red]\(&quot;₩&quot;#,##0.00\)"/>
  </numFmts>
  <fonts count="2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444444"/>
      <name val="맑은 고딕"/>
      <family val="3"/>
      <charset val="129"/>
      <scheme val="minor"/>
    </font>
    <font>
      <sz val="9"/>
      <color rgb="FF22222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444444"/>
      <name val="Arial"/>
      <family val="2"/>
    </font>
    <font>
      <sz val="9"/>
      <color rgb="FF33333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3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>
      <alignment vertical="center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vertical="center" wrapText="1"/>
    </xf>
    <xf numFmtId="0" fontId="21" fillId="0" borderId="1" xfId="0" applyFont="1" applyBorder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24" fillId="33" borderId="0" xfId="0" applyFont="1" applyFill="1" applyAlignment="1">
      <alignment horizontal="left" vertical="center" wrapText="1"/>
    </xf>
    <xf numFmtId="0" fontId="20" fillId="34" borderId="1" xfId="0" applyFont="1" applyFill="1" applyBorder="1">
      <alignment vertical="center"/>
    </xf>
    <xf numFmtId="0" fontId="24" fillId="34" borderId="1" xfId="0" applyFont="1" applyFill="1" applyBorder="1">
      <alignment vertical="center"/>
    </xf>
    <xf numFmtId="17" fontId="20" fillId="34" borderId="1" xfId="0" applyNumberFormat="1" applyFont="1" applyFill="1" applyBorder="1">
      <alignment vertical="center"/>
    </xf>
    <xf numFmtId="0" fontId="25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vertical="center" wrapText="1"/>
    </xf>
    <xf numFmtId="0" fontId="21" fillId="34" borderId="1" xfId="0" applyFont="1" applyFill="1" applyBorder="1">
      <alignment vertical="center"/>
    </xf>
    <xf numFmtId="0" fontId="2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22" fillId="0" borderId="1" xfId="0" applyFont="1" applyFill="1" applyBorder="1" applyAlignment="1">
      <alignment vertical="center" wrapText="1"/>
    </xf>
    <xf numFmtId="0" fontId="20" fillId="0" borderId="1" xfId="0" applyFont="1" applyFill="1" applyBorder="1">
      <alignment vertical="center"/>
    </xf>
    <xf numFmtId="0" fontId="22" fillId="0" borderId="1" xfId="0" applyFont="1" applyFill="1" applyBorder="1">
      <alignment vertical="center"/>
    </xf>
    <xf numFmtId="0" fontId="21" fillId="0" borderId="1" xfId="0" applyFont="1" applyFill="1" applyBorder="1">
      <alignment vertical="center"/>
    </xf>
    <xf numFmtId="0" fontId="20" fillId="0" borderId="1" xfId="0" applyFont="1" applyFill="1" applyBorder="1" applyAlignment="1">
      <alignment horizontal="left" vertical="center" wrapText="1"/>
    </xf>
    <xf numFmtId="17" fontId="20" fillId="0" borderId="1" xfId="0" applyNumberFormat="1" applyFont="1" applyFill="1" applyBorder="1">
      <alignment vertical="center"/>
    </xf>
    <xf numFmtId="0" fontId="25" fillId="0" borderId="0" xfId="0" applyFont="1" applyFill="1" applyAlignment="1">
      <alignment horizontal="left" vertical="center" wrapText="1"/>
    </xf>
    <xf numFmtId="0" fontId="23" fillId="0" borderId="1" xfId="42" applyFont="1" applyFill="1" applyBorder="1" applyAlignment="1" applyProtection="1">
      <alignment horizontal="left" vertical="center" wrapText="1"/>
    </xf>
    <xf numFmtId="0" fontId="20" fillId="0" borderId="0" xfId="0" applyFont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177" fontId="20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176" fontId="20" fillId="0" borderId="0" xfId="0" applyNumberFormat="1" applyFont="1">
      <alignment vertical="center"/>
    </xf>
    <xf numFmtId="0" fontId="20" fillId="0" borderId="0" xfId="0" applyFont="1">
      <alignment vertical="center"/>
    </xf>
    <xf numFmtId="182" fontId="20" fillId="0" borderId="0" xfId="0" applyNumberFormat="1" applyFont="1">
      <alignment vertical="center"/>
    </xf>
    <xf numFmtId="0" fontId="25" fillId="0" borderId="0" xfId="0" applyFont="1">
      <alignment vertical="center"/>
    </xf>
    <xf numFmtId="182" fontId="25" fillId="0" borderId="0" xfId="0" applyNumberFormat="1" applyFo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35" borderId="0" xfId="0" applyFont="1" applyFill="1" applyBorder="1" applyAlignment="1">
      <alignment horizontal="left" vertical="center"/>
    </xf>
    <xf numFmtId="0" fontId="20" fillId="35" borderId="0" xfId="0" applyFont="1" applyFill="1" applyBorder="1">
      <alignment vertical="center"/>
    </xf>
    <xf numFmtId="182" fontId="20" fillId="35" borderId="0" xfId="0" applyNumberFormat="1" applyFont="1" applyFill="1">
      <alignment vertical="center"/>
    </xf>
    <xf numFmtId="0" fontId="20" fillId="35" borderId="0" xfId="0" applyFont="1" applyFill="1" applyAlignment="1">
      <alignment horizontal="center" vertical="center"/>
    </xf>
    <xf numFmtId="176" fontId="20" fillId="35" borderId="0" xfId="0" applyNumberFormat="1" applyFont="1" applyFill="1">
      <alignment vertical="center"/>
    </xf>
    <xf numFmtId="177" fontId="20" fillId="35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82" fontId="23" fillId="35" borderId="0" xfId="0" applyNumberFormat="1" applyFont="1" applyFill="1">
      <alignment vertical="center"/>
    </xf>
    <xf numFmtId="177" fontId="25" fillId="0" borderId="0" xfId="0" applyNumberFormat="1" applyFont="1">
      <alignment vertical="center"/>
    </xf>
    <xf numFmtId="17" fontId="20" fillId="35" borderId="0" xfId="0" applyNumberFormat="1" applyFont="1" applyFill="1" applyBorder="1" applyAlignment="1">
      <alignment horizontal="left"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하이퍼링크" xfId="4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tabSelected="1" topLeftCell="A70" zoomScale="70" zoomScaleNormal="70" workbookViewId="0">
      <selection activeCell="O94" sqref="O94"/>
    </sheetView>
  </sheetViews>
  <sheetFormatPr defaultRowHeight="17.399999999999999" x14ac:dyDescent="0.4"/>
  <cols>
    <col min="1" max="1" width="3.59765625" customWidth="1"/>
    <col min="2" max="2" width="4.59765625" customWidth="1"/>
    <col min="3" max="3" width="33.69921875" customWidth="1"/>
    <col min="4" max="4" width="12.5" customWidth="1"/>
    <col min="5" max="5" width="42.69921875" customWidth="1"/>
    <col min="6" max="6" width="20.59765625" customWidth="1"/>
    <col min="7" max="7" width="10.09765625" customWidth="1"/>
    <col min="8" max="8" width="19.296875" customWidth="1"/>
    <col min="9" max="9" width="12.5" customWidth="1"/>
    <col min="10" max="10" width="13.8984375" customWidth="1"/>
    <col min="11" max="11" width="6.8984375" customWidth="1"/>
    <col min="12" max="12" width="9.5" bestFit="1" customWidth="1"/>
    <col min="13" max="13" width="16.09765625" customWidth="1"/>
    <col min="15" max="15" width="13.5" customWidth="1"/>
  </cols>
  <sheetData>
    <row r="1" spans="1:15" ht="34.799999999999997" x14ac:dyDescent="0.4">
      <c r="A1" s="7" t="s">
        <v>0</v>
      </c>
      <c r="B1" s="7" t="s">
        <v>1</v>
      </c>
      <c r="C1" s="7" t="s">
        <v>2</v>
      </c>
      <c r="D1" s="7">
        <v>1</v>
      </c>
      <c r="E1" s="7" t="s">
        <v>3</v>
      </c>
      <c r="F1" s="7" t="s">
        <v>4</v>
      </c>
      <c r="G1" s="7"/>
      <c r="H1" s="30" t="s">
        <v>340</v>
      </c>
      <c r="I1" s="30" t="s">
        <v>341</v>
      </c>
      <c r="J1" s="16" t="s">
        <v>338</v>
      </c>
      <c r="K1" s="17" t="s">
        <v>335</v>
      </c>
      <c r="L1" s="17" t="s">
        <v>337</v>
      </c>
      <c r="M1" s="16" t="s">
        <v>339</v>
      </c>
      <c r="N1" s="17" t="s">
        <v>335</v>
      </c>
      <c r="O1" s="17" t="s">
        <v>337</v>
      </c>
    </row>
    <row r="2" spans="1:15" ht="26.4" x14ac:dyDescent="0.4">
      <c r="A2" s="1">
        <v>1</v>
      </c>
      <c r="B2" s="1">
        <v>44</v>
      </c>
      <c r="C2" s="2" t="s">
        <v>298</v>
      </c>
      <c r="D2" s="15">
        <v>1608</v>
      </c>
      <c r="E2" s="3" t="s">
        <v>342</v>
      </c>
      <c r="F2" s="1" t="s">
        <v>9</v>
      </c>
      <c r="G2" s="1"/>
      <c r="H2" s="27" t="s">
        <v>408</v>
      </c>
      <c r="I2" s="27" t="s">
        <v>154</v>
      </c>
      <c r="J2" s="35">
        <v>367</v>
      </c>
      <c r="K2" s="32">
        <f>B2</f>
        <v>44</v>
      </c>
      <c r="L2" s="33">
        <f>J2*K2</f>
        <v>16148</v>
      </c>
      <c r="M2" s="47">
        <v>126</v>
      </c>
      <c r="N2" s="32">
        <f>B2</f>
        <v>44</v>
      </c>
      <c r="O2" s="33">
        <f>M2*N2</f>
        <v>5544</v>
      </c>
    </row>
    <row r="3" spans="1:15" x14ac:dyDescent="0.4">
      <c r="A3" s="1">
        <v>2</v>
      </c>
      <c r="B3" s="1">
        <v>2</v>
      </c>
      <c r="C3" s="1" t="s">
        <v>25</v>
      </c>
      <c r="D3" s="7">
        <v>1608</v>
      </c>
      <c r="E3" s="1" t="s">
        <v>141</v>
      </c>
      <c r="F3" s="1" t="s">
        <v>26</v>
      </c>
      <c r="G3" s="1"/>
      <c r="H3" s="27" t="s">
        <v>344</v>
      </c>
      <c r="I3" s="27" t="s">
        <v>345</v>
      </c>
      <c r="J3" s="35">
        <v>131</v>
      </c>
      <c r="K3" s="32">
        <f t="shared" ref="K3:K66" si="0">B3</f>
        <v>2</v>
      </c>
      <c r="L3" s="33">
        <f t="shared" ref="L3:L66" si="1">J3*K3</f>
        <v>262</v>
      </c>
      <c r="M3" s="31">
        <v>25.7</v>
      </c>
      <c r="N3" s="32">
        <f t="shared" ref="N3:N66" si="2">B3</f>
        <v>2</v>
      </c>
      <c r="O3" s="33">
        <f t="shared" ref="O3:O66" si="3">M3*N3</f>
        <v>51.4</v>
      </c>
    </row>
    <row r="4" spans="1:15" x14ac:dyDescent="0.4">
      <c r="A4" s="1">
        <v>3</v>
      </c>
      <c r="B4" s="1">
        <v>1</v>
      </c>
      <c r="C4" s="1" t="s">
        <v>10</v>
      </c>
      <c r="D4" s="15">
        <v>1608</v>
      </c>
      <c r="E4" s="3" t="s">
        <v>142</v>
      </c>
      <c r="F4" s="1" t="s">
        <v>11</v>
      </c>
      <c r="G4" s="1"/>
      <c r="H4" s="27" t="s">
        <v>410</v>
      </c>
      <c r="I4" s="27" t="s">
        <v>154</v>
      </c>
      <c r="J4" s="35">
        <v>380</v>
      </c>
      <c r="K4" s="32">
        <f t="shared" si="0"/>
        <v>1</v>
      </c>
      <c r="L4" s="33">
        <f t="shared" si="1"/>
        <v>380</v>
      </c>
      <c r="M4" s="31">
        <v>146.58000000000001</v>
      </c>
      <c r="N4" s="32">
        <f t="shared" si="2"/>
        <v>1</v>
      </c>
      <c r="O4" s="33">
        <f t="shared" si="3"/>
        <v>146.58000000000001</v>
      </c>
    </row>
    <row r="5" spans="1:15" x14ac:dyDescent="0.4">
      <c r="A5" s="1">
        <v>4</v>
      </c>
      <c r="B5" s="1">
        <v>1</v>
      </c>
      <c r="C5" s="1" t="s">
        <v>18</v>
      </c>
      <c r="D5" s="7">
        <v>1608</v>
      </c>
      <c r="E5" s="1" t="s">
        <v>143</v>
      </c>
      <c r="F5" s="1" t="s">
        <v>414</v>
      </c>
      <c r="G5" s="1"/>
      <c r="H5" s="27" t="s">
        <v>409</v>
      </c>
      <c r="I5" s="27"/>
      <c r="J5" s="35">
        <v>144</v>
      </c>
      <c r="K5" s="32">
        <f t="shared" si="0"/>
        <v>1</v>
      </c>
      <c r="L5" s="33">
        <f t="shared" si="1"/>
        <v>144</v>
      </c>
      <c r="M5" s="31">
        <v>47.99</v>
      </c>
      <c r="N5" s="32">
        <f t="shared" si="2"/>
        <v>1</v>
      </c>
      <c r="O5" s="33">
        <f t="shared" si="3"/>
        <v>47.99</v>
      </c>
    </row>
    <row r="6" spans="1:15" x14ac:dyDescent="0.4">
      <c r="A6" s="1">
        <v>5</v>
      </c>
      <c r="B6" s="1">
        <v>2</v>
      </c>
      <c r="C6" s="1" t="s">
        <v>23</v>
      </c>
      <c r="D6" s="15">
        <v>1608</v>
      </c>
      <c r="E6" s="1" t="s">
        <v>144</v>
      </c>
      <c r="F6" s="1" t="s">
        <v>24</v>
      </c>
      <c r="G6" s="1"/>
      <c r="H6" s="27" t="s">
        <v>407</v>
      </c>
      <c r="I6" s="27" t="s">
        <v>154</v>
      </c>
      <c r="J6" s="35">
        <v>341</v>
      </c>
      <c r="K6" s="32">
        <f t="shared" si="0"/>
        <v>2</v>
      </c>
      <c r="L6" s="33">
        <f t="shared" si="1"/>
        <v>682</v>
      </c>
      <c r="M6" s="31">
        <v>119.71</v>
      </c>
      <c r="N6" s="32">
        <f t="shared" si="2"/>
        <v>2</v>
      </c>
      <c r="O6" s="33">
        <f t="shared" si="3"/>
        <v>239.42</v>
      </c>
    </row>
    <row r="7" spans="1:15" x14ac:dyDescent="0.4">
      <c r="A7" s="1">
        <v>6</v>
      </c>
      <c r="B7" s="1">
        <v>1</v>
      </c>
      <c r="C7" s="1" t="s">
        <v>16</v>
      </c>
      <c r="D7" s="7">
        <v>1608</v>
      </c>
      <c r="E7" s="1" t="s">
        <v>145</v>
      </c>
      <c r="F7" s="1" t="s">
        <v>17</v>
      </c>
      <c r="G7" s="1"/>
      <c r="H7" s="27" t="s">
        <v>412</v>
      </c>
      <c r="I7" s="27" t="s">
        <v>154</v>
      </c>
      <c r="J7" s="35">
        <v>341</v>
      </c>
      <c r="K7" s="32">
        <f t="shared" si="0"/>
        <v>1</v>
      </c>
      <c r="L7" s="33">
        <f t="shared" si="1"/>
        <v>341</v>
      </c>
      <c r="M7" s="31">
        <v>119.71</v>
      </c>
      <c r="N7" s="32">
        <f t="shared" si="2"/>
        <v>1</v>
      </c>
      <c r="O7" s="33">
        <f t="shared" si="3"/>
        <v>119.71</v>
      </c>
    </row>
    <row r="8" spans="1:15" x14ac:dyDescent="0.4">
      <c r="A8" s="1">
        <v>7</v>
      </c>
      <c r="B8" s="1">
        <v>2</v>
      </c>
      <c r="C8" s="1" t="s">
        <v>12</v>
      </c>
      <c r="D8" s="15">
        <v>1608</v>
      </c>
      <c r="E8" s="1" t="s">
        <v>146</v>
      </c>
      <c r="F8" s="1" t="s">
        <v>13</v>
      </c>
      <c r="G8" s="1"/>
      <c r="H8" s="27" t="s">
        <v>411</v>
      </c>
      <c r="I8" s="27" t="s">
        <v>345</v>
      </c>
      <c r="J8" s="35">
        <v>131</v>
      </c>
      <c r="K8" s="32">
        <f t="shared" si="0"/>
        <v>2</v>
      </c>
      <c r="L8" s="33">
        <f t="shared" si="1"/>
        <v>262</v>
      </c>
      <c r="M8" s="31">
        <v>29.37</v>
      </c>
      <c r="N8" s="32">
        <f t="shared" si="2"/>
        <v>2</v>
      </c>
      <c r="O8" s="33">
        <f t="shared" si="3"/>
        <v>58.74</v>
      </c>
    </row>
    <row r="9" spans="1:15" x14ac:dyDescent="0.4">
      <c r="A9" s="1">
        <v>8</v>
      </c>
      <c r="B9" s="1">
        <v>1</v>
      </c>
      <c r="C9" s="1" t="s">
        <v>21</v>
      </c>
      <c r="D9" s="7">
        <v>1608</v>
      </c>
      <c r="E9" s="1" t="s">
        <v>147</v>
      </c>
      <c r="F9" s="1" t="s">
        <v>22</v>
      </c>
      <c r="G9" s="1"/>
      <c r="H9" s="27" t="s">
        <v>406</v>
      </c>
      <c r="I9" s="27" t="s">
        <v>154</v>
      </c>
      <c r="J9" s="35">
        <v>197</v>
      </c>
      <c r="K9" s="32">
        <f t="shared" si="0"/>
        <v>1</v>
      </c>
      <c r="L9" s="33">
        <f t="shared" si="1"/>
        <v>197</v>
      </c>
      <c r="M9" s="31">
        <v>64.900000000000006</v>
      </c>
      <c r="N9" s="32">
        <f t="shared" si="2"/>
        <v>1</v>
      </c>
      <c r="O9" s="33">
        <f t="shared" si="3"/>
        <v>64.900000000000006</v>
      </c>
    </row>
    <row r="10" spans="1:15" x14ac:dyDescent="0.4">
      <c r="A10" s="1">
        <v>9</v>
      </c>
      <c r="B10" s="1">
        <v>1</v>
      </c>
      <c r="C10" s="1" t="s">
        <v>14</v>
      </c>
      <c r="D10" s="15">
        <v>1608</v>
      </c>
      <c r="E10" s="3" t="s">
        <v>137</v>
      </c>
      <c r="F10" s="1" t="s">
        <v>15</v>
      </c>
      <c r="G10" s="1"/>
      <c r="H10" s="27" t="s">
        <v>402</v>
      </c>
      <c r="I10" s="27" t="s">
        <v>345</v>
      </c>
      <c r="J10" s="37">
        <v>131</v>
      </c>
      <c r="K10" s="32">
        <f t="shared" si="0"/>
        <v>1</v>
      </c>
      <c r="L10" s="33">
        <f t="shared" si="1"/>
        <v>131</v>
      </c>
      <c r="M10" s="31">
        <v>26.88</v>
      </c>
      <c r="N10" s="32">
        <f t="shared" si="2"/>
        <v>1</v>
      </c>
      <c r="O10" s="33">
        <f t="shared" si="3"/>
        <v>26.88</v>
      </c>
    </row>
    <row r="11" spans="1:15" ht="26.4" x14ac:dyDescent="0.4">
      <c r="A11" s="1">
        <v>10</v>
      </c>
      <c r="B11" s="1">
        <v>3</v>
      </c>
      <c r="C11" s="1" t="s">
        <v>148</v>
      </c>
      <c r="D11" s="7" t="s">
        <v>310</v>
      </c>
      <c r="E11" s="4" t="s">
        <v>256</v>
      </c>
      <c r="F11" s="1" t="s">
        <v>149</v>
      </c>
      <c r="G11" s="1" t="s">
        <v>150</v>
      </c>
      <c r="H11" s="27" t="s">
        <v>149</v>
      </c>
      <c r="I11" s="27" t="s">
        <v>150</v>
      </c>
      <c r="J11" s="35">
        <v>577</v>
      </c>
      <c r="K11" s="32">
        <f t="shared" si="0"/>
        <v>3</v>
      </c>
      <c r="L11" s="33">
        <f t="shared" si="1"/>
        <v>1731</v>
      </c>
      <c r="M11" s="31">
        <v>266.29000000000002</v>
      </c>
      <c r="N11" s="32">
        <f t="shared" si="2"/>
        <v>3</v>
      </c>
      <c r="O11" s="33">
        <f t="shared" si="3"/>
        <v>798.87000000000012</v>
      </c>
    </row>
    <row r="12" spans="1:15" ht="26.4" x14ac:dyDescent="0.4">
      <c r="A12" s="1">
        <v>11</v>
      </c>
      <c r="B12" s="1">
        <v>1</v>
      </c>
      <c r="C12" s="1" t="s">
        <v>27</v>
      </c>
      <c r="D12" s="7">
        <v>6032</v>
      </c>
      <c r="E12" s="4" t="s">
        <v>257</v>
      </c>
      <c r="F12" s="3" t="s">
        <v>134</v>
      </c>
      <c r="G12" s="1" t="s">
        <v>154</v>
      </c>
      <c r="H12" s="27" t="s">
        <v>404</v>
      </c>
      <c r="I12" s="27" t="s">
        <v>154</v>
      </c>
      <c r="J12" s="35">
        <v>708</v>
      </c>
      <c r="K12" s="32">
        <f t="shared" si="0"/>
        <v>1</v>
      </c>
      <c r="L12" s="33">
        <f t="shared" si="1"/>
        <v>708</v>
      </c>
      <c r="M12" s="31">
        <v>708</v>
      </c>
      <c r="N12" s="32">
        <f t="shared" si="2"/>
        <v>1</v>
      </c>
      <c r="O12" s="33">
        <f t="shared" si="3"/>
        <v>708</v>
      </c>
    </row>
    <row r="13" spans="1:15" x14ac:dyDescent="0.4">
      <c r="A13" s="1">
        <v>12</v>
      </c>
      <c r="B13" s="1">
        <v>2</v>
      </c>
      <c r="C13" s="1" t="s">
        <v>19</v>
      </c>
      <c r="D13" s="7">
        <v>1608</v>
      </c>
      <c r="E13" s="1" t="s">
        <v>151</v>
      </c>
      <c r="F13" s="1" t="s">
        <v>20</v>
      </c>
      <c r="G13" s="1"/>
      <c r="H13" s="27" t="s">
        <v>401</v>
      </c>
      <c r="I13" s="27" t="s">
        <v>154</v>
      </c>
      <c r="J13" s="35">
        <v>131</v>
      </c>
      <c r="K13" s="32">
        <f t="shared" si="0"/>
        <v>2</v>
      </c>
      <c r="L13" s="33">
        <f t="shared" si="1"/>
        <v>262</v>
      </c>
      <c r="M13" s="31">
        <v>37.369999999999997</v>
      </c>
      <c r="N13" s="32">
        <f t="shared" si="2"/>
        <v>2</v>
      </c>
      <c r="O13" s="33">
        <f t="shared" si="3"/>
        <v>74.739999999999995</v>
      </c>
    </row>
    <row r="14" spans="1:15" ht="26.4" x14ac:dyDescent="0.4">
      <c r="A14" s="1">
        <v>13</v>
      </c>
      <c r="B14" s="1">
        <v>2</v>
      </c>
      <c r="C14" s="1" t="s">
        <v>152</v>
      </c>
      <c r="D14" s="7">
        <v>6032</v>
      </c>
      <c r="E14" s="4" t="s">
        <v>258</v>
      </c>
      <c r="F14" s="1" t="s">
        <v>153</v>
      </c>
      <c r="G14" s="1" t="s">
        <v>154</v>
      </c>
      <c r="H14" s="27" t="s">
        <v>349</v>
      </c>
      <c r="I14" s="27" t="s">
        <v>154</v>
      </c>
      <c r="J14" s="35">
        <v>1036</v>
      </c>
      <c r="K14" s="32">
        <f t="shared" si="0"/>
        <v>2</v>
      </c>
      <c r="L14" s="33">
        <f t="shared" si="1"/>
        <v>2072</v>
      </c>
      <c r="M14" s="31">
        <v>561.95000000000005</v>
      </c>
      <c r="N14" s="32">
        <f t="shared" si="2"/>
        <v>2</v>
      </c>
      <c r="O14" s="33">
        <f t="shared" si="3"/>
        <v>1123.9000000000001</v>
      </c>
    </row>
    <row r="15" spans="1:15" x14ac:dyDescent="0.4">
      <c r="A15" s="1">
        <v>14</v>
      </c>
      <c r="B15" s="1">
        <v>2</v>
      </c>
      <c r="C15" s="1" t="s">
        <v>8</v>
      </c>
      <c r="D15" s="7">
        <v>1608</v>
      </c>
      <c r="E15" s="3" t="s">
        <v>138</v>
      </c>
      <c r="F15" s="1" t="s">
        <v>155</v>
      </c>
      <c r="G15" s="1"/>
      <c r="H15" s="27" t="s">
        <v>405</v>
      </c>
      <c r="I15" s="27" t="s">
        <v>154</v>
      </c>
      <c r="J15" s="35">
        <v>433</v>
      </c>
      <c r="K15" s="32">
        <f t="shared" si="0"/>
        <v>2</v>
      </c>
      <c r="L15" s="33">
        <f t="shared" si="1"/>
        <v>866</v>
      </c>
      <c r="M15" s="31">
        <v>169.13</v>
      </c>
      <c r="N15" s="32">
        <f t="shared" si="2"/>
        <v>2</v>
      </c>
      <c r="O15" s="33">
        <f t="shared" si="3"/>
        <v>338.26</v>
      </c>
    </row>
    <row r="16" spans="1:15" x14ac:dyDescent="0.4">
      <c r="A16" s="1">
        <v>15</v>
      </c>
      <c r="B16" s="1">
        <v>7</v>
      </c>
      <c r="C16" s="1" t="s">
        <v>156</v>
      </c>
      <c r="D16" s="7">
        <v>2012</v>
      </c>
      <c r="E16" s="3" t="s">
        <v>139</v>
      </c>
      <c r="F16" s="3" t="s">
        <v>140</v>
      </c>
      <c r="G16" s="1" t="s">
        <v>157</v>
      </c>
      <c r="H16" s="27" t="s">
        <v>309</v>
      </c>
      <c r="I16" s="27" t="s">
        <v>157</v>
      </c>
      <c r="J16" s="35">
        <v>341</v>
      </c>
      <c r="K16" s="32">
        <f t="shared" si="0"/>
        <v>7</v>
      </c>
      <c r="L16" s="33">
        <f t="shared" si="1"/>
        <v>2387</v>
      </c>
      <c r="M16" s="31">
        <v>130.19</v>
      </c>
      <c r="N16" s="32">
        <f t="shared" si="2"/>
        <v>7</v>
      </c>
      <c r="O16" s="33">
        <f t="shared" si="3"/>
        <v>911.32999999999993</v>
      </c>
    </row>
    <row r="17" spans="1:15" x14ac:dyDescent="0.4">
      <c r="A17" s="1">
        <v>16</v>
      </c>
      <c r="B17" s="1">
        <v>1</v>
      </c>
      <c r="C17" s="1" t="s">
        <v>158</v>
      </c>
      <c r="D17" s="7">
        <v>2012</v>
      </c>
      <c r="E17" s="1" t="s">
        <v>159</v>
      </c>
      <c r="F17" s="1" t="s">
        <v>292</v>
      </c>
      <c r="G17" s="1" t="s">
        <v>160</v>
      </c>
      <c r="H17" s="27" t="s">
        <v>347</v>
      </c>
      <c r="I17" s="27" t="s">
        <v>351</v>
      </c>
      <c r="J17" s="35">
        <v>485</v>
      </c>
      <c r="K17" s="32">
        <f t="shared" si="0"/>
        <v>1</v>
      </c>
      <c r="L17" s="33">
        <f t="shared" si="1"/>
        <v>485</v>
      </c>
      <c r="M17" s="31">
        <v>168.87</v>
      </c>
      <c r="N17" s="32">
        <f t="shared" si="2"/>
        <v>1</v>
      </c>
      <c r="O17" s="33">
        <f t="shared" si="3"/>
        <v>168.87</v>
      </c>
    </row>
    <row r="18" spans="1:15" x14ac:dyDescent="0.4">
      <c r="A18" s="1">
        <v>17</v>
      </c>
      <c r="B18" s="1">
        <v>1</v>
      </c>
      <c r="C18" s="1" t="s">
        <v>161</v>
      </c>
      <c r="D18" s="7">
        <v>2012</v>
      </c>
      <c r="E18" s="1" t="s">
        <v>162</v>
      </c>
      <c r="F18" s="1" t="s">
        <v>293</v>
      </c>
      <c r="G18" s="1" t="s">
        <v>160</v>
      </c>
      <c r="H18" s="27" t="s">
        <v>293</v>
      </c>
      <c r="I18" s="27" t="s">
        <v>351</v>
      </c>
      <c r="J18" s="35">
        <v>446</v>
      </c>
      <c r="K18" s="32">
        <f t="shared" si="0"/>
        <v>1</v>
      </c>
      <c r="L18" s="33">
        <f t="shared" si="1"/>
        <v>446</v>
      </c>
      <c r="M18" s="31">
        <v>156.41999999999999</v>
      </c>
      <c r="N18" s="32">
        <f t="shared" si="2"/>
        <v>1</v>
      </c>
      <c r="O18" s="33">
        <f t="shared" si="3"/>
        <v>156.41999999999999</v>
      </c>
    </row>
    <row r="19" spans="1:15" x14ac:dyDescent="0.4">
      <c r="A19" s="1">
        <v>18</v>
      </c>
      <c r="B19" s="1">
        <v>1</v>
      </c>
      <c r="C19" s="1" t="s">
        <v>163</v>
      </c>
      <c r="D19" s="7">
        <v>2012</v>
      </c>
      <c r="E19" s="1" t="s">
        <v>164</v>
      </c>
      <c r="F19" s="1" t="s">
        <v>294</v>
      </c>
      <c r="G19" s="1" t="s">
        <v>160</v>
      </c>
      <c r="H19" s="27" t="s">
        <v>294</v>
      </c>
      <c r="I19" s="27" t="s">
        <v>351</v>
      </c>
      <c r="J19" s="35">
        <v>446</v>
      </c>
      <c r="K19" s="32">
        <f t="shared" si="0"/>
        <v>1</v>
      </c>
      <c r="L19" s="33">
        <f t="shared" si="1"/>
        <v>446</v>
      </c>
      <c r="M19" s="31">
        <v>104.23399999999999</v>
      </c>
      <c r="N19" s="32">
        <f t="shared" si="2"/>
        <v>1</v>
      </c>
      <c r="O19" s="33">
        <f t="shared" si="3"/>
        <v>104.23399999999999</v>
      </c>
    </row>
    <row r="20" spans="1:15" ht="26.4" x14ac:dyDescent="0.4">
      <c r="A20" s="1">
        <v>19</v>
      </c>
      <c r="B20" s="1">
        <v>1</v>
      </c>
      <c r="C20" s="1" t="s">
        <v>33</v>
      </c>
      <c r="D20" s="7" t="s">
        <v>311</v>
      </c>
      <c r="E20" s="19" t="s">
        <v>259</v>
      </c>
      <c r="F20" s="20" t="s">
        <v>165</v>
      </c>
      <c r="G20" s="20" t="s">
        <v>166</v>
      </c>
      <c r="H20" s="28" t="s">
        <v>165</v>
      </c>
      <c r="I20" s="28" t="s">
        <v>166</v>
      </c>
      <c r="J20" s="35">
        <v>564</v>
      </c>
      <c r="K20" s="32">
        <f t="shared" si="0"/>
        <v>1</v>
      </c>
      <c r="L20" s="33">
        <f t="shared" si="1"/>
        <v>564</v>
      </c>
      <c r="M20" s="31">
        <v>203.75</v>
      </c>
      <c r="N20" s="32">
        <f t="shared" si="2"/>
        <v>1</v>
      </c>
      <c r="O20" s="33">
        <f t="shared" si="3"/>
        <v>203.75</v>
      </c>
    </row>
    <row r="21" spans="1:15" x14ac:dyDescent="0.4">
      <c r="A21" s="1">
        <v>20</v>
      </c>
      <c r="B21" s="1">
        <v>3</v>
      </c>
      <c r="C21" s="1" t="s">
        <v>114</v>
      </c>
      <c r="D21" s="7">
        <v>1608</v>
      </c>
      <c r="E21" s="21" t="s">
        <v>260</v>
      </c>
      <c r="F21" s="20" t="s">
        <v>184</v>
      </c>
      <c r="G21" s="20" t="s">
        <v>185</v>
      </c>
      <c r="H21" s="28" t="s">
        <v>400</v>
      </c>
      <c r="I21" s="28" t="s">
        <v>350</v>
      </c>
      <c r="J21" s="35">
        <v>747</v>
      </c>
      <c r="K21" s="32">
        <f t="shared" si="0"/>
        <v>3</v>
      </c>
      <c r="L21" s="33">
        <f t="shared" si="1"/>
        <v>2241</v>
      </c>
      <c r="M21" s="31">
        <v>446.04</v>
      </c>
      <c r="N21" s="32">
        <f t="shared" si="2"/>
        <v>3</v>
      </c>
      <c r="O21" s="33">
        <f t="shared" si="3"/>
        <v>1338.1200000000001</v>
      </c>
    </row>
    <row r="22" spans="1:15" x14ac:dyDescent="0.4">
      <c r="A22" s="1">
        <v>21</v>
      </c>
      <c r="B22" s="1">
        <v>1</v>
      </c>
      <c r="C22" s="1" t="s">
        <v>186</v>
      </c>
      <c r="D22" s="7" t="s">
        <v>312</v>
      </c>
      <c r="E22" s="21" t="s">
        <v>128</v>
      </c>
      <c r="F22" s="22" t="s">
        <v>127</v>
      </c>
      <c r="G22" s="20" t="s">
        <v>166</v>
      </c>
      <c r="H22" s="28" t="s">
        <v>403</v>
      </c>
      <c r="I22" s="28" t="s">
        <v>166</v>
      </c>
      <c r="J22" s="35">
        <v>420</v>
      </c>
      <c r="K22" s="32">
        <f t="shared" si="0"/>
        <v>1</v>
      </c>
      <c r="L22" s="33">
        <f t="shared" si="1"/>
        <v>420</v>
      </c>
      <c r="M22" s="31">
        <v>149.99</v>
      </c>
      <c r="N22" s="32">
        <f t="shared" si="2"/>
        <v>1</v>
      </c>
      <c r="O22" s="33">
        <f t="shared" si="3"/>
        <v>149.99</v>
      </c>
    </row>
    <row r="23" spans="1:15" x14ac:dyDescent="0.4">
      <c r="A23" s="1">
        <v>22</v>
      </c>
      <c r="B23" s="1">
        <v>1</v>
      </c>
      <c r="C23" s="1" t="s">
        <v>187</v>
      </c>
      <c r="D23" s="7" t="s">
        <v>313</v>
      </c>
      <c r="E23" s="21" t="s">
        <v>129</v>
      </c>
      <c r="F23" s="20" t="s">
        <v>188</v>
      </c>
      <c r="G23" s="20" t="s">
        <v>189</v>
      </c>
      <c r="H23" s="38" t="s">
        <v>188</v>
      </c>
      <c r="I23" s="28" t="s">
        <v>189</v>
      </c>
      <c r="J23" s="35">
        <v>262</v>
      </c>
      <c r="K23" s="32">
        <f t="shared" si="0"/>
        <v>1</v>
      </c>
      <c r="L23" s="33">
        <f t="shared" si="1"/>
        <v>262</v>
      </c>
      <c r="M23" s="31">
        <v>102.01</v>
      </c>
      <c r="N23" s="32">
        <f t="shared" si="2"/>
        <v>1</v>
      </c>
      <c r="O23" s="33">
        <f t="shared" si="3"/>
        <v>102.01</v>
      </c>
    </row>
    <row r="24" spans="1:15" x14ac:dyDescent="0.4">
      <c r="A24" s="1">
        <v>23</v>
      </c>
      <c r="B24" s="1">
        <v>1</v>
      </c>
      <c r="C24" s="1" t="s">
        <v>190</v>
      </c>
      <c r="D24" s="7" t="s">
        <v>314</v>
      </c>
      <c r="E24" s="21" t="s">
        <v>130</v>
      </c>
      <c r="F24" s="20" t="s">
        <v>191</v>
      </c>
      <c r="G24" s="20" t="s">
        <v>166</v>
      </c>
      <c r="H24" s="38" t="s">
        <v>191</v>
      </c>
      <c r="I24" s="28" t="s">
        <v>166</v>
      </c>
      <c r="J24" s="35">
        <v>210</v>
      </c>
      <c r="K24" s="32">
        <f t="shared" si="0"/>
        <v>1</v>
      </c>
      <c r="L24" s="33">
        <f t="shared" si="1"/>
        <v>210</v>
      </c>
      <c r="M24" s="31">
        <v>80.77</v>
      </c>
      <c r="N24" s="32">
        <f t="shared" si="2"/>
        <v>1</v>
      </c>
      <c r="O24" s="33">
        <f t="shared" si="3"/>
        <v>80.77</v>
      </c>
    </row>
    <row r="25" spans="1:15" x14ac:dyDescent="0.4">
      <c r="A25" s="1">
        <v>24</v>
      </c>
      <c r="B25" s="1">
        <v>1</v>
      </c>
      <c r="C25" s="1" t="s">
        <v>192</v>
      </c>
      <c r="D25" s="7" t="s">
        <v>315</v>
      </c>
      <c r="E25" s="21" t="s">
        <v>131</v>
      </c>
      <c r="F25" s="20" t="s">
        <v>193</v>
      </c>
      <c r="G25" s="20" t="s">
        <v>166</v>
      </c>
      <c r="H25" s="38" t="s">
        <v>193</v>
      </c>
      <c r="I25" s="28" t="s">
        <v>166</v>
      </c>
      <c r="J25" s="35">
        <v>472</v>
      </c>
      <c r="K25" s="32">
        <f t="shared" si="0"/>
        <v>1</v>
      </c>
      <c r="L25" s="33">
        <f t="shared" si="1"/>
        <v>472</v>
      </c>
      <c r="M25" s="36">
        <v>220.14</v>
      </c>
      <c r="N25" s="32">
        <f t="shared" si="2"/>
        <v>1</v>
      </c>
      <c r="O25" s="33">
        <f t="shared" si="3"/>
        <v>220.14</v>
      </c>
    </row>
    <row r="26" spans="1:15" ht="26.4" x14ac:dyDescent="0.4">
      <c r="A26" s="1">
        <v>25</v>
      </c>
      <c r="B26" s="1">
        <v>1</v>
      </c>
      <c r="C26" s="1" t="s">
        <v>35</v>
      </c>
      <c r="D26" s="7">
        <v>4532</v>
      </c>
      <c r="E26" s="23" t="s">
        <v>194</v>
      </c>
      <c r="F26" s="20" t="s">
        <v>195</v>
      </c>
      <c r="G26" s="20" t="s">
        <v>196</v>
      </c>
      <c r="H26" s="38" t="s">
        <v>195</v>
      </c>
      <c r="I26" s="28" t="s">
        <v>196</v>
      </c>
      <c r="J26" s="35">
        <v>275</v>
      </c>
      <c r="K26" s="32">
        <f t="shared" si="0"/>
        <v>1</v>
      </c>
      <c r="L26" s="33">
        <f t="shared" si="1"/>
        <v>275</v>
      </c>
      <c r="M26" s="31">
        <v>208.21</v>
      </c>
      <c r="N26" s="32">
        <f t="shared" si="2"/>
        <v>1</v>
      </c>
      <c r="O26" s="33">
        <f t="shared" si="3"/>
        <v>208.21</v>
      </c>
    </row>
    <row r="27" spans="1:15" x14ac:dyDescent="0.4">
      <c r="A27" s="1">
        <v>26</v>
      </c>
      <c r="B27" s="1">
        <v>1</v>
      </c>
      <c r="C27" s="1" t="s">
        <v>5</v>
      </c>
      <c r="D27" s="7"/>
      <c r="E27" s="22" t="s">
        <v>218</v>
      </c>
      <c r="F27" s="20" t="s">
        <v>220</v>
      </c>
      <c r="G27" s="20" t="s">
        <v>197</v>
      </c>
      <c r="H27" s="38">
        <v>530470810</v>
      </c>
      <c r="I27" s="20" t="s">
        <v>197</v>
      </c>
      <c r="J27" s="35">
        <v>708</v>
      </c>
      <c r="K27" s="32">
        <f t="shared" si="0"/>
        <v>1</v>
      </c>
      <c r="L27" s="33">
        <f t="shared" si="1"/>
        <v>708</v>
      </c>
      <c r="M27" s="31">
        <v>507.27</v>
      </c>
      <c r="N27" s="32">
        <f t="shared" si="2"/>
        <v>1</v>
      </c>
      <c r="O27" s="33">
        <f t="shared" si="3"/>
        <v>507.27</v>
      </c>
    </row>
    <row r="28" spans="1:15" x14ac:dyDescent="0.4">
      <c r="A28" s="1">
        <v>27</v>
      </c>
      <c r="B28" s="1">
        <v>1</v>
      </c>
      <c r="C28" s="1" t="s">
        <v>198</v>
      </c>
      <c r="D28" s="7"/>
      <c r="E28" s="20" t="s">
        <v>290</v>
      </c>
      <c r="F28" s="24" t="s">
        <v>289</v>
      </c>
      <c r="G28" s="20" t="s">
        <v>199</v>
      </c>
      <c r="H28" s="48" t="str">
        <f>F28</f>
        <v>ED350-02P</v>
      </c>
      <c r="I28" s="40" t="s">
        <v>199</v>
      </c>
      <c r="J28" s="41">
        <v>1590</v>
      </c>
      <c r="K28" s="42">
        <f t="shared" si="0"/>
        <v>1</v>
      </c>
      <c r="L28" s="43">
        <f t="shared" si="1"/>
        <v>1590</v>
      </c>
      <c r="M28" s="44">
        <v>950</v>
      </c>
      <c r="N28" s="42">
        <f t="shared" si="2"/>
        <v>1</v>
      </c>
      <c r="O28" s="43">
        <f t="shared" si="3"/>
        <v>950</v>
      </c>
    </row>
    <row r="29" spans="1:15" ht="26.4" x14ac:dyDescent="0.4">
      <c r="A29" s="1">
        <v>28</v>
      </c>
      <c r="B29" s="1">
        <v>1</v>
      </c>
      <c r="C29" s="1" t="s">
        <v>30</v>
      </c>
      <c r="D29" s="7"/>
      <c r="E29" s="19" t="s">
        <v>261</v>
      </c>
      <c r="F29" s="20" t="s">
        <v>288</v>
      </c>
      <c r="G29" s="20" t="s">
        <v>197</v>
      </c>
      <c r="H29" s="38">
        <v>5051105091</v>
      </c>
      <c r="I29" s="28" t="s">
        <v>197</v>
      </c>
      <c r="J29" s="35">
        <v>2321</v>
      </c>
      <c r="K29" s="32">
        <f t="shared" si="0"/>
        <v>1</v>
      </c>
      <c r="L29" s="33">
        <f t="shared" si="1"/>
        <v>2321</v>
      </c>
      <c r="M29" s="31">
        <v>1805.67</v>
      </c>
      <c r="N29" s="32">
        <f t="shared" si="2"/>
        <v>1</v>
      </c>
      <c r="O29" s="33">
        <f t="shared" si="3"/>
        <v>1805.67</v>
      </c>
    </row>
    <row r="30" spans="1:15" x14ac:dyDescent="0.4">
      <c r="A30" s="1">
        <v>29</v>
      </c>
      <c r="B30" s="1">
        <v>1</v>
      </c>
      <c r="C30" s="1" t="s">
        <v>29</v>
      </c>
      <c r="D30" s="7"/>
      <c r="E30" s="25" t="s">
        <v>297</v>
      </c>
      <c r="F30" s="20" t="s">
        <v>167</v>
      </c>
      <c r="G30" s="20" t="s">
        <v>291</v>
      </c>
      <c r="H30" s="39" t="str">
        <f>F30</f>
        <v xml:space="preserve">PIN HEADER 2X5 </v>
      </c>
      <c r="I30" s="40"/>
      <c r="J30" s="41">
        <v>350</v>
      </c>
      <c r="K30" s="42">
        <f t="shared" si="0"/>
        <v>1</v>
      </c>
      <c r="L30" s="43">
        <f t="shared" si="1"/>
        <v>350</v>
      </c>
      <c r="M30" s="44">
        <v>350</v>
      </c>
      <c r="N30" s="42">
        <f t="shared" si="2"/>
        <v>1</v>
      </c>
      <c r="O30" s="43">
        <f t="shared" si="3"/>
        <v>350</v>
      </c>
    </row>
    <row r="31" spans="1:15" x14ac:dyDescent="0.4">
      <c r="A31" s="1">
        <v>30</v>
      </c>
      <c r="B31" s="1">
        <v>1</v>
      </c>
      <c r="C31" s="1" t="s">
        <v>28</v>
      </c>
      <c r="D31" s="7"/>
      <c r="E31" s="22" t="s">
        <v>221</v>
      </c>
      <c r="F31" s="20" t="s">
        <v>168</v>
      </c>
      <c r="G31" s="20" t="s">
        <v>197</v>
      </c>
      <c r="H31" s="38">
        <v>530470510</v>
      </c>
      <c r="I31" s="28" t="s">
        <v>197</v>
      </c>
      <c r="J31" s="35">
        <v>420</v>
      </c>
      <c r="K31" s="32">
        <f t="shared" si="0"/>
        <v>1</v>
      </c>
      <c r="L31" s="33">
        <f t="shared" si="1"/>
        <v>420</v>
      </c>
      <c r="M31" s="31">
        <v>276.91000000000003</v>
      </c>
      <c r="N31" s="32">
        <f t="shared" si="2"/>
        <v>1</v>
      </c>
      <c r="O31" s="33">
        <f t="shared" si="3"/>
        <v>276.91000000000003</v>
      </c>
    </row>
    <row r="32" spans="1:15" x14ac:dyDescent="0.4">
      <c r="A32" s="1">
        <v>31</v>
      </c>
      <c r="B32" s="1">
        <v>2</v>
      </c>
      <c r="C32" s="1" t="s">
        <v>169</v>
      </c>
      <c r="D32" s="7"/>
      <c r="E32" s="22" t="s">
        <v>222</v>
      </c>
      <c r="F32" s="20" t="s">
        <v>416</v>
      </c>
      <c r="G32" s="20" t="s">
        <v>197</v>
      </c>
      <c r="H32" s="39" t="str">
        <f>F32</f>
        <v>M5267-03</v>
      </c>
      <c r="I32" s="40" t="s">
        <v>197</v>
      </c>
      <c r="J32" s="41">
        <v>30</v>
      </c>
      <c r="K32" s="42">
        <f t="shared" si="0"/>
        <v>2</v>
      </c>
      <c r="L32" s="43">
        <f t="shared" si="1"/>
        <v>60</v>
      </c>
      <c r="M32" s="44">
        <v>30</v>
      </c>
      <c r="N32" s="42">
        <f t="shared" si="2"/>
        <v>2</v>
      </c>
      <c r="O32" s="43">
        <f t="shared" si="3"/>
        <v>60</v>
      </c>
    </row>
    <row r="33" spans="1:15" x14ac:dyDescent="0.4">
      <c r="A33" s="1">
        <v>32</v>
      </c>
      <c r="B33" s="1">
        <v>5</v>
      </c>
      <c r="C33" s="1" t="s">
        <v>170</v>
      </c>
      <c r="D33" s="7"/>
      <c r="E33" s="22" t="s">
        <v>219</v>
      </c>
      <c r="F33" s="24" t="s">
        <v>171</v>
      </c>
      <c r="G33" s="20" t="s">
        <v>280</v>
      </c>
      <c r="H33" s="39" t="str">
        <f>F33</f>
        <v>M5267-02</v>
      </c>
      <c r="I33" s="40" t="s">
        <v>197</v>
      </c>
      <c r="J33" s="41">
        <v>20</v>
      </c>
      <c r="K33" s="42">
        <f t="shared" si="0"/>
        <v>5</v>
      </c>
      <c r="L33" s="43">
        <f t="shared" si="1"/>
        <v>100</v>
      </c>
      <c r="M33" s="44">
        <v>20</v>
      </c>
      <c r="N33" s="42">
        <f t="shared" si="2"/>
        <v>5</v>
      </c>
      <c r="O33" s="43">
        <f t="shared" si="3"/>
        <v>100</v>
      </c>
    </row>
    <row r="34" spans="1:15" x14ac:dyDescent="0.4">
      <c r="A34" s="1">
        <v>33</v>
      </c>
      <c r="B34" s="1">
        <v>1</v>
      </c>
      <c r="C34" s="1" t="s">
        <v>200</v>
      </c>
      <c r="D34" s="7"/>
      <c r="E34" s="21" t="s">
        <v>132</v>
      </c>
      <c r="F34" s="24" t="s">
        <v>287</v>
      </c>
      <c r="G34" s="20" t="s">
        <v>201</v>
      </c>
      <c r="H34" s="38">
        <v>2894</v>
      </c>
      <c r="I34" s="20" t="s">
        <v>201</v>
      </c>
      <c r="J34" s="35">
        <v>774</v>
      </c>
      <c r="K34" s="32">
        <f t="shared" si="0"/>
        <v>1</v>
      </c>
      <c r="L34" s="33">
        <f t="shared" si="1"/>
        <v>774</v>
      </c>
      <c r="M34" s="31">
        <v>583.71</v>
      </c>
      <c r="N34" s="32">
        <f t="shared" si="2"/>
        <v>1</v>
      </c>
      <c r="O34" s="33">
        <f t="shared" si="3"/>
        <v>583.71</v>
      </c>
    </row>
    <row r="35" spans="1:15" x14ac:dyDescent="0.4">
      <c r="A35" s="1">
        <v>34</v>
      </c>
      <c r="B35" s="1">
        <v>1</v>
      </c>
      <c r="C35" s="1" t="s">
        <v>32</v>
      </c>
      <c r="D35" s="7"/>
      <c r="E35" s="21" t="s">
        <v>133</v>
      </c>
      <c r="F35" s="20" t="s">
        <v>202</v>
      </c>
      <c r="G35" s="20" t="s">
        <v>203</v>
      </c>
      <c r="H35" s="38" t="s">
        <v>202</v>
      </c>
      <c r="I35" s="28" t="s">
        <v>203</v>
      </c>
      <c r="J35" s="35">
        <v>3238</v>
      </c>
      <c r="K35" s="32">
        <f t="shared" si="0"/>
        <v>1</v>
      </c>
      <c r="L35" s="33">
        <f t="shared" si="1"/>
        <v>3238</v>
      </c>
      <c r="M35" s="31">
        <v>2513.81</v>
      </c>
      <c r="N35" s="32">
        <f t="shared" si="2"/>
        <v>1</v>
      </c>
      <c r="O35" s="33">
        <f t="shared" si="3"/>
        <v>2513.81</v>
      </c>
    </row>
    <row r="36" spans="1:15" ht="26.4" x14ac:dyDescent="0.4">
      <c r="A36" s="1">
        <v>35</v>
      </c>
      <c r="B36" s="1">
        <v>6</v>
      </c>
      <c r="C36" s="1" t="s">
        <v>204</v>
      </c>
      <c r="D36" s="7">
        <v>2012</v>
      </c>
      <c r="E36" s="19" t="s">
        <v>262</v>
      </c>
      <c r="F36" s="20" t="s">
        <v>205</v>
      </c>
      <c r="G36" s="20" t="s">
        <v>157</v>
      </c>
      <c r="H36" s="38" t="s">
        <v>205</v>
      </c>
      <c r="I36" s="28" t="s">
        <v>157</v>
      </c>
      <c r="J36" s="35">
        <v>131</v>
      </c>
      <c r="K36" s="32">
        <f t="shared" si="0"/>
        <v>6</v>
      </c>
      <c r="L36" s="33">
        <f t="shared" si="1"/>
        <v>786</v>
      </c>
      <c r="M36" s="31">
        <v>51.92</v>
      </c>
      <c r="N36" s="32">
        <f t="shared" si="2"/>
        <v>6</v>
      </c>
      <c r="O36" s="33">
        <f t="shared" si="3"/>
        <v>311.52</v>
      </c>
    </row>
    <row r="37" spans="1:15" x14ac:dyDescent="0.4">
      <c r="A37" s="1">
        <v>36</v>
      </c>
      <c r="B37" s="1">
        <v>1</v>
      </c>
      <c r="C37" s="1" t="s">
        <v>36</v>
      </c>
      <c r="D37" s="7"/>
      <c r="E37" s="20" t="s">
        <v>263</v>
      </c>
      <c r="F37" s="20" t="s">
        <v>37</v>
      </c>
      <c r="G37" s="20" t="s">
        <v>206</v>
      </c>
      <c r="H37" s="38" t="s">
        <v>395</v>
      </c>
      <c r="I37" s="28" t="s">
        <v>206</v>
      </c>
      <c r="J37" s="35">
        <v>1272</v>
      </c>
      <c r="K37" s="32">
        <f t="shared" si="0"/>
        <v>1</v>
      </c>
      <c r="L37" s="33">
        <f t="shared" si="1"/>
        <v>1272</v>
      </c>
      <c r="M37" s="31">
        <v>791.65</v>
      </c>
      <c r="N37" s="32">
        <f t="shared" si="2"/>
        <v>1</v>
      </c>
      <c r="O37" s="33">
        <f t="shared" si="3"/>
        <v>791.65</v>
      </c>
    </row>
    <row r="38" spans="1:15" ht="26.4" x14ac:dyDescent="0.4">
      <c r="A38" s="1">
        <v>37</v>
      </c>
      <c r="B38" s="1">
        <v>1</v>
      </c>
      <c r="C38" s="1" t="s">
        <v>34</v>
      </c>
      <c r="D38" s="7" t="s">
        <v>316</v>
      </c>
      <c r="E38" s="19" t="s">
        <v>264</v>
      </c>
      <c r="F38" s="20" t="s">
        <v>207</v>
      </c>
      <c r="G38" s="20" t="s">
        <v>189</v>
      </c>
      <c r="H38" s="38" t="s">
        <v>207</v>
      </c>
      <c r="I38" s="28" t="s">
        <v>189</v>
      </c>
      <c r="J38" s="35">
        <v>695</v>
      </c>
      <c r="K38" s="32">
        <f t="shared" si="0"/>
        <v>1</v>
      </c>
      <c r="L38" s="33">
        <f t="shared" si="1"/>
        <v>695</v>
      </c>
      <c r="M38" s="31">
        <v>413.13</v>
      </c>
      <c r="N38" s="32">
        <f t="shared" si="2"/>
        <v>1</v>
      </c>
      <c r="O38" s="33">
        <f t="shared" si="3"/>
        <v>413.13</v>
      </c>
    </row>
    <row r="39" spans="1:15" ht="26.4" x14ac:dyDescent="0.4">
      <c r="A39" s="1">
        <v>38</v>
      </c>
      <c r="B39" s="1">
        <v>3</v>
      </c>
      <c r="C39" s="1" t="s">
        <v>42</v>
      </c>
      <c r="D39" s="7" t="s">
        <v>317</v>
      </c>
      <c r="E39" s="19" t="s">
        <v>265</v>
      </c>
      <c r="F39" s="20" t="s">
        <v>208</v>
      </c>
      <c r="G39" s="20" t="s">
        <v>209</v>
      </c>
      <c r="H39" s="28" t="s">
        <v>208</v>
      </c>
      <c r="I39" s="28" t="s">
        <v>346</v>
      </c>
      <c r="J39" s="35">
        <v>184</v>
      </c>
      <c r="K39" s="32">
        <f t="shared" si="0"/>
        <v>3</v>
      </c>
      <c r="L39" s="33">
        <f t="shared" si="1"/>
        <v>552</v>
      </c>
      <c r="M39" s="31">
        <v>67.78</v>
      </c>
      <c r="N39" s="32">
        <f t="shared" si="2"/>
        <v>3</v>
      </c>
      <c r="O39" s="33">
        <f t="shared" si="3"/>
        <v>203.34</v>
      </c>
    </row>
    <row r="40" spans="1:15" ht="26.4" x14ac:dyDescent="0.4">
      <c r="A40" s="1">
        <v>39</v>
      </c>
      <c r="B40" s="1">
        <v>2</v>
      </c>
      <c r="C40" s="1" t="s">
        <v>46</v>
      </c>
      <c r="D40" s="7" t="s">
        <v>318</v>
      </c>
      <c r="E40" s="19" t="s">
        <v>266</v>
      </c>
      <c r="F40" s="20" t="s">
        <v>295</v>
      </c>
      <c r="G40" s="20" t="s">
        <v>209</v>
      </c>
      <c r="H40" s="28" t="s">
        <v>295</v>
      </c>
      <c r="I40" s="28" t="s">
        <v>346</v>
      </c>
      <c r="J40" s="35">
        <v>433</v>
      </c>
      <c r="K40" s="32">
        <f t="shared" si="0"/>
        <v>2</v>
      </c>
      <c r="L40" s="33">
        <f t="shared" si="1"/>
        <v>866</v>
      </c>
      <c r="M40" s="31">
        <v>145.93</v>
      </c>
      <c r="N40" s="32">
        <f t="shared" si="2"/>
        <v>2</v>
      </c>
      <c r="O40" s="33">
        <f t="shared" si="3"/>
        <v>291.86</v>
      </c>
    </row>
    <row r="41" spans="1:15" ht="26.4" x14ac:dyDescent="0.4">
      <c r="A41" s="1">
        <v>40</v>
      </c>
      <c r="B41" s="1">
        <v>2</v>
      </c>
      <c r="C41" s="1" t="s">
        <v>47</v>
      </c>
      <c r="D41" s="7" t="s">
        <v>319</v>
      </c>
      <c r="E41" s="19" t="s">
        <v>267</v>
      </c>
      <c r="F41" s="20" t="s">
        <v>210</v>
      </c>
      <c r="G41" s="20" t="s">
        <v>166</v>
      </c>
      <c r="H41" s="28" t="s">
        <v>210</v>
      </c>
      <c r="I41" s="28" t="s">
        <v>346</v>
      </c>
      <c r="J41" s="35">
        <v>262</v>
      </c>
      <c r="K41" s="32">
        <f t="shared" si="0"/>
        <v>2</v>
      </c>
      <c r="L41" s="33">
        <f t="shared" si="1"/>
        <v>524</v>
      </c>
      <c r="M41" s="31">
        <v>222.88</v>
      </c>
      <c r="N41" s="32">
        <f t="shared" si="2"/>
        <v>2</v>
      </c>
      <c r="O41" s="33">
        <f t="shared" si="3"/>
        <v>445.76</v>
      </c>
    </row>
    <row r="42" spans="1:15" x14ac:dyDescent="0.4">
      <c r="A42" s="1">
        <v>41</v>
      </c>
      <c r="B42" s="1">
        <v>2</v>
      </c>
      <c r="C42" s="1" t="s">
        <v>79</v>
      </c>
      <c r="D42" s="7">
        <v>1608</v>
      </c>
      <c r="E42" s="22" t="s">
        <v>223</v>
      </c>
      <c r="F42" s="20" t="s">
        <v>80</v>
      </c>
      <c r="G42" s="20"/>
      <c r="H42" s="28" t="s">
        <v>397</v>
      </c>
      <c r="I42" s="28" t="s">
        <v>343</v>
      </c>
      <c r="J42" s="35">
        <v>131</v>
      </c>
      <c r="K42" s="32">
        <f t="shared" si="0"/>
        <v>2</v>
      </c>
      <c r="L42" s="33">
        <f t="shared" si="1"/>
        <v>262</v>
      </c>
      <c r="M42" s="31">
        <v>24.52</v>
      </c>
      <c r="N42" s="32">
        <f t="shared" si="2"/>
        <v>2</v>
      </c>
      <c r="O42" s="33">
        <f t="shared" si="3"/>
        <v>49.04</v>
      </c>
    </row>
    <row r="43" spans="1:15" x14ac:dyDescent="0.4">
      <c r="A43" s="1">
        <v>42</v>
      </c>
      <c r="B43" s="1">
        <v>5</v>
      </c>
      <c r="C43" s="1" t="s">
        <v>71</v>
      </c>
      <c r="D43" s="7">
        <v>1608</v>
      </c>
      <c r="E43" s="20" t="s">
        <v>224</v>
      </c>
      <c r="F43" s="20" t="s">
        <v>72</v>
      </c>
      <c r="G43" s="20"/>
      <c r="H43" s="28" t="s">
        <v>393</v>
      </c>
      <c r="I43" s="28" t="s">
        <v>343</v>
      </c>
      <c r="J43" s="35">
        <v>131</v>
      </c>
      <c r="K43" s="32">
        <f t="shared" si="0"/>
        <v>5</v>
      </c>
      <c r="L43" s="33">
        <f t="shared" si="1"/>
        <v>655</v>
      </c>
      <c r="M43" s="31">
        <v>12.32</v>
      </c>
      <c r="N43" s="32">
        <f t="shared" si="2"/>
        <v>5</v>
      </c>
      <c r="O43" s="33">
        <f t="shared" si="3"/>
        <v>61.6</v>
      </c>
    </row>
    <row r="44" spans="1:15" x14ac:dyDescent="0.4">
      <c r="A44" s="1">
        <v>43</v>
      </c>
      <c r="B44" s="1">
        <v>2</v>
      </c>
      <c r="C44" s="1" t="s">
        <v>57</v>
      </c>
      <c r="D44" s="7">
        <v>1608</v>
      </c>
      <c r="E44" s="20" t="s">
        <v>225</v>
      </c>
      <c r="F44" s="20" t="s">
        <v>58</v>
      </c>
      <c r="G44" s="20"/>
      <c r="H44" s="28" t="s">
        <v>399</v>
      </c>
      <c r="I44" s="28" t="s">
        <v>343</v>
      </c>
      <c r="J44" s="35">
        <v>131</v>
      </c>
      <c r="K44" s="32">
        <f t="shared" si="0"/>
        <v>2</v>
      </c>
      <c r="L44" s="33">
        <f t="shared" si="1"/>
        <v>262</v>
      </c>
      <c r="M44" s="31">
        <v>12.32</v>
      </c>
      <c r="N44" s="32">
        <f t="shared" si="2"/>
        <v>2</v>
      </c>
      <c r="O44" s="33">
        <f t="shared" si="3"/>
        <v>24.64</v>
      </c>
    </row>
    <row r="45" spans="1:15" x14ac:dyDescent="0.4">
      <c r="A45" s="1">
        <v>44</v>
      </c>
      <c r="B45" s="1">
        <v>7</v>
      </c>
      <c r="C45" s="1" t="s">
        <v>226</v>
      </c>
      <c r="D45" s="7">
        <v>1608</v>
      </c>
      <c r="E45" s="20" t="s">
        <v>227</v>
      </c>
      <c r="F45" s="20" t="s">
        <v>52</v>
      </c>
      <c r="G45" s="20"/>
      <c r="H45" s="28" t="s">
        <v>398</v>
      </c>
      <c r="I45" s="28" t="s">
        <v>343</v>
      </c>
      <c r="J45" s="35">
        <v>131</v>
      </c>
      <c r="K45" s="32">
        <f t="shared" si="0"/>
        <v>7</v>
      </c>
      <c r="L45" s="33">
        <f t="shared" si="1"/>
        <v>917</v>
      </c>
      <c r="M45" s="31">
        <v>12.32</v>
      </c>
      <c r="N45" s="32">
        <f t="shared" si="2"/>
        <v>7</v>
      </c>
      <c r="O45" s="33">
        <f t="shared" si="3"/>
        <v>86.240000000000009</v>
      </c>
    </row>
    <row r="46" spans="1:15" x14ac:dyDescent="0.4">
      <c r="A46" s="1">
        <v>45</v>
      </c>
      <c r="B46" s="1">
        <v>1</v>
      </c>
      <c r="C46" s="1" t="s">
        <v>50</v>
      </c>
      <c r="D46" s="7">
        <v>1608</v>
      </c>
      <c r="E46" s="20" t="s">
        <v>228</v>
      </c>
      <c r="F46" s="20" t="s">
        <v>51</v>
      </c>
      <c r="G46" s="20"/>
      <c r="H46" s="28" t="s">
        <v>396</v>
      </c>
      <c r="I46" s="28" t="s">
        <v>343</v>
      </c>
      <c r="J46" s="35">
        <v>131</v>
      </c>
      <c r="K46" s="32">
        <f t="shared" si="0"/>
        <v>1</v>
      </c>
      <c r="L46" s="33">
        <f t="shared" si="1"/>
        <v>131</v>
      </c>
      <c r="M46" s="31">
        <v>12.32</v>
      </c>
      <c r="N46" s="32">
        <f t="shared" si="2"/>
        <v>1</v>
      </c>
      <c r="O46" s="33">
        <f t="shared" si="3"/>
        <v>12.32</v>
      </c>
    </row>
    <row r="47" spans="1:15" x14ac:dyDescent="0.4">
      <c r="A47" s="1">
        <v>46</v>
      </c>
      <c r="B47" s="1">
        <v>1</v>
      </c>
      <c r="C47" s="1" t="s">
        <v>81</v>
      </c>
      <c r="D47" s="7">
        <v>1608</v>
      </c>
      <c r="E47" s="20" t="s">
        <v>229</v>
      </c>
      <c r="F47" s="20" t="s">
        <v>82</v>
      </c>
      <c r="G47" s="20"/>
      <c r="H47" s="28" t="s">
        <v>392</v>
      </c>
      <c r="I47" s="28" t="s">
        <v>343</v>
      </c>
      <c r="J47" s="35">
        <v>131</v>
      </c>
      <c r="K47" s="32">
        <f t="shared" si="0"/>
        <v>1</v>
      </c>
      <c r="L47" s="33">
        <f t="shared" si="1"/>
        <v>131</v>
      </c>
      <c r="M47" s="31">
        <v>12.32</v>
      </c>
      <c r="N47" s="32">
        <f t="shared" si="2"/>
        <v>1</v>
      </c>
      <c r="O47" s="33">
        <f t="shared" si="3"/>
        <v>12.32</v>
      </c>
    </row>
    <row r="48" spans="1:15" x14ac:dyDescent="0.4">
      <c r="A48" s="1">
        <v>47</v>
      </c>
      <c r="B48" s="1">
        <v>1</v>
      </c>
      <c r="C48" s="1" t="s">
        <v>103</v>
      </c>
      <c r="D48" s="7">
        <v>1608</v>
      </c>
      <c r="E48" s="20" t="s">
        <v>230</v>
      </c>
      <c r="F48" s="20" t="s">
        <v>104</v>
      </c>
      <c r="G48" s="20"/>
      <c r="H48" s="28" t="s">
        <v>394</v>
      </c>
      <c r="I48" s="28" t="s">
        <v>343</v>
      </c>
      <c r="J48" s="35">
        <v>131</v>
      </c>
      <c r="K48" s="32">
        <f t="shared" si="0"/>
        <v>1</v>
      </c>
      <c r="L48" s="33">
        <f t="shared" si="1"/>
        <v>131</v>
      </c>
      <c r="M48" s="31">
        <v>12.32</v>
      </c>
      <c r="N48" s="32">
        <f t="shared" si="2"/>
        <v>1</v>
      </c>
      <c r="O48" s="33">
        <f t="shared" si="3"/>
        <v>12.32</v>
      </c>
    </row>
    <row r="49" spans="1:15" x14ac:dyDescent="0.4">
      <c r="A49" s="1">
        <v>48</v>
      </c>
      <c r="B49" s="1">
        <v>1</v>
      </c>
      <c r="C49" s="1" t="s">
        <v>85</v>
      </c>
      <c r="D49" s="7">
        <v>1608</v>
      </c>
      <c r="E49" s="20" t="s">
        <v>231</v>
      </c>
      <c r="F49" s="20" t="s">
        <v>86</v>
      </c>
      <c r="G49" s="20"/>
      <c r="H49" s="28" t="s">
        <v>389</v>
      </c>
      <c r="I49" s="28" t="s">
        <v>343</v>
      </c>
      <c r="J49" s="35">
        <v>131</v>
      </c>
      <c r="K49" s="32">
        <f t="shared" si="0"/>
        <v>1</v>
      </c>
      <c r="L49" s="33">
        <f t="shared" si="1"/>
        <v>131</v>
      </c>
      <c r="M49" s="31">
        <v>12.32</v>
      </c>
      <c r="N49" s="32">
        <f t="shared" si="2"/>
        <v>1</v>
      </c>
      <c r="O49" s="33">
        <f t="shared" si="3"/>
        <v>12.32</v>
      </c>
    </row>
    <row r="50" spans="1:15" x14ac:dyDescent="0.4">
      <c r="A50" s="1">
        <v>49</v>
      </c>
      <c r="B50" s="1">
        <v>1</v>
      </c>
      <c r="C50" s="1" t="s">
        <v>87</v>
      </c>
      <c r="D50" s="7">
        <v>1608</v>
      </c>
      <c r="E50" s="20" t="s">
        <v>232</v>
      </c>
      <c r="F50" s="20" t="s">
        <v>172</v>
      </c>
      <c r="G50" s="20"/>
      <c r="H50" s="28" t="s">
        <v>387</v>
      </c>
      <c r="I50" s="28" t="s">
        <v>343</v>
      </c>
      <c r="J50" s="35">
        <v>131</v>
      </c>
      <c r="K50" s="32">
        <f t="shared" si="0"/>
        <v>1</v>
      </c>
      <c r="L50" s="33">
        <f t="shared" si="1"/>
        <v>131</v>
      </c>
      <c r="M50" s="31">
        <v>12.32</v>
      </c>
      <c r="N50" s="32">
        <f t="shared" si="2"/>
        <v>1</v>
      </c>
      <c r="O50" s="33">
        <f t="shared" si="3"/>
        <v>12.32</v>
      </c>
    </row>
    <row r="51" spans="1:15" x14ac:dyDescent="0.4">
      <c r="A51" s="1">
        <v>50</v>
      </c>
      <c r="B51" s="1">
        <v>1</v>
      </c>
      <c r="C51" s="1" t="s">
        <v>75</v>
      </c>
      <c r="D51" s="7">
        <v>1608</v>
      </c>
      <c r="E51" s="20" t="s">
        <v>233</v>
      </c>
      <c r="F51" s="20" t="s">
        <v>76</v>
      </c>
      <c r="G51" s="20"/>
      <c r="H51" s="28" t="s">
        <v>383</v>
      </c>
      <c r="I51" s="28" t="s">
        <v>343</v>
      </c>
      <c r="J51" s="35">
        <v>131</v>
      </c>
      <c r="K51" s="32">
        <f t="shared" si="0"/>
        <v>1</v>
      </c>
      <c r="L51" s="33">
        <f t="shared" si="1"/>
        <v>131</v>
      </c>
      <c r="M51" s="31">
        <v>12.32</v>
      </c>
      <c r="N51" s="32">
        <f t="shared" si="2"/>
        <v>1</v>
      </c>
      <c r="O51" s="33">
        <f t="shared" si="3"/>
        <v>12.32</v>
      </c>
    </row>
    <row r="52" spans="1:15" x14ac:dyDescent="0.4">
      <c r="A52" s="1">
        <v>51</v>
      </c>
      <c r="B52" s="1">
        <v>1</v>
      </c>
      <c r="C52" s="1" t="s">
        <v>101</v>
      </c>
      <c r="D52" s="7">
        <v>1608</v>
      </c>
      <c r="E52" s="20" t="s">
        <v>234</v>
      </c>
      <c r="F52" s="20" t="s">
        <v>102</v>
      </c>
      <c r="G52" s="20"/>
      <c r="H52" s="28" t="s">
        <v>390</v>
      </c>
      <c r="I52" s="28" t="s">
        <v>343</v>
      </c>
      <c r="J52" s="35">
        <v>131</v>
      </c>
      <c r="K52" s="32">
        <f t="shared" si="0"/>
        <v>1</v>
      </c>
      <c r="L52" s="33">
        <f t="shared" si="1"/>
        <v>131</v>
      </c>
      <c r="M52" s="31">
        <v>12.32</v>
      </c>
      <c r="N52" s="32">
        <f t="shared" si="2"/>
        <v>1</v>
      </c>
      <c r="O52" s="33">
        <f t="shared" si="3"/>
        <v>12.32</v>
      </c>
    </row>
    <row r="53" spans="1:15" x14ac:dyDescent="0.4">
      <c r="A53" s="1">
        <v>52</v>
      </c>
      <c r="B53" s="1">
        <v>1</v>
      </c>
      <c r="C53" s="1" t="s">
        <v>88</v>
      </c>
      <c r="D53" s="7">
        <v>1608</v>
      </c>
      <c r="E53" s="20" t="s">
        <v>235</v>
      </c>
      <c r="F53" s="20" t="s">
        <v>89</v>
      </c>
      <c r="G53" s="20"/>
      <c r="H53" s="28" t="s">
        <v>385</v>
      </c>
      <c r="I53" s="28" t="s">
        <v>343</v>
      </c>
      <c r="J53" s="35">
        <v>131</v>
      </c>
      <c r="K53" s="32">
        <f t="shared" si="0"/>
        <v>1</v>
      </c>
      <c r="L53" s="33">
        <f t="shared" si="1"/>
        <v>131</v>
      </c>
      <c r="M53" s="31">
        <v>24.52</v>
      </c>
      <c r="N53" s="32">
        <f t="shared" si="2"/>
        <v>1</v>
      </c>
      <c r="O53" s="33">
        <f t="shared" si="3"/>
        <v>24.52</v>
      </c>
    </row>
    <row r="54" spans="1:15" x14ac:dyDescent="0.4">
      <c r="A54" s="1">
        <v>53</v>
      </c>
      <c r="B54" s="1">
        <v>1</v>
      </c>
      <c r="C54" s="1" t="s">
        <v>96</v>
      </c>
      <c r="D54" s="7">
        <v>1608</v>
      </c>
      <c r="E54" s="20" t="s">
        <v>236</v>
      </c>
      <c r="F54" s="20" t="s">
        <v>97</v>
      </c>
      <c r="G54" s="20"/>
      <c r="H54" s="28" t="s">
        <v>382</v>
      </c>
      <c r="I54" s="28" t="s">
        <v>343</v>
      </c>
      <c r="J54" s="35">
        <v>131</v>
      </c>
      <c r="K54" s="32">
        <f t="shared" si="0"/>
        <v>1</v>
      </c>
      <c r="L54" s="33">
        <f t="shared" si="1"/>
        <v>131</v>
      </c>
      <c r="M54" s="31">
        <v>12.32</v>
      </c>
      <c r="N54" s="32">
        <f t="shared" si="2"/>
        <v>1</v>
      </c>
      <c r="O54" s="33">
        <f t="shared" si="3"/>
        <v>12.32</v>
      </c>
    </row>
    <row r="55" spans="1:15" x14ac:dyDescent="0.4">
      <c r="A55" s="1">
        <v>54</v>
      </c>
      <c r="B55" s="1">
        <v>1</v>
      </c>
      <c r="C55" s="1" t="s">
        <v>92</v>
      </c>
      <c r="D55" s="7">
        <v>1608</v>
      </c>
      <c r="E55" s="20" t="s">
        <v>237</v>
      </c>
      <c r="F55" s="20" t="s">
        <v>93</v>
      </c>
      <c r="G55" s="20"/>
      <c r="H55" s="28" t="s">
        <v>379</v>
      </c>
      <c r="I55" s="28" t="s">
        <v>343</v>
      </c>
      <c r="J55" s="35">
        <v>131</v>
      </c>
      <c r="K55" s="32">
        <f t="shared" si="0"/>
        <v>1</v>
      </c>
      <c r="L55" s="33">
        <f t="shared" si="1"/>
        <v>131</v>
      </c>
      <c r="M55" s="31">
        <v>12.32</v>
      </c>
      <c r="N55" s="32">
        <f t="shared" si="2"/>
        <v>1</v>
      </c>
      <c r="O55" s="33">
        <f t="shared" si="3"/>
        <v>12.32</v>
      </c>
    </row>
    <row r="56" spans="1:15" x14ac:dyDescent="0.4">
      <c r="A56" s="1">
        <v>55</v>
      </c>
      <c r="B56" s="1">
        <v>1</v>
      </c>
      <c r="C56" s="1" t="s">
        <v>94</v>
      </c>
      <c r="D56" s="7">
        <v>1608</v>
      </c>
      <c r="E56" s="20" t="s">
        <v>238</v>
      </c>
      <c r="F56" s="20" t="s">
        <v>95</v>
      </c>
      <c r="G56" s="20"/>
      <c r="H56" s="28" t="s">
        <v>391</v>
      </c>
      <c r="I56" s="28" t="s">
        <v>343</v>
      </c>
      <c r="J56" s="35">
        <v>131</v>
      </c>
      <c r="K56" s="32">
        <f t="shared" si="0"/>
        <v>1</v>
      </c>
      <c r="L56" s="33">
        <f t="shared" si="1"/>
        <v>131</v>
      </c>
      <c r="M56" s="31">
        <v>24.52</v>
      </c>
      <c r="N56" s="32">
        <f t="shared" si="2"/>
        <v>1</v>
      </c>
      <c r="O56" s="33">
        <f t="shared" si="3"/>
        <v>24.52</v>
      </c>
    </row>
    <row r="57" spans="1:15" x14ac:dyDescent="0.4">
      <c r="A57" s="1">
        <v>56</v>
      </c>
      <c r="B57" s="1">
        <v>1</v>
      </c>
      <c r="C57" s="1" t="s">
        <v>98</v>
      </c>
      <c r="D57" s="7">
        <v>1608</v>
      </c>
      <c r="E57" s="20" t="s">
        <v>239</v>
      </c>
      <c r="F57" s="20" t="s">
        <v>173</v>
      </c>
      <c r="G57" s="20"/>
      <c r="H57" s="28" t="s">
        <v>384</v>
      </c>
      <c r="I57" s="28" t="s">
        <v>343</v>
      </c>
      <c r="J57" s="35">
        <v>131</v>
      </c>
      <c r="K57" s="32">
        <f t="shared" si="0"/>
        <v>1</v>
      </c>
      <c r="L57" s="33">
        <f t="shared" si="1"/>
        <v>131</v>
      </c>
      <c r="M57" s="31">
        <v>12.32</v>
      </c>
      <c r="N57" s="32">
        <f t="shared" si="2"/>
        <v>1</v>
      </c>
      <c r="O57" s="33">
        <f t="shared" si="3"/>
        <v>12.32</v>
      </c>
    </row>
    <row r="58" spans="1:15" x14ac:dyDescent="0.4">
      <c r="A58" s="1">
        <v>57</v>
      </c>
      <c r="B58" s="1">
        <v>1</v>
      </c>
      <c r="C58" s="1" t="s">
        <v>90</v>
      </c>
      <c r="D58" s="7">
        <v>1608</v>
      </c>
      <c r="E58" s="20" t="s">
        <v>240</v>
      </c>
      <c r="F58" s="20" t="s">
        <v>91</v>
      </c>
      <c r="G58" s="20"/>
      <c r="H58" s="28" t="s">
        <v>381</v>
      </c>
      <c r="I58" s="28" t="s">
        <v>343</v>
      </c>
      <c r="J58" s="35">
        <v>131</v>
      </c>
      <c r="K58" s="32">
        <f t="shared" si="0"/>
        <v>1</v>
      </c>
      <c r="L58" s="33">
        <f t="shared" si="1"/>
        <v>131</v>
      </c>
      <c r="M58" s="31">
        <v>12.32</v>
      </c>
      <c r="N58" s="32">
        <f t="shared" si="2"/>
        <v>1</v>
      </c>
      <c r="O58" s="33">
        <f t="shared" si="3"/>
        <v>12.32</v>
      </c>
    </row>
    <row r="59" spans="1:15" x14ac:dyDescent="0.4">
      <c r="A59" s="1">
        <v>58</v>
      </c>
      <c r="B59" s="1">
        <v>1</v>
      </c>
      <c r="C59" s="1" t="s">
        <v>77</v>
      </c>
      <c r="D59" s="7">
        <v>1608</v>
      </c>
      <c r="E59" s="20" t="s">
        <v>241</v>
      </c>
      <c r="F59" s="20" t="s">
        <v>78</v>
      </c>
      <c r="G59" s="20"/>
      <c r="H59" s="28" t="s">
        <v>378</v>
      </c>
      <c r="I59" s="28" t="s">
        <v>343</v>
      </c>
      <c r="J59" s="35">
        <v>131</v>
      </c>
      <c r="K59" s="32">
        <f t="shared" si="0"/>
        <v>1</v>
      </c>
      <c r="L59" s="33">
        <f t="shared" si="1"/>
        <v>131</v>
      </c>
      <c r="M59" s="31">
        <v>12.32</v>
      </c>
      <c r="N59" s="32">
        <f t="shared" si="2"/>
        <v>1</v>
      </c>
      <c r="O59" s="33">
        <f t="shared" si="3"/>
        <v>12.32</v>
      </c>
    </row>
    <row r="60" spans="1:15" x14ac:dyDescent="0.4">
      <c r="A60" s="1">
        <v>59</v>
      </c>
      <c r="B60" s="1">
        <v>1</v>
      </c>
      <c r="C60" s="1" t="s">
        <v>99</v>
      </c>
      <c r="D60" s="7">
        <v>1608</v>
      </c>
      <c r="E60" s="20" t="s">
        <v>242</v>
      </c>
      <c r="F60" s="20" t="s">
        <v>100</v>
      </c>
      <c r="G60" s="20"/>
      <c r="H60" s="28" t="s">
        <v>388</v>
      </c>
      <c r="I60" s="28" t="s">
        <v>362</v>
      </c>
      <c r="J60" s="35">
        <v>131</v>
      </c>
      <c r="K60" s="32">
        <f t="shared" si="0"/>
        <v>1</v>
      </c>
      <c r="L60" s="33">
        <f t="shared" si="1"/>
        <v>131</v>
      </c>
      <c r="M60" s="31">
        <v>12.32</v>
      </c>
      <c r="N60" s="32">
        <f t="shared" si="2"/>
        <v>1</v>
      </c>
      <c r="O60" s="33">
        <f t="shared" si="3"/>
        <v>12.32</v>
      </c>
    </row>
    <row r="61" spans="1:15" x14ac:dyDescent="0.4">
      <c r="A61" s="1">
        <v>60</v>
      </c>
      <c r="B61" s="1">
        <v>1</v>
      </c>
      <c r="C61" s="1" t="s">
        <v>83</v>
      </c>
      <c r="D61" s="7">
        <v>1608</v>
      </c>
      <c r="E61" s="20" t="s">
        <v>243</v>
      </c>
      <c r="F61" s="20" t="s">
        <v>84</v>
      </c>
      <c r="G61" s="20"/>
      <c r="H61" s="28" t="s">
        <v>386</v>
      </c>
      <c r="I61" s="28" t="s">
        <v>362</v>
      </c>
      <c r="J61" s="35">
        <v>131</v>
      </c>
      <c r="K61" s="32">
        <f t="shared" si="0"/>
        <v>1</v>
      </c>
      <c r="L61" s="33">
        <f t="shared" si="1"/>
        <v>131</v>
      </c>
      <c r="M61" s="31">
        <v>12.32</v>
      </c>
      <c r="N61" s="32">
        <f t="shared" si="2"/>
        <v>1</v>
      </c>
      <c r="O61" s="33">
        <f t="shared" si="3"/>
        <v>12.32</v>
      </c>
    </row>
    <row r="62" spans="1:15" x14ac:dyDescent="0.4">
      <c r="A62" s="1">
        <v>61</v>
      </c>
      <c r="B62" s="1">
        <v>20</v>
      </c>
      <c r="C62" s="1" t="s">
        <v>65</v>
      </c>
      <c r="D62" s="7">
        <v>1608</v>
      </c>
      <c r="E62" s="20" t="s">
        <v>244</v>
      </c>
      <c r="F62" s="20" t="s">
        <v>66</v>
      </c>
      <c r="G62" s="20"/>
      <c r="H62" s="28" t="s">
        <v>380</v>
      </c>
      <c r="I62" s="28" t="s">
        <v>343</v>
      </c>
      <c r="J62" s="35">
        <v>131</v>
      </c>
      <c r="K62" s="32">
        <f t="shared" si="0"/>
        <v>20</v>
      </c>
      <c r="L62" s="33">
        <f t="shared" si="1"/>
        <v>2620</v>
      </c>
      <c r="M62" s="31">
        <v>12.32</v>
      </c>
      <c r="N62" s="32">
        <f t="shared" si="2"/>
        <v>20</v>
      </c>
      <c r="O62" s="33">
        <f t="shared" si="3"/>
        <v>246.4</v>
      </c>
    </row>
    <row r="63" spans="1:15" x14ac:dyDescent="0.4">
      <c r="A63" s="1">
        <v>62</v>
      </c>
      <c r="B63" s="1">
        <v>4</v>
      </c>
      <c r="C63" s="1" t="s">
        <v>73</v>
      </c>
      <c r="D63" s="7">
        <v>1608</v>
      </c>
      <c r="E63" s="20" t="s">
        <v>245</v>
      </c>
      <c r="F63" s="20" t="s">
        <v>74</v>
      </c>
      <c r="G63" s="20"/>
      <c r="H63" s="28" t="s">
        <v>377</v>
      </c>
      <c r="I63" s="28" t="s">
        <v>362</v>
      </c>
      <c r="J63" s="35">
        <v>131</v>
      </c>
      <c r="K63" s="32">
        <f t="shared" si="0"/>
        <v>4</v>
      </c>
      <c r="L63" s="33">
        <f t="shared" si="1"/>
        <v>524</v>
      </c>
      <c r="M63" s="31">
        <v>12.32</v>
      </c>
      <c r="N63" s="32">
        <f t="shared" si="2"/>
        <v>4</v>
      </c>
      <c r="O63" s="33">
        <f t="shared" si="3"/>
        <v>49.28</v>
      </c>
    </row>
    <row r="64" spans="1:15" x14ac:dyDescent="0.4">
      <c r="A64" s="1">
        <v>63</v>
      </c>
      <c r="B64" s="1">
        <v>2</v>
      </c>
      <c r="C64" s="1" t="s">
        <v>48</v>
      </c>
      <c r="D64" s="7">
        <v>1608</v>
      </c>
      <c r="E64" s="20" t="s">
        <v>246</v>
      </c>
      <c r="F64" s="20" t="s">
        <v>49</v>
      </c>
      <c r="G64" s="20"/>
      <c r="H64" s="28" t="s">
        <v>375</v>
      </c>
      <c r="I64" s="28" t="s">
        <v>376</v>
      </c>
      <c r="J64" s="35">
        <v>459</v>
      </c>
      <c r="K64" s="32">
        <f t="shared" si="0"/>
        <v>2</v>
      </c>
      <c r="L64" s="33">
        <f t="shared" si="1"/>
        <v>918</v>
      </c>
      <c r="M64" s="31">
        <v>153.66</v>
      </c>
      <c r="N64" s="32">
        <f t="shared" si="2"/>
        <v>2</v>
      </c>
      <c r="O64" s="33">
        <f t="shared" si="3"/>
        <v>307.32</v>
      </c>
    </row>
    <row r="65" spans="1:15" x14ac:dyDescent="0.4">
      <c r="A65" s="1">
        <v>64</v>
      </c>
      <c r="B65" s="1">
        <v>2</v>
      </c>
      <c r="C65" s="1" t="s">
        <v>63</v>
      </c>
      <c r="D65" s="7">
        <v>1608</v>
      </c>
      <c r="E65" s="20" t="s">
        <v>247</v>
      </c>
      <c r="F65" s="20" t="s">
        <v>64</v>
      </c>
      <c r="G65" s="20"/>
      <c r="H65" s="28" t="s">
        <v>372</v>
      </c>
      <c r="I65" s="28" t="s">
        <v>362</v>
      </c>
      <c r="J65" s="35">
        <v>131</v>
      </c>
      <c r="K65" s="32">
        <f t="shared" si="0"/>
        <v>2</v>
      </c>
      <c r="L65" s="33">
        <f t="shared" si="1"/>
        <v>262</v>
      </c>
      <c r="M65" s="31">
        <v>12.32</v>
      </c>
      <c r="N65" s="32">
        <f t="shared" si="2"/>
        <v>2</v>
      </c>
      <c r="O65" s="33">
        <f t="shared" si="3"/>
        <v>24.64</v>
      </c>
    </row>
    <row r="66" spans="1:15" x14ac:dyDescent="0.4">
      <c r="A66" s="1">
        <v>65</v>
      </c>
      <c r="B66" s="1">
        <v>4</v>
      </c>
      <c r="C66" s="1" t="s">
        <v>55</v>
      </c>
      <c r="D66" s="7">
        <v>1608</v>
      </c>
      <c r="E66" s="20" t="s">
        <v>248</v>
      </c>
      <c r="F66" s="20" t="s">
        <v>56</v>
      </c>
      <c r="G66" s="20"/>
      <c r="H66" s="28" t="s">
        <v>374</v>
      </c>
      <c r="I66" s="28" t="s">
        <v>362</v>
      </c>
      <c r="J66" s="35">
        <v>131</v>
      </c>
      <c r="K66" s="32">
        <f t="shared" si="0"/>
        <v>4</v>
      </c>
      <c r="L66" s="33">
        <f t="shared" si="1"/>
        <v>524</v>
      </c>
      <c r="M66" s="31">
        <v>10.1</v>
      </c>
      <c r="N66" s="32">
        <f t="shared" si="2"/>
        <v>4</v>
      </c>
      <c r="O66" s="33">
        <f t="shared" si="3"/>
        <v>40.4</v>
      </c>
    </row>
    <row r="67" spans="1:15" x14ac:dyDescent="0.4">
      <c r="A67" s="1">
        <v>66</v>
      </c>
      <c r="B67" s="1">
        <v>2</v>
      </c>
      <c r="C67" s="1" t="s">
        <v>61</v>
      </c>
      <c r="D67" s="7">
        <v>1608</v>
      </c>
      <c r="E67" s="20" t="s">
        <v>249</v>
      </c>
      <c r="F67" s="20" t="s">
        <v>62</v>
      </c>
      <c r="G67" s="20"/>
      <c r="H67" s="28" t="s">
        <v>369</v>
      </c>
      <c r="I67" s="28" t="s">
        <v>362</v>
      </c>
      <c r="J67" s="35">
        <v>131</v>
      </c>
      <c r="K67" s="32">
        <f t="shared" ref="K67:K97" si="4">B67</f>
        <v>2</v>
      </c>
      <c r="L67" s="33">
        <f t="shared" ref="L67:L97" si="5">J67*K67</f>
        <v>262</v>
      </c>
      <c r="M67" s="31">
        <v>12.32</v>
      </c>
      <c r="N67" s="32">
        <f t="shared" ref="N67:N97" si="6">B67</f>
        <v>2</v>
      </c>
      <c r="O67" s="33">
        <f t="shared" ref="O67:O97" si="7">M67*N67</f>
        <v>24.64</v>
      </c>
    </row>
    <row r="68" spans="1:15" x14ac:dyDescent="0.4">
      <c r="A68" s="1">
        <v>67</v>
      </c>
      <c r="B68" s="1">
        <v>1</v>
      </c>
      <c r="C68" s="1" t="s">
        <v>59</v>
      </c>
      <c r="D68" s="7">
        <v>1608</v>
      </c>
      <c r="E68" s="20" t="s">
        <v>250</v>
      </c>
      <c r="F68" s="20" t="s">
        <v>60</v>
      </c>
      <c r="G68" s="20"/>
      <c r="H68" s="28" t="s">
        <v>370</v>
      </c>
      <c r="I68" s="28" t="s">
        <v>362</v>
      </c>
      <c r="J68" s="35">
        <v>131</v>
      </c>
      <c r="K68" s="32">
        <f t="shared" si="4"/>
        <v>1</v>
      </c>
      <c r="L68" s="33">
        <f t="shared" si="5"/>
        <v>131</v>
      </c>
      <c r="M68" s="31">
        <v>12.32</v>
      </c>
      <c r="N68" s="32">
        <f t="shared" si="6"/>
        <v>1</v>
      </c>
      <c r="O68" s="33">
        <f t="shared" si="7"/>
        <v>12.32</v>
      </c>
    </row>
    <row r="69" spans="1:15" x14ac:dyDescent="0.4">
      <c r="A69" s="1">
        <v>68</v>
      </c>
      <c r="B69" s="1">
        <v>1</v>
      </c>
      <c r="C69" s="1" t="s">
        <v>69</v>
      </c>
      <c r="D69" s="7">
        <v>1608</v>
      </c>
      <c r="E69" s="20" t="s">
        <v>251</v>
      </c>
      <c r="F69" s="20" t="s">
        <v>70</v>
      </c>
      <c r="G69" s="20"/>
      <c r="H69" s="28" t="s">
        <v>373</v>
      </c>
      <c r="I69" s="28" t="s">
        <v>362</v>
      </c>
      <c r="J69" s="35">
        <v>131</v>
      </c>
      <c r="K69" s="32">
        <f t="shared" si="4"/>
        <v>1</v>
      </c>
      <c r="L69" s="33">
        <f t="shared" si="5"/>
        <v>131</v>
      </c>
      <c r="M69" s="31">
        <v>12.32</v>
      </c>
      <c r="N69" s="32">
        <f t="shared" si="6"/>
        <v>1</v>
      </c>
      <c r="O69" s="33">
        <f t="shared" si="7"/>
        <v>12.32</v>
      </c>
    </row>
    <row r="70" spans="1:15" x14ac:dyDescent="0.4">
      <c r="A70" s="1">
        <v>69</v>
      </c>
      <c r="B70" s="1">
        <v>1</v>
      </c>
      <c r="C70" s="1" t="s">
        <v>53</v>
      </c>
      <c r="D70" s="7">
        <v>1608</v>
      </c>
      <c r="E70" s="20" t="s">
        <v>252</v>
      </c>
      <c r="F70" s="20" t="s">
        <v>54</v>
      </c>
      <c r="G70" s="20"/>
      <c r="H70" s="28" t="s">
        <v>371</v>
      </c>
      <c r="I70" s="28" t="s">
        <v>362</v>
      </c>
      <c r="J70" s="35">
        <v>131</v>
      </c>
      <c r="K70" s="32">
        <f t="shared" si="4"/>
        <v>1</v>
      </c>
      <c r="L70" s="33">
        <f t="shared" si="5"/>
        <v>131</v>
      </c>
      <c r="M70" s="31">
        <v>10.1</v>
      </c>
      <c r="N70" s="32">
        <f t="shared" si="6"/>
        <v>1</v>
      </c>
      <c r="O70" s="33">
        <f t="shared" si="7"/>
        <v>10.1</v>
      </c>
    </row>
    <row r="71" spans="1:15" x14ac:dyDescent="0.4">
      <c r="A71" s="1">
        <v>70</v>
      </c>
      <c r="B71" s="1">
        <v>2</v>
      </c>
      <c r="C71" s="1" t="s">
        <v>106</v>
      </c>
      <c r="D71" s="7">
        <v>1608</v>
      </c>
      <c r="E71" s="20" t="s">
        <v>253</v>
      </c>
      <c r="F71" s="20" t="s">
        <v>107</v>
      </c>
      <c r="G71" s="20"/>
      <c r="H71" s="28" t="s">
        <v>361</v>
      </c>
      <c r="I71" s="28" t="s">
        <v>362</v>
      </c>
      <c r="J71" s="35">
        <v>131</v>
      </c>
      <c r="K71" s="32">
        <f t="shared" si="4"/>
        <v>2</v>
      </c>
      <c r="L71" s="33">
        <f t="shared" si="5"/>
        <v>262</v>
      </c>
      <c r="M71" s="31">
        <v>24.52</v>
      </c>
      <c r="N71" s="32">
        <f t="shared" si="6"/>
        <v>2</v>
      </c>
      <c r="O71" s="33">
        <f t="shared" si="7"/>
        <v>49.04</v>
      </c>
    </row>
    <row r="72" spans="1:15" x14ac:dyDescent="0.4">
      <c r="A72" s="1">
        <v>71</v>
      </c>
      <c r="B72" s="1">
        <v>8</v>
      </c>
      <c r="C72" s="1" t="s">
        <v>67</v>
      </c>
      <c r="D72" s="7">
        <v>1608</v>
      </c>
      <c r="E72" s="20" t="s">
        <v>254</v>
      </c>
      <c r="F72" s="20" t="s">
        <v>68</v>
      </c>
      <c r="G72" s="20"/>
      <c r="H72" s="28" t="s">
        <v>368</v>
      </c>
      <c r="I72" s="28" t="s">
        <v>343</v>
      </c>
      <c r="J72" s="35">
        <v>131</v>
      </c>
      <c r="K72" s="32">
        <f t="shared" si="4"/>
        <v>8</v>
      </c>
      <c r="L72" s="33">
        <f t="shared" si="5"/>
        <v>1048</v>
      </c>
      <c r="M72" s="31">
        <v>12.32</v>
      </c>
      <c r="N72" s="32">
        <f t="shared" si="6"/>
        <v>8</v>
      </c>
      <c r="O72" s="33">
        <f t="shared" si="7"/>
        <v>98.56</v>
      </c>
    </row>
    <row r="73" spans="1:15" x14ac:dyDescent="0.4">
      <c r="A73" s="1">
        <v>72</v>
      </c>
      <c r="B73" s="1">
        <v>2</v>
      </c>
      <c r="C73" s="1" t="s">
        <v>105</v>
      </c>
      <c r="D73" s="7">
        <v>2012</v>
      </c>
      <c r="E73" s="21" t="s">
        <v>268</v>
      </c>
      <c r="F73" s="22" t="s">
        <v>135</v>
      </c>
      <c r="G73" s="23" t="s">
        <v>255</v>
      </c>
      <c r="H73" s="29" t="s">
        <v>365</v>
      </c>
      <c r="I73" s="29" t="s">
        <v>255</v>
      </c>
      <c r="J73" s="35">
        <v>2819</v>
      </c>
      <c r="K73" s="32">
        <f t="shared" si="4"/>
        <v>2</v>
      </c>
      <c r="L73" s="33">
        <f t="shared" si="5"/>
        <v>5638</v>
      </c>
      <c r="M73" s="31">
        <v>1908.07</v>
      </c>
      <c r="N73" s="32">
        <f t="shared" si="6"/>
        <v>2</v>
      </c>
      <c r="O73" s="33">
        <f t="shared" si="7"/>
        <v>3816.14</v>
      </c>
    </row>
    <row r="74" spans="1:15" x14ac:dyDescent="0.4">
      <c r="A74" s="1">
        <v>73</v>
      </c>
      <c r="B74" s="1">
        <v>4</v>
      </c>
      <c r="C74" s="1" t="s">
        <v>284</v>
      </c>
      <c r="D74" s="7">
        <v>1608</v>
      </c>
      <c r="E74" s="21" t="s">
        <v>285</v>
      </c>
      <c r="F74" s="22" t="s">
        <v>286</v>
      </c>
      <c r="G74" s="23"/>
      <c r="H74" s="29" t="s">
        <v>413</v>
      </c>
      <c r="I74" s="29" t="s">
        <v>362</v>
      </c>
      <c r="J74" s="35">
        <v>131</v>
      </c>
      <c r="K74" s="32">
        <f t="shared" si="4"/>
        <v>4</v>
      </c>
      <c r="L74" s="33">
        <f t="shared" si="5"/>
        <v>524</v>
      </c>
      <c r="M74" s="31">
        <v>10.1</v>
      </c>
      <c r="N74" s="32">
        <f t="shared" si="6"/>
        <v>4</v>
      </c>
      <c r="O74" s="33">
        <f t="shared" si="7"/>
        <v>40.4</v>
      </c>
    </row>
    <row r="75" spans="1:15" x14ac:dyDescent="0.4">
      <c r="A75" s="1">
        <v>74</v>
      </c>
      <c r="B75" s="1">
        <v>1</v>
      </c>
      <c r="C75" s="1" t="s">
        <v>111</v>
      </c>
      <c r="D75" s="7"/>
      <c r="E75" s="22" t="s">
        <v>217</v>
      </c>
      <c r="F75" s="20" t="s">
        <v>216</v>
      </c>
      <c r="G75" s="26" t="s">
        <v>275</v>
      </c>
      <c r="H75" s="20" t="s">
        <v>216</v>
      </c>
      <c r="I75" s="26" t="s">
        <v>275</v>
      </c>
      <c r="J75" s="35">
        <v>302</v>
      </c>
      <c r="K75" s="32">
        <f t="shared" si="4"/>
        <v>1</v>
      </c>
      <c r="L75" s="33">
        <f t="shared" si="5"/>
        <v>302</v>
      </c>
      <c r="M75" s="31">
        <v>251.47</v>
      </c>
      <c r="N75" s="32">
        <f t="shared" si="6"/>
        <v>1</v>
      </c>
      <c r="O75" s="33">
        <f t="shared" si="7"/>
        <v>251.47</v>
      </c>
    </row>
    <row r="76" spans="1:15" x14ac:dyDescent="0.4">
      <c r="A76" s="1">
        <v>75</v>
      </c>
      <c r="B76" s="1">
        <v>1</v>
      </c>
      <c r="C76" s="1" t="s">
        <v>108</v>
      </c>
      <c r="D76" s="7" t="s">
        <v>320</v>
      </c>
      <c r="E76" s="20" t="s">
        <v>109</v>
      </c>
      <c r="F76" s="20" t="s">
        <v>110</v>
      </c>
      <c r="G76" s="20" t="s">
        <v>276</v>
      </c>
      <c r="H76" s="28" t="s">
        <v>366</v>
      </c>
      <c r="I76" s="28" t="s">
        <v>276</v>
      </c>
      <c r="J76" s="35">
        <v>14632</v>
      </c>
      <c r="K76" s="32">
        <f t="shared" si="4"/>
        <v>1</v>
      </c>
      <c r="L76" s="33">
        <f t="shared" si="5"/>
        <v>14632</v>
      </c>
      <c r="M76" s="31">
        <v>11356.92</v>
      </c>
      <c r="N76" s="32">
        <f t="shared" si="6"/>
        <v>1</v>
      </c>
      <c r="O76" s="33">
        <f t="shared" si="7"/>
        <v>11356.92</v>
      </c>
    </row>
    <row r="77" spans="1:15" x14ac:dyDescent="0.4">
      <c r="A77" s="1">
        <v>76</v>
      </c>
      <c r="B77" s="1">
        <v>1</v>
      </c>
      <c r="C77" s="1" t="s">
        <v>31</v>
      </c>
      <c r="D77" s="7" t="s">
        <v>321</v>
      </c>
      <c r="E77" s="20" t="s">
        <v>174</v>
      </c>
      <c r="F77" s="20" t="s">
        <v>175</v>
      </c>
      <c r="G77" s="20" t="s">
        <v>277</v>
      </c>
      <c r="H77" s="28" t="s">
        <v>364</v>
      </c>
      <c r="I77" s="28" t="s">
        <v>277</v>
      </c>
      <c r="J77" s="35">
        <v>11656</v>
      </c>
      <c r="K77" s="32">
        <f t="shared" si="4"/>
        <v>1</v>
      </c>
      <c r="L77" s="33">
        <f t="shared" si="5"/>
        <v>11656</v>
      </c>
      <c r="M77" s="31">
        <v>8322.73</v>
      </c>
      <c r="N77" s="32">
        <f t="shared" si="6"/>
        <v>1</v>
      </c>
      <c r="O77" s="33">
        <f t="shared" si="7"/>
        <v>8322.73</v>
      </c>
    </row>
    <row r="78" spans="1:15" x14ac:dyDescent="0.4">
      <c r="A78" s="1">
        <v>77</v>
      </c>
      <c r="B78" s="1">
        <v>1</v>
      </c>
      <c r="C78" s="1" t="s">
        <v>113</v>
      </c>
      <c r="D78" s="7" t="s">
        <v>322</v>
      </c>
      <c r="E78" s="21" t="s">
        <v>123</v>
      </c>
      <c r="F78" s="20" t="s">
        <v>180</v>
      </c>
      <c r="G78" s="20" t="s">
        <v>277</v>
      </c>
      <c r="H78" s="28" t="s">
        <v>367</v>
      </c>
      <c r="I78" s="28" t="s">
        <v>277</v>
      </c>
      <c r="J78" s="35">
        <v>3409</v>
      </c>
      <c r="K78" s="32">
        <f t="shared" si="4"/>
        <v>1</v>
      </c>
      <c r="L78" s="33">
        <f t="shared" si="5"/>
        <v>3409</v>
      </c>
      <c r="M78" s="31">
        <v>2315.44</v>
      </c>
      <c r="N78" s="32">
        <f t="shared" si="6"/>
        <v>1</v>
      </c>
      <c r="O78" s="33">
        <f t="shared" si="7"/>
        <v>2315.44</v>
      </c>
    </row>
    <row r="79" spans="1:15" ht="26.4" x14ac:dyDescent="0.4">
      <c r="A79" s="1">
        <v>78</v>
      </c>
      <c r="B79" s="1">
        <v>1</v>
      </c>
      <c r="C79" s="1" t="s">
        <v>115</v>
      </c>
      <c r="D79" s="7" t="s">
        <v>323</v>
      </c>
      <c r="E79" s="19" t="s">
        <v>270</v>
      </c>
      <c r="F79" s="20" t="s">
        <v>181</v>
      </c>
      <c r="G79" s="20" t="s">
        <v>277</v>
      </c>
      <c r="H79" s="28" t="s">
        <v>363</v>
      </c>
      <c r="I79" s="28" t="s">
        <v>277</v>
      </c>
      <c r="J79" s="35">
        <v>1888</v>
      </c>
      <c r="K79" s="32">
        <f t="shared" si="4"/>
        <v>1</v>
      </c>
      <c r="L79" s="33">
        <f t="shared" si="5"/>
        <v>1888</v>
      </c>
      <c r="M79" s="31">
        <v>1314.79</v>
      </c>
      <c r="N79" s="32">
        <f t="shared" si="6"/>
        <v>1</v>
      </c>
      <c r="O79" s="33">
        <f t="shared" si="7"/>
        <v>1314.79</v>
      </c>
    </row>
    <row r="80" spans="1:15" ht="26.4" x14ac:dyDescent="0.4">
      <c r="A80" s="1">
        <v>79</v>
      </c>
      <c r="B80" s="1">
        <v>1</v>
      </c>
      <c r="C80" s="1" t="s">
        <v>7</v>
      </c>
      <c r="D80" s="7" t="s">
        <v>324</v>
      </c>
      <c r="E80" s="19" t="s">
        <v>271</v>
      </c>
      <c r="F80" s="22" t="s">
        <v>182</v>
      </c>
      <c r="G80" s="20" t="s">
        <v>278</v>
      </c>
      <c r="H80" s="28" t="s">
        <v>182</v>
      </c>
      <c r="I80" s="28" t="s">
        <v>278</v>
      </c>
      <c r="J80" s="35">
        <v>17045</v>
      </c>
      <c r="K80" s="32">
        <f t="shared" si="4"/>
        <v>1</v>
      </c>
      <c r="L80" s="33">
        <f t="shared" si="5"/>
        <v>17045</v>
      </c>
      <c r="M80" s="31">
        <v>12579.54</v>
      </c>
      <c r="N80" s="32">
        <f t="shared" si="6"/>
        <v>1</v>
      </c>
      <c r="O80" s="33">
        <f t="shared" si="7"/>
        <v>12579.54</v>
      </c>
    </row>
    <row r="81" spans="1:15" x14ac:dyDescent="0.4">
      <c r="A81" s="1">
        <v>80</v>
      </c>
      <c r="B81" s="1">
        <v>1</v>
      </c>
      <c r="C81" s="1" t="s">
        <v>43</v>
      </c>
      <c r="D81" s="7" t="s">
        <v>325</v>
      </c>
      <c r="E81" s="21" t="s">
        <v>121</v>
      </c>
      <c r="F81" s="20" t="s">
        <v>183</v>
      </c>
      <c r="G81" s="20" t="s">
        <v>277</v>
      </c>
      <c r="H81" s="28" t="s">
        <v>358</v>
      </c>
      <c r="I81" s="28" t="s">
        <v>277</v>
      </c>
      <c r="J81" s="35">
        <v>4589</v>
      </c>
      <c r="K81" s="32">
        <f t="shared" si="4"/>
        <v>1</v>
      </c>
      <c r="L81" s="33">
        <f t="shared" si="5"/>
        <v>4589</v>
      </c>
      <c r="M81" s="31">
        <v>3201.76</v>
      </c>
      <c r="N81" s="32">
        <f t="shared" si="6"/>
        <v>1</v>
      </c>
      <c r="O81" s="33">
        <f t="shared" si="7"/>
        <v>3201.76</v>
      </c>
    </row>
    <row r="82" spans="1:15" x14ac:dyDescent="0.4">
      <c r="A82" s="1">
        <v>81</v>
      </c>
      <c r="B82" s="1">
        <v>1</v>
      </c>
      <c r="C82" s="1" t="s">
        <v>40</v>
      </c>
      <c r="D82" s="7" t="s">
        <v>325</v>
      </c>
      <c r="E82" s="21" t="s">
        <v>122</v>
      </c>
      <c r="F82" s="20" t="s">
        <v>211</v>
      </c>
      <c r="G82" s="20" t="s">
        <v>277</v>
      </c>
      <c r="H82" s="28" t="s">
        <v>211</v>
      </c>
      <c r="I82" s="28" t="s">
        <v>277</v>
      </c>
      <c r="J82" s="35">
        <v>3632</v>
      </c>
      <c r="K82" s="32">
        <f t="shared" si="4"/>
        <v>1</v>
      </c>
      <c r="L82" s="33">
        <f t="shared" si="5"/>
        <v>3632</v>
      </c>
      <c r="M82" s="31">
        <v>2534.79</v>
      </c>
      <c r="N82" s="32">
        <f t="shared" si="6"/>
        <v>1</v>
      </c>
      <c r="O82" s="33">
        <f t="shared" si="7"/>
        <v>2534.79</v>
      </c>
    </row>
    <row r="83" spans="1:15" x14ac:dyDescent="0.4">
      <c r="A83" s="1">
        <v>82</v>
      </c>
      <c r="B83" s="1">
        <v>1</v>
      </c>
      <c r="C83" s="1" t="s">
        <v>6</v>
      </c>
      <c r="D83" s="7" t="s">
        <v>322</v>
      </c>
      <c r="E83" s="20" t="s">
        <v>212</v>
      </c>
      <c r="F83" s="20" t="s">
        <v>213</v>
      </c>
      <c r="G83" s="20" t="s">
        <v>278</v>
      </c>
      <c r="H83" s="28" t="s">
        <v>359</v>
      </c>
      <c r="I83" s="28" t="s">
        <v>278</v>
      </c>
      <c r="J83" s="35">
        <v>2478</v>
      </c>
      <c r="K83" s="32">
        <f t="shared" si="4"/>
        <v>1</v>
      </c>
      <c r="L83" s="33">
        <f t="shared" si="5"/>
        <v>2478</v>
      </c>
      <c r="M83" s="31">
        <v>1678.23</v>
      </c>
      <c r="N83" s="32">
        <f t="shared" si="6"/>
        <v>1</v>
      </c>
      <c r="O83" s="33">
        <f t="shared" si="7"/>
        <v>1678.23</v>
      </c>
    </row>
    <row r="84" spans="1:15" ht="26.4" x14ac:dyDescent="0.4">
      <c r="A84" s="1">
        <v>83</v>
      </c>
      <c r="B84" s="1">
        <v>1</v>
      </c>
      <c r="C84" s="1" t="s">
        <v>39</v>
      </c>
      <c r="D84" s="7" t="s">
        <v>326</v>
      </c>
      <c r="E84" s="19" t="s">
        <v>272</v>
      </c>
      <c r="F84" s="22" t="s">
        <v>118</v>
      </c>
      <c r="G84" s="20" t="s">
        <v>276</v>
      </c>
      <c r="H84" s="28" t="s">
        <v>360</v>
      </c>
      <c r="I84" s="28" t="s">
        <v>276</v>
      </c>
      <c r="J84" s="35">
        <v>1639</v>
      </c>
      <c r="K84" s="32">
        <f t="shared" si="4"/>
        <v>1</v>
      </c>
      <c r="L84" s="33">
        <f t="shared" si="5"/>
        <v>1639</v>
      </c>
      <c r="M84" s="31">
        <v>1297.75</v>
      </c>
      <c r="N84" s="32">
        <f t="shared" si="6"/>
        <v>1</v>
      </c>
      <c r="O84" s="33">
        <f t="shared" si="7"/>
        <v>1297.75</v>
      </c>
    </row>
    <row r="85" spans="1:15" x14ac:dyDescent="0.4">
      <c r="A85" s="1">
        <v>84</v>
      </c>
      <c r="B85" s="1">
        <v>1</v>
      </c>
      <c r="C85" s="1" t="s">
        <v>41</v>
      </c>
      <c r="D85" s="7" t="s">
        <v>327</v>
      </c>
      <c r="E85" s="21" t="s">
        <v>214</v>
      </c>
      <c r="F85" s="20" t="s">
        <v>215</v>
      </c>
      <c r="G85" s="20" t="s">
        <v>277</v>
      </c>
      <c r="H85" s="28" t="s">
        <v>357</v>
      </c>
      <c r="I85" s="28" t="s">
        <v>277</v>
      </c>
      <c r="J85" s="35">
        <v>2399</v>
      </c>
      <c r="K85" s="32">
        <f t="shared" si="4"/>
        <v>1</v>
      </c>
      <c r="L85" s="33">
        <f t="shared" si="5"/>
        <v>2399</v>
      </c>
      <c r="M85" s="31">
        <v>1628.41</v>
      </c>
      <c r="N85" s="32">
        <f t="shared" si="6"/>
        <v>1</v>
      </c>
      <c r="O85" s="33">
        <f t="shared" si="7"/>
        <v>1628.41</v>
      </c>
    </row>
    <row r="86" spans="1:15" x14ac:dyDescent="0.4">
      <c r="A86" s="1">
        <v>85</v>
      </c>
      <c r="B86" s="1">
        <v>1</v>
      </c>
      <c r="C86" s="1" t="s">
        <v>281</v>
      </c>
      <c r="D86" s="7" t="s">
        <v>328</v>
      </c>
      <c r="E86" s="5" t="s">
        <v>282</v>
      </c>
      <c r="F86" s="8" t="s">
        <v>283</v>
      </c>
      <c r="G86" s="1" t="s">
        <v>277</v>
      </c>
      <c r="H86" s="34" t="s">
        <v>283</v>
      </c>
      <c r="I86" s="27" t="s">
        <v>277</v>
      </c>
      <c r="J86" s="35">
        <v>3238</v>
      </c>
      <c r="K86" s="32">
        <f t="shared" si="4"/>
        <v>1</v>
      </c>
      <c r="L86" s="33">
        <f t="shared" si="5"/>
        <v>3238</v>
      </c>
      <c r="M86" s="31">
        <v>2192.19</v>
      </c>
      <c r="N86" s="32">
        <f t="shared" si="6"/>
        <v>1</v>
      </c>
      <c r="O86" s="33">
        <f t="shared" si="7"/>
        <v>2192.19</v>
      </c>
    </row>
    <row r="87" spans="1:15" x14ac:dyDescent="0.4">
      <c r="A87" s="1">
        <v>86</v>
      </c>
      <c r="B87" s="1">
        <v>1</v>
      </c>
      <c r="C87" s="1" t="s">
        <v>44</v>
      </c>
      <c r="D87" s="7" t="s">
        <v>322</v>
      </c>
      <c r="E87" s="5" t="s">
        <v>126</v>
      </c>
      <c r="F87" s="1" t="s">
        <v>176</v>
      </c>
      <c r="G87" s="1" t="s">
        <v>277</v>
      </c>
      <c r="H87" s="27" t="s">
        <v>355</v>
      </c>
      <c r="I87" s="27" t="s">
        <v>277</v>
      </c>
      <c r="J87" s="35">
        <v>3802</v>
      </c>
      <c r="K87" s="32">
        <f t="shared" si="4"/>
        <v>1</v>
      </c>
      <c r="L87" s="33">
        <f t="shared" si="5"/>
        <v>3802</v>
      </c>
      <c r="M87" s="31">
        <v>2580.2800000000002</v>
      </c>
      <c r="N87" s="32">
        <f t="shared" si="6"/>
        <v>1</v>
      </c>
      <c r="O87" s="33">
        <f t="shared" si="7"/>
        <v>2580.2800000000002</v>
      </c>
    </row>
    <row r="88" spans="1:15" ht="26.4" x14ac:dyDescent="0.4">
      <c r="A88" s="1">
        <v>87</v>
      </c>
      <c r="B88" s="1">
        <v>1</v>
      </c>
      <c r="C88" s="1" t="s">
        <v>38</v>
      </c>
      <c r="D88" s="7" t="s">
        <v>329</v>
      </c>
      <c r="E88" s="4" t="s">
        <v>269</v>
      </c>
      <c r="F88" s="1" t="s">
        <v>177</v>
      </c>
      <c r="G88" s="1" t="s">
        <v>278</v>
      </c>
      <c r="H88" s="27" t="s">
        <v>353</v>
      </c>
      <c r="I88" s="27" t="s">
        <v>278</v>
      </c>
      <c r="J88" s="35">
        <v>7841</v>
      </c>
      <c r="K88" s="32">
        <f t="shared" si="4"/>
        <v>1</v>
      </c>
      <c r="L88" s="33">
        <f t="shared" si="5"/>
        <v>7841</v>
      </c>
      <c r="M88" s="31">
        <v>3975.84</v>
      </c>
      <c r="N88" s="32">
        <f t="shared" si="6"/>
        <v>1</v>
      </c>
      <c r="O88" s="33">
        <f t="shared" si="7"/>
        <v>3975.84</v>
      </c>
    </row>
    <row r="89" spans="1:15" x14ac:dyDescent="0.4">
      <c r="A89" s="1">
        <v>88</v>
      </c>
      <c r="B89" s="1">
        <v>1</v>
      </c>
      <c r="C89" s="1" t="s">
        <v>112</v>
      </c>
      <c r="D89" s="7" t="s">
        <v>330</v>
      </c>
      <c r="E89" s="5" t="s">
        <v>125</v>
      </c>
      <c r="F89" s="1" t="s">
        <v>178</v>
      </c>
      <c r="G89" s="1" t="s">
        <v>277</v>
      </c>
      <c r="H89" s="27" t="s">
        <v>356</v>
      </c>
      <c r="I89" s="27" t="s">
        <v>277</v>
      </c>
      <c r="J89" s="35">
        <v>813</v>
      </c>
      <c r="K89" s="32">
        <f t="shared" si="4"/>
        <v>1</v>
      </c>
      <c r="L89" s="33">
        <f t="shared" si="5"/>
        <v>813</v>
      </c>
      <c r="M89" s="31">
        <v>508.45</v>
      </c>
      <c r="N89" s="32">
        <f t="shared" si="6"/>
        <v>1</v>
      </c>
      <c r="O89" s="33">
        <f t="shared" si="7"/>
        <v>508.45</v>
      </c>
    </row>
    <row r="90" spans="1:15" x14ac:dyDescent="0.4">
      <c r="A90" s="1">
        <v>89</v>
      </c>
      <c r="B90" s="1">
        <v>2</v>
      </c>
      <c r="C90" s="1" t="s">
        <v>117</v>
      </c>
      <c r="D90" s="7" t="s">
        <v>331</v>
      </c>
      <c r="E90" s="3" t="s">
        <v>124</v>
      </c>
      <c r="F90" s="1" t="s">
        <v>179</v>
      </c>
      <c r="G90" s="1" t="s">
        <v>277</v>
      </c>
      <c r="H90" s="27" t="s">
        <v>348</v>
      </c>
      <c r="I90" s="27" t="s">
        <v>277</v>
      </c>
      <c r="J90" s="35">
        <v>2544</v>
      </c>
      <c r="K90" s="32">
        <f t="shared" si="4"/>
        <v>2</v>
      </c>
      <c r="L90" s="33">
        <f t="shared" si="5"/>
        <v>5088</v>
      </c>
      <c r="M90" s="31">
        <v>1725.43</v>
      </c>
      <c r="N90" s="32">
        <f t="shared" si="6"/>
        <v>2</v>
      </c>
      <c r="O90" s="33">
        <f t="shared" si="7"/>
        <v>3450.86</v>
      </c>
    </row>
    <row r="91" spans="1:15" x14ac:dyDescent="0.4">
      <c r="A91" s="1">
        <v>90</v>
      </c>
      <c r="B91" s="1">
        <v>1</v>
      </c>
      <c r="C91" s="1" t="s">
        <v>45</v>
      </c>
      <c r="D91" s="7" t="s">
        <v>311</v>
      </c>
      <c r="E91" s="5" t="s">
        <v>273</v>
      </c>
      <c r="F91" s="1" t="s">
        <v>119</v>
      </c>
      <c r="G91" s="1" t="s">
        <v>279</v>
      </c>
      <c r="H91" s="27" t="s">
        <v>354</v>
      </c>
      <c r="I91" s="27" t="s">
        <v>279</v>
      </c>
      <c r="J91" s="35">
        <v>2242</v>
      </c>
      <c r="K91" s="32">
        <f t="shared" si="4"/>
        <v>1</v>
      </c>
      <c r="L91" s="33">
        <f t="shared" si="5"/>
        <v>2242</v>
      </c>
      <c r="M91" s="31">
        <v>1791.25</v>
      </c>
      <c r="N91" s="32">
        <f t="shared" si="6"/>
        <v>1</v>
      </c>
      <c r="O91" s="33">
        <f t="shared" si="7"/>
        <v>1791.25</v>
      </c>
    </row>
    <row r="92" spans="1:15" x14ac:dyDescent="0.4">
      <c r="A92" s="1">
        <v>92</v>
      </c>
      <c r="B92" s="1">
        <v>1</v>
      </c>
      <c r="C92" s="1" t="s">
        <v>116</v>
      </c>
      <c r="D92" s="7" t="s">
        <v>332</v>
      </c>
      <c r="E92" s="5" t="s">
        <v>274</v>
      </c>
      <c r="F92" s="6" t="s">
        <v>120</v>
      </c>
      <c r="G92" s="1" t="s">
        <v>279</v>
      </c>
      <c r="H92" s="27" t="s">
        <v>352</v>
      </c>
      <c r="I92" s="27" t="s">
        <v>279</v>
      </c>
      <c r="J92" s="35">
        <v>1010</v>
      </c>
      <c r="K92" s="32">
        <f t="shared" si="4"/>
        <v>1</v>
      </c>
      <c r="L92" s="33">
        <f t="shared" si="5"/>
        <v>1010</v>
      </c>
      <c r="M92" s="31">
        <v>737.11</v>
      </c>
      <c r="N92" s="32">
        <f t="shared" si="6"/>
        <v>1</v>
      </c>
      <c r="O92" s="33">
        <f t="shared" si="7"/>
        <v>737.11</v>
      </c>
    </row>
    <row r="93" spans="1:15" x14ac:dyDescent="0.4">
      <c r="A93" s="9">
        <v>1</v>
      </c>
      <c r="B93" s="9">
        <v>7</v>
      </c>
      <c r="C93" s="9" t="s">
        <v>299</v>
      </c>
      <c r="D93" s="7" t="s">
        <v>334</v>
      </c>
      <c r="E93" s="10" t="s">
        <v>296</v>
      </c>
      <c r="F93" s="10" t="s">
        <v>333</v>
      </c>
      <c r="G93" s="9" t="s">
        <v>300</v>
      </c>
      <c r="H93" s="40" t="str">
        <f>F93</f>
        <v>LBA710S</v>
      </c>
      <c r="I93" s="40" t="s">
        <v>300</v>
      </c>
      <c r="J93" s="44">
        <v>8929</v>
      </c>
      <c r="K93" s="42">
        <f t="shared" si="4"/>
        <v>7</v>
      </c>
      <c r="L93" s="43">
        <f t="shared" si="5"/>
        <v>62503</v>
      </c>
      <c r="M93" s="44">
        <v>6697.73</v>
      </c>
      <c r="N93" s="42">
        <f t="shared" si="6"/>
        <v>7</v>
      </c>
      <c r="O93" s="43">
        <f t="shared" si="7"/>
        <v>46884.11</v>
      </c>
    </row>
    <row r="94" spans="1:15" x14ac:dyDescent="0.4">
      <c r="A94" s="9">
        <v>2</v>
      </c>
      <c r="B94" s="9">
        <v>7</v>
      </c>
      <c r="C94" s="9" t="s">
        <v>301</v>
      </c>
      <c r="D94" s="7"/>
      <c r="E94" s="9" t="s">
        <v>302</v>
      </c>
      <c r="F94" s="11" t="s">
        <v>303</v>
      </c>
      <c r="G94" s="9" t="s">
        <v>304</v>
      </c>
      <c r="H94" s="40" t="str">
        <f t="shared" ref="H94:H97" si="8">F94</f>
        <v>ED350-02P</v>
      </c>
      <c r="I94" s="40"/>
      <c r="J94" s="44">
        <v>1590</v>
      </c>
      <c r="K94" s="42">
        <f t="shared" si="4"/>
        <v>7</v>
      </c>
      <c r="L94" s="43">
        <f t="shared" si="5"/>
        <v>11130</v>
      </c>
      <c r="M94" s="44">
        <v>950</v>
      </c>
      <c r="N94" s="42">
        <f t="shared" si="6"/>
        <v>7</v>
      </c>
      <c r="O94" s="43">
        <f t="shared" si="7"/>
        <v>6650</v>
      </c>
    </row>
    <row r="95" spans="1:15" x14ac:dyDescent="0.4">
      <c r="A95" s="9">
        <v>3</v>
      </c>
      <c r="B95" s="9">
        <v>1</v>
      </c>
      <c r="C95" s="9" t="s">
        <v>305</v>
      </c>
      <c r="D95" s="7"/>
      <c r="E95" s="12" t="s">
        <v>415</v>
      </c>
      <c r="F95" s="9"/>
      <c r="G95" s="9" t="s">
        <v>304</v>
      </c>
      <c r="H95" s="40" t="str">
        <f>E95</f>
        <v>핀헤더 PH01-80DS-G-24mm(2.54mm)</v>
      </c>
      <c r="I95" s="40"/>
      <c r="J95" s="44">
        <v>1350</v>
      </c>
      <c r="K95" s="42">
        <f t="shared" si="4"/>
        <v>1</v>
      </c>
      <c r="L95" s="43">
        <f t="shared" si="5"/>
        <v>1350</v>
      </c>
      <c r="M95" s="44">
        <v>1350</v>
      </c>
      <c r="N95" s="42">
        <f t="shared" si="6"/>
        <v>1</v>
      </c>
      <c r="O95" s="43">
        <f t="shared" si="7"/>
        <v>1350</v>
      </c>
    </row>
    <row r="96" spans="1:15" x14ac:dyDescent="0.4">
      <c r="A96" s="9">
        <v>4</v>
      </c>
      <c r="B96" s="9">
        <v>1</v>
      </c>
      <c r="C96" s="13" t="s">
        <v>306</v>
      </c>
      <c r="D96" s="7">
        <v>1608</v>
      </c>
      <c r="E96" s="14" t="s">
        <v>136</v>
      </c>
      <c r="F96" s="9" t="s">
        <v>9</v>
      </c>
      <c r="G96" s="9"/>
      <c r="H96" s="40" t="str">
        <f t="shared" si="8"/>
        <v>100n</v>
      </c>
      <c r="I96" s="40"/>
      <c r="J96" s="46">
        <v>367</v>
      </c>
      <c r="K96" s="42">
        <f t="shared" si="4"/>
        <v>1</v>
      </c>
      <c r="L96" s="43">
        <f t="shared" si="5"/>
        <v>367</v>
      </c>
      <c r="M96" s="46">
        <v>126</v>
      </c>
      <c r="N96" s="42">
        <f t="shared" si="6"/>
        <v>1</v>
      </c>
      <c r="O96" s="43">
        <f t="shared" si="7"/>
        <v>126</v>
      </c>
    </row>
    <row r="97" spans="1:15" x14ac:dyDescent="0.4">
      <c r="A97" s="9">
        <v>5</v>
      </c>
      <c r="B97" s="9">
        <v>1</v>
      </c>
      <c r="C97" s="9" t="s">
        <v>307</v>
      </c>
      <c r="D97" s="7">
        <v>2012</v>
      </c>
      <c r="E97" s="14" t="s">
        <v>139</v>
      </c>
      <c r="F97" s="14" t="s">
        <v>309</v>
      </c>
      <c r="G97" s="9" t="s">
        <v>308</v>
      </c>
      <c r="H97" s="40" t="str">
        <f t="shared" si="8"/>
        <v>CL21A106KOFNNNE</v>
      </c>
      <c r="I97" s="40"/>
      <c r="J97" s="44">
        <v>341</v>
      </c>
      <c r="K97" s="42">
        <f t="shared" si="4"/>
        <v>1</v>
      </c>
      <c r="L97" s="43">
        <f t="shared" si="5"/>
        <v>341</v>
      </c>
      <c r="M97" s="44">
        <v>130.19</v>
      </c>
      <c r="N97" s="42">
        <f t="shared" si="6"/>
        <v>1</v>
      </c>
      <c r="O97" s="43">
        <f t="shared" si="7"/>
        <v>130.19</v>
      </c>
    </row>
    <row r="98" spans="1:15" x14ac:dyDescent="0.4">
      <c r="A98" s="45" t="s">
        <v>336</v>
      </c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18">
        <f>SUM(L2:L97)</f>
        <v>227211</v>
      </c>
      <c r="M98" s="45" t="s">
        <v>336</v>
      </c>
      <c r="N98" s="45"/>
      <c r="O98" s="18">
        <f>SUM(O2:O97)</f>
        <v>144624.57399999999</v>
      </c>
    </row>
    <row r="99" spans="1:15" x14ac:dyDescent="0.4">
      <c r="J99" s="35"/>
      <c r="K99" s="36"/>
    </row>
  </sheetData>
  <mergeCells count="2">
    <mergeCell ref="A98:K98"/>
    <mergeCell ref="M98:N98"/>
  </mergeCells>
  <phoneticPr fontId="1" type="noConversion"/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BillOfMaterials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</dc:creator>
  <cp:lastModifiedBy>Mochoi</cp:lastModifiedBy>
  <cp:lastPrinted>2020-02-27T23:49:28Z</cp:lastPrinted>
  <dcterms:created xsi:type="dcterms:W3CDTF">2020-02-26T07:26:34Z</dcterms:created>
  <dcterms:modified xsi:type="dcterms:W3CDTF">2020-03-05T07:20:43Z</dcterms:modified>
</cp:coreProperties>
</file>