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"/>
    </mc:Choice>
  </mc:AlternateContent>
  <xr:revisionPtr revIDLastSave="0" documentId="13_ncr:1_{2E6101DF-A348-436F-8893-8816110A1462}" xr6:coauthVersionLast="47" xr6:coauthVersionMax="47" xr10:uidLastSave="{00000000-0000-0000-0000-000000000000}"/>
  <bookViews>
    <workbookView xWindow="-120" yWindow="-120" windowWidth="29040" windowHeight="15990" tabRatio="850" activeTab="4" xr2:uid="{00000000-000D-0000-FFFF-FFFF00000000}"/>
  </bookViews>
  <sheets>
    <sheet name="α 시스템 결과보고서" sheetId="57" r:id="rId1"/>
    <sheet name="1. BOM" sheetId="59" r:id="rId2"/>
    <sheet name="2. 부품 배치도" sheetId="58" r:id="rId3"/>
    <sheet name="3. SW 운용 시퀀스" sheetId="60" r:id="rId4"/>
    <sheet name="4. 설계도면(기구, 회로, 전장)" sheetId="61" r:id="rId5"/>
    <sheet name="5. Firmware" sheetId="62" r:id="rId6"/>
    <sheet name="6. SW 프로그램" sheetId="63" r:id="rId7"/>
    <sheet name="7. 부품구매요청서" sheetId="65" r:id="rId8"/>
    <sheet name="8. 테스트 계획서 - 보고서" sheetId="66" r:id="rId9"/>
    <sheet name="9. 회의록" sheetId="67" r:id="rId10"/>
    <sheet name="10. 연구노트" sheetId="64" r:id="rId11"/>
  </sheets>
  <externalReferences>
    <externalReference r:id="rId12"/>
  </externalReferences>
  <definedNames>
    <definedName name="_xlnm.Print_Area" localSheetId="0">'α 시스템 결과보고서'!$A$1:$R$183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59" l="1"/>
  <c r="I21" i="59"/>
  <c r="I22" i="59"/>
  <c r="I23" i="59"/>
  <c r="I24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60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I8" i="59"/>
  <c r="G8" i="59"/>
  <c r="C6" i="57" l="1"/>
</calcChain>
</file>

<file path=xl/sharedStrings.xml><?xml version="1.0" encoding="utf-8"?>
<sst xmlns="http://schemas.openxmlformats.org/spreadsheetml/2006/main" count="295" uniqueCount="265">
  <si>
    <t>제    목</t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</si>
  <si>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</si>
  <si>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</si>
  <si>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</si>
  <si>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</si>
  <si>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구     분</t>
    <phoneticPr fontId="1" type="noConversion"/>
  </si>
  <si>
    <t>합의
부서</t>
    <phoneticPr fontId="1" type="noConversion"/>
  </si>
  <si>
    <t>(지시사항)</t>
    <phoneticPr fontId="1" type="noConversion"/>
  </si>
  <si>
    <t>관리부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</si>
  <si>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</si>
  <si>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</si>
  <si>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</si>
  <si>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</si>
  <si>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</si>
  <si>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</si>
  <si>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Creator of A&amp;M feasible</t>
    <phoneticPr fontId="1" type="noConversion"/>
  </si>
  <si>
    <t>연구관리</t>
    <phoneticPr fontId="1" type="noConversion"/>
  </si>
  <si>
    <t>문서번호</t>
    <phoneticPr fontId="1" type="noConversion"/>
  </si>
  <si>
    <t>대표이사</t>
    <phoneticPr fontId="1" type="noConversion"/>
  </si>
  <si>
    <t>I주I 에이티아이케이</t>
    <phoneticPr fontId="1" type="noConversion"/>
  </si>
  <si>
    <t>■  보   고</t>
    <phoneticPr fontId="1" type="noConversion"/>
  </si>
  <si>
    <t>□  품   의</t>
    <phoneticPr fontId="1" type="noConversion"/>
  </si>
  <si>
    <t>2. 결 과</t>
    <phoneticPr fontId="1" type="noConversion"/>
  </si>
  <si>
    <t xml:space="preserve"> * 첨부 자료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</si>
  <si>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</si>
  <si>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</si>
  <si>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</si>
  <si>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</si>
  <si>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t>보  고  서</t>
    <phoneticPr fontId="1" type="noConversion"/>
  </si>
  <si>
    <t>작  성  자</t>
    <phoneticPr fontId="1" type="noConversion"/>
  </si>
  <si>
    <t xml:space="preserve">3. 첨부 자료 </t>
    <phoneticPr fontId="1" type="noConversion"/>
  </si>
  <si>
    <t>4. 특이 사항 &amp; 참고 사항</t>
    <phoneticPr fontId="1" type="noConversion"/>
  </si>
  <si>
    <t>ooo 프로젝트 α 시스템 결과보고서를  
아래와 같이 보고드리오니 검토후 재가 하여 주시기 바랍니다</t>
    <phoneticPr fontId="1" type="noConversion"/>
  </si>
  <si>
    <t>1) ooo 프로젝트 α 시스템 결과보고</t>
    <phoneticPr fontId="1" type="noConversion"/>
  </si>
  <si>
    <t xml:space="preserve">1) </t>
    <phoneticPr fontId="1" type="noConversion"/>
  </si>
  <si>
    <t xml:space="preserve">2) </t>
    <phoneticPr fontId="1" type="noConversion"/>
  </si>
  <si>
    <t xml:space="preserve">3) </t>
    <phoneticPr fontId="1" type="noConversion"/>
  </si>
  <si>
    <t>표(table) or 그림</t>
    <phoneticPr fontId="1" type="noConversion"/>
  </si>
  <si>
    <t>- 개발 세부 내용 자료 연구소 폴더 內 관리 (BOM, 부품배치도, 설계도면, 연구노트, 회의록 등)</t>
    <phoneticPr fontId="1" type="noConversion"/>
  </si>
  <si>
    <t>1) 내용</t>
    <phoneticPr fontId="1" type="noConversion"/>
  </si>
  <si>
    <t>2) 내용</t>
    <phoneticPr fontId="1" type="noConversion"/>
  </si>
  <si>
    <t>3) 내용</t>
    <phoneticPr fontId="1" type="noConversion"/>
  </si>
  <si>
    <t>작   성</t>
  </si>
  <si>
    <t>검     토</t>
  </si>
  <si>
    <t>승   인</t>
  </si>
  <si>
    <t xml:space="preserve">MODEL  CODE  : </t>
    <phoneticPr fontId="1" type="noConversion"/>
  </si>
  <si>
    <t xml:space="preserve">작  성  일  자    : </t>
    <phoneticPr fontId="1" type="noConversion"/>
  </si>
  <si>
    <t xml:space="preserve">부서(팀)//작성자 : 설계팀 / </t>
    <phoneticPr fontId="1" type="noConversion"/>
  </si>
  <si>
    <t>PART CODE</t>
  </si>
  <si>
    <t>REV. NO</t>
  </si>
  <si>
    <t>DESCRIPTION</t>
  </si>
  <si>
    <t>MATERIAL</t>
    <phoneticPr fontId="1" type="noConversion"/>
  </si>
  <si>
    <t>SPECIFICATION</t>
  </si>
  <si>
    <t>SURFACE
TREATMENT</t>
  </si>
  <si>
    <t>UNIT PRICE</t>
    <phoneticPr fontId="1" type="noConversion"/>
  </si>
  <si>
    <t>TOTAL PRICE</t>
    <phoneticPr fontId="1" type="noConversion"/>
  </si>
  <si>
    <t>TOTAL PRICE
(부가세 포함)</t>
    <phoneticPr fontId="1" type="noConversion"/>
  </si>
  <si>
    <t>MAKER</t>
  </si>
  <si>
    <t>UNIT OF
MEASURE</t>
  </si>
  <si>
    <t>MRP
CONTROLLER</t>
  </si>
  <si>
    <t>MRP
TYPE</t>
  </si>
  <si>
    <t>QUALITY
INSPECTION</t>
  </si>
  <si>
    <t>WEIGHT</t>
  </si>
  <si>
    <t>QT'Y</t>
  </si>
  <si>
    <t>P/O 현황</t>
  </si>
  <si>
    <t>REMARK
(구매업체)</t>
    <phoneticPr fontId="1" type="noConversion"/>
  </si>
  <si>
    <t>1차</t>
  </si>
  <si>
    <t>2차</t>
  </si>
  <si>
    <t>3차</t>
  </si>
  <si>
    <t>2. 부품배치도</t>
    <phoneticPr fontId="1" type="noConversion"/>
  </si>
  <si>
    <t xml:space="preserve"> ex) PJT : Nu-2000</t>
    <phoneticPr fontId="1" type="noConversion"/>
  </si>
  <si>
    <t>3. SW 운용 시퀀스</t>
    <phoneticPr fontId="1" type="noConversion"/>
  </si>
  <si>
    <t xml:space="preserve"> ex) PJT : sigma-1000</t>
    <phoneticPr fontId="1" type="noConversion"/>
  </si>
  <si>
    <t>5. firmware</t>
    <phoneticPr fontId="1" type="noConversion"/>
  </si>
  <si>
    <t xml:space="preserve"> - 기구</t>
    <phoneticPr fontId="1" type="noConversion"/>
  </si>
  <si>
    <t>4. 설계도면 (기구, 회로, 전장)</t>
    <phoneticPr fontId="1" type="noConversion"/>
  </si>
  <si>
    <t xml:space="preserve"> - 회로</t>
    <phoneticPr fontId="1" type="noConversion"/>
  </si>
  <si>
    <t xml:space="preserve"> ex) PJT : psi-3000, Nu-2000</t>
    <phoneticPr fontId="1" type="noConversion"/>
  </si>
  <si>
    <t>6. SW 프로그램</t>
    <phoneticPr fontId="1" type="noConversion"/>
  </si>
  <si>
    <t>7. 부품구매요청서</t>
    <phoneticPr fontId="1" type="noConversion"/>
  </si>
  <si>
    <t>8. 테스트 계획서/보고서</t>
    <phoneticPr fontId="1" type="noConversion"/>
  </si>
  <si>
    <t xml:space="preserve"> - 테스트 계획서</t>
    <phoneticPr fontId="1" type="noConversion"/>
  </si>
  <si>
    <t xml:space="preserve"> - 테스트 보고서</t>
    <phoneticPr fontId="1" type="noConversion"/>
  </si>
  <si>
    <t xml:space="preserve"> ex) 기안서 대체 (ex: Nu-2000)</t>
    <phoneticPr fontId="1" type="noConversion"/>
  </si>
  <si>
    <t>9. 회의록</t>
    <phoneticPr fontId="1" type="noConversion"/>
  </si>
  <si>
    <t>No.</t>
    <phoneticPr fontId="1" type="noConversion"/>
  </si>
  <si>
    <t>회의 일자</t>
    <phoneticPr fontId="1" type="noConversion"/>
  </si>
  <si>
    <t>회의 주제</t>
    <phoneticPr fontId="1" type="noConversion"/>
  </si>
  <si>
    <t>참석자</t>
    <phoneticPr fontId="1" type="noConversion"/>
  </si>
  <si>
    <t>비고</t>
    <phoneticPr fontId="1" type="noConversion"/>
  </si>
  <si>
    <t>10. 연구노트</t>
    <phoneticPr fontId="1" type="noConversion"/>
  </si>
  <si>
    <t>작성자</t>
    <phoneticPr fontId="1" type="noConversion"/>
  </si>
  <si>
    <t>작성일</t>
    <phoneticPr fontId="1" type="noConversion"/>
  </si>
  <si>
    <t>주제</t>
    <phoneticPr fontId="1" type="noConversion"/>
  </si>
  <si>
    <t xml:space="preserve"> - 협의 필요</t>
    <phoneticPr fontId="1" type="noConversion"/>
  </si>
  <si>
    <t xml:space="preserve"> ex) PJT : Psi-3000 S/W 구성도</t>
    <phoneticPr fontId="1" type="noConversion"/>
  </si>
  <si>
    <t xml:space="preserve"> - UI (ex: Psi-3000)</t>
    <phoneticPr fontId="1" type="noConversion"/>
  </si>
  <si>
    <t>EQUIPMENT     : Epsilon-α</t>
    <phoneticPr fontId="1" type="noConversion"/>
  </si>
  <si>
    <t>Epsilon-α Main Board</t>
    <phoneticPr fontId="1" type="noConversion"/>
  </si>
  <si>
    <t>Rev4.1</t>
    <phoneticPr fontId="1" type="noConversion"/>
  </si>
  <si>
    <t>Epsilon proto type</t>
    <phoneticPr fontId="1" type="noConversion"/>
  </si>
  <si>
    <t>-</t>
    <phoneticPr fontId="1" type="noConversion"/>
  </si>
  <si>
    <t>2-Layer</t>
    <phoneticPr fontId="1" type="noConversion"/>
  </si>
  <si>
    <t>Techwell</t>
    <phoneticPr fontId="1" type="noConversion"/>
  </si>
  <si>
    <t>Q'ty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</si>
  <si>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</si>
  <si>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</si>
  <si>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</si>
  <si>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Decription</t>
    <phoneticPr fontId="1" type="noConversion"/>
  </si>
  <si>
    <t>Vendor</t>
    <phoneticPr fontId="1" type="noConversion"/>
  </si>
  <si>
    <t>Main Board BOM</t>
    <phoneticPr fontId="1" type="noConversion"/>
  </si>
  <si>
    <t>C1,C2,C7,C8,C18,C20,C22,C23,C24,C25,C26,C28,C29,C31,C32,C33,C34,C35,C38,C39,C40,C41,C42,C43,C44,C45,C47,C48,C49,C50,C51,C52,C53,C54,C56,C57,C58,C59,C60,C64,C65,C66,C67,C68,C69,C71,C72,C73,C74,C75</t>
  </si>
  <si>
    <t>C3</t>
  </si>
  <si>
    <t>C4</t>
  </si>
  <si>
    <t>C6,C15</t>
  </si>
  <si>
    <t>C9,C11</t>
  </si>
  <si>
    <t>C19,C21,C27,C30</t>
  </si>
  <si>
    <t>C36,C37</t>
  </si>
  <si>
    <t>C46,C55,C61,C62,C63,C70</t>
  </si>
  <si>
    <t>D1,D14</t>
  </si>
  <si>
    <t>D2</t>
  </si>
  <si>
    <t>D3</t>
  </si>
  <si>
    <t>D4</t>
  </si>
  <si>
    <t>D5,D6,D7,D8,D9,D10</t>
  </si>
  <si>
    <t>D11</t>
  </si>
  <si>
    <t>D12</t>
  </si>
  <si>
    <t>D13</t>
  </si>
  <si>
    <t>F1</t>
  </si>
  <si>
    <t>J1,J9,J15,J17</t>
  </si>
  <si>
    <t>J2,J3,J4</t>
  </si>
  <si>
    <t>J5,J6</t>
  </si>
  <si>
    <t>J7</t>
  </si>
  <si>
    <t>J8</t>
  </si>
  <si>
    <t>J10</t>
  </si>
  <si>
    <t>J12,J14,J16</t>
  </si>
  <si>
    <t>J13</t>
  </si>
  <si>
    <t>L1,L4,L7</t>
  </si>
  <si>
    <t>L2</t>
  </si>
  <si>
    <t>L5,L6</t>
  </si>
  <si>
    <t>Q1,Q3,Q5,Q7</t>
  </si>
  <si>
    <t>Q2,Q4,Q6,Q8</t>
  </si>
  <si>
    <t>Q9,Q10,Q11</t>
  </si>
  <si>
    <t>R1</t>
  </si>
  <si>
    <t>R3</t>
  </si>
  <si>
    <t>R5</t>
  </si>
  <si>
    <t>R6</t>
  </si>
  <si>
    <t>R8</t>
  </si>
  <si>
    <t>R10</t>
  </si>
  <si>
    <t>R14,R16,R19,R24,R28,R30,R33,R38</t>
  </si>
  <si>
    <t>R15,R20,R22,R27,R29,R32,R37,R41,R42,R47,R48,R53,R63,R64</t>
  </si>
  <si>
    <t>R17,R25,R34,R39</t>
  </si>
  <si>
    <t>R18,R23,R31,R36</t>
  </si>
  <si>
    <t>R21,R35</t>
  </si>
  <si>
    <t>R26,R40</t>
  </si>
  <si>
    <t>R43</t>
  </si>
  <si>
    <t>R44,R45,R46</t>
  </si>
  <si>
    <t>R49,R50</t>
  </si>
  <si>
    <t>R51</t>
  </si>
  <si>
    <t>R52</t>
  </si>
  <si>
    <t>R54,R61,R62,R65</t>
  </si>
  <si>
    <t>R55</t>
  </si>
  <si>
    <t>R56,R57,R58,R59,R60</t>
  </si>
  <si>
    <t>S1</t>
  </si>
  <si>
    <t>U12,U13,U14,U15,U16,U17,U18</t>
  </si>
  <si>
    <t>U1</t>
  </si>
  <si>
    <t>U2</t>
  </si>
  <si>
    <t>U4,U5,U8,U9</t>
  </si>
  <si>
    <t>U6,U10</t>
  </si>
  <si>
    <t>U7,U11</t>
  </si>
  <si>
    <t>U22,U24</t>
  </si>
  <si>
    <t>U17</t>
  </si>
  <si>
    <t>U19</t>
  </si>
  <si>
    <t>U20,U21</t>
  </si>
  <si>
    <t>U25</t>
  </si>
  <si>
    <t>U26</t>
  </si>
  <si>
    <t>U27</t>
  </si>
  <si>
    <t>U28</t>
  </si>
  <si>
    <t>U29</t>
  </si>
  <si>
    <t>Y1</t>
  </si>
  <si>
    <t>Y2</t>
  </si>
  <si>
    <t>8-VSSOP</t>
  </si>
  <si>
    <t>SOT-236</t>
  </si>
  <si>
    <t>SOT-23-3</t>
  </si>
  <si>
    <t>SOT323</t>
  </si>
  <si>
    <t>8-SMD</t>
  </si>
  <si>
    <t>8-WFDFN</t>
  </si>
  <si>
    <t>SOT-223-4</t>
  </si>
  <si>
    <t>10-MSOP</t>
  </si>
  <si>
    <t>6-VSSOP</t>
  </si>
  <si>
    <t>SOT-23-5</t>
  </si>
  <si>
    <t>201-UFBGA</t>
  </si>
  <si>
    <t>16-TSSOP</t>
  </si>
  <si>
    <t>SOT23-5</t>
  </si>
  <si>
    <t>20-WFQFN</t>
  </si>
  <si>
    <t>14-VQFN</t>
  </si>
  <si>
    <t>8-TSSOP</t>
  </si>
  <si>
    <t>4-SMD</t>
  </si>
  <si>
    <t>2-SMD</t>
  </si>
  <si>
    <t>MBRM140T3G</t>
  </si>
  <si>
    <t>IN-S85AT5R</t>
  </si>
  <si>
    <t>IN-S85AT5Y</t>
  </si>
  <si>
    <t>IN-S85AT5G</t>
  </si>
  <si>
    <t>0ZCG0075BF2B</t>
  </si>
  <si>
    <t xml:space="preserve"> CDRH5D28RNP-100NC</t>
  </si>
  <si>
    <t>BSS84</t>
  </si>
  <si>
    <t>MUN5211T1G</t>
  </si>
  <si>
    <t>1.65K</t>
  </si>
  <si>
    <t>LT3505EDD</t>
  </si>
  <si>
    <t>TLV1117-33CD</t>
  </si>
  <si>
    <t>OPA2333AIDGK</t>
  </si>
  <si>
    <t>SN65HVD72DGK</t>
  </si>
  <si>
    <t>TXS0104E</t>
  </si>
  <si>
    <t>M24M01-R</t>
  </si>
  <si>
    <t>100nF</t>
  </si>
  <si>
    <t>TPSC106K035</t>
  </si>
  <si>
    <t>100uF/35V</t>
  </si>
  <si>
    <t>22pF</t>
  </si>
  <si>
    <t>TPSC107K010</t>
  </si>
  <si>
    <t>470nF</t>
  </si>
  <si>
    <t>6pF</t>
  </si>
  <si>
    <t>10uF</t>
  </si>
  <si>
    <t>1N4148WS</t>
  </si>
  <si>
    <t>SDM1M40LP8-7</t>
  </si>
  <si>
    <t>BZT52C16T-7</t>
  </si>
  <si>
    <t>PGB1010603</t>
  </si>
  <si>
    <t>5267-04A</t>
  </si>
  <si>
    <t>5267-09A</t>
  </si>
  <si>
    <t>09651616712</t>
  </si>
  <si>
    <t>53047-0810</t>
  </si>
  <si>
    <t>5267-03A</t>
  </si>
  <si>
    <t>DM3BT-DSF-PEJS</t>
  </si>
  <si>
    <t>CIC21J601NE</t>
  </si>
  <si>
    <t>MMZ1608D100CTAH0</t>
  </si>
  <si>
    <t>MMBT5087LT1G</t>
  </si>
  <si>
    <t>1R</t>
  </si>
  <si>
    <t>61.9K</t>
  </si>
  <si>
    <t>806K</t>
  </si>
  <si>
    <t>100K</t>
  </si>
  <si>
    <t>20K</t>
  </si>
  <si>
    <t>11.5K</t>
  </si>
  <si>
    <t>15R</t>
  </si>
  <si>
    <t>10K</t>
  </si>
  <si>
    <t>33K</t>
  </si>
  <si>
    <t>3.3K</t>
  </si>
  <si>
    <t>2.5K</t>
  </si>
  <si>
    <t>120R</t>
  </si>
  <si>
    <t>56R</t>
  </si>
  <si>
    <t>240R</t>
  </si>
  <si>
    <t>100R</t>
  </si>
  <si>
    <t>4.7R</t>
  </si>
  <si>
    <t>RNCF0805TKY250R</t>
  </si>
  <si>
    <t>10R</t>
  </si>
  <si>
    <t>47K</t>
  </si>
  <si>
    <t>EVQ-PF006K</t>
  </si>
  <si>
    <t>LBA710</t>
  </si>
  <si>
    <t>XTR111AID</t>
  </si>
  <si>
    <t>LTC2630AHSC</t>
  </si>
  <si>
    <t>OPA348AIDBVR</t>
  </si>
  <si>
    <t>STM32F407IGH6</t>
  </si>
  <si>
    <t>MAX3232CPW</t>
  </si>
  <si>
    <t>TPS3836K33DBVR</t>
  </si>
  <si>
    <t>AD8605ARTZ</t>
  </si>
  <si>
    <t>AD7682BCPZ</t>
  </si>
  <si>
    <t>ASEM1-25</t>
  </si>
  <si>
    <t>ABS07-120-32.768KHZ-T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</si>
</sst>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4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u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b/>
      <sz val="12"/>
      <color indexed="8"/>
      <name val="HY그래픽"/>
      <family val="1"/>
      <charset val="129"/>
    </font>
    <font>
      <sz val="12"/>
      <color indexed="8"/>
      <name val="HY그래픽"/>
      <family val="1"/>
      <charset val="129"/>
    </font>
    <font>
      <b/>
      <sz val="16"/>
      <color indexed="8"/>
      <name val="HY그래픽"/>
      <family val="1"/>
      <charset val="129"/>
    </font>
    <font>
      <sz val="9"/>
      <color indexed="8"/>
      <name val="돋움"/>
      <family val="3"/>
      <charset val="129"/>
    </font>
    <font>
      <sz val="12"/>
      <color rgb="FFFF0000"/>
      <name val="HY그래픽"/>
      <family val="1"/>
      <charset val="129"/>
    </font>
    <font>
      <sz val="9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14"/>
      <name val="돋움"/>
      <family val="3"/>
      <charset val="129"/>
    </font>
    <font>
      <b/>
      <sz val="20"/>
      <name val="돋움"/>
      <family val="3"/>
      <charset val="129"/>
    </font>
    <font>
      <sz val="11"/>
      <color theme="0" tint="-0.249977111117893"/>
      <name val="돋움"/>
      <family val="3"/>
      <charset val="129"/>
    </font>
    <font>
      <b/>
      <u/>
      <sz val="1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241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 applyProtection="1">
      <alignment horizontal="right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5" fillId="0" borderId="17" xfId="0" applyFont="1" applyBorder="1">
      <alignment vertical="center"/>
    </xf>
    <xf numFmtId="0" fontId="0" fillId="0" borderId="17" xfId="0" applyBorder="1">
      <alignment vertical="center"/>
    </xf>
    <xf numFmtId="0" fontId="1" fillId="0" borderId="0" xfId="0" applyFont="1" applyBorder="1">
      <alignment vertical="center"/>
    </xf>
    <xf numFmtId="0" fontId="2" fillId="0" borderId="17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7" xfId="0" applyFont="1" applyBorder="1" applyAlignment="1"/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5" fillId="0" borderId="22" xfId="0" applyFont="1" applyBorder="1">
      <alignment vertical="center"/>
    </xf>
    <xf numFmtId="0" fontId="0" fillId="0" borderId="23" xfId="0" applyBorder="1">
      <alignment vertical="center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4" fillId="0" borderId="1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0" fillId="0" borderId="0" xfId="0" quotePrefix="1" applyFont="1" applyAlignment="1">
      <alignment horizontal="left" vertical="center" indent="1" readingOrder="1"/>
    </xf>
    <xf numFmtId="0" fontId="20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19" fillId="0" borderId="6" xfId="0" applyFont="1" applyBorder="1" applyAlignment="1">
      <alignment horizontal="left" vertical="center" indent="2"/>
    </xf>
    <xf numFmtId="0" fontId="8" fillId="0" borderId="6" xfId="0" quotePrefix="1" applyFont="1" applyBorder="1" applyAlignment="1">
      <alignment horizontal="left" vertical="center" indent="2"/>
    </xf>
    <xf numFmtId="177" fontId="8" fillId="0" borderId="6" xfId="0" applyNumberFormat="1" applyFont="1" applyBorder="1" applyAlignment="1">
      <alignment horizontal="left" vertical="center" indent="2"/>
    </xf>
    <xf numFmtId="177" fontId="8" fillId="0" borderId="6" xfId="0" quotePrefix="1" applyNumberFormat="1" applyFont="1" applyBorder="1" applyAlignment="1">
      <alignment horizontal="left" vertical="center" indent="2"/>
    </xf>
    <xf numFmtId="0" fontId="19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4" fillId="3" borderId="0" xfId="0" applyFont="1" applyFill="1">
      <alignment vertical="center"/>
    </xf>
    <xf numFmtId="0" fontId="24" fillId="3" borderId="0" xfId="0" applyFont="1" applyFill="1" applyAlignment="1">
      <alignment horizontal="center" vertical="center"/>
    </xf>
    <xf numFmtId="0" fontId="25" fillId="3" borderId="41" xfId="0" applyFont="1" applyFill="1" applyBorder="1" applyAlignment="1">
      <alignment horizontal="center" vertical="center"/>
    </xf>
    <xf numFmtId="0" fontId="26" fillId="3" borderId="0" xfId="0" applyFont="1" applyFill="1">
      <alignment vertical="center"/>
    </xf>
    <xf numFmtId="0" fontId="24" fillId="3" borderId="51" xfId="0" applyFont="1" applyFill="1" applyBorder="1" applyAlignment="1">
      <alignment horizontal="center" vertical="center"/>
    </xf>
    <xf numFmtId="3" fontId="24" fillId="3" borderId="0" xfId="0" applyNumberFormat="1" applyFont="1" applyFill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8" fillId="4" borderId="0" xfId="0" applyFont="1" applyFill="1" applyAlignment="1">
      <alignment vertical="center" shrinkToFit="1"/>
    </xf>
    <xf numFmtId="0" fontId="24" fillId="4" borderId="56" xfId="0" applyFont="1" applyFill="1" applyBorder="1" applyAlignment="1">
      <alignment horizontal="center" vertical="center" shrinkToFit="1"/>
    </xf>
    <xf numFmtId="0" fontId="24" fillId="4" borderId="58" xfId="0" applyFont="1" applyFill="1" applyBorder="1" applyAlignment="1">
      <alignment horizontal="center" vertical="center" shrinkToFit="1"/>
    </xf>
    <xf numFmtId="0" fontId="26" fillId="4" borderId="0" xfId="0" applyFont="1" applyFill="1" applyAlignment="1">
      <alignment vertical="center" shrinkToFit="1"/>
    </xf>
    <xf numFmtId="3" fontId="26" fillId="3" borderId="0" xfId="0" applyNumberFormat="1" applyFont="1" applyFill="1">
      <alignment vertical="center"/>
    </xf>
    <xf numFmtId="0" fontId="18" fillId="4" borderId="0" xfId="0" applyFont="1" applyFill="1">
      <alignment vertical="center"/>
    </xf>
    <xf numFmtId="0" fontId="0" fillId="4" borderId="0" xfId="0" applyFill="1">
      <alignment vertical="center"/>
    </xf>
    <xf numFmtId="0" fontId="29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31" fillId="4" borderId="59" xfId="0" applyFont="1" applyFill="1" applyBorder="1">
      <alignment vertical="center"/>
    </xf>
    <xf numFmtId="0" fontId="0" fillId="4" borderId="60" xfId="0" applyFill="1" applyBorder="1">
      <alignment vertical="center"/>
    </xf>
    <xf numFmtId="0" fontId="0" fillId="4" borderId="61" xfId="0" applyFill="1" applyBorder="1">
      <alignment vertical="center"/>
    </xf>
    <xf numFmtId="0" fontId="1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0" fillId="4" borderId="12" xfId="0" applyFill="1" applyBorder="1">
      <alignment vertical="center"/>
    </xf>
    <xf numFmtId="0" fontId="18" fillId="4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2" fillId="4" borderId="12" xfId="0" applyFont="1" applyFill="1" applyBorder="1" applyAlignment="1">
      <alignment horizontal="center" vertical="center"/>
    </xf>
    <xf numFmtId="0" fontId="33" fillId="4" borderId="0" xfId="0" applyFont="1" applyFill="1">
      <alignment vertic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 wrapText="1"/>
    </xf>
    <xf numFmtId="14" fontId="5" fillId="0" borderId="31" xfId="0" applyNumberFormat="1" applyFont="1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/>
    </xf>
    <xf numFmtId="0" fontId="24" fillId="3" borderId="38" xfId="0" applyFont="1" applyFill="1" applyBorder="1" applyAlignment="1">
      <alignment horizontal="center" vertical="center"/>
    </xf>
    <xf numFmtId="0" fontId="24" fillId="3" borderId="54" xfId="0" applyFont="1" applyFill="1" applyBorder="1" applyAlignment="1">
      <alignment horizontal="center" vertical="center" wrapText="1"/>
    </xf>
    <xf numFmtId="3" fontId="24" fillId="3" borderId="53" xfId="0" applyNumberFormat="1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48" xfId="0" applyFont="1" applyFill="1" applyBorder="1" applyAlignment="1">
      <alignment horizontal="left" vertical="center"/>
    </xf>
    <xf numFmtId="0" fontId="23" fillId="3" borderId="49" xfId="0" applyFont="1" applyFill="1" applyBorder="1" applyAlignment="1">
      <alignment horizontal="left" vertical="center"/>
    </xf>
    <xf numFmtId="0" fontId="24" fillId="3" borderId="52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left" vertical="center"/>
    </xf>
    <xf numFmtId="0" fontId="23" fillId="3" borderId="38" xfId="0" applyFont="1" applyFill="1" applyBorder="1" applyAlignment="1">
      <alignment horizontal="left" vertical="center"/>
    </xf>
    <xf numFmtId="0" fontId="23" fillId="3" borderId="39" xfId="0" applyFont="1" applyFill="1" applyBorder="1" applyAlignment="1">
      <alignment horizontal="left" vertical="center"/>
    </xf>
    <xf numFmtId="0" fontId="24" fillId="3" borderId="40" xfId="0" applyFont="1" applyFill="1" applyBorder="1" applyAlignment="1">
      <alignment horizontal="center" vertical="center"/>
    </xf>
    <xf numFmtId="0" fontId="25" fillId="3" borderId="41" xfId="0" applyFont="1" applyFill="1" applyBorder="1" applyAlignment="1">
      <alignment horizontal="center" vertical="center"/>
    </xf>
    <xf numFmtId="0" fontId="23" fillId="3" borderId="42" xfId="0" applyFont="1" applyFill="1" applyBorder="1" applyAlignment="1">
      <alignment horizontal="left" vertical="center"/>
    </xf>
    <xf numFmtId="0" fontId="23" fillId="3" borderId="43" xfId="0" applyFont="1" applyFill="1" applyBorder="1" applyAlignment="1">
      <alignment horizontal="left" vertical="center"/>
    </xf>
    <xf numFmtId="0" fontId="23" fillId="3" borderId="44" xfId="0" applyFont="1" applyFill="1" applyBorder="1" applyAlignment="1">
      <alignment horizontal="left" vertical="center"/>
    </xf>
    <xf numFmtId="0" fontId="25" fillId="3" borderId="45" xfId="0" applyFont="1" applyFill="1" applyBorder="1" applyAlignment="1">
      <alignment horizontal="center" vertical="center"/>
    </xf>
    <xf numFmtId="0" fontId="25" fillId="3" borderId="46" xfId="0" applyFont="1" applyFill="1" applyBorder="1" applyAlignment="1">
      <alignment horizontal="center" vertical="center"/>
    </xf>
    <xf numFmtId="0" fontId="25" fillId="3" borderId="50" xfId="0" applyFont="1" applyFill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 shrinkToFit="1"/>
    </xf>
    <xf numFmtId="0" fontId="27" fillId="4" borderId="66" xfId="0" applyFont="1" applyFill="1" applyBorder="1" applyAlignment="1">
      <alignment horizontal="center" vertical="center" shrinkToFit="1"/>
    </xf>
    <xf numFmtId="0" fontId="24" fillId="3" borderId="56" xfId="0" applyFont="1" applyFill="1" applyBorder="1" applyAlignment="1">
      <alignment horizontal="center" vertical="center" wrapText="1"/>
    </xf>
    <xf numFmtId="0" fontId="24" fillId="3" borderId="67" xfId="0" applyFont="1" applyFill="1" applyBorder="1" applyAlignment="1">
      <alignment horizontal="center" vertical="center"/>
    </xf>
    <xf numFmtId="0" fontId="24" fillId="3" borderId="68" xfId="0" applyFont="1" applyFill="1" applyBorder="1" applyAlignment="1">
      <alignment horizontal="center" vertical="center"/>
    </xf>
    <xf numFmtId="3" fontId="24" fillId="3" borderId="6" xfId="0" applyNumberFormat="1" applyFont="1" applyFill="1" applyBorder="1" applyAlignment="1">
      <alignment horizontal="center" vertical="center" wrapText="1"/>
    </xf>
    <xf numFmtId="3" fontId="24" fillId="3" borderId="5" xfId="0" applyNumberFormat="1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56" xfId="0" applyFont="1" applyFill="1" applyBorder="1" applyAlignment="1">
      <alignment horizontal="center" vertical="center" wrapText="1"/>
    </xf>
    <xf numFmtId="0" fontId="24" fillId="3" borderId="56" xfId="0" applyFont="1" applyFill="1" applyBorder="1" applyAlignment="1">
      <alignment horizontal="center" vertical="center"/>
    </xf>
    <xf numFmtId="0" fontId="24" fillId="3" borderId="63" xfId="0" applyFont="1" applyFill="1" applyBorder="1" applyAlignment="1">
      <alignment horizontal="center" vertical="center"/>
    </xf>
    <xf numFmtId="0" fontId="24" fillId="3" borderId="69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 shrinkToFit="1"/>
    </xf>
    <xf numFmtId="0" fontId="26" fillId="0" borderId="0" xfId="0" applyFont="1" applyFill="1" applyBorder="1" applyAlignment="1">
      <alignment vertical="center" shrinkToFit="1"/>
    </xf>
    <xf numFmtId="0" fontId="24" fillId="3" borderId="71" xfId="0" applyFont="1" applyFill="1" applyBorder="1" applyAlignment="1">
      <alignment horizontal="center" vertical="center"/>
    </xf>
    <xf numFmtId="0" fontId="24" fillId="3" borderId="72" xfId="0" applyFont="1" applyFill="1" applyBorder="1" applyAlignment="1">
      <alignment horizontal="center" vertical="center"/>
    </xf>
    <xf numFmtId="0" fontId="24" fillId="3" borderId="72" xfId="0" applyFont="1" applyFill="1" applyBorder="1" applyAlignment="1">
      <alignment horizontal="center" vertical="center" wrapText="1"/>
    </xf>
    <xf numFmtId="3" fontId="24" fillId="3" borderId="72" xfId="0" applyNumberFormat="1" applyFont="1" applyFill="1" applyBorder="1" applyAlignment="1">
      <alignment horizontal="center" vertical="center"/>
    </xf>
    <xf numFmtId="0" fontId="24" fillId="3" borderId="73" xfId="0" applyFont="1" applyFill="1" applyBorder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24" fillId="3" borderId="75" xfId="0" applyFont="1" applyFill="1" applyBorder="1" applyAlignment="1">
      <alignment horizontal="center" vertical="center"/>
    </xf>
    <xf numFmtId="0" fontId="24" fillId="3" borderId="76" xfId="0" applyFont="1" applyFill="1" applyBorder="1" applyAlignment="1">
      <alignment horizontal="center" vertical="center"/>
    </xf>
    <xf numFmtId="0" fontId="24" fillId="3" borderId="57" xfId="0" applyFont="1" applyFill="1" applyBorder="1" applyAlignment="1">
      <alignment horizontal="center" vertical="center" wrapText="1"/>
    </xf>
    <xf numFmtId="0" fontId="24" fillId="3" borderId="57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shrinkToFit="1"/>
    </xf>
    <xf numFmtId="3" fontId="24" fillId="5" borderId="12" xfId="0" applyNumberFormat="1" applyFont="1" applyFill="1" applyBorder="1" applyAlignment="1">
      <alignment horizontal="center" vertical="center" shrinkToFit="1"/>
    </xf>
    <xf numFmtId="0" fontId="24" fillId="5" borderId="12" xfId="0" applyFont="1" applyFill="1" applyBorder="1" applyAlignment="1">
      <alignment horizontal="center" vertical="center" shrinkToFit="1"/>
    </xf>
    <xf numFmtId="0" fontId="24" fillId="5" borderId="77" xfId="0" applyFont="1" applyFill="1" applyBorder="1" applyAlignment="1">
      <alignment horizontal="center" vertical="center" shrinkToFit="1"/>
    </xf>
    <xf numFmtId="3" fontId="24" fillId="5" borderId="77" xfId="0" applyNumberFormat="1" applyFont="1" applyFill="1" applyBorder="1" applyAlignment="1">
      <alignment horizontal="center" vertical="center" shrinkToFit="1"/>
    </xf>
    <xf numFmtId="0" fontId="24" fillId="3" borderId="82" xfId="0" applyFont="1" applyFill="1" applyBorder="1" applyAlignment="1">
      <alignment horizontal="center" vertical="center"/>
    </xf>
    <xf numFmtId="0" fontId="27" fillId="4" borderId="83" xfId="0" applyFont="1" applyFill="1" applyBorder="1" applyAlignment="1">
      <alignment horizontal="center" vertical="center" shrinkToFit="1"/>
    </xf>
    <xf numFmtId="0" fontId="24" fillId="4" borderId="84" xfId="0" applyFont="1" applyFill="1" applyBorder="1" applyAlignment="1">
      <alignment horizontal="center" vertical="center" shrinkToFit="1"/>
    </xf>
    <xf numFmtId="0" fontId="24" fillId="4" borderId="55" xfId="0" applyFont="1" applyFill="1" applyBorder="1" applyAlignment="1">
      <alignment horizontal="center" vertical="center" shrinkToFit="1"/>
    </xf>
    <xf numFmtId="0" fontId="24" fillId="5" borderId="78" xfId="0" applyFont="1" applyFill="1" applyBorder="1" applyAlignment="1">
      <alignment horizontal="center" vertical="center" shrinkToFit="1"/>
    </xf>
    <xf numFmtId="0" fontId="24" fillId="5" borderId="79" xfId="0" applyFont="1" applyFill="1" applyBorder="1" applyAlignment="1">
      <alignment horizontal="center" vertical="center" shrinkToFit="1"/>
    </xf>
    <xf numFmtId="0" fontId="24" fillId="5" borderId="80" xfId="0" applyFont="1" applyFill="1" applyBorder="1" applyAlignment="1">
      <alignment horizontal="center" vertical="center" shrinkToFit="1"/>
    </xf>
    <xf numFmtId="0" fontId="24" fillId="5" borderId="77" xfId="0" applyFont="1" applyFill="1" applyBorder="1" applyAlignment="1">
      <alignment horizontal="center" vertical="center" shrinkToFit="1"/>
    </xf>
    <xf numFmtId="0" fontId="24" fillId="5" borderId="81" xfId="0" applyFont="1" applyFill="1" applyBorder="1" applyAlignment="1">
      <alignment horizontal="center" vertical="center" shrinkToFit="1"/>
    </xf>
    <xf numFmtId="0" fontId="24" fillId="4" borderId="56" xfId="0" applyFont="1" applyFill="1" applyBorder="1" applyAlignment="1">
      <alignment horizontal="center" vertical="center" wrapText="1" shrinkToFit="1"/>
    </xf>
    <xf numFmtId="0" fontId="24" fillId="4" borderId="67" xfId="0" applyFont="1" applyFill="1" applyBorder="1" applyAlignment="1">
      <alignment horizontal="center" vertical="center" shrinkToFit="1"/>
    </xf>
    <xf numFmtId="0" fontId="24" fillId="4" borderId="70" xfId="0" applyFont="1" applyFill="1" applyBorder="1" applyAlignment="1">
      <alignment horizontal="center" vertical="center" shrinkToFit="1"/>
    </xf>
    <xf numFmtId="0" fontId="24" fillId="4" borderId="85" xfId="0" applyFont="1" applyFill="1" applyBorder="1" applyAlignment="1">
      <alignment horizontal="center" vertical="center" shrinkToFit="1"/>
    </xf>
    <xf numFmtId="0" fontId="24" fillId="4" borderId="86" xfId="0" applyFont="1" applyFill="1" applyBorder="1" applyAlignment="1">
      <alignment horizontal="center" vertical="center" shrinkToFit="1"/>
    </xf>
    <xf numFmtId="0" fontId="24" fillId="4" borderId="87" xfId="0" applyFont="1" applyFill="1" applyBorder="1" applyAlignment="1">
      <alignment horizontal="center" vertical="center" shrinkToFit="1"/>
    </xf>
    <xf numFmtId="0" fontId="24" fillId="4" borderId="67" xfId="0" applyFont="1" applyFill="1" applyBorder="1" applyAlignment="1">
      <alignment horizontal="center" vertical="center" wrapText="1" shrinkToFit="1"/>
    </xf>
    <xf numFmtId="0" fontId="24" fillId="4" borderId="68" xfId="0" applyFont="1" applyFill="1" applyBorder="1" applyAlignment="1">
      <alignment horizontal="center" vertical="center" wrapText="1" shrinkToFit="1"/>
    </xf>
    <xf numFmtId="0" fontId="24" fillId="4" borderId="70" xfId="0" applyFont="1" applyFill="1" applyBorder="1" applyAlignment="1">
      <alignment horizontal="center" vertical="center" wrapText="1" shrinkToFit="1"/>
    </xf>
    <xf numFmtId="0" fontId="24" fillId="4" borderId="85" xfId="0" applyFont="1" applyFill="1" applyBorder="1" applyAlignment="1">
      <alignment horizontal="center" vertical="center" wrapText="1" shrinkToFit="1"/>
    </xf>
    <xf numFmtId="0" fontId="24" fillId="4" borderId="86" xfId="0" applyFont="1" applyFill="1" applyBorder="1" applyAlignment="1">
      <alignment horizontal="center" vertical="center" wrapText="1" shrinkToFit="1"/>
    </xf>
    <xf numFmtId="0" fontId="24" fillId="4" borderId="88" xfId="0" applyFont="1" applyFill="1" applyBorder="1" applyAlignment="1">
      <alignment horizontal="center" vertical="center" wrapText="1" shrinkToFit="1"/>
    </xf>
    <xf numFmtId="0" fontId="24" fillId="4" borderId="84" xfId="0" applyFont="1" applyFill="1" applyBorder="1" applyAlignment="1">
      <alignment horizontal="center" vertical="center" wrapText="1" shrinkToFit="1"/>
    </xf>
    <xf numFmtId="0" fontId="24" fillId="4" borderId="89" xfId="0" applyFont="1" applyFill="1" applyBorder="1" applyAlignment="1">
      <alignment horizontal="center" vertical="center" wrapText="1" shrinkToFit="1"/>
    </xf>
    <xf numFmtId="0" fontId="24" fillId="4" borderId="90" xfId="0" applyFont="1" applyFill="1" applyBorder="1" applyAlignment="1">
      <alignment horizontal="center" vertical="center" wrapText="1" shrinkToFit="1"/>
    </xf>
    <xf numFmtId="0" fontId="24" fillId="4" borderId="91" xfId="0" applyFont="1" applyFill="1" applyBorder="1" applyAlignment="1">
      <alignment horizontal="center" vertical="center" wrapText="1" shrinkToFit="1"/>
    </xf>
    <xf numFmtId="0" fontId="24" fillId="4" borderId="64" xfId="0" applyFont="1" applyFill="1" applyBorder="1" applyAlignment="1">
      <alignment horizontal="center" vertical="center" shrinkToFit="1"/>
    </xf>
    <xf numFmtId="0" fontId="24" fillId="4" borderId="65" xfId="0" applyFont="1" applyFill="1" applyBorder="1" applyAlignment="1">
      <alignment horizontal="center" vertical="center" shrinkToFit="1"/>
    </xf>
    <xf numFmtId="0" fontId="24" fillId="4" borderId="89" xfId="0" applyFont="1" applyFill="1" applyBorder="1" applyAlignment="1">
      <alignment horizontal="center" vertical="center" shrinkToFit="1"/>
    </xf>
    <xf numFmtId="0" fontId="24" fillId="4" borderId="90" xfId="0" applyFont="1" applyFill="1" applyBorder="1" applyAlignment="1">
      <alignment horizontal="center" vertical="center" shrinkToFit="1"/>
    </xf>
    <xf numFmtId="0" fontId="24" fillId="4" borderId="92" xfId="0" applyFont="1" applyFill="1" applyBorder="1" applyAlignment="1">
      <alignment horizontal="center" vertical="center" shrinkToFit="1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478789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58938</xdr:rowOff>
    </xdr:from>
    <xdr:to>
      <xdr:col>5</xdr:col>
      <xdr:colOff>207979</xdr:colOff>
      <xdr:row>44</xdr:row>
      <xdr:rowOff>439542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137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91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32</xdr:row>
      <xdr:rowOff>114300</xdr:rowOff>
    </xdr:from>
    <xdr:to>
      <xdr:col>5</xdr:col>
      <xdr:colOff>692802</xdr:colOff>
      <xdr:row>50</xdr:row>
      <xdr:rowOff>121512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DB0FD6-5589-4D64-AE91-084BD3D0D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6096000"/>
          <a:ext cx="4950477" cy="326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444682</xdr:colOff>
      <xdr:row>0</xdr:row>
      <xdr:rowOff>101236</xdr:rowOff>
    </xdr:from>
    <xdr:to>
      <xdr:col>8</xdr:col>
      <xdr:colOff>591923</xdr:colOff>
      <xdr:row>4</xdr:row>
      <xdr:rowOff>52386</xdr:rowOff>
    </xdr:to>
    <xdr:sp macro="" textlink="" fLocksText="0">
      <xdr:nvSpPr>
        <xdr:cNvPr id="2" name="Text Box 14">
          <a:extLst>
            <a:ext uri="{FF2B5EF4-FFF2-40B4-BE49-F238E27FC236}">
              <a16:creationId xmlns:a16="http://schemas.microsoft.com/office/drawing/2014/main" id="{FBC9FF04-F29B-4A00-837B-B52112AD134B}"/>
            </a:ext>
          </a:extLst>
        </xdr:cNvPr>
        <xdr:cNvSpPr txBox="1">
          <a:spLocks noChangeArrowheads="1"/>
        </xdr:cNvSpPr>
      </xdr:nvSpPr>
      <xdr:spPr bwMode="auto">
        <a:xfrm>
          <a:off x="7546522" y="97426"/>
          <a:ext cx="6224191" cy="13303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54864" tIns="41148" rIns="54864" bIns="41148" anchor="ctr" upright="1"/>
        <a:lstStyle/>
        <a:p>
          <a:pPr algn="ctr" rtl="0">
            <a:lnSpc>
              <a:spcPts val="28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HY그래픽"/>
              <a:ea typeface="HY그래픽"/>
            </a:rPr>
            <a:t>BOM LIST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0</xdr:colOff>
      <xdr:row>3</xdr:row>
      <xdr:rowOff>270420</xdr:rowOff>
    </xdr:to>
    <xdr:sp macro="" textlink="" fLocksText="0">
      <xdr:nvSpPr>
        <xdr:cNvPr id="3" name="Text Box 15">
          <a:extLst>
            <a:ext uri="{FF2B5EF4-FFF2-40B4-BE49-F238E27FC236}">
              <a16:creationId xmlns:a16="http://schemas.microsoft.com/office/drawing/2014/main" id="{3E56BBF3-DBC9-4305-B4FA-D79D8F2D56BB}"/>
            </a:ext>
          </a:extLst>
        </xdr:cNvPr>
        <xdr:cNvSpPr txBox="1">
          <a:spLocks noChangeArrowheads="1"/>
        </xdr:cNvSpPr>
      </xdr:nvSpPr>
      <xdr:spPr bwMode="auto">
        <a:xfrm>
          <a:off x="15582900" y="0"/>
          <a:ext cx="0" cy="129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68580" rIns="54864" bIns="6858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결</a:t>
          </a:r>
          <a:endParaRPr lang="ko-KR" altLang="en-US" sz="2400" b="1" i="0" u="none" strike="noStrike" baseline="0">
            <a:solidFill>
              <a:srgbClr val="000000"/>
            </a:solidFill>
            <a:latin typeface="한컴바탕"/>
            <a:ea typeface="한컴바탕"/>
            <a:cs typeface="한컴바탕"/>
          </a:endParaRPr>
        </a:p>
        <a:p>
          <a:pPr algn="ctr" rtl="0">
            <a:lnSpc>
              <a:spcPts val="3200"/>
            </a:lnSpc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제</a:t>
          </a:r>
          <a:r>
            <a:rPr lang="ko-KR" altLang="en-US" sz="2400" b="1" i="0" u="none" strike="noStrike" baseline="0">
              <a:solidFill>
                <a:srgbClr val="000000"/>
              </a:solidFill>
              <a:latin typeface="한컴바탕"/>
              <a:ea typeface="한컴바탕"/>
              <a:cs typeface="한컴바탕"/>
            </a:rPr>
            <a:t> </a:t>
          </a:r>
        </a:p>
      </xdr:txBody>
    </xdr:sp>
    <xdr:clientData/>
  </xdr:twoCellAnchor>
  <xdr:twoCellAnchor>
    <xdr:from>
      <xdr:col>14</xdr:col>
      <xdr:colOff>45720</xdr:colOff>
      <xdr:row>1</xdr:row>
      <xdr:rowOff>38100</xdr:rowOff>
    </xdr:from>
    <xdr:to>
      <xdr:col>14</xdr:col>
      <xdr:colOff>982980</xdr:colOff>
      <xdr:row>3</xdr:row>
      <xdr:rowOff>182880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492C257-0FC1-4A43-8E95-C2C8813AEF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0" y="381000"/>
          <a:ext cx="0" cy="828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7</xdr:row>
      <xdr:rowOff>34290</xdr:rowOff>
    </xdr:from>
    <xdr:to>
      <xdr:col>15</xdr:col>
      <xdr:colOff>473728</xdr:colOff>
      <xdr:row>41</xdr:row>
      <xdr:rowOff>56542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A74F07-1160-4938-AAC9-88149AFF5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" y="1301115"/>
          <a:ext cx="10463548" cy="61754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5</xdr:row>
      <xdr:rowOff>11430</xdr:rowOff>
    </xdr:from>
    <xdr:to>
      <xdr:col>10</xdr:col>
      <xdr:colOff>360045</xdr:colOff>
      <xdr:row>53</xdr:row>
      <xdr:rowOff>151124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E7A745-DFD6-408D-9327-4235CFF8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106805"/>
          <a:ext cx="6503670" cy="882649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48</xdr:row>
      <xdr:rowOff>0</xdr:rowOff>
    </xdr:from>
    <xdr:to>
      <xdr:col>12</xdr:col>
      <xdr:colOff>179822</xdr:colOff>
      <xdr:row>80</xdr:row>
      <xdr:rowOff>92471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CE8D1CD-780D-4103-86C5-68D390EF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722179"/>
          <a:ext cx="8684286" cy="57530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5</xdr:row>
      <xdr:rowOff>120015</xdr:rowOff>
    </xdr:from>
    <xdr:to>
      <xdr:col>11</xdr:col>
      <xdr:colOff>503222</xdr:colOff>
      <xdr:row>29</xdr:row>
      <xdr:rowOff>83820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E95C63-205C-43C1-BAE8-AECCA7256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15390"/>
          <a:ext cx="7494572" cy="430720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5</xdr:row>
      <xdr:rowOff>120015</xdr:rowOff>
    </xdr:from>
    <xdr:to>
      <xdr:col>12</xdr:col>
      <xdr:colOff>249555</xdr:colOff>
      <xdr:row>42</xdr:row>
      <xdr:rowOff>85013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B4A11EF-0614-4F96-BF0B-F07D26D2E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215390"/>
          <a:ext cx="7940040" cy="6659168"/>
        </a:xfrm>
        <a:prstGeom prst="rect">
          <a:avLst/>
        </a:prstGeom>
      </xdr:spPr>
    </xdr:pic>
    <xdr:clientData/>
  </xdr:twoCellAnchor>
  <xdr:twoCellAnchor editAs="oneCell">
    <xdr:from>
      <xdr:col>0</xdr:col>
      <xdr:colOff>384809</xdr:colOff>
      <xdr:row>49</xdr:row>
      <xdr:rowOff>85724</xdr:rowOff>
    </xdr:from>
    <xdr:to>
      <xdr:col>12</xdr:col>
      <xdr:colOff>367386</xdr:colOff>
      <xdr:row>76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72C9FE-167D-402B-979F-AA1E0E451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09" y="9163049"/>
          <a:ext cx="8078827" cy="48672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5</xdr:row>
      <xdr:rowOff>57150</xdr:rowOff>
    </xdr:from>
    <xdr:to>
      <xdr:col>13</xdr:col>
      <xdr:colOff>92357</xdr:colOff>
      <xdr:row>64</xdr:row>
      <xdr:rowOff>170101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804FEEF-4E37-4CC4-B3FB-261815064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152525"/>
          <a:ext cx="7902857" cy="107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74296</xdr:colOff>
      <xdr:row>40</xdr:row>
      <xdr:rowOff>173355</xdr:rowOff>
    </xdr:from>
    <xdr:to>
      <xdr:col>13</xdr:col>
      <xdr:colOff>276225</xdr:colOff>
      <xdr:row>61</xdr:row>
      <xdr:rowOff>54346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C441671-15E7-4687-8E83-A981D941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6" y="7640955"/>
          <a:ext cx="8202929" cy="3681466"/>
        </a:xfrm>
        <a:prstGeom prst="rect">
          <a:avLst/>
        </a:prstGeom>
      </xdr:spPr>
    </xdr:pic>
    <xdr:clientData/>
  </xdr:twoCellAnchor>
  <xdr:twoCellAnchor>
    <xdr:from>
      <xdr:col>1</xdr:col>
      <xdr:colOff>13613</xdr:colOff>
      <xdr:row>6</xdr:row>
      <xdr:rowOff>0</xdr:rowOff>
    </xdr:from>
    <xdr:to>
      <xdr:col>9</xdr:col>
      <xdr:colOff>116871</xdr:colOff>
      <xdr:row>7</xdr:row>
      <xdr:rowOff>96024</xdr:rowOff>
    </xdr:to>
    <xdr:sp macro="" textlink="">
      <xdr:nvSpPr>
        <xdr:cNvPr id="21" name="TextBox 5">
          <a:extLst>
            <a:ext uri="{FF2B5EF4-FFF2-40B4-BE49-F238E27FC236}">
              <a16:creationId xmlns:a16="http://schemas.microsoft.com/office/drawing/2014/main" id="{8EB1423B-CA98-4C81-BA19-7C7C7E71267A}"/>
            </a:ext>
          </a:extLst>
        </xdr:cNvPr>
        <xdr:cNvSpPr txBox="1"/>
      </xdr:nvSpPr>
      <xdr:spPr>
        <a:xfrm>
          <a:off x="680363" y="1495425"/>
          <a:ext cx="5437258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1. </a:t>
          </a:r>
          <a:r>
            <a:rPr lang="ko-KR" altLang="en-US" sz="1200" b="1"/>
            <a:t>농도 </a:t>
          </a:r>
          <a:r>
            <a:rPr lang="en-US" altLang="ko-KR" sz="1200" b="1"/>
            <a:t>detection : target concentration detect </a:t>
          </a:r>
          <a:r>
            <a:rPr lang="ko-KR" altLang="en-US" sz="1200" b="1"/>
            <a:t>확인 및 </a:t>
          </a:r>
          <a:r>
            <a:rPr lang="en-US" altLang="ko-KR" sz="1200" b="1"/>
            <a:t>cal. curve </a:t>
          </a:r>
          <a:r>
            <a:rPr lang="ko-KR" altLang="en-US" sz="1200" b="1"/>
            <a:t>작성</a:t>
          </a:r>
          <a:r>
            <a:rPr lang="en-US" altLang="ko-KR" sz="1200" b="1">
              <a:solidFill>
                <a:srgbClr val="FF0000"/>
              </a:solidFill>
            </a:rPr>
            <a:t> 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516282</xdr:colOff>
      <xdr:row>8</xdr:row>
      <xdr:rowOff>49651</xdr:rowOff>
    </xdr:from>
    <xdr:to>
      <xdr:col>13</xdr:col>
      <xdr:colOff>238126</xdr:colOff>
      <xdr:row>12</xdr:row>
      <xdr:rowOff>133466</xdr:rowOff>
    </xdr:to>
    <xdr:pic>
      <xdr:nvPicPr>
        <xdr:cNvPr id="22" name="table">
          <a:extLst>
            <a:ext uri="{FF2B5EF4-FFF2-40B4-BE49-F238E27FC236}">
              <a16:creationId xmlns:a16="http://schemas.microsoft.com/office/drawing/2014/main" id="{3C477E51-263F-4FF4-8D25-561716556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32" y="1726051"/>
          <a:ext cx="7722844" cy="807715"/>
        </a:xfrm>
        <a:prstGeom prst="rect">
          <a:avLst/>
        </a:prstGeom>
      </xdr:spPr>
    </xdr:pic>
    <xdr:clientData/>
  </xdr:twoCellAnchor>
  <xdr:twoCellAnchor>
    <xdr:from>
      <xdr:col>1</xdr:col>
      <xdr:colOff>17423</xdr:colOff>
      <xdr:row>16</xdr:row>
      <xdr:rowOff>22094</xdr:rowOff>
    </xdr:from>
    <xdr:to>
      <xdr:col>7</xdr:col>
      <xdr:colOff>171981</xdr:colOff>
      <xdr:row>17</xdr:row>
      <xdr:rowOff>114308</xdr:rowOff>
    </xdr:to>
    <xdr:sp macro="" textlink="">
      <xdr:nvSpPr>
        <xdr:cNvPr id="23" name="TextBox 7">
          <a:extLst>
            <a:ext uri="{FF2B5EF4-FFF2-40B4-BE49-F238E27FC236}">
              <a16:creationId xmlns:a16="http://schemas.microsoft.com/office/drawing/2014/main" id="{C351FF16-D669-4451-B817-61914F08319D}"/>
            </a:ext>
          </a:extLst>
        </xdr:cNvPr>
        <xdr:cNvSpPr txBox="1"/>
      </xdr:nvSpPr>
      <xdr:spPr>
        <a:xfrm>
          <a:off x="684173" y="3327269"/>
          <a:ext cx="4155058" cy="2731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2. </a:t>
          </a:r>
          <a:r>
            <a:rPr lang="ko-KR" altLang="en-US" sz="1200" b="1"/>
            <a:t>온도 테스트</a:t>
          </a:r>
          <a:r>
            <a:rPr lang="en-US" altLang="ko-KR" sz="1200" b="1"/>
            <a:t> : sample/room temperature </a:t>
          </a:r>
          <a:r>
            <a:rPr lang="ko-KR" altLang="en-US" sz="1200" b="1"/>
            <a:t>변화 테스트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13613</xdr:colOff>
      <xdr:row>17</xdr:row>
      <xdr:rowOff>142417</xdr:rowOff>
    </xdr:from>
    <xdr:to>
      <xdr:col>7</xdr:col>
      <xdr:colOff>608602</xdr:colOff>
      <xdr:row>22</xdr:row>
      <xdr:rowOff>112077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A9F596D-4831-45BB-B13D-9D0AD2C4ABCC}"/>
            </a:ext>
          </a:extLst>
        </xdr:cNvPr>
        <xdr:cNvSpPr/>
      </xdr:nvSpPr>
      <xdr:spPr>
        <a:xfrm>
          <a:off x="680363" y="3628567"/>
          <a:ext cx="4595489" cy="87453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sample temperature : 20~30℃ (2℃ </a:t>
          </a:r>
          <a:r>
            <a:rPr lang="ko-KR" altLang="en-US" sz="1200" b="1" kern="100">
              <a:cs typeface="Times New Roman" panose="02020603050405020304" pitchFamily="18" charset="0"/>
            </a:rPr>
            <a:t>간격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 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/>
            <a:t>room temperature(</a:t>
          </a:r>
          <a:r>
            <a:rPr lang="ko-KR" altLang="en-US" sz="1200" b="1"/>
            <a:t>항온챔버</a:t>
          </a:r>
          <a:r>
            <a:rPr lang="en-US" altLang="ko-KR" sz="1200" b="1"/>
            <a:t>)</a:t>
          </a:r>
          <a:r>
            <a:rPr lang="en-US" sz="1200" b="1"/>
            <a:t>  : 18~32℃ (2℃ </a:t>
          </a:r>
          <a:r>
            <a:rPr lang="ko-KR" altLang="en-US" sz="1200" b="1"/>
            <a:t>간격</a:t>
          </a:r>
          <a:r>
            <a:rPr lang="en-US" sz="1200" b="1"/>
            <a:t>)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ko-KR" altLang="en-US" sz="1200" b="1"/>
            <a:t>온도별 </a:t>
          </a:r>
          <a:r>
            <a:rPr lang="en-US" altLang="ko-KR" sz="1200" b="1"/>
            <a:t>data </a:t>
          </a:r>
          <a:r>
            <a:rPr lang="ko-KR" altLang="en-US" sz="1200" b="1"/>
            <a:t>정리</a:t>
          </a:r>
          <a:endParaRPr lang="en-US" sz="1200" b="1"/>
        </a:p>
      </xdr:txBody>
    </xdr:sp>
    <xdr:clientData/>
  </xdr:twoCellAnchor>
  <xdr:twoCellAnchor>
    <xdr:from>
      <xdr:col>1</xdr:col>
      <xdr:colOff>17423</xdr:colOff>
      <xdr:row>24</xdr:row>
      <xdr:rowOff>76466</xdr:rowOff>
    </xdr:from>
    <xdr:to>
      <xdr:col>8</xdr:col>
      <xdr:colOff>210360</xdr:colOff>
      <xdr:row>25</xdr:row>
      <xdr:rowOff>178205</xdr:rowOff>
    </xdr:to>
    <xdr:sp macro="" textlink="">
      <xdr:nvSpPr>
        <xdr:cNvPr id="25" name="TextBox 9">
          <a:extLst>
            <a:ext uri="{FF2B5EF4-FFF2-40B4-BE49-F238E27FC236}">
              <a16:creationId xmlns:a16="http://schemas.microsoft.com/office/drawing/2014/main" id="{3C179E2A-4D58-42D6-9CE6-DC68BB7AE458}"/>
            </a:ext>
          </a:extLst>
        </xdr:cNvPr>
        <xdr:cNvSpPr txBox="1"/>
      </xdr:nvSpPr>
      <xdr:spPr>
        <a:xfrm>
          <a:off x="684173" y="4829441"/>
          <a:ext cx="4860187" cy="2827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3. </a:t>
          </a:r>
          <a:r>
            <a:rPr lang="ko-KR" altLang="en-US" sz="1200" b="1"/>
            <a:t>공정 테스트 </a:t>
          </a:r>
          <a:r>
            <a:rPr lang="en-US" altLang="ko-KR" sz="1200" b="1"/>
            <a:t>: </a:t>
          </a:r>
          <a:r>
            <a:rPr lang="en-US" sz="1200" b="1"/>
            <a:t>3-1) </a:t>
          </a:r>
          <a:r>
            <a:rPr lang="ko-KR" altLang="en-US" sz="1200" b="1"/>
            <a:t>유량</a:t>
          </a:r>
          <a:r>
            <a:rPr lang="en-US" altLang="ko-KR" sz="1200" b="1"/>
            <a:t>, 3-2) spike </a:t>
          </a:r>
          <a:r>
            <a:rPr lang="ko-KR" altLang="en-US" sz="1200" b="1"/>
            <a:t>테스트</a:t>
          </a:r>
          <a:r>
            <a:rPr lang="en-US" altLang="ko-KR" sz="1200" b="1"/>
            <a:t>, 3-3) bubble </a:t>
          </a:r>
          <a:r>
            <a:rPr lang="ko-KR" altLang="en-US" sz="1200" b="1"/>
            <a:t>테스트</a:t>
          </a:r>
          <a:r>
            <a:rPr lang="en-US" altLang="ko-KR" sz="1200" b="1"/>
            <a:t> 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25</xdr:row>
      <xdr:rowOff>169686</xdr:rowOff>
    </xdr:from>
    <xdr:to>
      <xdr:col>12</xdr:col>
      <xdr:colOff>155429</xdr:colOff>
      <xdr:row>30</xdr:row>
      <xdr:rowOff>112516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465F845B-361B-42E3-B871-865917E8A3D7}"/>
            </a:ext>
          </a:extLst>
        </xdr:cNvPr>
        <xdr:cNvSpPr/>
      </xdr:nvSpPr>
      <xdr:spPr>
        <a:xfrm>
          <a:off x="666750" y="5103636"/>
          <a:ext cx="7489679" cy="84770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1">
            <a:spcAft>
              <a:spcPts val="800"/>
            </a:spcAft>
            <a:buSzPts val="1000"/>
          </a:pPr>
          <a:r>
            <a:rPr lang="en-US" sz="1200" b="1"/>
            <a:t>3-1) </a:t>
          </a:r>
          <a:r>
            <a:rPr lang="ko-KR" altLang="en-US" sz="1200" b="1"/>
            <a:t>유량 테스트</a:t>
          </a:r>
          <a:r>
            <a:rPr lang="en-US" altLang="ko-KR" sz="1200" b="1"/>
            <a:t>(</a:t>
          </a:r>
          <a:r>
            <a:rPr lang="en-US" sz="1200" b="1"/>
            <a:t>Flow rate) : 10 ~ 50ml/min (horiba </a:t>
          </a:r>
          <a:r>
            <a:rPr lang="ko-KR" altLang="en-US" sz="1200" b="1"/>
            <a:t>가동 조건</a:t>
          </a:r>
          <a:r>
            <a:rPr lang="en-US" altLang="ko-KR" sz="1200" b="1"/>
            <a:t>)</a:t>
          </a:r>
        </a:p>
        <a:p>
          <a:pPr lvl="1">
            <a:spcAft>
              <a:spcPts val="800"/>
            </a:spcAft>
            <a:buSzPts val="1000"/>
          </a:pPr>
          <a:r>
            <a:rPr lang="en-US" sz="1200" b="1"/>
            <a:t>3-2) Spike test</a:t>
          </a:r>
          <a:r>
            <a:rPr lang="ko-KR" altLang="en-US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: H</a:t>
          </a:r>
          <a:r>
            <a:rPr lang="en-US" altLang="ko-KR" sz="1200" b="1" kern="100" baseline="-25000"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cs typeface="Times New Roman" panose="02020603050405020304" pitchFamily="18" charset="0"/>
            </a:rPr>
            <a:t>O</a:t>
          </a:r>
          <a:r>
            <a:rPr lang="en-US" altLang="ko-KR" sz="1200" b="1" kern="100" baseline="-25000"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ffectLst/>
              <a:latin typeface="+mn-lt"/>
              <a:ea typeface="+mn-ea"/>
              <a:cs typeface="Times New Roman" panose="02020603050405020304" pitchFamily="18" charset="0"/>
            </a:rPr>
            <a:t> 3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.7%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  <a:sym typeface="Wingdings" panose="05000000000000000000" pitchFamily="2" charset="2"/>
            </a:rPr>
            <a:t>±</a:t>
          </a:r>
          <a:r>
            <a:rPr lang="en-US" altLang="ko-KR" sz="1200" b="1" kern="100">
              <a:cs typeface="Times New Roman" panose="02020603050405020304" pitchFamily="18" charset="0"/>
              <a:sym typeface="Wingdings" panose="05000000000000000000" pitchFamily="2" charset="2"/>
            </a:rPr>
            <a:t> 0.3%  /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H</a:t>
          </a:r>
          <a:r>
            <a:rPr lang="en-US" altLang="ko-KR" sz="1200" b="1" kern="100" baseline="-25000">
              <a:effectLst/>
              <a:latin typeface="+mn-lt"/>
              <a:ea typeface="+mn-ea"/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ffectLst/>
              <a:latin typeface="+mn-lt"/>
              <a:ea typeface="+mn-ea"/>
              <a:cs typeface="Times New Roman" panose="02020603050405020304" pitchFamily="18" charset="0"/>
            </a:rPr>
            <a:t>S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O</a:t>
          </a:r>
          <a:r>
            <a:rPr lang="en-US" altLang="ko-KR" sz="1200" b="1" kern="100" baseline="-25000">
              <a:effectLst/>
              <a:latin typeface="+mn-lt"/>
              <a:ea typeface="+mn-ea"/>
              <a:cs typeface="Times New Roman" panose="02020603050405020304" pitchFamily="18" charset="0"/>
            </a:rPr>
            <a:t>4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8.5% 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  <a:sym typeface="Wingdings" panose="05000000000000000000" pitchFamily="2" charset="2"/>
            </a:rPr>
            <a:t>±</a:t>
          </a: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 0.5% </a:t>
          </a:r>
          <a:r>
            <a:rPr lang="ko-KR" altLang="en-US" sz="1200" b="1" kern="100">
              <a:cs typeface="Times New Roman" panose="02020603050405020304" pitchFamily="18" charset="0"/>
            </a:rPr>
            <a:t>개별 </a:t>
          </a:r>
          <a:r>
            <a:rPr lang="en-US" altLang="ko-KR" sz="1200" b="1" kern="100">
              <a:cs typeface="Times New Roman" panose="02020603050405020304" pitchFamily="18" charset="0"/>
            </a:rPr>
            <a:t>spike test </a:t>
          </a:r>
          <a:r>
            <a:rPr lang="ko-KR" altLang="en-US" sz="1200" b="1" kern="100">
              <a:cs typeface="Times New Roman" panose="02020603050405020304" pitchFamily="18" charset="0"/>
            </a:rPr>
            <a:t>진행</a:t>
          </a:r>
          <a:r>
            <a:rPr lang="en-US" altLang="ko-KR" sz="1200" b="1" kern="100">
              <a:cs typeface="Times New Roman" panose="02020603050405020304" pitchFamily="18" charset="0"/>
            </a:rPr>
            <a:t> </a:t>
          </a:r>
          <a:r>
            <a:rPr lang="ko-KR" altLang="en-US" sz="1200" b="1" kern="100">
              <a:cs typeface="Times New Roman" panose="02020603050405020304" pitchFamily="18" charset="0"/>
            </a:rPr>
            <a:t>및 반응성 확인</a:t>
          </a:r>
          <a:endParaRPr lang="en-US" altLang="ko-KR" sz="1200" b="1" kern="100">
            <a:cs typeface="Times New Roman" panose="02020603050405020304" pitchFamily="18" charset="0"/>
          </a:endParaRPr>
        </a:p>
        <a:p>
          <a:pPr lvl="1">
            <a:spcAft>
              <a:spcPts val="800"/>
            </a:spcAft>
            <a:buSzPts val="1000"/>
          </a:pPr>
          <a:r>
            <a:rPr lang="en-US" altLang="ko-KR" sz="1200" b="1" kern="100" baseline="0">
              <a:effectLst/>
              <a:latin typeface="+mn-lt"/>
              <a:ea typeface="+mn-ea"/>
              <a:cs typeface="Times New Roman" panose="02020603050405020304" pitchFamily="18" charset="0"/>
            </a:rPr>
            <a:t>3-3) </a:t>
          </a:r>
          <a:r>
            <a:rPr lang="en-US" altLang="ko-KR" sz="1200" b="1" kern="100">
              <a:cs typeface="Times New Roman" panose="02020603050405020304" pitchFamily="18" charset="0"/>
            </a:rPr>
            <a:t>bubble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test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:</a:t>
          </a:r>
          <a:r>
            <a:rPr lang="ko-KR" altLang="en-US" sz="1200" b="1" kern="100"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cs typeface="Times New Roman" panose="02020603050405020304" pitchFamily="18" charset="0"/>
            </a:rPr>
            <a:t>bubble </a:t>
          </a:r>
          <a:r>
            <a:rPr lang="ko-KR" altLang="en-US" sz="1200" b="1" kern="100">
              <a:cs typeface="Times New Roman" panose="02020603050405020304" pitchFamily="18" charset="0"/>
            </a:rPr>
            <a:t>주입</a:t>
          </a:r>
          <a:r>
            <a:rPr lang="en-US" altLang="ko-KR" sz="1200" b="1" kern="100">
              <a:cs typeface="Times New Roman" panose="02020603050405020304" pitchFamily="18" charset="0"/>
            </a:rPr>
            <a:t>, data </a:t>
          </a:r>
          <a:r>
            <a:rPr lang="ko-KR" altLang="en-US" sz="1200" b="1" kern="100">
              <a:cs typeface="Times New Roman" panose="02020603050405020304" pitchFamily="18" charset="0"/>
            </a:rPr>
            <a:t>변화</a:t>
          </a:r>
          <a:r>
            <a:rPr lang="en-US" altLang="ko-KR" sz="1200" b="1" kern="100">
              <a:cs typeface="Times New Roman" panose="02020603050405020304" pitchFamily="18" charset="0"/>
            </a:rPr>
            <a:t>(hunting) </a:t>
          </a:r>
          <a:r>
            <a:rPr lang="ko-KR" altLang="en-US" sz="1200" b="1" kern="100">
              <a:cs typeface="Times New Roman" panose="02020603050405020304" pitchFamily="18" charset="0"/>
            </a:rPr>
            <a:t>확인</a:t>
          </a:r>
          <a:endParaRPr lang="en-US" altLang="ko-KR" sz="1200" b="1" kern="100" baseline="0">
            <a:effectLst/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13</xdr:row>
      <xdr:rowOff>86626</xdr:rowOff>
    </xdr:from>
    <xdr:to>
      <xdr:col>11</xdr:col>
      <xdr:colOff>600662</xdr:colOff>
      <xdr:row>14</xdr:row>
      <xdr:rowOff>174050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22D325E8-65FA-449B-AEC3-6D2C9CDB613C}"/>
            </a:ext>
          </a:extLst>
        </xdr:cNvPr>
        <xdr:cNvSpPr/>
      </xdr:nvSpPr>
      <xdr:spPr>
        <a:xfrm>
          <a:off x="666750" y="2848876"/>
          <a:ext cx="7268162" cy="2683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lnSpc>
              <a:spcPct val="107000"/>
            </a:lnSpc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Calibration : H</a:t>
          </a:r>
          <a:r>
            <a:rPr lang="en-US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O</a:t>
          </a:r>
          <a:r>
            <a:rPr lang="en-US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및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H</a:t>
          </a:r>
          <a:r>
            <a:rPr lang="en-US" altLang="ko-KR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SO</a:t>
          </a:r>
          <a:r>
            <a:rPr lang="en-US" altLang="ko-KR" sz="1200" b="1" kern="100" baseline="-25000">
              <a:ea typeface="맑은 고딕" panose="020B0503020000020004" pitchFamily="50" charset="-127"/>
              <a:cs typeface="Times New Roman" panose="02020603050405020304" pitchFamily="18" charset="0"/>
            </a:rPr>
            <a:t>4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농도별 샘플 제조 및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calibration curve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작성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R</a:t>
          </a:r>
          <a:r>
            <a:rPr lang="en-US" altLang="ko-KR" sz="1200" b="1" u="sng" kern="100" baseline="30000">
              <a:ea typeface="맑은 고딕" panose="020B0503020000020004" pitchFamily="50" charset="-127"/>
              <a:cs typeface="Times New Roman" panose="02020603050405020304" pitchFamily="18" charset="0"/>
            </a:rPr>
            <a:t>2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: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0.999</a:t>
          </a:r>
          <a:r>
            <a:rPr lang="ko-KR" altLang="en-US" sz="1200" b="1" u="sng" kern="100">
              <a:ea typeface="맑은 고딕" panose="020B0503020000020004" pitchFamily="50" charset="-127"/>
              <a:cs typeface="Times New Roman" panose="02020603050405020304" pitchFamily="18" charset="0"/>
            </a:rPr>
            <a:t> 이상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28575</xdr:colOff>
      <xdr:row>32</xdr:row>
      <xdr:rowOff>104063</xdr:rowOff>
    </xdr:from>
    <xdr:to>
      <xdr:col>3</xdr:col>
      <xdr:colOff>313504</xdr:colOff>
      <xdr:row>34</xdr:row>
      <xdr:rowOff>15302</xdr:rowOff>
    </xdr:to>
    <xdr:sp macro="" textlink="">
      <xdr:nvSpPr>
        <xdr:cNvPr id="28" name="TextBox 12">
          <a:extLst>
            <a:ext uri="{FF2B5EF4-FFF2-40B4-BE49-F238E27FC236}">
              <a16:creationId xmlns:a16="http://schemas.microsoft.com/office/drawing/2014/main" id="{A5A13EFF-679A-425C-9D2E-FE77D40930A4}"/>
            </a:ext>
          </a:extLst>
        </xdr:cNvPr>
        <xdr:cNvSpPr txBox="1"/>
      </xdr:nvSpPr>
      <xdr:spPr>
        <a:xfrm>
          <a:off x="695325" y="6304838"/>
          <a:ext cx="1618429" cy="2731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4. long-term</a:t>
          </a:r>
          <a:r>
            <a:rPr lang="ko-KR" altLang="en-US" sz="1200" b="1"/>
            <a:t> 테스트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28575</xdr:colOff>
      <xdr:row>34</xdr:row>
      <xdr:rowOff>9937</xdr:rowOff>
    </xdr:from>
    <xdr:to>
      <xdr:col>10</xdr:col>
      <xdr:colOff>553794</xdr:colOff>
      <xdr:row>37</xdr:row>
      <xdr:rowOff>27459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2B842E1-4302-4D37-8323-12A77E7ACDBB}"/>
            </a:ext>
          </a:extLst>
        </xdr:cNvPr>
        <xdr:cNvSpPr/>
      </xdr:nvSpPr>
      <xdr:spPr>
        <a:xfrm>
          <a:off x="695325" y="6572662"/>
          <a:ext cx="6525969" cy="5604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Data 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모니터링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(&gt; 2 weeks</a:t>
          </a: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)</a:t>
          </a:r>
        </a:p>
        <a:p>
          <a:pPr marL="742950" lvl="1" indent="-285750">
            <a:spcAft>
              <a:spcPts val="800"/>
            </a:spcAft>
            <a:buSzPts val="1000"/>
            <a:buFont typeface="Wingdings" panose="05000000000000000000" pitchFamily="2" charset="2"/>
            <a:buChar char="§"/>
          </a:pPr>
          <a:r>
            <a:rPr lang="ko-KR" altLang="en-US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재현성 확인 </a:t>
          </a:r>
          <a:r>
            <a:rPr lang="en-US" altLang="ko-KR" sz="1200" b="1" kern="100">
              <a:ea typeface="맑은 고딕" panose="020B0503020000020004" pitchFamily="50" charset="-127"/>
              <a:cs typeface="Times New Roman" panose="02020603050405020304" pitchFamily="18" charset="0"/>
            </a:rPr>
            <a:t>( dev%, </a:t>
          </a:r>
          <a:r>
            <a:rPr lang="en-US" altLang="ko-KR" sz="1200" b="1" kern="100"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≤ </a:t>
          </a:r>
          <a:r>
            <a:rPr lang="ko-KR" altLang="ko-KR" sz="1200" b="1" kern="100">
              <a:effectLst/>
              <a:ea typeface="+mn-ea"/>
            </a:rPr>
            <a:t>±</a:t>
          </a:r>
          <a:r>
            <a:rPr lang="en-US" altLang="ko-KR" sz="1200" b="1" kern="100"/>
            <a:t>2</a:t>
          </a:r>
          <a:r>
            <a:rPr lang="en-US" altLang="ko-KR" sz="1200" b="1" kern="100">
              <a:effectLst/>
              <a:ea typeface="+mn-ea"/>
            </a:rPr>
            <a:t>%@display value)</a:t>
          </a:r>
          <a:r>
            <a:rPr lang="en-US" altLang="ko-KR" sz="1200" b="1" kern="100">
              <a:effectLst/>
              <a:latin typeface="+mn-lt"/>
              <a:ea typeface="+mn-ea"/>
            </a:rPr>
            <a:t> </a:t>
          </a:r>
          <a:endParaRPr lang="en-US" sz="1200" b="1" kern="100"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47625</xdr:colOff>
      <xdr:row>39</xdr:row>
      <xdr:rowOff>35483</xdr:rowOff>
    </xdr:from>
    <xdr:to>
      <xdr:col>3</xdr:col>
      <xdr:colOff>332554</xdr:colOff>
      <xdr:row>41</xdr:row>
      <xdr:rowOff>31964</xdr:rowOff>
    </xdr:to>
    <xdr:sp macro="" textlink="">
      <xdr:nvSpPr>
        <xdr:cNvPr id="30" name="TextBox 12">
          <a:extLst>
            <a:ext uri="{FF2B5EF4-FFF2-40B4-BE49-F238E27FC236}">
              <a16:creationId xmlns:a16="http://schemas.microsoft.com/office/drawing/2014/main" id="{9710AA19-F57D-4363-85DE-C410D240D332}"/>
            </a:ext>
          </a:extLst>
        </xdr:cNvPr>
        <xdr:cNvSpPr txBox="1"/>
      </xdr:nvSpPr>
      <xdr:spPr>
        <a:xfrm>
          <a:off x="714375" y="7503083"/>
          <a:ext cx="1618429" cy="3584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5. </a:t>
          </a:r>
          <a:r>
            <a:rPr lang="ko-KR" altLang="en-US" sz="1200" b="1"/>
            <a:t>테스트 </a:t>
          </a:r>
          <a:r>
            <a:rPr lang="en-US" altLang="ko-KR" sz="1200" b="1"/>
            <a:t>schedule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150495</xdr:colOff>
      <xdr:row>74</xdr:row>
      <xdr:rowOff>91440</xdr:rowOff>
    </xdr:from>
    <xdr:to>
      <xdr:col>5</xdr:col>
      <xdr:colOff>453907</xdr:colOff>
      <xdr:row>85</xdr:row>
      <xdr:rowOff>20146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87355B8-ADC1-4D5E-8B41-AED04B6E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" y="33356550"/>
          <a:ext cx="2970412" cy="19080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139066</xdr:colOff>
      <xdr:row>74</xdr:row>
      <xdr:rowOff>104776</xdr:rowOff>
    </xdr:from>
    <xdr:to>
      <xdr:col>10</xdr:col>
      <xdr:colOff>436971</xdr:colOff>
      <xdr:row>85</xdr:row>
      <xdr:rowOff>16337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D5B2B49C-D634-4346-8EF5-FFB78B6BD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39566" y="13763626"/>
          <a:ext cx="2972525" cy="1902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190501</xdr:colOff>
      <xdr:row>89</xdr:row>
      <xdr:rowOff>91440</xdr:rowOff>
    </xdr:from>
    <xdr:to>
      <xdr:col>5</xdr:col>
      <xdr:colOff>478827</xdr:colOff>
      <xdr:row>99</xdr:row>
      <xdr:rowOff>80009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D036958-423A-451A-9EDE-A38131E1E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1" y="36328350"/>
          <a:ext cx="2955326" cy="17945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123825</xdr:colOff>
      <xdr:row>89</xdr:row>
      <xdr:rowOff>123826</xdr:rowOff>
    </xdr:from>
    <xdr:to>
      <xdr:col>10</xdr:col>
      <xdr:colOff>437400</xdr:colOff>
      <xdr:row>99</xdr:row>
      <xdr:rowOff>95052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E62D8CE7-0535-4481-90D9-38BB1C8AD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24325" y="16135351"/>
          <a:ext cx="2988195" cy="17885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629;&#47924;/A07_conductivity/6.%20&#51204;&#44592;&#54616;&#46300;&#50920;&#50612;/4.%20&#54924;&#47196;&#46020;/CONDUCTIVITY%204.1/CONDUCTIVITY_BOM_VER4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ivity REV4.0"/>
      <sheetName val="LED BOARD REV1.0"/>
    </sheetNames>
    <sheetDataSet>
      <sheetData sheetId="0">
        <row r="2">
          <cell r="F2" t="str">
            <v>CAP CER 0.1UF 25V X7R 0603</v>
          </cell>
        </row>
        <row r="3">
          <cell r="F3" t="str">
            <v>10µF Molded Tantalum Capacitors 35V 2312 (6032 Metric) 
600mOhm</v>
          </cell>
        </row>
        <row r="4">
          <cell r="F4" t="str">
            <v>100µF 35V Aluminum Electrolytic Capacitors Radial, 
Can - SMD 2000 Hrs @ 85°C</v>
          </cell>
        </row>
        <row r="5">
          <cell r="F5" t="str">
            <v>CAP CER 22PF 50V C0G 0603</v>
          </cell>
        </row>
        <row r="6">
          <cell r="F6" t="str">
            <v>100µF Molded Tantalum Capacitors 10V 2312 (6032 Metric) 
150mOhm</v>
          </cell>
        </row>
        <row r="7">
          <cell r="F7" t="str">
            <v>CAP CER 0.47UF 25V X7R 0603</v>
          </cell>
        </row>
        <row r="8">
          <cell r="F8" t="str">
            <v>CAP CER 6PF 50V C0G 0603</v>
          </cell>
        </row>
        <row r="9">
          <cell r="F9" t="str">
            <v>CAP CER 10UF 16V X7R 0603</v>
          </cell>
        </row>
        <row r="10">
          <cell r="F10" t="str">
            <v>Diode Standard 75V 150mA Surface Mount SOD-323F</v>
          </cell>
          <cell r="G10" t="str">
            <v>ON SEMI</v>
          </cell>
        </row>
        <row r="11">
          <cell r="F11" t="str">
            <v>DIODE SCHOTTKY 40V 1A 2DFN</v>
          </cell>
          <cell r="G11" t="str">
            <v>DIODES</v>
          </cell>
        </row>
        <row r="12">
          <cell r="F12" t="str">
            <v>Zener Diode 16V 300mW ±6% Surface Mount SOD-523</v>
          </cell>
          <cell r="G12" t="str">
            <v>DIODES</v>
          </cell>
        </row>
        <row r="13">
          <cell r="F13" t="str">
            <v>Diode Schottky 40V 1A Surface Mount Powermite</v>
          </cell>
          <cell r="G13" t="str">
            <v>ON SEMI</v>
          </cell>
        </row>
        <row r="14">
          <cell r="F14" t="str">
            <v>150V (Typ) Clamp Ipp Tvs Diode Surface Mount 0603</v>
          </cell>
          <cell r="G14" t="str">
            <v>LITTLEFUSE</v>
          </cell>
        </row>
        <row r="15">
          <cell r="F15" t="str">
            <v>LED RED</v>
          </cell>
        </row>
        <row r="16">
          <cell r="F16" t="str">
            <v>LED YELLOW</v>
          </cell>
        </row>
        <row r="17">
          <cell r="F17" t="str">
            <v xml:space="preserve">LED GREEN </v>
          </cell>
        </row>
        <row r="18">
          <cell r="F18" t="str">
            <v xml:space="preserve"> Polymeric PTC Resettable Fuse 33V 750mA Ih Surface Mount 1812 (4532 Metric), Concave</v>
          </cell>
          <cell r="G18" t="str">
            <v>BEL FUSE</v>
          </cell>
        </row>
        <row r="19">
          <cell r="F19" t="str">
            <v>CONN HEADER VERT 4POS 2.5MM</v>
          </cell>
          <cell r="G19" t="str">
            <v>MOLEX</v>
          </cell>
        </row>
        <row r="20">
          <cell r="F20" t="str">
            <v>TERM BLOCK HDR 14POS VERT 3.5MM</v>
          </cell>
          <cell r="G20" t="str">
            <v>MOLEX</v>
          </cell>
        </row>
        <row r="21">
          <cell r="F21" t="str">
            <v>CONN HEADER VERT 9POS 2.5MM</v>
          </cell>
          <cell r="G21" t="str">
            <v>MOLEX</v>
          </cell>
        </row>
        <row r="22">
          <cell r="F22" t="str">
            <v>CONN D-SUB PLUG 9POS VERT SLDR</v>
          </cell>
          <cell r="G22" t="str">
            <v>HARTING</v>
          </cell>
        </row>
        <row r="23">
          <cell r="F23" t="str">
            <v>CONN HEADER VERT 8POS 1.25MM</v>
          </cell>
          <cell r="G23" t="str">
            <v>MOLEX</v>
          </cell>
        </row>
        <row r="24">
          <cell r="F24" t="str">
            <v>Battery Retainer Coin, 12.0mm 1 Cell PC Pin</v>
          </cell>
          <cell r="G24" t="str">
            <v>KEYSTONE</v>
          </cell>
        </row>
        <row r="25">
          <cell r="F25" t="str">
            <v>CONN HEADER VERT 3POS 2.5MM</v>
          </cell>
          <cell r="G25" t="str">
            <v>MOLEX</v>
          </cell>
        </row>
        <row r="26">
          <cell r="F26" t="str">
            <v>CONN MICRO SD CARD PUSH-PUSH R/A</v>
          </cell>
          <cell r="G26" t="str">
            <v>HIROSE</v>
          </cell>
        </row>
        <row r="27">
          <cell r="F27" t="str">
            <v>600 Ohms @ 100MHz 1 Power Line Ferrite Bead 0805 
1A 150mOhm</v>
          </cell>
          <cell r="G27" t="str">
            <v>SAMSUNG</v>
          </cell>
        </row>
        <row r="28">
          <cell r="F28" t="str">
            <v xml:space="preserve">IND-MOLDED,10µH Shielded Inductor 1.3A 54mOhm </v>
          </cell>
          <cell r="G28" t="str">
            <v>SUMIDA</v>
          </cell>
        </row>
        <row r="29">
          <cell r="F29" t="str">
            <v>FERRITE BEAD 10 OHM 0603 1LN</v>
          </cell>
          <cell r="G29" t="str">
            <v>TDK</v>
          </cell>
        </row>
        <row r="30">
          <cell r="F30" t="str">
            <v>Bipolar (BJT) Transistor PNP 50V 50mA 40MHz 300mW 
Surface Mount SOT-23-3 (TO-236)</v>
          </cell>
          <cell r="G30" t="str">
            <v>ON SEMI</v>
          </cell>
        </row>
        <row r="31">
          <cell r="F31" t="str">
            <v>P-Channel 50V 130mA (Ta) 360mW (Ta) Surface Mount
 SOT-23-3</v>
          </cell>
          <cell r="G31" t="str">
            <v>ON SEMI</v>
          </cell>
        </row>
        <row r="32">
          <cell r="F32" t="str">
            <v>Pre-Biased Bipolar Transistor (BJT) NPN - Pre-Biased 
50V 100mA 202mW Surface Mount SC-70-3 (SOT323)</v>
          </cell>
          <cell r="G32" t="str">
            <v>ON SEMI</v>
          </cell>
        </row>
        <row r="33">
          <cell r="F33" t="str">
            <v>RES SMD 1 OHM 1% 1/10W 0603</v>
          </cell>
        </row>
        <row r="34">
          <cell r="F34" t="str">
            <v>RES SMD 61.9 KOHM 1% 1/10W 0603</v>
          </cell>
        </row>
        <row r="35">
          <cell r="F35" t="str">
            <v>RES SMD 806 KOHM 1% 1/10W 0603</v>
          </cell>
        </row>
        <row r="36">
          <cell r="F36" t="str">
            <v>RES SMD 100 KOHM 1% 1/10W 0603</v>
          </cell>
        </row>
        <row r="37">
          <cell r="F37" t="str">
            <v>RES SMD 20 KOHM 1% 1/10W 0603</v>
          </cell>
        </row>
        <row r="38">
          <cell r="F38" t="str">
            <v>RES SMD 11.5 KOHM 1% 1/10W 0603</v>
          </cell>
        </row>
        <row r="39">
          <cell r="F39" t="str">
            <v>RES SMD 15 OHM 1% 1/10W 0603</v>
          </cell>
        </row>
        <row r="40">
          <cell r="F40" t="str">
            <v>RES SMD 10 KOHM 1% 1/10W 0603</v>
          </cell>
        </row>
        <row r="41">
          <cell r="F41" t="str">
            <v>RES SMD 33 KOHM 1% 1/10W 0603</v>
          </cell>
        </row>
        <row r="42">
          <cell r="F42" t="str">
            <v>RES SMD 3.3 KOHM 1% 1/10W 0603</v>
          </cell>
        </row>
        <row r="43">
          <cell r="F43" t="str">
            <v>RES SMD 2.5 KOHM 1% 1/10W 0603</v>
          </cell>
        </row>
        <row r="44">
          <cell r="F44" t="str">
            <v>RES SMD 1.65 KOHM 1% 1/10W 0603</v>
          </cell>
        </row>
        <row r="45">
          <cell r="F45" t="str">
            <v>RES SMD 120 OHM 1% 1/10W 0603</v>
          </cell>
        </row>
        <row r="46">
          <cell r="F46" t="str">
            <v>RES SMD 56 OHM 1% 1/10W 0603</v>
          </cell>
        </row>
        <row r="47">
          <cell r="F47" t="str">
            <v>RES SMD 240 OHM 1% 1/10W 0603</v>
          </cell>
        </row>
        <row r="48">
          <cell r="F48" t="str">
            <v>RES SMD 100 OHM 1% 1/10W 0603</v>
          </cell>
        </row>
        <row r="49">
          <cell r="F49" t="str">
            <v>RES SMD 4.7 OHM 1% 1/10W 0603</v>
          </cell>
        </row>
        <row r="50">
          <cell r="F50" t="str">
            <v>250 Ohms ±0.01% 0.125W, 1/8W Chip Resistor 0805</v>
          </cell>
          <cell r="G50" t="str">
            <v xml:space="preserve">	Stackpole Electronics Inc</v>
          </cell>
        </row>
        <row r="51">
          <cell r="F51" t="str">
            <v>RES SMD 10 OHM 1% 1/10W 0603</v>
          </cell>
        </row>
        <row r="52">
          <cell r="F52" t="str">
            <v>RES SMD 47 KOHM 1% 1/10W 0603</v>
          </cell>
        </row>
        <row r="53">
          <cell r="F53" t="str">
            <v>SWITCH TACTILE SPST-NO 0.02A 15V</v>
          </cell>
          <cell r="G53" t="str">
            <v>PANASONIC</v>
          </cell>
        </row>
        <row r="54">
          <cell r="F54" t="str">
            <v>SSR RELAY SPST-NO/NC 1A 0-60V</v>
          </cell>
          <cell r="G54" t="str">
            <v>IXYS</v>
          </cell>
        </row>
        <row r="55">
          <cell r="F55" t="str">
            <v>Buck Switching Regulator IC Positive Adjustable 0.78V 
1 Output 1.2A 8-WFDFN Exposed Pad</v>
          </cell>
          <cell r="G55" t="str">
            <v>Analog Devices Inc.</v>
          </cell>
        </row>
        <row r="56">
          <cell r="F56" t="str">
            <v>Linear Voltage Regulator IC 1 Output 800mA 
SOT-223-4</v>
          </cell>
          <cell r="G56" t="str">
            <v>TI</v>
          </cell>
        </row>
        <row r="57">
          <cell r="F57" t="str">
            <v>IC PREC VOLT-CURR CONV/TX 10MSOP</v>
          </cell>
          <cell r="G57" t="str">
            <v>TI</v>
          </cell>
        </row>
        <row r="58">
          <cell r="F58" t="str">
            <v>IC DAC 12BIT V-OUT SC70-6</v>
          </cell>
          <cell r="G58" t="str">
            <v>Analog Devices Inc.</v>
          </cell>
        </row>
        <row r="59">
          <cell r="F59" t="str">
            <v>IC OPAMP GP 1 CIRCUIT SOT23-5</v>
          </cell>
          <cell r="G59" t="str">
            <v>TI</v>
          </cell>
        </row>
        <row r="60">
          <cell r="F60" t="str">
            <v>Zero-Drift Amplifier 2 Circuit Rail-to-Rail 8-VSSOP</v>
          </cell>
          <cell r="G60" t="str">
            <v>TI</v>
          </cell>
        </row>
        <row r="61">
          <cell r="F61" t="str">
            <v>STM32F407IGH,STM32F407IGH6</v>
          </cell>
          <cell r="G61" t="str">
            <v>ST</v>
          </cell>
        </row>
        <row r="62">
          <cell r="F62" t="str">
            <v>1/1 Transceiver Half RS422, RS485 8-VSSOP</v>
          </cell>
          <cell r="G62" t="str">
            <v>TI</v>
          </cell>
        </row>
        <row r="63">
          <cell r="F63" t="str">
            <v>2/2 Transceiver Full RS232 16-TSSOP</v>
          </cell>
          <cell r="G63" t="str">
            <v>TI</v>
          </cell>
        </row>
        <row r="64">
          <cell r="F64" t="str">
            <v>Supervisor Push-Pull, Totem Pole 1 Channel SOT-23-5</v>
          </cell>
          <cell r="G64" t="str">
            <v>TI</v>
          </cell>
        </row>
        <row r="65">
          <cell r="F65" t="str">
            <v>IC OPAMP GP 1 CIRCUIT SOT23-5</v>
          </cell>
          <cell r="G65" t="str">
            <v>Analog Devices Inc.</v>
          </cell>
        </row>
        <row r="66">
          <cell r="F66" t="str">
            <v>16 Bit Analog to Digital Converter 4 Input 1 SAR 
20-LFCSP-WQ (4x4)</v>
          </cell>
          <cell r="G66" t="str">
            <v>Analog Devices Inc.</v>
          </cell>
        </row>
        <row r="67">
          <cell r="F67" t="str">
            <v>Voltage Level Translator Bidirectional 1 Circuit 4Channel
 24Mbps 14-VQFN (3.5x3.5)</v>
          </cell>
          <cell r="G67" t="str">
            <v>TI</v>
          </cell>
        </row>
        <row r="68">
          <cell r="F68" t="str">
            <v>EEPROM Memory IC 1Mb (128K x 8) I²C 1MHz 
500ns 8-TSSO</v>
          </cell>
          <cell r="G68" t="str">
            <v>ST</v>
          </cell>
        </row>
        <row r="69">
          <cell r="F69" t="str">
            <v>25MHz XO (Standard) CMOS Oscillator 3.3V Standby</v>
          </cell>
          <cell r="G69" t="str">
            <v>ABRACON</v>
          </cell>
        </row>
        <row r="70">
          <cell r="F70" t="str">
            <v xml:space="preserve">32.768kHz ±20ppm Crystal 6pF 55 kOhms 2-SMD, </v>
          </cell>
          <cell r="G70" t="str">
            <v>IXYS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3"/>
  <sheetViews>
    <sheetView showGridLines="0" view="pageBreakPreview" zoomScale="115" zoomScaleNormal="100" zoomScaleSheetLayoutView="115" workbookViewId="0">
      <selection activeCell="U11" sqref="U11"/>
    </sheetView>
  </sheetViews>
  <sheetFormatPr defaultColWidth="8.88671875" defaultRowHeight="13.5"/>
  <cols>
    <col min="1" max="1" width="4.6640625" style="7" customWidth="1"/>
    <col min="2" max="2" width="4.6640625" style="3" customWidth="1"/>
    <col min="3" max="3" width="5.109375" style="3" customWidth="1"/>
    <col min="4" max="4" width="2.88671875" style="3" customWidth="1"/>
    <col min="5" max="6" width="5.109375" style="3" customWidth="1"/>
    <col min="7" max="7" width="2.88671875" style="3" customWidth="1"/>
    <col min="8" max="8" width="5.109375" style="3" customWidth="1"/>
    <col min="9" max="18" width="4.6640625" style="3" customWidth="1"/>
    <col min="19" max="16384" width="8.88671875" style="7"/>
  </cols>
  <sheetData>
    <row r="1" spans="1:18" s="2" customFormat="1" ht="42" customHeight="1" thickBot="1">
      <c r="A1" s="1"/>
      <c r="B1" s="1"/>
      <c r="C1" s="1"/>
      <c r="D1" s="1"/>
      <c r="E1" s="1"/>
      <c r="F1" s="1"/>
      <c r="G1" s="1"/>
      <c r="H1" s="1"/>
      <c r="I1" s="10"/>
      <c r="J1" s="26"/>
      <c r="K1" s="26"/>
      <c r="L1" s="109" t="s">
        <v>15</v>
      </c>
      <c r="M1" s="110"/>
      <c r="N1" s="110"/>
      <c r="O1" s="110"/>
      <c r="P1" s="110"/>
      <c r="Q1" s="110"/>
      <c r="R1" s="110"/>
    </row>
    <row r="2" spans="1:18" s="2" customFormat="1" ht="3" customHeight="1" thickTop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>
      <c r="A3" s="20"/>
      <c r="B3" s="20"/>
      <c r="C3" s="20"/>
      <c r="D3" s="20"/>
      <c r="E3" s="20"/>
      <c r="F3" s="2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>
      <c r="A4" s="147" t="s">
        <v>28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</row>
    <row r="5" spans="1:18" ht="13.5" customHeight="1">
      <c r="A5" s="6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ht="24.75" customHeight="1">
      <c r="A6" s="125" t="s">
        <v>1</v>
      </c>
      <c r="B6" s="125"/>
      <c r="C6" s="148">
        <f ca="1">TODAY()</f>
        <v>44544</v>
      </c>
      <c r="D6" s="148"/>
      <c r="E6" s="148"/>
      <c r="F6" s="148"/>
      <c r="G6" s="149"/>
      <c r="H6" s="150" t="s">
        <v>2</v>
      </c>
      <c r="I6" s="150" t="s">
        <v>3</v>
      </c>
      <c r="J6" s="150"/>
      <c r="K6" s="150" t="s">
        <v>16</v>
      </c>
      <c r="L6" s="150"/>
      <c r="M6" s="151" t="s">
        <v>9</v>
      </c>
      <c r="N6" s="151"/>
      <c r="O6" s="150" t="s">
        <v>4</v>
      </c>
      <c r="P6" s="150"/>
      <c r="Q6" s="150" t="s">
        <v>18</v>
      </c>
      <c r="R6" s="152"/>
    </row>
    <row r="7" spans="1:18" ht="22.15" customHeight="1">
      <c r="A7" s="155" t="s">
        <v>17</v>
      </c>
      <c r="B7" s="156"/>
      <c r="C7" s="138"/>
      <c r="D7" s="139"/>
      <c r="E7" s="139"/>
      <c r="F7" s="139"/>
      <c r="G7" s="140"/>
      <c r="H7" s="137"/>
      <c r="I7" s="141"/>
      <c r="J7" s="142"/>
      <c r="K7" s="141"/>
      <c r="L7" s="145"/>
      <c r="M7" s="125"/>
      <c r="N7" s="125"/>
      <c r="O7" s="145"/>
      <c r="P7" s="142"/>
      <c r="Q7" s="141"/>
      <c r="R7" s="142"/>
    </row>
    <row r="8" spans="1:18" ht="22.15" customHeight="1">
      <c r="A8" s="125" t="s">
        <v>29</v>
      </c>
      <c r="B8" s="125"/>
      <c r="C8" s="153"/>
      <c r="D8" s="153"/>
      <c r="E8" s="153"/>
      <c r="F8" s="153"/>
      <c r="G8" s="154"/>
      <c r="H8" s="121"/>
      <c r="I8" s="143"/>
      <c r="J8" s="144"/>
      <c r="K8" s="143"/>
      <c r="L8" s="146"/>
      <c r="M8" s="125"/>
      <c r="N8" s="125"/>
      <c r="O8" s="146"/>
      <c r="P8" s="144"/>
      <c r="Q8" s="143"/>
      <c r="R8" s="144"/>
    </row>
    <row r="9" spans="1:18" ht="24.75" customHeight="1">
      <c r="A9" s="125" t="s">
        <v>5</v>
      </c>
      <c r="B9" s="125"/>
      <c r="C9" s="153" t="s">
        <v>21</v>
      </c>
      <c r="D9" s="153"/>
      <c r="E9" s="153"/>
      <c r="F9" s="153"/>
      <c r="G9" s="154"/>
      <c r="H9" s="121" t="s">
        <v>6</v>
      </c>
      <c r="I9" s="121" t="s">
        <v>11</v>
      </c>
      <c r="J9" s="121"/>
      <c r="K9" s="121" t="s">
        <v>12</v>
      </c>
      <c r="L9" s="121"/>
      <c r="M9" s="137" t="s">
        <v>8</v>
      </c>
      <c r="N9" s="137"/>
      <c r="O9" s="121"/>
      <c r="P9" s="121"/>
      <c r="Q9" s="121"/>
      <c r="R9" s="122"/>
    </row>
    <row r="10" spans="1:18" ht="24.75" customHeight="1">
      <c r="A10" s="125"/>
      <c r="B10" s="125"/>
      <c r="C10" s="153" t="s">
        <v>20</v>
      </c>
      <c r="D10" s="153"/>
      <c r="E10" s="153"/>
      <c r="F10" s="153"/>
      <c r="G10" s="154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2"/>
    </row>
    <row r="11" spans="1:18" ht="24.75" customHeight="1">
      <c r="A11" s="125" t="s">
        <v>0</v>
      </c>
      <c r="B11" s="12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6"/>
    </row>
    <row r="12" spans="1:18" customFormat="1" ht="9.9499999999999993" customHeight="1">
      <c r="A12" s="30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3"/>
      <c r="R12" s="31"/>
    </row>
    <row r="13" spans="1:18" customFormat="1" ht="29.45" customHeight="1">
      <c r="A13" s="126" t="s">
        <v>32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8"/>
    </row>
    <row r="14" spans="1:18" customFormat="1" ht="9.9499999999999993" customHeight="1">
      <c r="A14" s="30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3"/>
      <c r="R14" s="32"/>
    </row>
    <row r="15" spans="1:18" customFormat="1" ht="20.100000000000001" customHeight="1">
      <c r="A15" s="129" t="s">
        <v>13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1"/>
    </row>
    <row r="16" spans="1:18" customFormat="1" ht="18" customHeight="1">
      <c r="A16" s="33" t="s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3"/>
      <c r="R16" s="32"/>
    </row>
    <row r="17" spans="1:29" customFormat="1" ht="18" customHeight="1">
      <c r="A17" s="34" t="s">
        <v>33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3"/>
      <c r="Q17" s="13"/>
      <c r="R17" s="32"/>
    </row>
    <row r="18" spans="1:29" customFormat="1" ht="18" customHeight="1">
      <c r="A18" s="3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3"/>
      <c r="Q18" s="13"/>
      <c r="R18" s="32"/>
      <c r="V18" s="7"/>
    </row>
    <row r="19" spans="1:29" customFormat="1" ht="18" customHeight="1">
      <c r="A19" s="33" t="s">
        <v>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3"/>
      <c r="Q19" s="13"/>
      <c r="R19" s="32"/>
    </row>
    <row r="20" spans="1:29" customFormat="1" ht="18" customHeight="1">
      <c r="A20" s="34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</row>
    <row r="21" spans="1:29" customFormat="1" ht="18" customHeight="1">
      <c r="A21" s="34" t="s">
        <v>35</v>
      </c>
      <c r="B21" s="41"/>
      <c r="C21" s="41"/>
      <c r="D21" s="41"/>
      <c r="E21" s="41"/>
      <c r="F21" s="41"/>
      <c r="G21" s="41"/>
      <c r="H21" s="45"/>
      <c r="I21" s="45"/>
      <c r="J21" s="45"/>
      <c r="K21" s="45"/>
      <c r="L21" s="45"/>
      <c r="M21" s="45"/>
      <c r="N21" s="45"/>
      <c r="O21" s="45"/>
      <c r="P21" s="13"/>
      <c r="Q21" s="13"/>
      <c r="R21" s="32"/>
    </row>
    <row r="22" spans="1:29" customFormat="1" ht="18" customHeight="1">
      <c r="A22" s="34" t="s">
        <v>36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4"/>
      <c r="M22" s="16"/>
      <c r="N22" s="14"/>
      <c r="O22" s="14"/>
      <c r="P22" s="49"/>
      <c r="Q22" s="49"/>
      <c r="R22" s="31"/>
    </row>
    <row r="23" spans="1:29" customFormat="1" ht="18" customHeight="1">
      <c r="A23" s="54"/>
      <c r="B23" s="40"/>
      <c r="C23" s="47"/>
      <c r="D23" s="47"/>
      <c r="E23" s="47"/>
      <c r="F23" s="47"/>
      <c r="G23" s="47"/>
      <c r="H23" s="47"/>
      <c r="I23" s="47"/>
      <c r="J23" s="47"/>
      <c r="K23" s="51"/>
      <c r="L23" s="47"/>
      <c r="M23" s="47"/>
      <c r="N23" s="47"/>
      <c r="O23" s="47"/>
      <c r="P23" s="47"/>
      <c r="Q23" s="47"/>
      <c r="R23" s="3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8" customHeight="1">
      <c r="A24" s="75"/>
      <c r="B24" s="79"/>
      <c r="C24" s="80"/>
      <c r="D24" s="80"/>
      <c r="E24" s="80"/>
      <c r="F24" s="80"/>
      <c r="G24" s="80"/>
      <c r="H24" s="80"/>
      <c r="I24" s="80"/>
      <c r="J24" s="80"/>
      <c r="K24" s="81"/>
      <c r="L24" s="80"/>
      <c r="M24" s="80"/>
      <c r="N24" s="80"/>
      <c r="O24" s="80"/>
      <c r="P24" s="80"/>
      <c r="Q24" s="53"/>
      <c r="R24" s="3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8" customHeight="1">
      <c r="A25" s="33"/>
      <c r="B25" s="82"/>
      <c r="C25" s="80"/>
      <c r="D25" s="80"/>
      <c r="E25" s="80"/>
      <c r="F25" s="80"/>
      <c r="G25" s="80"/>
      <c r="H25" s="80"/>
      <c r="I25" s="80"/>
      <c r="J25" s="80"/>
      <c r="K25" s="81"/>
      <c r="L25" s="80"/>
      <c r="M25" s="80"/>
      <c r="N25" s="80"/>
      <c r="O25" s="80"/>
      <c r="P25" s="80"/>
      <c r="Q25" s="53"/>
      <c r="R25" s="3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8" customHeight="1">
      <c r="A26" s="33"/>
      <c r="B26" s="82"/>
      <c r="C26" s="80"/>
      <c r="D26" s="80"/>
      <c r="E26" s="80"/>
      <c r="F26" s="80"/>
      <c r="G26" s="80"/>
      <c r="H26" s="80"/>
      <c r="I26" s="80"/>
      <c r="J26" s="80"/>
      <c r="K26" s="81"/>
      <c r="L26" s="80"/>
      <c r="M26" s="80"/>
      <c r="N26" s="80"/>
      <c r="O26" s="80"/>
      <c r="P26" s="80"/>
      <c r="Q26" s="53"/>
      <c r="R26" s="3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8" customHeight="1">
      <c r="A27" s="50"/>
      <c r="B27" s="82"/>
      <c r="C27" s="80"/>
      <c r="D27" s="80"/>
      <c r="E27" s="80"/>
      <c r="F27" s="80"/>
      <c r="G27" s="80"/>
      <c r="H27" s="80" t="s">
        <v>37</v>
      </c>
      <c r="I27" s="80"/>
      <c r="J27" s="80"/>
      <c r="K27" s="81"/>
      <c r="L27" s="80"/>
      <c r="M27" s="80"/>
      <c r="N27" s="80"/>
      <c r="O27" s="80"/>
      <c r="P27" s="80"/>
      <c r="Q27" s="53"/>
      <c r="R27" s="3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8" customHeight="1">
      <c r="A28" s="50"/>
      <c r="B28" s="82"/>
      <c r="C28" s="80"/>
      <c r="D28" s="80"/>
      <c r="E28" s="80"/>
      <c r="F28" s="80"/>
      <c r="G28" s="80"/>
      <c r="H28" s="80"/>
      <c r="I28" s="80"/>
      <c r="J28" s="80"/>
      <c r="K28" s="81"/>
      <c r="L28" s="80"/>
      <c r="M28" s="80"/>
      <c r="N28" s="80"/>
      <c r="O28" s="80"/>
      <c r="P28" s="80"/>
      <c r="Q28" s="53"/>
      <c r="R28" s="3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8" customHeight="1">
      <c r="A29" s="33"/>
      <c r="B29" s="82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53"/>
      <c r="R29" s="3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8" customHeight="1">
      <c r="A30" s="52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53"/>
      <c r="R30" s="3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23.45" customHeight="1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3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8" customHeight="1">
      <c r="A32" s="35" t="s">
        <v>30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31"/>
      <c r="U32" s="7"/>
      <c r="V32" s="7"/>
      <c r="W32" s="7"/>
      <c r="X32" s="7"/>
      <c r="Y32" s="7"/>
      <c r="Z32" s="7"/>
      <c r="AA32" s="7"/>
      <c r="AB32" s="7"/>
      <c r="AC32" s="7"/>
    </row>
    <row r="33" spans="1:37" customFormat="1" ht="18" customHeight="1">
      <c r="A33" s="78" t="s">
        <v>34</v>
      </c>
      <c r="B33" s="53"/>
      <c r="C33" s="25"/>
      <c r="D33" s="25"/>
      <c r="E33" s="25"/>
      <c r="F33" s="25"/>
      <c r="G33" s="25"/>
      <c r="H33" s="25"/>
      <c r="I33" s="74"/>
      <c r="J33" s="74"/>
      <c r="K33" s="74"/>
      <c r="L33" s="74"/>
      <c r="M33" s="74"/>
      <c r="N33" s="74"/>
      <c r="O33" s="74"/>
      <c r="P33" s="74"/>
      <c r="Q33" s="74"/>
      <c r="R33" s="31"/>
      <c r="U33" s="7"/>
      <c r="V33" s="7"/>
      <c r="W33" s="7"/>
      <c r="X33" s="7"/>
      <c r="Y33" s="7"/>
      <c r="Z33" s="7"/>
      <c r="AA33" s="7"/>
      <c r="AB33" s="7"/>
      <c r="AC33" s="7"/>
    </row>
    <row r="34" spans="1:37" s="11" customFormat="1" ht="18" customHeight="1">
      <c r="A34" s="76" t="s">
        <v>35</v>
      </c>
      <c r="B34" s="7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15"/>
      <c r="Q34" s="15"/>
      <c r="R34" s="36"/>
    </row>
    <row r="35" spans="1:37" s="11" customFormat="1" ht="18" customHeight="1">
      <c r="A35" s="77" t="s">
        <v>36</v>
      </c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5"/>
      <c r="Q35" s="15"/>
      <c r="R35" s="36"/>
    </row>
    <row r="36" spans="1:37" s="11" customFormat="1" ht="10.9" customHeight="1">
      <c r="A36" s="35"/>
      <c r="B36" s="5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5"/>
      <c r="Q36" s="15"/>
      <c r="R36" s="36"/>
    </row>
    <row r="37" spans="1:37" s="11" customFormat="1" ht="18" customHeight="1">
      <c r="A37" s="35" t="s">
        <v>31</v>
      </c>
      <c r="B37" s="5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4"/>
      <c r="Q37" s="15"/>
      <c r="R37" s="36"/>
    </row>
    <row r="38" spans="1:37" s="11" customFormat="1" ht="18" customHeight="1">
      <c r="A38" s="78" t="s">
        <v>38</v>
      </c>
      <c r="B38" s="55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4"/>
      <c r="Q38" s="15"/>
      <c r="R38" s="36"/>
    </row>
    <row r="39" spans="1:37" s="11" customFormat="1" ht="18" customHeight="1">
      <c r="A39" s="35"/>
      <c r="B39" s="5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4"/>
      <c r="Q39" s="15"/>
      <c r="R39" s="36"/>
    </row>
    <row r="40" spans="1:37" customFormat="1" ht="20.100000000000001" customHeight="1">
      <c r="A40" s="132" t="s">
        <v>7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4"/>
    </row>
    <row r="41" spans="1:37" customFormat="1" ht="20.100000000000001" customHeight="1">
      <c r="A41" s="3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3"/>
      <c r="R41" s="31"/>
    </row>
    <row r="42" spans="1:37" customFormat="1" ht="20.100000000000001" customHeight="1" thickBot="1">
      <c r="A42" s="3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38"/>
    </row>
    <row r="43" spans="1:37" customFormat="1" ht="3" customHeight="1" thickTop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13"/>
      <c r="O43" s="13"/>
      <c r="P43" s="13"/>
      <c r="Q43" s="13"/>
      <c r="R43" s="13"/>
    </row>
    <row r="44" spans="1:37" customFormat="1" ht="26.25" customHeight="1">
      <c r="A44" s="118" t="s">
        <v>10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28"/>
      <c r="M44" s="28"/>
      <c r="N44" s="12"/>
      <c r="O44" s="119" t="s">
        <v>19</v>
      </c>
      <c r="P44" s="119"/>
      <c r="Q44" s="119"/>
      <c r="R44" s="119"/>
    </row>
    <row r="45" spans="1:37" customFormat="1" ht="42" customHeight="1" thickBot="1">
      <c r="B45" s="21"/>
      <c r="C45" s="21"/>
      <c r="D45" s="21"/>
      <c r="E45" s="21"/>
      <c r="F45" s="21"/>
      <c r="G45" s="21"/>
      <c r="H45" s="21"/>
      <c r="I45" s="21"/>
      <c r="J45" s="21"/>
      <c r="K45" s="27"/>
      <c r="L45" s="109" t="s">
        <v>15</v>
      </c>
      <c r="M45" s="110"/>
      <c r="N45" s="110"/>
      <c r="O45" s="110"/>
      <c r="P45" s="110"/>
      <c r="Q45" s="110"/>
      <c r="R45" s="110"/>
    </row>
    <row r="46" spans="1:37" s="2" customFormat="1" ht="3" customHeight="1" thickTop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</row>
    <row r="47" spans="1:37" customFormat="1" ht="18" customHeight="1">
      <c r="A47" s="65" t="s">
        <v>23</v>
      </c>
      <c r="B47" s="61"/>
      <c r="C47" s="61"/>
      <c r="D47" s="61"/>
      <c r="E47" s="61"/>
      <c r="F47" s="61"/>
      <c r="G47" s="61"/>
      <c r="H47" s="61"/>
      <c r="I47" s="61"/>
      <c r="J47" s="59"/>
      <c r="K47" s="59"/>
      <c r="L47" s="59"/>
      <c r="M47" s="59"/>
      <c r="N47" s="59"/>
      <c r="O47" s="59"/>
      <c r="P47" s="59"/>
      <c r="Q47" s="59"/>
      <c r="R47" s="56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customFormat="1" ht="18" customHeight="1">
      <c r="A48" s="60" t="s">
        <v>39</v>
      </c>
      <c r="B48" s="58"/>
      <c r="C48" s="58"/>
      <c r="D48" s="58"/>
      <c r="E48" s="58"/>
      <c r="F48" s="58"/>
      <c r="G48" s="58"/>
      <c r="H48" s="58"/>
      <c r="I48" s="58"/>
      <c r="J48" s="61"/>
      <c r="K48" s="61"/>
      <c r="L48" s="61"/>
      <c r="M48" s="61"/>
      <c r="N48" s="61"/>
      <c r="O48" s="61"/>
      <c r="P48" s="61"/>
      <c r="Q48" s="61"/>
      <c r="R48" s="5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8" customFormat="1" ht="18" customHeight="1">
      <c r="A49" s="62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8" customFormat="1" ht="18" customHeight="1">
      <c r="A50" s="60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ht="6.6" customHeight="1">
      <c r="A51" s="60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64" customFormat="1" ht="18" customHeight="1">
      <c r="A52" s="6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63"/>
    </row>
    <row r="53" spans="1:38" customFormat="1" ht="18" customHeight="1">
      <c r="A53" s="60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>
      <c r="A54" s="60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>
      <c r="A55" s="60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>
      <c r="A56" s="60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>
      <c r="A57" s="60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>
      <c r="A59" s="60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>
      <c r="A60" s="60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>
      <c r="A61" s="60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>
      <c r="A62" s="60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>
      <c r="A64" s="60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>
      <c r="A65" s="60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>
      <c r="A66" s="60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>
      <c r="A67" s="60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>
      <c r="A68" s="60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>
      <c r="A69" s="60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>
      <c r="A70" s="60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>
      <c r="A71" s="60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customFormat="1" ht="18" customHeight="1">
      <c r="A72" s="60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customFormat="1" ht="18" customHeight="1">
      <c r="A73" s="60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>
      <c r="A74" s="6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>
      <c r="A75" s="6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>
      <c r="A76" s="60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>
      <c r="A77" s="60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>
      <c r="A78" s="62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>
      <c r="A79" s="60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>
      <c r="A80" s="60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customFormat="1" ht="18" customHeight="1">
      <c r="A81" s="60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customFormat="1" ht="18" customHeight="1">
      <c r="A82" s="60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customFormat="1" ht="18" customHeight="1">
      <c r="A83" s="60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61"/>
      <c r="R83" s="5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customFormat="1" ht="18" customHeight="1">
      <c r="A84" s="60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61"/>
      <c r="R84" s="5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customFormat="1" ht="18" customHeight="1">
      <c r="A85" s="60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61"/>
      <c r="R85" s="5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customFormat="1" ht="18" customHeight="1">
      <c r="A86" s="60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61"/>
      <c r="R86" s="5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customFormat="1" ht="18" customHeight="1">
      <c r="A87" s="66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61"/>
      <c r="R87" s="5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customFormat="1" ht="18" customHeight="1">
      <c r="A88" s="111" t="s">
        <v>7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3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customFormat="1" ht="18" customHeight="1">
      <c r="A89" s="114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6"/>
    </row>
    <row r="90" spans="1:37" customFormat="1" ht="13.5" customHeight="1">
      <c r="A90" s="117" t="s">
        <v>10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43"/>
      <c r="M90" s="43"/>
      <c r="N90" s="43"/>
      <c r="O90" s="119" t="s">
        <v>19</v>
      </c>
      <c r="P90" s="119"/>
      <c r="Q90" s="119"/>
      <c r="R90" s="119"/>
    </row>
    <row r="91" spans="1:37" customForma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39"/>
      <c r="M91" s="39"/>
      <c r="N91" s="39"/>
      <c r="O91" s="120"/>
      <c r="P91" s="120"/>
      <c r="Q91" s="120"/>
      <c r="R91" s="120"/>
      <c r="S91" s="7"/>
      <c r="T91" s="7"/>
      <c r="U91" s="7"/>
      <c r="V91" s="7"/>
    </row>
    <row r="92" spans="1:37" customFormat="1" ht="42" customHeight="1" thickBot="1">
      <c r="B92" s="21"/>
      <c r="C92" s="21"/>
      <c r="D92" s="21"/>
      <c r="E92" s="21"/>
      <c r="F92" s="21"/>
      <c r="G92" s="21"/>
      <c r="H92" s="21"/>
      <c r="I92" s="21"/>
      <c r="J92" s="21"/>
      <c r="K92" s="27"/>
      <c r="L92" s="109" t="s">
        <v>15</v>
      </c>
      <c r="M92" s="110"/>
      <c r="N92" s="110"/>
      <c r="O92" s="110"/>
      <c r="P92" s="110"/>
      <c r="Q92" s="110"/>
      <c r="R92" s="110"/>
    </row>
    <row r="93" spans="1:37" s="2" customFormat="1" ht="3" customHeight="1" thickTop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  <c r="R93" s="5"/>
    </row>
    <row r="94" spans="1:37" customFormat="1" ht="18" customHeight="1">
      <c r="A94" s="65" t="s">
        <v>23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6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customFormat="1" ht="18" customHeight="1">
      <c r="A95" s="60" t="s">
        <v>40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5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customFormat="1" ht="18" customHeight="1">
      <c r="A96" s="62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8" customFormat="1" ht="18" customHeight="1">
      <c r="A97" s="60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>
      <c r="A98" s="60"/>
      <c r="B98" s="6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>
      <c r="A99" s="60"/>
      <c r="B99" s="6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>
      <c r="A100" s="60"/>
      <c r="B100" s="6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>
      <c r="A101" s="60"/>
      <c r="B101" s="6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>
      <c r="A102" s="60"/>
      <c r="B102" s="70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>
      <c r="A103" s="60"/>
      <c r="B103" s="7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>
      <c r="A104" s="60"/>
      <c r="B104" s="67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>
      <c r="A105" s="60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>
      <c r="A106" s="6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>
      <c r="A107" s="6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>
      <c r="A108" s="6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>
      <c r="A109" s="62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>
      <c r="A110" s="60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>
      <c r="A111" s="60"/>
      <c r="B111" s="6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>
      <c r="A112" s="60"/>
      <c r="B112" s="6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>
      <c r="A113" s="60"/>
      <c r="B113" s="6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>
      <c r="A114" s="60"/>
      <c r="B114" s="6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>
      <c r="A115" s="60"/>
      <c r="B115" s="70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>
      <c r="A116" s="60"/>
      <c r="B116" s="7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>
      <c r="A117" s="60"/>
      <c r="B117" s="71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>
      <c r="A118" s="60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customFormat="1" ht="18" customHeight="1">
      <c r="A119" s="60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customFormat="1" ht="18" customHeight="1">
      <c r="A120" s="60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>
      <c r="A121" s="62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>
      <c r="A122" s="60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>
      <c r="A123" s="60"/>
      <c r="B123" s="6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>
      <c r="A124" s="60"/>
      <c r="B124" s="67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>
      <c r="A125" s="60"/>
      <c r="B125" s="67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>
      <c r="A126" s="60"/>
      <c r="B126" s="67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>
      <c r="A127" s="60"/>
      <c r="B127" s="6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>
      <c r="A128" s="60"/>
      <c r="B128" s="70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>
      <c r="A129" s="60"/>
      <c r="B129" s="67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61"/>
      <c r="R129" s="5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>
      <c r="A130" s="60"/>
      <c r="B130" s="67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61"/>
      <c r="R130" s="5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>
      <c r="A131" s="60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61"/>
      <c r="R131" s="5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>
      <c r="A132" s="60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61"/>
      <c r="R132" s="5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>
      <c r="A133" s="60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61"/>
      <c r="R133" s="5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8" customFormat="1" ht="18" customHeight="1">
      <c r="A134" s="111" t="s">
        <v>7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3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8" customFormat="1" ht="18" customHeight="1">
      <c r="A135" s="114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6"/>
    </row>
    <row r="136" spans="1:38" customFormat="1" ht="13.5" customHeight="1">
      <c r="A136" s="117" t="s">
        <v>10</v>
      </c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43"/>
      <c r="M136" s="43"/>
      <c r="N136" s="43"/>
      <c r="O136" s="119" t="s">
        <v>19</v>
      </c>
      <c r="P136" s="119"/>
      <c r="Q136" s="119"/>
      <c r="R136" s="119"/>
    </row>
    <row r="137" spans="1:38" customForma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46"/>
      <c r="M137" s="46"/>
      <c r="N137" s="46"/>
      <c r="O137" s="120"/>
      <c r="P137" s="120"/>
      <c r="Q137" s="120"/>
      <c r="R137" s="120"/>
      <c r="S137" s="7"/>
      <c r="T137" s="7"/>
      <c r="U137" s="7"/>
      <c r="V137" s="7"/>
    </row>
    <row r="138" spans="1:38" customFormat="1" ht="42" customHeight="1" thickBot="1">
      <c r="B138" s="21"/>
      <c r="C138" s="21"/>
      <c r="D138" s="21"/>
      <c r="E138" s="21"/>
      <c r="F138" s="21"/>
      <c r="G138" s="21"/>
      <c r="H138" s="21"/>
      <c r="I138" s="21"/>
      <c r="J138" s="21"/>
      <c r="K138" s="27"/>
      <c r="L138" s="109" t="s">
        <v>15</v>
      </c>
      <c r="M138" s="110"/>
      <c r="N138" s="110"/>
      <c r="O138" s="110"/>
      <c r="P138" s="110"/>
      <c r="Q138" s="110"/>
      <c r="R138" s="110"/>
    </row>
    <row r="139" spans="1:38" s="2" customFormat="1" ht="3" customHeight="1" thickTop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5"/>
      <c r="R139" s="5"/>
    </row>
    <row r="140" spans="1:38" customFormat="1" ht="18" customHeight="1">
      <c r="A140" s="65" t="s">
        <v>23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6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>
      <c r="A141" s="60" t="s">
        <v>41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5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8" customFormat="1" ht="18" customHeight="1">
      <c r="A142" s="62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8" customFormat="1" ht="18" customHeight="1">
      <c r="A143" s="60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>
      <c r="A144" s="60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>
      <c r="A145" s="60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>
      <c r="A146" s="60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>
      <c r="A147" s="60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>
      <c r="A148" s="60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>
      <c r="A149" s="60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>
      <c r="A150" s="60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>
      <c r="A151" s="60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>
      <c r="A152" s="60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>
      <c r="A153" s="60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>
      <c r="A154" s="60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>
      <c r="A155" s="62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>
      <c r="A156" s="60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>
      <c r="A157" s="60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>
      <c r="A158" s="60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>
      <c r="A159" s="60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>
      <c r="A160" s="60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>
      <c r="A161" s="60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>
      <c r="A162" s="60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>
      <c r="A163" s="60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>
      <c r="A164" s="60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customFormat="1" ht="18" customHeight="1">
      <c r="A165" s="60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customFormat="1" ht="18" customHeight="1">
      <c r="A166" s="60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>
      <c r="A167" s="62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>
      <c r="A168" s="60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>
      <c r="A169" s="60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>
      <c r="A170" s="60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>
      <c r="A171" s="60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>
      <c r="A172" s="60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>
      <c r="A173" s="60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>
      <c r="A174" s="60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>
      <c r="A175" s="60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61"/>
      <c r="R175" s="5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>
      <c r="A176" s="60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61"/>
      <c r="R176" s="5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>
      <c r="A177" s="60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61"/>
      <c r="R177" s="5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>
      <c r="A178" s="60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61"/>
      <c r="R178" s="5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customFormat="1" ht="18" customHeight="1">
      <c r="A179" s="60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61"/>
      <c r="R179" s="5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customFormat="1" ht="18" customHeight="1">
      <c r="A180" s="111" t="s">
        <v>7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3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customFormat="1" ht="18" customHeight="1">
      <c r="A181" s="114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6"/>
    </row>
    <row r="182" spans="1:37" customFormat="1" ht="13.5" customHeight="1">
      <c r="A182" s="117" t="s">
        <v>10</v>
      </c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43"/>
      <c r="M182" s="43"/>
      <c r="N182" s="43"/>
      <c r="O182" s="119" t="s">
        <v>19</v>
      </c>
      <c r="P182" s="119"/>
      <c r="Q182" s="119"/>
      <c r="R182" s="119"/>
    </row>
    <row r="183" spans="1:37" customForma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46"/>
      <c r="M183" s="46"/>
      <c r="N183" s="46"/>
      <c r="O183" s="120"/>
      <c r="P183" s="120"/>
      <c r="Q183" s="120"/>
      <c r="R183" s="120"/>
      <c r="S183" s="7"/>
      <c r="T183" s="7"/>
      <c r="U183" s="7"/>
      <c r="V183" s="7"/>
    </row>
  </sheetData>
  <mergeCells count="55">
    <mergeCell ref="A88:R89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  <mergeCell ref="A40:R40"/>
    <mergeCell ref="A44:K44"/>
    <mergeCell ref="M7:N7"/>
    <mergeCell ref="M8:N8"/>
    <mergeCell ref="C11:R11"/>
    <mergeCell ref="O44:R44"/>
    <mergeCell ref="M9:N9"/>
    <mergeCell ref="K9:L9"/>
    <mergeCell ref="K10:L10"/>
    <mergeCell ref="C7:G7"/>
    <mergeCell ref="I7:J8"/>
    <mergeCell ref="K7:L8"/>
    <mergeCell ref="O7:P8"/>
    <mergeCell ref="H9:H10"/>
    <mergeCell ref="I9:J9"/>
    <mergeCell ref="O90:R91"/>
    <mergeCell ref="A90:K91"/>
    <mergeCell ref="L1:R1"/>
    <mergeCell ref="M10:N10"/>
    <mergeCell ref="O10:P10"/>
    <mergeCell ref="Q10:R10"/>
    <mergeCell ref="O9:P9"/>
    <mergeCell ref="B12:P12"/>
    <mergeCell ref="B14:P14"/>
    <mergeCell ref="L45:R45"/>
    <mergeCell ref="A6:B6"/>
    <mergeCell ref="A8:B8"/>
    <mergeCell ref="A9:B10"/>
    <mergeCell ref="A11:B11"/>
    <mergeCell ref="A13:R13"/>
    <mergeCell ref="A15:R15"/>
    <mergeCell ref="L138:R138"/>
    <mergeCell ref="A180:R181"/>
    <mergeCell ref="A182:K183"/>
    <mergeCell ref="O182:R183"/>
    <mergeCell ref="L92:R92"/>
    <mergeCell ref="A134:R135"/>
    <mergeCell ref="A136:K137"/>
    <mergeCell ref="O136:R13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6859-F408-4791-9E54-1175B7335043}">
  <dimension ref="A1:F29"/>
  <sheetViews>
    <sheetView workbookViewId="0">
      <selection activeCell="M30" sqref="M30"/>
    </sheetView>
  </sheetViews>
  <sheetFormatPr defaultColWidth="8.77734375" defaultRowHeight="13.5"/>
  <cols>
    <col min="1" max="1" width="8.77734375" style="96"/>
    <col min="2" max="2" width="4.44140625" style="96" customWidth="1"/>
    <col min="3" max="3" width="10.5546875" style="96" customWidth="1"/>
    <col min="4" max="4" width="25.21875" style="96" customWidth="1"/>
    <col min="5" max="5" width="19.109375" style="96" customWidth="1"/>
    <col min="6" max="6" width="10.21875" style="96" customWidth="1"/>
    <col min="7" max="16384" width="8.77734375" style="96"/>
  </cols>
  <sheetData>
    <row r="1" spans="1:6" ht="26.25" thickBot="1">
      <c r="A1" s="99" t="s">
        <v>84</v>
      </c>
      <c r="B1" s="100"/>
      <c r="C1" s="101"/>
    </row>
    <row r="3" spans="1:6" ht="18.75">
      <c r="A3" s="98" t="s">
        <v>70</v>
      </c>
    </row>
    <row r="6" spans="1:6">
      <c r="B6" s="105" t="s">
        <v>85</v>
      </c>
      <c r="C6" s="105" t="s">
        <v>86</v>
      </c>
      <c r="D6" s="105" t="s">
        <v>87</v>
      </c>
      <c r="E6" s="105" t="s">
        <v>88</v>
      </c>
      <c r="F6" s="105" t="s">
        <v>89</v>
      </c>
    </row>
    <row r="7" spans="1:6">
      <c r="B7" s="104"/>
      <c r="C7" s="104"/>
      <c r="D7" s="104"/>
      <c r="E7" s="104"/>
      <c r="F7" s="104"/>
    </row>
    <row r="8" spans="1:6">
      <c r="B8" s="104"/>
      <c r="C8" s="104"/>
      <c r="D8" s="104"/>
      <c r="E8" s="104"/>
      <c r="F8" s="104"/>
    </row>
    <row r="9" spans="1:6">
      <c r="B9" s="104"/>
      <c r="C9" s="104"/>
      <c r="D9" s="104"/>
      <c r="E9" s="104"/>
      <c r="F9" s="104"/>
    </row>
    <row r="10" spans="1:6">
      <c r="B10" s="104"/>
      <c r="C10" s="104"/>
      <c r="D10" s="104"/>
      <c r="E10" s="104"/>
      <c r="F10" s="104"/>
    </row>
    <row r="11" spans="1:6">
      <c r="B11" s="104"/>
      <c r="C11" s="104"/>
      <c r="D11" s="104"/>
      <c r="E11" s="104"/>
      <c r="F11" s="104"/>
    </row>
    <row r="12" spans="1:6">
      <c r="B12" s="104"/>
      <c r="C12" s="104"/>
      <c r="D12" s="104"/>
      <c r="E12" s="104"/>
      <c r="F12" s="104"/>
    </row>
    <row r="13" spans="1:6">
      <c r="B13" s="104"/>
      <c r="C13" s="104"/>
      <c r="D13" s="104"/>
      <c r="E13" s="104"/>
      <c r="F13" s="104"/>
    </row>
    <row r="14" spans="1:6">
      <c r="B14" s="104"/>
      <c r="C14" s="104"/>
      <c r="D14" s="104"/>
      <c r="E14" s="104"/>
      <c r="F14" s="104"/>
    </row>
    <row r="15" spans="1:6">
      <c r="B15" s="104"/>
      <c r="C15" s="104"/>
      <c r="D15" s="104"/>
      <c r="E15" s="104"/>
      <c r="F15" s="104"/>
    </row>
    <row r="16" spans="1:6">
      <c r="B16" s="104"/>
      <c r="C16" s="104"/>
      <c r="D16" s="104"/>
      <c r="E16" s="104"/>
      <c r="F16" s="104"/>
    </row>
    <row r="17" spans="2:6">
      <c r="B17" s="104"/>
      <c r="C17" s="104"/>
      <c r="D17" s="104"/>
      <c r="E17" s="104"/>
      <c r="F17" s="104"/>
    </row>
    <row r="18" spans="2:6">
      <c r="B18" s="104"/>
      <c r="C18" s="104"/>
      <c r="D18" s="104"/>
      <c r="E18" s="104"/>
      <c r="F18" s="104"/>
    </row>
    <row r="19" spans="2:6">
      <c r="B19" s="104"/>
      <c r="C19" s="104"/>
      <c r="D19" s="104"/>
      <c r="E19" s="104"/>
      <c r="F19" s="104"/>
    </row>
    <row r="20" spans="2:6">
      <c r="B20" s="104"/>
      <c r="C20" s="104"/>
      <c r="D20" s="104"/>
      <c r="E20" s="104"/>
      <c r="F20" s="104"/>
    </row>
    <row r="21" spans="2:6">
      <c r="B21" s="104"/>
      <c r="C21" s="104"/>
      <c r="D21" s="104"/>
      <c r="E21" s="104"/>
      <c r="F21" s="104"/>
    </row>
    <row r="22" spans="2:6">
      <c r="B22" s="104"/>
      <c r="C22" s="104"/>
      <c r="D22" s="104"/>
      <c r="E22" s="104"/>
      <c r="F22" s="104"/>
    </row>
    <row r="23" spans="2:6">
      <c r="B23" s="104"/>
      <c r="C23" s="104"/>
      <c r="D23" s="104"/>
      <c r="E23" s="104"/>
      <c r="F23" s="104"/>
    </row>
    <row r="24" spans="2:6">
      <c r="B24" s="104"/>
      <c r="C24" s="104"/>
      <c r="D24" s="104"/>
      <c r="E24" s="104"/>
      <c r="F24" s="104"/>
    </row>
    <row r="25" spans="2:6">
      <c r="B25" s="104"/>
      <c r="C25" s="104"/>
      <c r="D25" s="104"/>
      <c r="E25" s="104"/>
      <c r="F25" s="104"/>
    </row>
    <row r="26" spans="2:6">
      <c r="B26" s="104"/>
      <c r="C26" s="104"/>
      <c r="D26" s="104"/>
      <c r="E26" s="104"/>
      <c r="F26" s="104"/>
    </row>
    <row r="27" spans="2:6">
      <c r="B27" s="104"/>
      <c r="C27" s="104"/>
      <c r="D27" s="104"/>
      <c r="E27" s="104"/>
      <c r="F27" s="104"/>
    </row>
    <row r="28" spans="2:6">
      <c r="B28" s="104"/>
      <c r="C28" s="104"/>
      <c r="D28" s="104"/>
      <c r="E28" s="104"/>
      <c r="F28" s="104"/>
    </row>
    <row r="29" spans="2:6">
      <c r="B29" s="104"/>
      <c r="C29" s="104"/>
      <c r="D29" s="104"/>
      <c r="E29" s="104"/>
      <c r="F29" s="10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F349-7DF0-458C-8CFB-EF927011BC17}">
  <dimension ref="A1:G27"/>
  <sheetViews>
    <sheetView workbookViewId="0">
      <selection activeCell="N28" sqref="N28:N29"/>
    </sheetView>
  </sheetViews>
  <sheetFormatPr defaultColWidth="8.77734375" defaultRowHeight="13.5"/>
  <cols>
    <col min="1" max="3" width="8.77734375" style="96"/>
    <col min="4" max="4" width="11.6640625" style="96" customWidth="1"/>
    <col min="5" max="5" width="11.33203125" style="96" customWidth="1"/>
    <col min="6" max="6" width="18.88671875" style="96" customWidth="1"/>
    <col min="7" max="16384" width="8.77734375" style="96"/>
  </cols>
  <sheetData>
    <row r="1" spans="1:7" ht="26.25" thickBot="1">
      <c r="A1" s="99" t="s">
        <v>90</v>
      </c>
      <c r="B1" s="100"/>
      <c r="C1" s="101"/>
    </row>
    <row r="3" spans="1:7" ht="18.75">
      <c r="A3" s="108" t="s">
        <v>94</v>
      </c>
    </row>
    <row r="6" spans="1:7">
      <c r="D6" s="106"/>
      <c r="E6" s="106"/>
      <c r="F6" s="106"/>
      <c r="G6" s="106"/>
    </row>
    <row r="7" spans="1:7">
      <c r="D7" s="107" t="s">
        <v>91</v>
      </c>
      <c r="E7" s="107" t="s">
        <v>92</v>
      </c>
      <c r="F7" s="107" t="s">
        <v>93</v>
      </c>
      <c r="G7" s="107" t="s">
        <v>89</v>
      </c>
    </row>
    <row r="8" spans="1:7">
      <c r="D8" s="104"/>
      <c r="E8" s="104"/>
      <c r="F8" s="104"/>
      <c r="G8" s="104"/>
    </row>
    <row r="9" spans="1:7">
      <c r="D9" s="104"/>
      <c r="E9" s="104"/>
      <c r="F9" s="104"/>
      <c r="G9" s="104"/>
    </row>
    <row r="10" spans="1:7">
      <c r="D10" s="104"/>
      <c r="E10" s="104"/>
      <c r="F10" s="104"/>
      <c r="G10" s="104"/>
    </row>
    <row r="11" spans="1:7">
      <c r="D11" s="104"/>
      <c r="E11" s="104"/>
      <c r="F11" s="104"/>
      <c r="G11" s="104"/>
    </row>
    <row r="12" spans="1:7">
      <c r="D12" s="104"/>
      <c r="E12" s="104"/>
      <c r="F12" s="104"/>
      <c r="G12" s="104"/>
    </row>
    <row r="13" spans="1:7">
      <c r="D13" s="104"/>
      <c r="E13" s="104"/>
      <c r="F13" s="104"/>
      <c r="G13" s="104"/>
    </row>
    <row r="14" spans="1:7">
      <c r="D14" s="104"/>
      <c r="E14" s="104"/>
      <c r="F14" s="104"/>
      <c r="G14" s="104"/>
    </row>
    <row r="15" spans="1:7">
      <c r="D15" s="104"/>
      <c r="E15" s="104"/>
      <c r="F15" s="104"/>
      <c r="G15" s="104"/>
    </row>
    <row r="16" spans="1:7">
      <c r="D16" s="104"/>
      <c r="E16" s="104"/>
      <c r="F16" s="104"/>
      <c r="G16" s="104"/>
    </row>
    <row r="17" spans="4:7">
      <c r="D17" s="104"/>
      <c r="E17" s="104"/>
      <c r="F17" s="104"/>
      <c r="G17" s="104"/>
    </row>
    <row r="18" spans="4:7">
      <c r="D18" s="104"/>
      <c r="E18" s="104"/>
      <c r="F18" s="104"/>
      <c r="G18" s="104"/>
    </row>
    <row r="19" spans="4:7">
      <c r="D19" s="104"/>
      <c r="E19" s="104"/>
      <c r="F19" s="104"/>
      <c r="G19" s="104"/>
    </row>
    <row r="20" spans="4:7">
      <c r="D20" s="104"/>
      <c r="E20" s="104"/>
      <c r="F20" s="104"/>
      <c r="G20" s="104"/>
    </row>
    <row r="21" spans="4:7">
      <c r="D21" s="104"/>
      <c r="E21" s="104"/>
      <c r="F21" s="104"/>
      <c r="G21" s="104"/>
    </row>
    <row r="22" spans="4:7">
      <c r="D22" s="104"/>
      <c r="E22" s="104"/>
      <c r="F22" s="104"/>
      <c r="G22" s="104"/>
    </row>
    <row r="23" spans="4:7">
      <c r="D23" s="104"/>
      <c r="E23" s="104"/>
      <c r="F23" s="104"/>
      <c r="G23" s="104"/>
    </row>
    <row r="24" spans="4:7">
      <c r="D24" s="104"/>
      <c r="E24" s="104"/>
      <c r="F24" s="104"/>
      <c r="G24" s="104"/>
    </row>
    <row r="25" spans="4:7">
      <c r="D25" s="104"/>
      <c r="E25" s="104"/>
      <c r="F25" s="104"/>
      <c r="G25" s="104"/>
    </row>
    <row r="26" spans="4:7">
      <c r="D26" s="104"/>
      <c r="E26" s="104"/>
      <c r="F26" s="104"/>
      <c r="G26" s="104"/>
    </row>
    <row r="27" spans="4:7">
      <c r="D27" s="104"/>
      <c r="E27" s="104"/>
      <c r="F27" s="104"/>
      <c r="G27" s="10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E718-769E-434D-96A1-D94F438AB545}">
  <dimension ref="A1:T80"/>
  <sheetViews>
    <sheetView zoomScale="70" zoomScaleNormal="7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E18" sqref="E18"/>
    </sheetView>
  </sheetViews>
  <sheetFormatPr defaultColWidth="8.88671875" defaultRowHeight="24.95" customHeight="1"/>
  <cols>
    <col min="1" max="1" width="37.33203125" style="86" bestFit="1" customWidth="1"/>
    <col min="2" max="2" width="16.77734375" style="86" customWidth="1"/>
    <col min="3" max="3" width="39.21875" style="86" bestFit="1" customWidth="1"/>
    <col min="4" max="4" width="12.77734375" style="86" customWidth="1"/>
    <col min="5" max="6" width="18.77734375" style="86" customWidth="1"/>
    <col min="7" max="8" width="14.77734375" style="94" customWidth="1"/>
    <col min="9" max="9" width="14.77734375" style="86" customWidth="1"/>
    <col min="10" max="10" width="16.77734375" style="86" customWidth="1"/>
    <col min="11" max="11" width="12.77734375" style="86" hidden="1" customWidth="1"/>
    <col min="12" max="12" width="14.77734375" style="86" hidden="1" customWidth="1"/>
    <col min="13" max="14" width="15.77734375" style="86" hidden="1" customWidth="1"/>
    <col min="15" max="15" width="16.88671875" style="86" hidden="1" customWidth="1"/>
    <col min="16" max="16" width="5.77734375" style="86" customWidth="1"/>
    <col min="17" max="19" width="6.6640625" style="86" customWidth="1"/>
    <col min="20" max="20" width="14" style="86" customWidth="1"/>
    <col min="21" max="256" width="8.88671875" style="86"/>
    <col min="257" max="257" width="37.33203125" style="86" bestFit="1" customWidth="1"/>
    <col min="258" max="258" width="16.77734375" style="86" customWidth="1"/>
    <col min="259" max="259" width="39.21875" style="86" bestFit="1" customWidth="1"/>
    <col min="260" max="260" width="12.77734375" style="86" customWidth="1"/>
    <col min="261" max="262" width="18.77734375" style="86" customWidth="1"/>
    <col min="263" max="265" width="14.77734375" style="86" customWidth="1"/>
    <col min="266" max="266" width="16.77734375" style="86" customWidth="1"/>
    <col min="267" max="271" width="0" style="86" hidden="1" customWidth="1"/>
    <col min="272" max="272" width="5.77734375" style="86" customWidth="1"/>
    <col min="273" max="275" width="6.6640625" style="86" customWidth="1"/>
    <col min="276" max="276" width="14" style="86" customWidth="1"/>
    <col min="277" max="512" width="8.88671875" style="86"/>
    <col min="513" max="513" width="37.33203125" style="86" bestFit="1" customWidth="1"/>
    <col min="514" max="514" width="16.77734375" style="86" customWidth="1"/>
    <col min="515" max="515" width="39.21875" style="86" bestFit="1" customWidth="1"/>
    <col min="516" max="516" width="12.77734375" style="86" customWidth="1"/>
    <col min="517" max="518" width="18.77734375" style="86" customWidth="1"/>
    <col min="519" max="521" width="14.77734375" style="86" customWidth="1"/>
    <col min="522" max="522" width="16.77734375" style="86" customWidth="1"/>
    <col min="523" max="527" width="0" style="86" hidden="1" customWidth="1"/>
    <col min="528" max="528" width="5.77734375" style="86" customWidth="1"/>
    <col min="529" max="531" width="6.6640625" style="86" customWidth="1"/>
    <col min="532" max="532" width="14" style="86" customWidth="1"/>
    <col min="533" max="768" width="8.88671875" style="86"/>
    <col min="769" max="769" width="37.33203125" style="86" bestFit="1" customWidth="1"/>
    <col min="770" max="770" width="16.77734375" style="86" customWidth="1"/>
    <col min="771" max="771" width="39.21875" style="86" bestFit="1" customWidth="1"/>
    <col min="772" max="772" width="12.77734375" style="86" customWidth="1"/>
    <col min="773" max="774" width="18.77734375" style="86" customWidth="1"/>
    <col min="775" max="777" width="14.77734375" style="86" customWidth="1"/>
    <col min="778" max="778" width="16.77734375" style="86" customWidth="1"/>
    <col min="779" max="783" width="0" style="86" hidden="1" customWidth="1"/>
    <col min="784" max="784" width="5.77734375" style="86" customWidth="1"/>
    <col min="785" max="787" width="6.6640625" style="86" customWidth="1"/>
    <col min="788" max="788" width="14" style="86" customWidth="1"/>
    <col min="789" max="1024" width="8.88671875" style="86"/>
    <col min="1025" max="1025" width="37.33203125" style="86" bestFit="1" customWidth="1"/>
    <col min="1026" max="1026" width="16.77734375" style="86" customWidth="1"/>
    <col min="1027" max="1027" width="39.21875" style="86" bestFit="1" customWidth="1"/>
    <col min="1028" max="1028" width="12.77734375" style="86" customWidth="1"/>
    <col min="1029" max="1030" width="18.77734375" style="86" customWidth="1"/>
    <col min="1031" max="1033" width="14.77734375" style="86" customWidth="1"/>
    <col min="1034" max="1034" width="16.77734375" style="86" customWidth="1"/>
    <col min="1035" max="1039" width="0" style="86" hidden="1" customWidth="1"/>
    <col min="1040" max="1040" width="5.77734375" style="86" customWidth="1"/>
    <col min="1041" max="1043" width="6.6640625" style="86" customWidth="1"/>
    <col min="1044" max="1044" width="14" style="86" customWidth="1"/>
    <col min="1045" max="1280" width="8.88671875" style="86"/>
    <col min="1281" max="1281" width="37.33203125" style="86" bestFit="1" customWidth="1"/>
    <col min="1282" max="1282" width="16.77734375" style="86" customWidth="1"/>
    <col min="1283" max="1283" width="39.21875" style="86" bestFit="1" customWidth="1"/>
    <col min="1284" max="1284" width="12.77734375" style="86" customWidth="1"/>
    <col min="1285" max="1286" width="18.77734375" style="86" customWidth="1"/>
    <col min="1287" max="1289" width="14.77734375" style="86" customWidth="1"/>
    <col min="1290" max="1290" width="16.77734375" style="86" customWidth="1"/>
    <col min="1291" max="1295" width="0" style="86" hidden="1" customWidth="1"/>
    <col min="1296" max="1296" width="5.77734375" style="86" customWidth="1"/>
    <col min="1297" max="1299" width="6.6640625" style="86" customWidth="1"/>
    <col min="1300" max="1300" width="14" style="86" customWidth="1"/>
    <col min="1301" max="1536" width="8.88671875" style="86"/>
    <col min="1537" max="1537" width="37.33203125" style="86" bestFit="1" customWidth="1"/>
    <col min="1538" max="1538" width="16.77734375" style="86" customWidth="1"/>
    <col min="1539" max="1539" width="39.21875" style="86" bestFit="1" customWidth="1"/>
    <col min="1540" max="1540" width="12.77734375" style="86" customWidth="1"/>
    <col min="1541" max="1542" width="18.77734375" style="86" customWidth="1"/>
    <col min="1543" max="1545" width="14.77734375" style="86" customWidth="1"/>
    <col min="1546" max="1546" width="16.77734375" style="86" customWidth="1"/>
    <col min="1547" max="1551" width="0" style="86" hidden="1" customWidth="1"/>
    <col min="1552" max="1552" width="5.77734375" style="86" customWidth="1"/>
    <col min="1553" max="1555" width="6.6640625" style="86" customWidth="1"/>
    <col min="1556" max="1556" width="14" style="86" customWidth="1"/>
    <col min="1557" max="1792" width="8.88671875" style="86"/>
    <col min="1793" max="1793" width="37.33203125" style="86" bestFit="1" customWidth="1"/>
    <col min="1794" max="1794" width="16.77734375" style="86" customWidth="1"/>
    <col min="1795" max="1795" width="39.21875" style="86" bestFit="1" customWidth="1"/>
    <col min="1796" max="1796" width="12.77734375" style="86" customWidth="1"/>
    <col min="1797" max="1798" width="18.77734375" style="86" customWidth="1"/>
    <col min="1799" max="1801" width="14.77734375" style="86" customWidth="1"/>
    <col min="1802" max="1802" width="16.77734375" style="86" customWidth="1"/>
    <col min="1803" max="1807" width="0" style="86" hidden="1" customWidth="1"/>
    <col min="1808" max="1808" width="5.77734375" style="86" customWidth="1"/>
    <col min="1809" max="1811" width="6.6640625" style="86" customWidth="1"/>
    <col min="1812" max="1812" width="14" style="86" customWidth="1"/>
    <col min="1813" max="2048" width="8.88671875" style="86"/>
    <col min="2049" max="2049" width="37.33203125" style="86" bestFit="1" customWidth="1"/>
    <col min="2050" max="2050" width="16.77734375" style="86" customWidth="1"/>
    <col min="2051" max="2051" width="39.21875" style="86" bestFit="1" customWidth="1"/>
    <col min="2052" max="2052" width="12.77734375" style="86" customWidth="1"/>
    <col min="2053" max="2054" width="18.77734375" style="86" customWidth="1"/>
    <col min="2055" max="2057" width="14.77734375" style="86" customWidth="1"/>
    <col min="2058" max="2058" width="16.77734375" style="86" customWidth="1"/>
    <col min="2059" max="2063" width="0" style="86" hidden="1" customWidth="1"/>
    <col min="2064" max="2064" width="5.77734375" style="86" customWidth="1"/>
    <col min="2065" max="2067" width="6.6640625" style="86" customWidth="1"/>
    <col min="2068" max="2068" width="14" style="86" customWidth="1"/>
    <col min="2069" max="2304" width="8.88671875" style="86"/>
    <col min="2305" max="2305" width="37.33203125" style="86" bestFit="1" customWidth="1"/>
    <col min="2306" max="2306" width="16.77734375" style="86" customWidth="1"/>
    <col min="2307" max="2307" width="39.21875" style="86" bestFit="1" customWidth="1"/>
    <col min="2308" max="2308" width="12.77734375" style="86" customWidth="1"/>
    <col min="2309" max="2310" width="18.77734375" style="86" customWidth="1"/>
    <col min="2311" max="2313" width="14.77734375" style="86" customWidth="1"/>
    <col min="2314" max="2314" width="16.77734375" style="86" customWidth="1"/>
    <col min="2315" max="2319" width="0" style="86" hidden="1" customWidth="1"/>
    <col min="2320" max="2320" width="5.77734375" style="86" customWidth="1"/>
    <col min="2321" max="2323" width="6.6640625" style="86" customWidth="1"/>
    <col min="2324" max="2324" width="14" style="86" customWidth="1"/>
    <col min="2325" max="2560" width="8.88671875" style="86"/>
    <col min="2561" max="2561" width="37.33203125" style="86" bestFit="1" customWidth="1"/>
    <col min="2562" max="2562" width="16.77734375" style="86" customWidth="1"/>
    <col min="2563" max="2563" width="39.21875" style="86" bestFit="1" customWidth="1"/>
    <col min="2564" max="2564" width="12.77734375" style="86" customWidth="1"/>
    <col min="2565" max="2566" width="18.77734375" style="86" customWidth="1"/>
    <col min="2567" max="2569" width="14.77734375" style="86" customWidth="1"/>
    <col min="2570" max="2570" width="16.77734375" style="86" customWidth="1"/>
    <col min="2571" max="2575" width="0" style="86" hidden="1" customWidth="1"/>
    <col min="2576" max="2576" width="5.77734375" style="86" customWidth="1"/>
    <col min="2577" max="2579" width="6.6640625" style="86" customWidth="1"/>
    <col min="2580" max="2580" width="14" style="86" customWidth="1"/>
    <col min="2581" max="2816" width="8.88671875" style="86"/>
    <col min="2817" max="2817" width="37.33203125" style="86" bestFit="1" customWidth="1"/>
    <col min="2818" max="2818" width="16.77734375" style="86" customWidth="1"/>
    <col min="2819" max="2819" width="39.21875" style="86" bestFit="1" customWidth="1"/>
    <col min="2820" max="2820" width="12.77734375" style="86" customWidth="1"/>
    <col min="2821" max="2822" width="18.77734375" style="86" customWidth="1"/>
    <col min="2823" max="2825" width="14.77734375" style="86" customWidth="1"/>
    <col min="2826" max="2826" width="16.77734375" style="86" customWidth="1"/>
    <col min="2827" max="2831" width="0" style="86" hidden="1" customWidth="1"/>
    <col min="2832" max="2832" width="5.77734375" style="86" customWidth="1"/>
    <col min="2833" max="2835" width="6.6640625" style="86" customWidth="1"/>
    <col min="2836" max="2836" width="14" style="86" customWidth="1"/>
    <col min="2837" max="3072" width="8.88671875" style="86"/>
    <col min="3073" max="3073" width="37.33203125" style="86" bestFit="1" customWidth="1"/>
    <col min="3074" max="3074" width="16.77734375" style="86" customWidth="1"/>
    <col min="3075" max="3075" width="39.21875" style="86" bestFit="1" customWidth="1"/>
    <col min="3076" max="3076" width="12.77734375" style="86" customWidth="1"/>
    <col min="3077" max="3078" width="18.77734375" style="86" customWidth="1"/>
    <col min="3079" max="3081" width="14.77734375" style="86" customWidth="1"/>
    <col min="3082" max="3082" width="16.77734375" style="86" customWidth="1"/>
    <col min="3083" max="3087" width="0" style="86" hidden="1" customWidth="1"/>
    <col min="3088" max="3088" width="5.77734375" style="86" customWidth="1"/>
    <col min="3089" max="3091" width="6.6640625" style="86" customWidth="1"/>
    <col min="3092" max="3092" width="14" style="86" customWidth="1"/>
    <col min="3093" max="3328" width="8.88671875" style="86"/>
    <col min="3329" max="3329" width="37.33203125" style="86" bestFit="1" customWidth="1"/>
    <col min="3330" max="3330" width="16.77734375" style="86" customWidth="1"/>
    <col min="3331" max="3331" width="39.21875" style="86" bestFit="1" customWidth="1"/>
    <col min="3332" max="3332" width="12.77734375" style="86" customWidth="1"/>
    <col min="3333" max="3334" width="18.77734375" style="86" customWidth="1"/>
    <col min="3335" max="3337" width="14.77734375" style="86" customWidth="1"/>
    <col min="3338" max="3338" width="16.77734375" style="86" customWidth="1"/>
    <col min="3339" max="3343" width="0" style="86" hidden="1" customWidth="1"/>
    <col min="3344" max="3344" width="5.77734375" style="86" customWidth="1"/>
    <col min="3345" max="3347" width="6.6640625" style="86" customWidth="1"/>
    <col min="3348" max="3348" width="14" style="86" customWidth="1"/>
    <col min="3349" max="3584" width="8.88671875" style="86"/>
    <col min="3585" max="3585" width="37.33203125" style="86" bestFit="1" customWidth="1"/>
    <col min="3586" max="3586" width="16.77734375" style="86" customWidth="1"/>
    <col min="3587" max="3587" width="39.21875" style="86" bestFit="1" customWidth="1"/>
    <col min="3588" max="3588" width="12.77734375" style="86" customWidth="1"/>
    <col min="3589" max="3590" width="18.77734375" style="86" customWidth="1"/>
    <col min="3591" max="3593" width="14.77734375" style="86" customWidth="1"/>
    <col min="3594" max="3594" width="16.77734375" style="86" customWidth="1"/>
    <col min="3595" max="3599" width="0" style="86" hidden="1" customWidth="1"/>
    <col min="3600" max="3600" width="5.77734375" style="86" customWidth="1"/>
    <col min="3601" max="3603" width="6.6640625" style="86" customWidth="1"/>
    <col min="3604" max="3604" width="14" style="86" customWidth="1"/>
    <col min="3605" max="3840" width="8.88671875" style="86"/>
    <col min="3841" max="3841" width="37.33203125" style="86" bestFit="1" customWidth="1"/>
    <col min="3842" max="3842" width="16.77734375" style="86" customWidth="1"/>
    <col min="3843" max="3843" width="39.21875" style="86" bestFit="1" customWidth="1"/>
    <col min="3844" max="3844" width="12.77734375" style="86" customWidth="1"/>
    <col min="3845" max="3846" width="18.77734375" style="86" customWidth="1"/>
    <col min="3847" max="3849" width="14.77734375" style="86" customWidth="1"/>
    <col min="3850" max="3850" width="16.77734375" style="86" customWidth="1"/>
    <col min="3851" max="3855" width="0" style="86" hidden="1" customWidth="1"/>
    <col min="3856" max="3856" width="5.77734375" style="86" customWidth="1"/>
    <col min="3857" max="3859" width="6.6640625" style="86" customWidth="1"/>
    <col min="3860" max="3860" width="14" style="86" customWidth="1"/>
    <col min="3861" max="4096" width="8.88671875" style="86"/>
    <col min="4097" max="4097" width="37.33203125" style="86" bestFit="1" customWidth="1"/>
    <col min="4098" max="4098" width="16.77734375" style="86" customWidth="1"/>
    <col min="4099" max="4099" width="39.21875" style="86" bestFit="1" customWidth="1"/>
    <col min="4100" max="4100" width="12.77734375" style="86" customWidth="1"/>
    <col min="4101" max="4102" width="18.77734375" style="86" customWidth="1"/>
    <col min="4103" max="4105" width="14.77734375" style="86" customWidth="1"/>
    <col min="4106" max="4106" width="16.77734375" style="86" customWidth="1"/>
    <col min="4107" max="4111" width="0" style="86" hidden="1" customWidth="1"/>
    <col min="4112" max="4112" width="5.77734375" style="86" customWidth="1"/>
    <col min="4113" max="4115" width="6.6640625" style="86" customWidth="1"/>
    <col min="4116" max="4116" width="14" style="86" customWidth="1"/>
    <col min="4117" max="4352" width="8.88671875" style="86"/>
    <col min="4353" max="4353" width="37.33203125" style="86" bestFit="1" customWidth="1"/>
    <col min="4354" max="4354" width="16.77734375" style="86" customWidth="1"/>
    <col min="4355" max="4355" width="39.21875" style="86" bestFit="1" customWidth="1"/>
    <col min="4356" max="4356" width="12.77734375" style="86" customWidth="1"/>
    <col min="4357" max="4358" width="18.77734375" style="86" customWidth="1"/>
    <col min="4359" max="4361" width="14.77734375" style="86" customWidth="1"/>
    <col min="4362" max="4362" width="16.77734375" style="86" customWidth="1"/>
    <col min="4363" max="4367" width="0" style="86" hidden="1" customWidth="1"/>
    <col min="4368" max="4368" width="5.77734375" style="86" customWidth="1"/>
    <col min="4369" max="4371" width="6.6640625" style="86" customWidth="1"/>
    <col min="4372" max="4372" width="14" style="86" customWidth="1"/>
    <col min="4373" max="4608" width="8.88671875" style="86"/>
    <col min="4609" max="4609" width="37.33203125" style="86" bestFit="1" customWidth="1"/>
    <col min="4610" max="4610" width="16.77734375" style="86" customWidth="1"/>
    <col min="4611" max="4611" width="39.21875" style="86" bestFit="1" customWidth="1"/>
    <col min="4612" max="4612" width="12.77734375" style="86" customWidth="1"/>
    <col min="4613" max="4614" width="18.77734375" style="86" customWidth="1"/>
    <col min="4615" max="4617" width="14.77734375" style="86" customWidth="1"/>
    <col min="4618" max="4618" width="16.77734375" style="86" customWidth="1"/>
    <col min="4619" max="4623" width="0" style="86" hidden="1" customWidth="1"/>
    <col min="4624" max="4624" width="5.77734375" style="86" customWidth="1"/>
    <col min="4625" max="4627" width="6.6640625" style="86" customWidth="1"/>
    <col min="4628" max="4628" width="14" style="86" customWidth="1"/>
    <col min="4629" max="4864" width="8.88671875" style="86"/>
    <col min="4865" max="4865" width="37.33203125" style="86" bestFit="1" customWidth="1"/>
    <col min="4866" max="4866" width="16.77734375" style="86" customWidth="1"/>
    <col min="4867" max="4867" width="39.21875" style="86" bestFit="1" customWidth="1"/>
    <col min="4868" max="4868" width="12.77734375" style="86" customWidth="1"/>
    <col min="4869" max="4870" width="18.77734375" style="86" customWidth="1"/>
    <col min="4871" max="4873" width="14.77734375" style="86" customWidth="1"/>
    <col min="4874" max="4874" width="16.77734375" style="86" customWidth="1"/>
    <col min="4875" max="4879" width="0" style="86" hidden="1" customWidth="1"/>
    <col min="4880" max="4880" width="5.77734375" style="86" customWidth="1"/>
    <col min="4881" max="4883" width="6.6640625" style="86" customWidth="1"/>
    <col min="4884" max="4884" width="14" style="86" customWidth="1"/>
    <col min="4885" max="5120" width="8.88671875" style="86"/>
    <col min="5121" max="5121" width="37.33203125" style="86" bestFit="1" customWidth="1"/>
    <col min="5122" max="5122" width="16.77734375" style="86" customWidth="1"/>
    <col min="5123" max="5123" width="39.21875" style="86" bestFit="1" customWidth="1"/>
    <col min="5124" max="5124" width="12.77734375" style="86" customWidth="1"/>
    <col min="5125" max="5126" width="18.77734375" style="86" customWidth="1"/>
    <col min="5127" max="5129" width="14.77734375" style="86" customWidth="1"/>
    <col min="5130" max="5130" width="16.77734375" style="86" customWidth="1"/>
    <col min="5131" max="5135" width="0" style="86" hidden="1" customWidth="1"/>
    <col min="5136" max="5136" width="5.77734375" style="86" customWidth="1"/>
    <col min="5137" max="5139" width="6.6640625" style="86" customWidth="1"/>
    <col min="5140" max="5140" width="14" style="86" customWidth="1"/>
    <col min="5141" max="5376" width="8.88671875" style="86"/>
    <col min="5377" max="5377" width="37.33203125" style="86" bestFit="1" customWidth="1"/>
    <col min="5378" max="5378" width="16.77734375" style="86" customWidth="1"/>
    <col min="5379" max="5379" width="39.21875" style="86" bestFit="1" customWidth="1"/>
    <col min="5380" max="5380" width="12.77734375" style="86" customWidth="1"/>
    <col min="5381" max="5382" width="18.77734375" style="86" customWidth="1"/>
    <col min="5383" max="5385" width="14.77734375" style="86" customWidth="1"/>
    <col min="5386" max="5386" width="16.77734375" style="86" customWidth="1"/>
    <col min="5387" max="5391" width="0" style="86" hidden="1" customWidth="1"/>
    <col min="5392" max="5392" width="5.77734375" style="86" customWidth="1"/>
    <col min="5393" max="5395" width="6.6640625" style="86" customWidth="1"/>
    <col min="5396" max="5396" width="14" style="86" customWidth="1"/>
    <col min="5397" max="5632" width="8.88671875" style="86"/>
    <col min="5633" max="5633" width="37.33203125" style="86" bestFit="1" customWidth="1"/>
    <col min="5634" max="5634" width="16.77734375" style="86" customWidth="1"/>
    <col min="5635" max="5635" width="39.21875" style="86" bestFit="1" customWidth="1"/>
    <col min="5636" max="5636" width="12.77734375" style="86" customWidth="1"/>
    <col min="5637" max="5638" width="18.77734375" style="86" customWidth="1"/>
    <col min="5639" max="5641" width="14.77734375" style="86" customWidth="1"/>
    <col min="5642" max="5642" width="16.77734375" style="86" customWidth="1"/>
    <col min="5643" max="5647" width="0" style="86" hidden="1" customWidth="1"/>
    <col min="5648" max="5648" width="5.77734375" style="86" customWidth="1"/>
    <col min="5649" max="5651" width="6.6640625" style="86" customWidth="1"/>
    <col min="5652" max="5652" width="14" style="86" customWidth="1"/>
    <col min="5653" max="5888" width="8.88671875" style="86"/>
    <col min="5889" max="5889" width="37.33203125" style="86" bestFit="1" customWidth="1"/>
    <col min="5890" max="5890" width="16.77734375" style="86" customWidth="1"/>
    <col min="5891" max="5891" width="39.21875" style="86" bestFit="1" customWidth="1"/>
    <col min="5892" max="5892" width="12.77734375" style="86" customWidth="1"/>
    <col min="5893" max="5894" width="18.77734375" style="86" customWidth="1"/>
    <col min="5895" max="5897" width="14.77734375" style="86" customWidth="1"/>
    <col min="5898" max="5898" width="16.77734375" style="86" customWidth="1"/>
    <col min="5899" max="5903" width="0" style="86" hidden="1" customWidth="1"/>
    <col min="5904" max="5904" width="5.77734375" style="86" customWidth="1"/>
    <col min="5905" max="5907" width="6.6640625" style="86" customWidth="1"/>
    <col min="5908" max="5908" width="14" style="86" customWidth="1"/>
    <col min="5909" max="6144" width="8.88671875" style="86"/>
    <col min="6145" max="6145" width="37.33203125" style="86" bestFit="1" customWidth="1"/>
    <col min="6146" max="6146" width="16.77734375" style="86" customWidth="1"/>
    <col min="6147" max="6147" width="39.21875" style="86" bestFit="1" customWidth="1"/>
    <col min="6148" max="6148" width="12.77734375" style="86" customWidth="1"/>
    <col min="6149" max="6150" width="18.77734375" style="86" customWidth="1"/>
    <col min="6151" max="6153" width="14.77734375" style="86" customWidth="1"/>
    <col min="6154" max="6154" width="16.77734375" style="86" customWidth="1"/>
    <col min="6155" max="6159" width="0" style="86" hidden="1" customWidth="1"/>
    <col min="6160" max="6160" width="5.77734375" style="86" customWidth="1"/>
    <col min="6161" max="6163" width="6.6640625" style="86" customWidth="1"/>
    <col min="6164" max="6164" width="14" style="86" customWidth="1"/>
    <col min="6165" max="6400" width="8.88671875" style="86"/>
    <col min="6401" max="6401" width="37.33203125" style="86" bestFit="1" customWidth="1"/>
    <col min="6402" max="6402" width="16.77734375" style="86" customWidth="1"/>
    <col min="6403" max="6403" width="39.21875" style="86" bestFit="1" customWidth="1"/>
    <col min="6404" max="6404" width="12.77734375" style="86" customWidth="1"/>
    <col min="6405" max="6406" width="18.77734375" style="86" customWidth="1"/>
    <col min="6407" max="6409" width="14.77734375" style="86" customWidth="1"/>
    <col min="6410" max="6410" width="16.77734375" style="86" customWidth="1"/>
    <col min="6411" max="6415" width="0" style="86" hidden="1" customWidth="1"/>
    <col min="6416" max="6416" width="5.77734375" style="86" customWidth="1"/>
    <col min="6417" max="6419" width="6.6640625" style="86" customWidth="1"/>
    <col min="6420" max="6420" width="14" style="86" customWidth="1"/>
    <col min="6421" max="6656" width="8.88671875" style="86"/>
    <col min="6657" max="6657" width="37.33203125" style="86" bestFit="1" customWidth="1"/>
    <col min="6658" max="6658" width="16.77734375" style="86" customWidth="1"/>
    <col min="6659" max="6659" width="39.21875" style="86" bestFit="1" customWidth="1"/>
    <col min="6660" max="6660" width="12.77734375" style="86" customWidth="1"/>
    <col min="6661" max="6662" width="18.77734375" style="86" customWidth="1"/>
    <col min="6663" max="6665" width="14.77734375" style="86" customWidth="1"/>
    <col min="6666" max="6666" width="16.77734375" style="86" customWidth="1"/>
    <col min="6667" max="6671" width="0" style="86" hidden="1" customWidth="1"/>
    <col min="6672" max="6672" width="5.77734375" style="86" customWidth="1"/>
    <col min="6673" max="6675" width="6.6640625" style="86" customWidth="1"/>
    <col min="6676" max="6676" width="14" style="86" customWidth="1"/>
    <col min="6677" max="6912" width="8.88671875" style="86"/>
    <col min="6913" max="6913" width="37.33203125" style="86" bestFit="1" customWidth="1"/>
    <col min="6914" max="6914" width="16.77734375" style="86" customWidth="1"/>
    <col min="6915" max="6915" width="39.21875" style="86" bestFit="1" customWidth="1"/>
    <col min="6916" max="6916" width="12.77734375" style="86" customWidth="1"/>
    <col min="6917" max="6918" width="18.77734375" style="86" customWidth="1"/>
    <col min="6919" max="6921" width="14.77734375" style="86" customWidth="1"/>
    <col min="6922" max="6922" width="16.77734375" style="86" customWidth="1"/>
    <col min="6923" max="6927" width="0" style="86" hidden="1" customWidth="1"/>
    <col min="6928" max="6928" width="5.77734375" style="86" customWidth="1"/>
    <col min="6929" max="6931" width="6.6640625" style="86" customWidth="1"/>
    <col min="6932" max="6932" width="14" style="86" customWidth="1"/>
    <col min="6933" max="7168" width="8.88671875" style="86"/>
    <col min="7169" max="7169" width="37.33203125" style="86" bestFit="1" customWidth="1"/>
    <col min="7170" max="7170" width="16.77734375" style="86" customWidth="1"/>
    <col min="7171" max="7171" width="39.21875" style="86" bestFit="1" customWidth="1"/>
    <col min="7172" max="7172" width="12.77734375" style="86" customWidth="1"/>
    <col min="7173" max="7174" width="18.77734375" style="86" customWidth="1"/>
    <col min="7175" max="7177" width="14.77734375" style="86" customWidth="1"/>
    <col min="7178" max="7178" width="16.77734375" style="86" customWidth="1"/>
    <col min="7179" max="7183" width="0" style="86" hidden="1" customWidth="1"/>
    <col min="7184" max="7184" width="5.77734375" style="86" customWidth="1"/>
    <col min="7185" max="7187" width="6.6640625" style="86" customWidth="1"/>
    <col min="7188" max="7188" width="14" style="86" customWidth="1"/>
    <col min="7189" max="7424" width="8.88671875" style="86"/>
    <col min="7425" max="7425" width="37.33203125" style="86" bestFit="1" customWidth="1"/>
    <col min="7426" max="7426" width="16.77734375" style="86" customWidth="1"/>
    <col min="7427" max="7427" width="39.21875" style="86" bestFit="1" customWidth="1"/>
    <col min="7428" max="7428" width="12.77734375" style="86" customWidth="1"/>
    <col min="7429" max="7430" width="18.77734375" style="86" customWidth="1"/>
    <col min="7431" max="7433" width="14.77734375" style="86" customWidth="1"/>
    <col min="7434" max="7434" width="16.77734375" style="86" customWidth="1"/>
    <col min="7435" max="7439" width="0" style="86" hidden="1" customWidth="1"/>
    <col min="7440" max="7440" width="5.77734375" style="86" customWidth="1"/>
    <col min="7441" max="7443" width="6.6640625" style="86" customWidth="1"/>
    <col min="7444" max="7444" width="14" style="86" customWidth="1"/>
    <col min="7445" max="7680" width="8.88671875" style="86"/>
    <col min="7681" max="7681" width="37.33203125" style="86" bestFit="1" customWidth="1"/>
    <col min="7682" max="7682" width="16.77734375" style="86" customWidth="1"/>
    <col min="7683" max="7683" width="39.21875" style="86" bestFit="1" customWidth="1"/>
    <col min="7684" max="7684" width="12.77734375" style="86" customWidth="1"/>
    <col min="7685" max="7686" width="18.77734375" style="86" customWidth="1"/>
    <col min="7687" max="7689" width="14.77734375" style="86" customWidth="1"/>
    <col min="7690" max="7690" width="16.77734375" style="86" customWidth="1"/>
    <col min="7691" max="7695" width="0" style="86" hidden="1" customWidth="1"/>
    <col min="7696" max="7696" width="5.77734375" style="86" customWidth="1"/>
    <col min="7697" max="7699" width="6.6640625" style="86" customWidth="1"/>
    <col min="7700" max="7700" width="14" style="86" customWidth="1"/>
    <col min="7701" max="7936" width="8.88671875" style="86"/>
    <col min="7937" max="7937" width="37.33203125" style="86" bestFit="1" customWidth="1"/>
    <col min="7938" max="7938" width="16.77734375" style="86" customWidth="1"/>
    <col min="7939" max="7939" width="39.21875" style="86" bestFit="1" customWidth="1"/>
    <col min="7940" max="7940" width="12.77734375" style="86" customWidth="1"/>
    <col min="7941" max="7942" width="18.77734375" style="86" customWidth="1"/>
    <col min="7943" max="7945" width="14.77734375" style="86" customWidth="1"/>
    <col min="7946" max="7946" width="16.77734375" style="86" customWidth="1"/>
    <col min="7947" max="7951" width="0" style="86" hidden="1" customWidth="1"/>
    <col min="7952" max="7952" width="5.77734375" style="86" customWidth="1"/>
    <col min="7953" max="7955" width="6.6640625" style="86" customWidth="1"/>
    <col min="7956" max="7956" width="14" style="86" customWidth="1"/>
    <col min="7957" max="8192" width="8.88671875" style="86"/>
    <col min="8193" max="8193" width="37.33203125" style="86" bestFit="1" customWidth="1"/>
    <col min="8194" max="8194" width="16.77734375" style="86" customWidth="1"/>
    <col min="8195" max="8195" width="39.21875" style="86" bestFit="1" customWidth="1"/>
    <col min="8196" max="8196" width="12.77734375" style="86" customWidth="1"/>
    <col min="8197" max="8198" width="18.77734375" style="86" customWidth="1"/>
    <col min="8199" max="8201" width="14.77734375" style="86" customWidth="1"/>
    <col min="8202" max="8202" width="16.77734375" style="86" customWidth="1"/>
    <col min="8203" max="8207" width="0" style="86" hidden="1" customWidth="1"/>
    <col min="8208" max="8208" width="5.77734375" style="86" customWidth="1"/>
    <col min="8209" max="8211" width="6.6640625" style="86" customWidth="1"/>
    <col min="8212" max="8212" width="14" style="86" customWidth="1"/>
    <col min="8213" max="8448" width="8.88671875" style="86"/>
    <col min="8449" max="8449" width="37.33203125" style="86" bestFit="1" customWidth="1"/>
    <col min="8450" max="8450" width="16.77734375" style="86" customWidth="1"/>
    <col min="8451" max="8451" width="39.21875" style="86" bestFit="1" customWidth="1"/>
    <col min="8452" max="8452" width="12.77734375" style="86" customWidth="1"/>
    <col min="8453" max="8454" width="18.77734375" style="86" customWidth="1"/>
    <col min="8455" max="8457" width="14.77734375" style="86" customWidth="1"/>
    <col min="8458" max="8458" width="16.77734375" style="86" customWidth="1"/>
    <col min="8459" max="8463" width="0" style="86" hidden="1" customWidth="1"/>
    <col min="8464" max="8464" width="5.77734375" style="86" customWidth="1"/>
    <col min="8465" max="8467" width="6.6640625" style="86" customWidth="1"/>
    <col min="8468" max="8468" width="14" style="86" customWidth="1"/>
    <col min="8469" max="8704" width="8.88671875" style="86"/>
    <col min="8705" max="8705" width="37.33203125" style="86" bestFit="1" customWidth="1"/>
    <col min="8706" max="8706" width="16.77734375" style="86" customWidth="1"/>
    <col min="8707" max="8707" width="39.21875" style="86" bestFit="1" customWidth="1"/>
    <col min="8708" max="8708" width="12.77734375" style="86" customWidth="1"/>
    <col min="8709" max="8710" width="18.77734375" style="86" customWidth="1"/>
    <col min="8711" max="8713" width="14.77734375" style="86" customWidth="1"/>
    <col min="8714" max="8714" width="16.77734375" style="86" customWidth="1"/>
    <col min="8715" max="8719" width="0" style="86" hidden="1" customWidth="1"/>
    <col min="8720" max="8720" width="5.77734375" style="86" customWidth="1"/>
    <col min="8721" max="8723" width="6.6640625" style="86" customWidth="1"/>
    <col min="8724" max="8724" width="14" style="86" customWidth="1"/>
    <col min="8725" max="8960" width="8.88671875" style="86"/>
    <col min="8961" max="8961" width="37.33203125" style="86" bestFit="1" customWidth="1"/>
    <col min="8962" max="8962" width="16.77734375" style="86" customWidth="1"/>
    <col min="8963" max="8963" width="39.21875" style="86" bestFit="1" customWidth="1"/>
    <col min="8964" max="8964" width="12.77734375" style="86" customWidth="1"/>
    <col min="8965" max="8966" width="18.77734375" style="86" customWidth="1"/>
    <col min="8967" max="8969" width="14.77734375" style="86" customWidth="1"/>
    <col min="8970" max="8970" width="16.77734375" style="86" customWidth="1"/>
    <col min="8971" max="8975" width="0" style="86" hidden="1" customWidth="1"/>
    <col min="8976" max="8976" width="5.77734375" style="86" customWidth="1"/>
    <col min="8977" max="8979" width="6.6640625" style="86" customWidth="1"/>
    <col min="8980" max="8980" width="14" style="86" customWidth="1"/>
    <col min="8981" max="9216" width="8.88671875" style="86"/>
    <col min="9217" max="9217" width="37.33203125" style="86" bestFit="1" customWidth="1"/>
    <col min="9218" max="9218" width="16.77734375" style="86" customWidth="1"/>
    <col min="9219" max="9219" width="39.21875" style="86" bestFit="1" customWidth="1"/>
    <col min="9220" max="9220" width="12.77734375" style="86" customWidth="1"/>
    <col min="9221" max="9222" width="18.77734375" style="86" customWidth="1"/>
    <col min="9223" max="9225" width="14.77734375" style="86" customWidth="1"/>
    <col min="9226" max="9226" width="16.77734375" style="86" customWidth="1"/>
    <col min="9227" max="9231" width="0" style="86" hidden="1" customWidth="1"/>
    <col min="9232" max="9232" width="5.77734375" style="86" customWidth="1"/>
    <col min="9233" max="9235" width="6.6640625" style="86" customWidth="1"/>
    <col min="9236" max="9236" width="14" style="86" customWidth="1"/>
    <col min="9237" max="9472" width="8.88671875" style="86"/>
    <col min="9473" max="9473" width="37.33203125" style="86" bestFit="1" customWidth="1"/>
    <col min="9474" max="9474" width="16.77734375" style="86" customWidth="1"/>
    <col min="9475" max="9475" width="39.21875" style="86" bestFit="1" customWidth="1"/>
    <col min="9476" max="9476" width="12.77734375" style="86" customWidth="1"/>
    <col min="9477" max="9478" width="18.77734375" style="86" customWidth="1"/>
    <col min="9479" max="9481" width="14.77734375" style="86" customWidth="1"/>
    <col min="9482" max="9482" width="16.77734375" style="86" customWidth="1"/>
    <col min="9483" max="9487" width="0" style="86" hidden="1" customWidth="1"/>
    <col min="9488" max="9488" width="5.77734375" style="86" customWidth="1"/>
    <col min="9489" max="9491" width="6.6640625" style="86" customWidth="1"/>
    <col min="9492" max="9492" width="14" style="86" customWidth="1"/>
    <col min="9493" max="9728" width="8.88671875" style="86"/>
    <col min="9729" max="9729" width="37.33203125" style="86" bestFit="1" customWidth="1"/>
    <col min="9730" max="9730" width="16.77734375" style="86" customWidth="1"/>
    <col min="9731" max="9731" width="39.21875" style="86" bestFit="1" customWidth="1"/>
    <col min="9732" max="9732" width="12.77734375" style="86" customWidth="1"/>
    <col min="9733" max="9734" width="18.77734375" style="86" customWidth="1"/>
    <col min="9735" max="9737" width="14.77734375" style="86" customWidth="1"/>
    <col min="9738" max="9738" width="16.77734375" style="86" customWidth="1"/>
    <col min="9739" max="9743" width="0" style="86" hidden="1" customWidth="1"/>
    <col min="9744" max="9744" width="5.77734375" style="86" customWidth="1"/>
    <col min="9745" max="9747" width="6.6640625" style="86" customWidth="1"/>
    <col min="9748" max="9748" width="14" style="86" customWidth="1"/>
    <col min="9749" max="9984" width="8.88671875" style="86"/>
    <col min="9985" max="9985" width="37.33203125" style="86" bestFit="1" customWidth="1"/>
    <col min="9986" max="9986" width="16.77734375" style="86" customWidth="1"/>
    <col min="9987" max="9987" width="39.21875" style="86" bestFit="1" customWidth="1"/>
    <col min="9988" max="9988" width="12.77734375" style="86" customWidth="1"/>
    <col min="9989" max="9990" width="18.77734375" style="86" customWidth="1"/>
    <col min="9991" max="9993" width="14.77734375" style="86" customWidth="1"/>
    <col min="9994" max="9994" width="16.77734375" style="86" customWidth="1"/>
    <col min="9995" max="9999" width="0" style="86" hidden="1" customWidth="1"/>
    <col min="10000" max="10000" width="5.77734375" style="86" customWidth="1"/>
    <col min="10001" max="10003" width="6.6640625" style="86" customWidth="1"/>
    <col min="10004" max="10004" width="14" style="86" customWidth="1"/>
    <col min="10005" max="10240" width="8.88671875" style="86"/>
    <col min="10241" max="10241" width="37.33203125" style="86" bestFit="1" customWidth="1"/>
    <col min="10242" max="10242" width="16.77734375" style="86" customWidth="1"/>
    <col min="10243" max="10243" width="39.21875" style="86" bestFit="1" customWidth="1"/>
    <col min="10244" max="10244" width="12.77734375" style="86" customWidth="1"/>
    <col min="10245" max="10246" width="18.77734375" style="86" customWidth="1"/>
    <col min="10247" max="10249" width="14.77734375" style="86" customWidth="1"/>
    <col min="10250" max="10250" width="16.77734375" style="86" customWidth="1"/>
    <col min="10251" max="10255" width="0" style="86" hidden="1" customWidth="1"/>
    <col min="10256" max="10256" width="5.77734375" style="86" customWidth="1"/>
    <col min="10257" max="10259" width="6.6640625" style="86" customWidth="1"/>
    <col min="10260" max="10260" width="14" style="86" customWidth="1"/>
    <col min="10261" max="10496" width="8.88671875" style="86"/>
    <col min="10497" max="10497" width="37.33203125" style="86" bestFit="1" customWidth="1"/>
    <col min="10498" max="10498" width="16.77734375" style="86" customWidth="1"/>
    <col min="10499" max="10499" width="39.21875" style="86" bestFit="1" customWidth="1"/>
    <col min="10500" max="10500" width="12.77734375" style="86" customWidth="1"/>
    <col min="10501" max="10502" width="18.77734375" style="86" customWidth="1"/>
    <col min="10503" max="10505" width="14.77734375" style="86" customWidth="1"/>
    <col min="10506" max="10506" width="16.77734375" style="86" customWidth="1"/>
    <col min="10507" max="10511" width="0" style="86" hidden="1" customWidth="1"/>
    <col min="10512" max="10512" width="5.77734375" style="86" customWidth="1"/>
    <col min="10513" max="10515" width="6.6640625" style="86" customWidth="1"/>
    <col min="10516" max="10516" width="14" style="86" customWidth="1"/>
    <col min="10517" max="10752" width="8.88671875" style="86"/>
    <col min="10753" max="10753" width="37.33203125" style="86" bestFit="1" customWidth="1"/>
    <col min="10754" max="10754" width="16.77734375" style="86" customWidth="1"/>
    <col min="10755" max="10755" width="39.21875" style="86" bestFit="1" customWidth="1"/>
    <col min="10756" max="10756" width="12.77734375" style="86" customWidth="1"/>
    <col min="10757" max="10758" width="18.77734375" style="86" customWidth="1"/>
    <col min="10759" max="10761" width="14.77734375" style="86" customWidth="1"/>
    <col min="10762" max="10762" width="16.77734375" style="86" customWidth="1"/>
    <col min="10763" max="10767" width="0" style="86" hidden="1" customWidth="1"/>
    <col min="10768" max="10768" width="5.77734375" style="86" customWidth="1"/>
    <col min="10769" max="10771" width="6.6640625" style="86" customWidth="1"/>
    <col min="10772" max="10772" width="14" style="86" customWidth="1"/>
    <col min="10773" max="11008" width="8.88671875" style="86"/>
    <col min="11009" max="11009" width="37.33203125" style="86" bestFit="1" customWidth="1"/>
    <col min="11010" max="11010" width="16.77734375" style="86" customWidth="1"/>
    <col min="11011" max="11011" width="39.21875" style="86" bestFit="1" customWidth="1"/>
    <col min="11012" max="11012" width="12.77734375" style="86" customWidth="1"/>
    <col min="11013" max="11014" width="18.77734375" style="86" customWidth="1"/>
    <col min="11015" max="11017" width="14.77734375" style="86" customWidth="1"/>
    <col min="11018" max="11018" width="16.77734375" style="86" customWidth="1"/>
    <col min="11019" max="11023" width="0" style="86" hidden="1" customWidth="1"/>
    <col min="11024" max="11024" width="5.77734375" style="86" customWidth="1"/>
    <col min="11025" max="11027" width="6.6640625" style="86" customWidth="1"/>
    <col min="11028" max="11028" width="14" style="86" customWidth="1"/>
    <col min="11029" max="11264" width="8.88671875" style="86"/>
    <col min="11265" max="11265" width="37.33203125" style="86" bestFit="1" customWidth="1"/>
    <col min="11266" max="11266" width="16.77734375" style="86" customWidth="1"/>
    <col min="11267" max="11267" width="39.21875" style="86" bestFit="1" customWidth="1"/>
    <col min="11268" max="11268" width="12.77734375" style="86" customWidth="1"/>
    <col min="11269" max="11270" width="18.77734375" style="86" customWidth="1"/>
    <col min="11271" max="11273" width="14.77734375" style="86" customWidth="1"/>
    <col min="11274" max="11274" width="16.77734375" style="86" customWidth="1"/>
    <col min="11275" max="11279" width="0" style="86" hidden="1" customWidth="1"/>
    <col min="11280" max="11280" width="5.77734375" style="86" customWidth="1"/>
    <col min="11281" max="11283" width="6.6640625" style="86" customWidth="1"/>
    <col min="11284" max="11284" width="14" style="86" customWidth="1"/>
    <col min="11285" max="11520" width="8.88671875" style="86"/>
    <col min="11521" max="11521" width="37.33203125" style="86" bestFit="1" customWidth="1"/>
    <col min="11522" max="11522" width="16.77734375" style="86" customWidth="1"/>
    <col min="11523" max="11523" width="39.21875" style="86" bestFit="1" customWidth="1"/>
    <col min="11524" max="11524" width="12.77734375" style="86" customWidth="1"/>
    <col min="11525" max="11526" width="18.77734375" style="86" customWidth="1"/>
    <col min="11527" max="11529" width="14.77734375" style="86" customWidth="1"/>
    <col min="11530" max="11530" width="16.77734375" style="86" customWidth="1"/>
    <col min="11531" max="11535" width="0" style="86" hidden="1" customWidth="1"/>
    <col min="11536" max="11536" width="5.77734375" style="86" customWidth="1"/>
    <col min="11537" max="11539" width="6.6640625" style="86" customWidth="1"/>
    <col min="11540" max="11540" width="14" style="86" customWidth="1"/>
    <col min="11541" max="11776" width="8.88671875" style="86"/>
    <col min="11777" max="11777" width="37.33203125" style="86" bestFit="1" customWidth="1"/>
    <col min="11778" max="11778" width="16.77734375" style="86" customWidth="1"/>
    <col min="11779" max="11779" width="39.21875" style="86" bestFit="1" customWidth="1"/>
    <col min="11780" max="11780" width="12.77734375" style="86" customWidth="1"/>
    <col min="11781" max="11782" width="18.77734375" style="86" customWidth="1"/>
    <col min="11783" max="11785" width="14.77734375" style="86" customWidth="1"/>
    <col min="11786" max="11786" width="16.77734375" style="86" customWidth="1"/>
    <col min="11787" max="11791" width="0" style="86" hidden="1" customWidth="1"/>
    <col min="11792" max="11792" width="5.77734375" style="86" customWidth="1"/>
    <col min="11793" max="11795" width="6.6640625" style="86" customWidth="1"/>
    <col min="11796" max="11796" width="14" style="86" customWidth="1"/>
    <col min="11797" max="12032" width="8.88671875" style="86"/>
    <col min="12033" max="12033" width="37.33203125" style="86" bestFit="1" customWidth="1"/>
    <col min="12034" max="12034" width="16.77734375" style="86" customWidth="1"/>
    <col min="12035" max="12035" width="39.21875" style="86" bestFit="1" customWidth="1"/>
    <col min="12036" max="12036" width="12.77734375" style="86" customWidth="1"/>
    <col min="12037" max="12038" width="18.77734375" style="86" customWidth="1"/>
    <col min="12039" max="12041" width="14.77734375" style="86" customWidth="1"/>
    <col min="12042" max="12042" width="16.77734375" style="86" customWidth="1"/>
    <col min="12043" max="12047" width="0" style="86" hidden="1" customWidth="1"/>
    <col min="12048" max="12048" width="5.77734375" style="86" customWidth="1"/>
    <col min="12049" max="12051" width="6.6640625" style="86" customWidth="1"/>
    <col min="12052" max="12052" width="14" style="86" customWidth="1"/>
    <col min="12053" max="12288" width="8.88671875" style="86"/>
    <col min="12289" max="12289" width="37.33203125" style="86" bestFit="1" customWidth="1"/>
    <col min="12290" max="12290" width="16.77734375" style="86" customWidth="1"/>
    <col min="12291" max="12291" width="39.21875" style="86" bestFit="1" customWidth="1"/>
    <col min="12292" max="12292" width="12.77734375" style="86" customWidth="1"/>
    <col min="12293" max="12294" width="18.77734375" style="86" customWidth="1"/>
    <col min="12295" max="12297" width="14.77734375" style="86" customWidth="1"/>
    <col min="12298" max="12298" width="16.77734375" style="86" customWidth="1"/>
    <col min="12299" max="12303" width="0" style="86" hidden="1" customWidth="1"/>
    <col min="12304" max="12304" width="5.77734375" style="86" customWidth="1"/>
    <col min="12305" max="12307" width="6.6640625" style="86" customWidth="1"/>
    <col min="12308" max="12308" width="14" style="86" customWidth="1"/>
    <col min="12309" max="12544" width="8.88671875" style="86"/>
    <col min="12545" max="12545" width="37.33203125" style="86" bestFit="1" customWidth="1"/>
    <col min="12546" max="12546" width="16.77734375" style="86" customWidth="1"/>
    <col min="12547" max="12547" width="39.21875" style="86" bestFit="1" customWidth="1"/>
    <col min="12548" max="12548" width="12.77734375" style="86" customWidth="1"/>
    <col min="12549" max="12550" width="18.77734375" style="86" customWidth="1"/>
    <col min="12551" max="12553" width="14.77734375" style="86" customWidth="1"/>
    <col min="12554" max="12554" width="16.77734375" style="86" customWidth="1"/>
    <col min="12555" max="12559" width="0" style="86" hidden="1" customWidth="1"/>
    <col min="12560" max="12560" width="5.77734375" style="86" customWidth="1"/>
    <col min="12561" max="12563" width="6.6640625" style="86" customWidth="1"/>
    <col min="12564" max="12564" width="14" style="86" customWidth="1"/>
    <col min="12565" max="12800" width="8.88671875" style="86"/>
    <col min="12801" max="12801" width="37.33203125" style="86" bestFit="1" customWidth="1"/>
    <col min="12802" max="12802" width="16.77734375" style="86" customWidth="1"/>
    <col min="12803" max="12803" width="39.21875" style="86" bestFit="1" customWidth="1"/>
    <col min="12804" max="12804" width="12.77734375" style="86" customWidth="1"/>
    <col min="12805" max="12806" width="18.77734375" style="86" customWidth="1"/>
    <col min="12807" max="12809" width="14.77734375" style="86" customWidth="1"/>
    <col min="12810" max="12810" width="16.77734375" style="86" customWidth="1"/>
    <col min="12811" max="12815" width="0" style="86" hidden="1" customWidth="1"/>
    <col min="12816" max="12816" width="5.77734375" style="86" customWidth="1"/>
    <col min="12817" max="12819" width="6.6640625" style="86" customWidth="1"/>
    <col min="12820" max="12820" width="14" style="86" customWidth="1"/>
    <col min="12821" max="13056" width="8.88671875" style="86"/>
    <col min="13057" max="13057" width="37.33203125" style="86" bestFit="1" customWidth="1"/>
    <col min="13058" max="13058" width="16.77734375" style="86" customWidth="1"/>
    <col min="13059" max="13059" width="39.21875" style="86" bestFit="1" customWidth="1"/>
    <col min="13060" max="13060" width="12.77734375" style="86" customWidth="1"/>
    <col min="13061" max="13062" width="18.77734375" style="86" customWidth="1"/>
    <col min="13063" max="13065" width="14.77734375" style="86" customWidth="1"/>
    <col min="13066" max="13066" width="16.77734375" style="86" customWidth="1"/>
    <col min="13067" max="13071" width="0" style="86" hidden="1" customWidth="1"/>
    <col min="13072" max="13072" width="5.77734375" style="86" customWidth="1"/>
    <col min="13073" max="13075" width="6.6640625" style="86" customWidth="1"/>
    <col min="13076" max="13076" width="14" style="86" customWidth="1"/>
    <col min="13077" max="13312" width="8.88671875" style="86"/>
    <col min="13313" max="13313" width="37.33203125" style="86" bestFit="1" customWidth="1"/>
    <col min="13314" max="13314" width="16.77734375" style="86" customWidth="1"/>
    <col min="13315" max="13315" width="39.21875" style="86" bestFit="1" customWidth="1"/>
    <col min="13316" max="13316" width="12.77734375" style="86" customWidth="1"/>
    <col min="13317" max="13318" width="18.77734375" style="86" customWidth="1"/>
    <col min="13319" max="13321" width="14.77734375" style="86" customWidth="1"/>
    <col min="13322" max="13322" width="16.77734375" style="86" customWidth="1"/>
    <col min="13323" max="13327" width="0" style="86" hidden="1" customWidth="1"/>
    <col min="13328" max="13328" width="5.77734375" style="86" customWidth="1"/>
    <col min="13329" max="13331" width="6.6640625" style="86" customWidth="1"/>
    <col min="13332" max="13332" width="14" style="86" customWidth="1"/>
    <col min="13333" max="13568" width="8.88671875" style="86"/>
    <col min="13569" max="13569" width="37.33203125" style="86" bestFit="1" customWidth="1"/>
    <col min="13570" max="13570" width="16.77734375" style="86" customWidth="1"/>
    <col min="13571" max="13571" width="39.21875" style="86" bestFit="1" customWidth="1"/>
    <col min="13572" max="13572" width="12.77734375" style="86" customWidth="1"/>
    <col min="13573" max="13574" width="18.77734375" style="86" customWidth="1"/>
    <col min="13575" max="13577" width="14.77734375" style="86" customWidth="1"/>
    <col min="13578" max="13578" width="16.77734375" style="86" customWidth="1"/>
    <col min="13579" max="13583" width="0" style="86" hidden="1" customWidth="1"/>
    <col min="13584" max="13584" width="5.77734375" style="86" customWidth="1"/>
    <col min="13585" max="13587" width="6.6640625" style="86" customWidth="1"/>
    <col min="13588" max="13588" width="14" style="86" customWidth="1"/>
    <col min="13589" max="13824" width="8.88671875" style="86"/>
    <col min="13825" max="13825" width="37.33203125" style="86" bestFit="1" customWidth="1"/>
    <col min="13826" max="13826" width="16.77734375" style="86" customWidth="1"/>
    <col min="13827" max="13827" width="39.21875" style="86" bestFit="1" customWidth="1"/>
    <col min="13828" max="13828" width="12.77734375" style="86" customWidth="1"/>
    <col min="13829" max="13830" width="18.77734375" style="86" customWidth="1"/>
    <col min="13831" max="13833" width="14.77734375" style="86" customWidth="1"/>
    <col min="13834" max="13834" width="16.77734375" style="86" customWidth="1"/>
    <col min="13835" max="13839" width="0" style="86" hidden="1" customWidth="1"/>
    <col min="13840" max="13840" width="5.77734375" style="86" customWidth="1"/>
    <col min="13841" max="13843" width="6.6640625" style="86" customWidth="1"/>
    <col min="13844" max="13844" width="14" style="86" customWidth="1"/>
    <col min="13845" max="14080" width="8.88671875" style="86"/>
    <col min="14081" max="14081" width="37.33203125" style="86" bestFit="1" customWidth="1"/>
    <col min="14082" max="14082" width="16.77734375" style="86" customWidth="1"/>
    <col min="14083" max="14083" width="39.21875" style="86" bestFit="1" customWidth="1"/>
    <col min="14084" max="14084" width="12.77734375" style="86" customWidth="1"/>
    <col min="14085" max="14086" width="18.77734375" style="86" customWidth="1"/>
    <col min="14087" max="14089" width="14.77734375" style="86" customWidth="1"/>
    <col min="14090" max="14090" width="16.77734375" style="86" customWidth="1"/>
    <col min="14091" max="14095" width="0" style="86" hidden="1" customWidth="1"/>
    <col min="14096" max="14096" width="5.77734375" style="86" customWidth="1"/>
    <col min="14097" max="14099" width="6.6640625" style="86" customWidth="1"/>
    <col min="14100" max="14100" width="14" style="86" customWidth="1"/>
    <col min="14101" max="14336" width="8.88671875" style="86"/>
    <col min="14337" max="14337" width="37.33203125" style="86" bestFit="1" customWidth="1"/>
    <col min="14338" max="14338" width="16.77734375" style="86" customWidth="1"/>
    <col min="14339" max="14339" width="39.21875" style="86" bestFit="1" customWidth="1"/>
    <col min="14340" max="14340" width="12.77734375" style="86" customWidth="1"/>
    <col min="14341" max="14342" width="18.77734375" style="86" customWidth="1"/>
    <col min="14343" max="14345" width="14.77734375" style="86" customWidth="1"/>
    <col min="14346" max="14346" width="16.77734375" style="86" customWidth="1"/>
    <col min="14347" max="14351" width="0" style="86" hidden="1" customWidth="1"/>
    <col min="14352" max="14352" width="5.77734375" style="86" customWidth="1"/>
    <col min="14353" max="14355" width="6.6640625" style="86" customWidth="1"/>
    <col min="14356" max="14356" width="14" style="86" customWidth="1"/>
    <col min="14357" max="14592" width="8.88671875" style="86"/>
    <col min="14593" max="14593" width="37.33203125" style="86" bestFit="1" customWidth="1"/>
    <col min="14594" max="14594" width="16.77734375" style="86" customWidth="1"/>
    <col min="14595" max="14595" width="39.21875" style="86" bestFit="1" customWidth="1"/>
    <col min="14596" max="14596" width="12.77734375" style="86" customWidth="1"/>
    <col min="14597" max="14598" width="18.77734375" style="86" customWidth="1"/>
    <col min="14599" max="14601" width="14.77734375" style="86" customWidth="1"/>
    <col min="14602" max="14602" width="16.77734375" style="86" customWidth="1"/>
    <col min="14603" max="14607" width="0" style="86" hidden="1" customWidth="1"/>
    <col min="14608" max="14608" width="5.77734375" style="86" customWidth="1"/>
    <col min="14609" max="14611" width="6.6640625" style="86" customWidth="1"/>
    <col min="14612" max="14612" width="14" style="86" customWidth="1"/>
    <col min="14613" max="14848" width="8.88671875" style="86"/>
    <col min="14849" max="14849" width="37.33203125" style="86" bestFit="1" customWidth="1"/>
    <col min="14850" max="14850" width="16.77734375" style="86" customWidth="1"/>
    <col min="14851" max="14851" width="39.21875" style="86" bestFit="1" customWidth="1"/>
    <col min="14852" max="14852" width="12.77734375" style="86" customWidth="1"/>
    <col min="14853" max="14854" width="18.77734375" style="86" customWidth="1"/>
    <col min="14855" max="14857" width="14.77734375" style="86" customWidth="1"/>
    <col min="14858" max="14858" width="16.77734375" style="86" customWidth="1"/>
    <col min="14859" max="14863" width="0" style="86" hidden="1" customWidth="1"/>
    <col min="14864" max="14864" width="5.77734375" style="86" customWidth="1"/>
    <col min="14865" max="14867" width="6.6640625" style="86" customWidth="1"/>
    <col min="14868" max="14868" width="14" style="86" customWidth="1"/>
    <col min="14869" max="15104" width="8.88671875" style="86"/>
    <col min="15105" max="15105" width="37.33203125" style="86" bestFit="1" customWidth="1"/>
    <col min="15106" max="15106" width="16.77734375" style="86" customWidth="1"/>
    <col min="15107" max="15107" width="39.21875" style="86" bestFit="1" customWidth="1"/>
    <col min="15108" max="15108" width="12.77734375" style="86" customWidth="1"/>
    <col min="15109" max="15110" width="18.77734375" style="86" customWidth="1"/>
    <col min="15111" max="15113" width="14.77734375" style="86" customWidth="1"/>
    <col min="15114" max="15114" width="16.77734375" style="86" customWidth="1"/>
    <col min="15115" max="15119" width="0" style="86" hidden="1" customWidth="1"/>
    <col min="15120" max="15120" width="5.77734375" style="86" customWidth="1"/>
    <col min="15121" max="15123" width="6.6640625" style="86" customWidth="1"/>
    <col min="15124" max="15124" width="14" style="86" customWidth="1"/>
    <col min="15125" max="15360" width="8.88671875" style="86"/>
    <col min="15361" max="15361" width="37.33203125" style="86" bestFit="1" customWidth="1"/>
    <col min="15362" max="15362" width="16.77734375" style="86" customWidth="1"/>
    <col min="15363" max="15363" width="39.21875" style="86" bestFit="1" customWidth="1"/>
    <col min="15364" max="15364" width="12.77734375" style="86" customWidth="1"/>
    <col min="15365" max="15366" width="18.77734375" style="86" customWidth="1"/>
    <col min="15367" max="15369" width="14.77734375" style="86" customWidth="1"/>
    <col min="15370" max="15370" width="16.77734375" style="86" customWidth="1"/>
    <col min="15371" max="15375" width="0" style="86" hidden="1" customWidth="1"/>
    <col min="15376" max="15376" width="5.77734375" style="86" customWidth="1"/>
    <col min="15377" max="15379" width="6.6640625" style="86" customWidth="1"/>
    <col min="15380" max="15380" width="14" style="86" customWidth="1"/>
    <col min="15381" max="15616" width="8.88671875" style="86"/>
    <col min="15617" max="15617" width="37.33203125" style="86" bestFit="1" customWidth="1"/>
    <col min="15618" max="15618" width="16.77734375" style="86" customWidth="1"/>
    <col min="15619" max="15619" width="39.21875" style="86" bestFit="1" customWidth="1"/>
    <col min="15620" max="15620" width="12.77734375" style="86" customWidth="1"/>
    <col min="15621" max="15622" width="18.77734375" style="86" customWidth="1"/>
    <col min="15623" max="15625" width="14.77734375" style="86" customWidth="1"/>
    <col min="15626" max="15626" width="16.77734375" style="86" customWidth="1"/>
    <col min="15627" max="15631" width="0" style="86" hidden="1" customWidth="1"/>
    <col min="15632" max="15632" width="5.77734375" style="86" customWidth="1"/>
    <col min="15633" max="15635" width="6.6640625" style="86" customWidth="1"/>
    <col min="15636" max="15636" width="14" style="86" customWidth="1"/>
    <col min="15637" max="15872" width="8.88671875" style="86"/>
    <col min="15873" max="15873" width="37.33203125" style="86" bestFit="1" customWidth="1"/>
    <col min="15874" max="15874" width="16.77734375" style="86" customWidth="1"/>
    <col min="15875" max="15875" width="39.21875" style="86" bestFit="1" customWidth="1"/>
    <col min="15876" max="15876" width="12.77734375" style="86" customWidth="1"/>
    <col min="15877" max="15878" width="18.77734375" style="86" customWidth="1"/>
    <col min="15879" max="15881" width="14.77734375" style="86" customWidth="1"/>
    <col min="15882" max="15882" width="16.77734375" style="86" customWidth="1"/>
    <col min="15883" max="15887" width="0" style="86" hidden="1" customWidth="1"/>
    <col min="15888" max="15888" width="5.77734375" style="86" customWidth="1"/>
    <col min="15889" max="15891" width="6.6640625" style="86" customWidth="1"/>
    <col min="15892" max="15892" width="14" style="86" customWidth="1"/>
    <col min="15893" max="16128" width="8.88671875" style="86"/>
    <col min="16129" max="16129" width="37.33203125" style="86" bestFit="1" customWidth="1"/>
    <col min="16130" max="16130" width="16.77734375" style="86" customWidth="1"/>
    <col min="16131" max="16131" width="39.21875" style="86" bestFit="1" customWidth="1"/>
    <col min="16132" max="16132" width="12.77734375" style="86" customWidth="1"/>
    <col min="16133" max="16134" width="18.77734375" style="86" customWidth="1"/>
    <col min="16135" max="16137" width="14.77734375" style="86" customWidth="1"/>
    <col min="16138" max="16138" width="16.77734375" style="86" customWidth="1"/>
    <col min="16139" max="16143" width="0" style="86" hidden="1" customWidth="1"/>
    <col min="16144" max="16144" width="5.77734375" style="86" customWidth="1"/>
    <col min="16145" max="16147" width="6.6640625" style="86" customWidth="1"/>
    <col min="16148" max="16148" width="14" style="86" customWidth="1"/>
    <col min="16149" max="16384" width="8.88671875" style="86"/>
  </cols>
  <sheetData>
    <row r="1" spans="1:20" ht="21" thickBot="1">
      <c r="A1" s="167" t="s">
        <v>97</v>
      </c>
      <c r="B1" s="168"/>
      <c r="C1" s="169"/>
      <c r="D1" s="83"/>
      <c r="E1" s="84"/>
      <c r="F1" s="84"/>
      <c r="G1" s="162"/>
      <c r="H1" s="162"/>
      <c r="I1" s="162"/>
      <c r="J1" s="162"/>
      <c r="K1" s="162"/>
      <c r="L1" s="84"/>
      <c r="M1" s="84"/>
      <c r="N1" s="170"/>
      <c r="O1" s="85" t="s">
        <v>42</v>
      </c>
      <c r="P1" s="171" t="s">
        <v>43</v>
      </c>
      <c r="Q1" s="171"/>
      <c r="R1" s="171"/>
      <c r="S1" s="171" t="s">
        <v>44</v>
      </c>
      <c r="T1" s="171"/>
    </row>
    <row r="2" spans="1:20" ht="15" thickBot="1">
      <c r="A2" s="172" t="s">
        <v>45</v>
      </c>
      <c r="B2" s="173"/>
      <c r="C2" s="174"/>
      <c r="D2" s="83"/>
      <c r="E2" s="84"/>
      <c r="F2" s="84"/>
      <c r="G2" s="162"/>
      <c r="H2" s="162"/>
      <c r="I2" s="162"/>
      <c r="J2" s="162"/>
      <c r="K2" s="162"/>
      <c r="L2" s="84"/>
      <c r="M2" s="84"/>
      <c r="N2" s="170"/>
      <c r="O2" s="175"/>
      <c r="P2" s="171"/>
      <c r="Q2" s="171"/>
      <c r="R2" s="171"/>
      <c r="S2" s="171"/>
      <c r="T2" s="171"/>
    </row>
    <row r="3" spans="1:20" ht="15" thickBot="1">
      <c r="A3" s="172" t="s">
        <v>46</v>
      </c>
      <c r="B3" s="173"/>
      <c r="C3" s="174"/>
      <c r="D3" s="83"/>
      <c r="E3" s="84"/>
      <c r="F3" s="84"/>
      <c r="G3" s="162"/>
      <c r="H3" s="162"/>
      <c r="I3" s="162"/>
      <c r="J3" s="162"/>
      <c r="K3" s="162"/>
      <c r="L3" s="84"/>
      <c r="M3" s="84"/>
      <c r="N3" s="170"/>
      <c r="O3" s="176"/>
      <c r="P3" s="171"/>
      <c r="Q3" s="171"/>
      <c r="R3" s="171"/>
      <c r="S3" s="171"/>
      <c r="T3" s="171"/>
    </row>
    <row r="4" spans="1:20" ht="15" thickBot="1">
      <c r="A4" s="163" t="s">
        <v>47</v>
      </c>
      <c r="B4" s="164"/>
      <c r="C4" s="165"/>
      <c r="D4" s="83"/>
      <c r="E4" s="84"/>
      <c r="F4" s="84"/>
      <c r="G4" s="162"/>
      <c r="H4" s="162"/>
      <c r="I4" s="162"/>
      <c r="J4" s="162"/>
      <c r="K4" s="162"/>
      <c r="L4" s="84"/>
      <c r="M4" s="84"/>
      <c r="N4" s="170"/>
      <c r="O4" s="177"/>
      <c r="P4" s="171"/>
      <c r="Q4" s="171"/>
      <c r="R4" s="171"/>
      <c r="S4" s="171"/>
      <c r="T4" s="171"/>
    </row>
    <row r="5" spans="1:20" ht="15" thickBot="1">
      <c r="A5" s="87"/>
      <c r="B5" s="84"/>
      <c r="C5" s="84"/>
      <c r="D5" s="84"/>
      <c r="E5" s="84"/>
      <c r="F5" s="84"/>
      <c r="G5" s="88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9"/>
    </row>
    <row r="6" spans="1:20" ht="14.25">
      <c r="A6" s="166" t="s">
        <v>48</v>
      </c>
      <c r="B6" s="157" t="s">
        <v>49</v>
      </c>
      <c r="C6" s="158" t="s">
        <v>50</v>
      </c>
      <c r="D6" s="157" t="s">
        <v>51</v>
      </c>
      <c r="E6" s="157" t="s">
        <v>52</v>
      </c>
      <c r="F6" s="157" t="s">
        <v>53</v>
      </c>
      <c r="G6" s="161" t="s">
        <v>54</v>
      </c>
      <c r="H6" s="161" t="s">
        <v>55</v>
      </c>
      <c r="I6" s="161" t="s">
        <v>56</v>
      </c>
      <c r="J6" s="158" t="s">
        <v>57</v>
      </c>
      <c r="K6" s="157" t="s">
        <v>58</v>
      </c>
      <c r="L6" s="157" t="s">
        <v>59</v>
      </c>
      <c r="M6" s="157" t="s">
        <v>60</v>
      </c>
      <c r="N6" s="157" t="s">
        <v>61</v>
      </c>
      <c r="O6" s="157" t="s">
        <v>62</v>
      </c>
      <c r="P6" s="158" t="s">
        <v>63</v>
      </c>
      <c r="Q6" s="159" t="s">
        <v>64</v>
      </c>
      <c r="R6" s="159"/>
      <c r="S6" s="159"/>
      <c r="T6" s="160" t="s">
        <v>65</v>
      </c>
    </row>
    <row r="7" spans="1:20" ht="14.25">
      <c r="A7" s="194"/>
      <c r="B7" s="195"/>
      <c r="C7" s="195"/>
      <c r="D7" s="196"/>
      <c r="E7" s="195"/>
      <c r="F7" s="195"/>
      <c r="G7" s="197"/>
      <c r="H7" s="197"/>
      <c r="I7" s="197"/>
      <c r="J7" s="195"/>
      <c r="K7" s="195"/>
      <c r="L7" s="195"/>
      <c r="M7" s="195"/>
      <c r="N7" s="195"/>
      <c r="O7" s="195"/>
      <c r="P7" s="195"/>
      <c r="Q7" s="198" t="s">
        <v>66</v>
      </c>
      <c r="R7" s="199" t="s">
        <v>67</v>
      </c>
      <c r="S7" s="200" t="s">
        <v>68</v>
      </c>
      <c r="T7" s="201"/>
    </row>
    <row r="8" spans="1:20" s="192" customFormat="1" ht="14.25">
      <c r="A8" s="215" t="s">
        <v>98</v>
      </c>
      <c r="B8" s="206" t="s">
        <v>99</v>
      </c>
      <c r="C8" s="206" t="s">
        <v>100</v>
      </c>
      <c r="D8" s="206" t="s">
        <v>101</v>
      </c>
      <c r="E8" s="206" t="s">
        <v>102</v>
      </c>
      <c r="F8" s="206" t="s">
        <v>101</v>
      </c>
      <c r="G8" s="207">
        <f>H8/6</f>
        <v>543833.33333333337</v>
      </c>
      <c r="H8" s="207">
        <v>3263000</v>
      </c>
      <c r="I8" s="206">
        <f>H8*1.1</f>
        <v>3589300.0000000005</v>
      </c>
      <c r="J8" s="206" t="s">
        <v>103</v>
      </c>
      <c r="K8" s="208"/>
      <c r="L8" s="208"/>
      <c r="M8" s="208"/>
      <c r="N8" s="208"/>
      <c r="O8" s="208"/>
      <c r="P8" s="206">
        <v>6</v>
      </c>
      <c r="Q8" s="206"/>
      <c r="R8" s="206"/>
      <c r="S8" s="206"/>
      <c r="T8" s="216"/>
    </row>
    <row r="9" spans="1:20" s="193" customFormat="1" ht="15" thickBot="1">
      <c r="A9" s="217"/>
      <c r="B9" s="209"/>
      <c r="C9" s="209"/>
      <c r="D9" s="209"/>
      <c r="E9" s="209"/>
      <c r="F9" s="209"/>
      <c r="G9" s="210"/>
      <c r="H9" s="210"/>
      <c r="I9" s="209"/>
      <c r="J9" s="209"/>
      <c r="K9" s="218"/>
      <c r="L9" s="218"/>
      <c r="M9" s="218"/>
      <c r="N9" s="218"/>
      <c r="O9" s="218"/>
      <c r="P9" s="209"/>
      <c r="Q9" s="209"/>
      <c r="R9" s="209"/>
      <c r="S9" s="209"/>
      <c r="T9" s="219"/>
    </row>
    <row r="10" spans="1:20" s="90" customFormat="1" ht="14.25" customHeight="1" thickTop="1">
      <c r="A10" s="190" t="s">
        <v>110</v>
      </c>
      <c r="B10" s="202" t="s">
        <v>104</v>
      </c>
      <c r="C10" s="203" t="s">
        <v>105</v>
      </c>
      <c r="D10" s="202" t="s">
        <v>106</v>
      </c>
      <c r="E10" s="202" t="s">
        <v>107</v>
      </c>
      <c r="F10" s="185" t="s">
        <v>108</v>
      </c>
      <c r="G10" s="186"/>
      <c r="H10" s="187"/>
      <c r="I10" s="183" t="s">
        <v>109</v>
      </c>
      <c r="J10" s="184"/>
      <c r="K10" s="180" t="s">
        <v>58</v>
      </c>
      <c r="L10" s="180" t="s">
        <v>59</v>
      </c>
      <c r="M10" s="180" t="s">
        <v>60</v>
      </c>
      <c r="N10" s="180" t="s">
        <v>61</v>
      </c>
      <c r="O10" s="180" t="s">
        <v>62</v>
      </c>
      <c r="P10" s="204" t="s">
        <v>89</v>
      </c>
      <c r="Q10" s="205"/>
      <c r="R10" s="205"/>
      <c r="S10" s="205"/>
      <c r="T10" s="170"/>
    </row>
    <row r="11" spans="1:20" s="90" customFormat="1" ht="14.25" customHeight="1">
      <c r="A11" s="191"/>
      <c r="B11" s="188"/>
      <c r="C11" s="189"/>
      <c r="D11" s="188"/>
      <c r="E11" s="188"/>
      <c r="F11" s="185"/>
      <c r="G11" s="186"/>
      <c r="H11" s="187"/>
      <c r="I11" s="183"/>
      <c r="J11" s="184"/>
      <c r="K11" s="180"/>
      <c r="L11" s="180"/>
      <c r="M11" s="180"/>
      <c r="N11" s="180"/>
      <c r="O11" s="180"/>
      <c r="P11" s="181"/>
      <c r="Q11" s="182"/>
      <c r="R11" s="182"/>
      <c r="S11" s="182"/>
      <c r="T11" s="211"/>
    </row>
    <row r="12" spans="1:20" s="93" customFormat="1" ht="71.25">
      <c r="A12" s="179"/>
      <c r="B12" s="91">
        <v>50</v>
      </c>
      <c r="C12" s="220" t="s">
        <v>111</v>
      </c>
      <c r="D12" s="91"/>
      <c r="E12" s="91" t="s">
        <v>213</v>
      </c>
      <c r="F12" s="226" t="str">
        <f>'[1]Conductivity REV4.0'!F2</f>
        <v>CAP CER 0.1UF 25V X7R 0603</v>
      </c>
      <c r="G12" s="227"/>
      <c r="H12" s="228"/>
      <c r="I12" s="221"/>
      <c r="J12" s="222"/>
      <c r="K12" s="91"/>
      <c r="L12" s="91"/>
      <c r="M12" s="91"/>
      <c r="N12" s="91"/>
      <c r="O12" s="92"/>
      <c r="P12" s="223"/>
      <c r="Q12" s="224"/>
      <c r="R12" s="224"/>
      <c r="S12" s="224"/>
      <c r="T12" s="225"/>
    </row>
    <row r="13" spans="1:20" s="93" customFormat="1" ht="14.25">
      <c r="A13" s="178"/>
      <c r="B13" s="91">
        <v>1</v>
      </c>
      <c r="C13" s="220" t="s">
        <v>112</v>
      </c>
      <c r="D13" s="91"/>
      <c r="E13" s="91" t="s">
        <v>214</v>
      </c>
      <c r="F13" s="229" t="str">
        <f>'[1]Conductivity REV4.0'!F3</f>
        <v>10µF Molded Tantalum Capacitors 35V 2312 (6032 Metric) 
600mOhm</v>
      </c>
      <c r="G13" s="230"/>
      <c r="H13" s="231"/>
      <c r="I13" s="221"/>
      <c r="J13" s="222"/>
      <c r="K13" s="91"/>
      <c r="L13" s="91"/>
      <c r="M13" s="91"/>
      <c r="N13" s="91"/>
      <c r="O13" s="92"/>
      <c r="P13" s="223"/>
      <c r="Q13" s="224"/>
      <c r="R13" s="224"/>
      <c r="S13" s="224"/>
      <c r="T13" s="225"/>
    </row>
    <row r="14" spans="1:20" s="93" customFormat="1" ht="14.25">
      <c r="A14" s="178"/>
      <c r="B14" s="91">
        <v>1</v>
      </c>
      <c r="C14" s="220" t="s">
        <v>113</v>
      </c>
      <c r="D14" s="91"/>
      <c r="E14" s="91" t="s">
        <v>215</v>
      </c>
      <c r="F14" s="229" t="str">
        <f>'[1]Conductivity REV4.0'!F4</f>
        <v>100µF 35V Aluminum Electrolytic Capacitors Radial, 
Can - SMD 2000 Hrs @ 85°C</v>
      </c>
      <c r="G14" s="230"/>
      <c r="H14" s="231"/>
      <c r="I14" s="221"/>
      <c r="J14" s="222"/>
      <c r="K14" s="91"/>
      <c r="L14" s="91"/>
      <c r="M14" s="91"/>
      <c r="N14" s="91"/>
      <c r="O14" s="92"/>
      <c r="P14" s="223"/>
      <c r="Q14" s="224"/>
      <c r="R14" s="224"/>
      <c r="S14" s="224"/>
      <c r="T14" s="225"/>
    </row>
    <row r="15" spans="1:20" s="93" customFormat="1" ht="14.25">
      <c r="A15" s="178"/>
      <c r="B15" s="91">
        <v>2</v>
      </c>
      <c r="C15" s="220" t="s">
        <v>114</v>
      </c>
      <c r="D15" s="91"/>
      <c r="E15" s="91" t="s">
        <v>216</v>
      </c>
      <c r="F15" s="229" t="str">
        <f>'[1]Conductivity REV4.0'!F5</f>
        <v>CAP CER 22PF 50V C0G 0603</v>
      </c>
      <c r="G15" s="230"/>
      <c r="H15" s="231"/>
      <c r="I15" s="221"/>
      <c r="J15" s="222"/>
      <c r="K15" s="91"/>
      <c r="L15" s="91"/>
      <c r="M15" s="91"/>
      <c r="N15" s="91"/>
      <c r="O15" s="92"/>
      <c r="P15" s="223"/>
      <c r="Q15" s="224"/>
      <c r="R15" s="224"/>
      <c r="S15" s="224"/>
      <c r="T15" s="225"/>
    </row>
    <row r="16" spans="1:20" s="93" customFormat="1" ht="14.25">
      <c r="A16" s="178"/>
      <c r="B16" s="91">
        <v>2</v>
      </c>
      <c r="C16" s="220" t="s">
        <v>115</v>
      </c>
      <c r="D16" s="91"/>
      <c r="E16" s="91" t="s">
        <v>217</v>
      </c>
      <c r="F16" s="229" t="str">
        <f>'[1]Conductivity REV4.0'!F6</f>
        <v>100µF Molded Tantalum Capacitors 10V 2312 (6032 Metric) 
150mOhm</v>
      </c>
      <c r="G16" s="230"/>
      <c r="H16" s="231"/>
      <c r="I16" s="221"/>
      <c r="J16" s="222"/>
      <c r="K16" s="91"/>
      <c r="L16" s="91"/>
      <c r="M16" s="91"/>
      <c r="N16" s="91"/>
      <c r="O16" s="92"/>
      <c r="P16" s="223"/>
      <c r="Q16" s="224"/>
      <c r="R16" s="224"/>
      <c r="S16" s="224"/>
      <c r="T16" s="225"/>
    </row>
    <row r="17" spans="1:20" s="93" customFormat="1" ht="14.25">
      <c r="A17" s="178"/>
      <c r="B17" s="91">
        <v>4</v>
      </c>
      <c r="C17" s="220" t="s">
        <v>116</v>
      </c>
      <c r="D17" s="91"/>
      <c r="E17" s="91" t="s">
        <v>218</v>
      </c>
      <c r="F17" s="229" t="str">
        <f>'[1]Conductivity REV4.0'!F7</f>
        <v>CAP CER 0.47UF 25V X7R 0603</v>
      </c>
      <c r="G17" s="230"/>
      <c r="H17" s="231"/>
      <c r="I17" s="221"/>
      <c r="J17" s="222"/>
      <c r="K17" s="91"/>
      <c r="L17" s="91"/>
      <c r="M17" s="91"/>
      <c r="N17" s="91"/>
      <c r="O17" s="92"/>
      <c r="P17" s="223"/>
      <c r="Q17" s="224"/>
      <c r="R17" s="224"/>
      <c r="S17" s="224"/>
      <c r="T17" s="225"/>
    </row>
    <row r="18" spans="1:20" ht="14.25" customHeight="1">
      <c r="A18" s="178"/>
      <c r="B18" s="91">
        <v>2</v>
      </c>
      <c r="C18" s="220" t="s">
        <v>117</v>
      </c>
      <c r="D18" s="91"/>
      <c r="E18" s="91" t="s">
        <v>219</v>
      </c>
      <c r="F18" s="229" t="str">
        <f>'[1]Conductivity REV4.0'!F8</f>
        <v>CAP CER 6PF 50V C0G 0603</v>
      </c>
      <c r="G18" s="230"/>
      <c r="H18" s="231"/>
      <c r="I18" s="221"/>
      <c r="J18" s="222"/>
      <c r="K18" s="91"/>
      <c r="L18" s="91"/>
      <c r="M18" s="91"/>
      <c r="N18" s="91"/>
      <c r="O18" s="92"/>
      <c r="P18" s="223"/>
      <c r="Q18" s="224"/>
      <c r="R18" s="224"/>
      <c r="S18" s="224"/>
      <c r="T18" s="225"/>
    </row>
    <row r="19" spans="1:20" ht="14.25" customHeight="1">
      <c r="A19" s="178"/>
      <c r="B19" s="91">
        <v>6</v>
      </c>
      <c r="C19" s="220" t="s">
        <v>118</v>
      </c>
      <c r="D19" s="91"/>
      <c r="E19" s="91" t="s">
        <v>220</v>
      </c>
      <c r="F19" s="229" t="str">
        <f>'[1]Conductivity REV4.0'!F9</f>
        <v>CAP CER 10UF 16V X7R 0603</v>
      </c>
      <c r="G19" s="230"/>
      <c r="H19" s="231"/>
      <c r="I19" s="221"/>
      <c r="J19" s="222"/>
      <c r="K19" s="91"/>
      <c r="L19" s="91"/>
      <c r="M19" s="91"/>
      <c r="N19" s="91"/>
      <c r="O19" s="92"/>
      <c r="P19" s="223"/>
      <c r="Q19" s="224"/>
      <c r="R19" s="224"/>
      <c r="S19" s="224"/>
      <c r="T19" s="225"/>
    </row>
    <row r="20" spans="1:20" ht="14.25" customHeight="1">
      <c r="A20" s="178"/>
      <c r="B20" s="91">
        <v>2</v>
      </c>
      <c r="C20" s="220" t="s">
        <v>119</v>
      </c>
      <c r="D20" s="91"/>
      <c r="E20" s="91" t="s">
        <v>221</v>
      </c>
      <c r="F20" s="229" t="str">
        <f>'[1]Conductivity REV4.0'!F10</f>
        <v>Diode Standard 75V 150mA Surface Mount SOD-323F</v>
      </c>
      <c r="G20" s="230"/>
      <c r="H20" s="231"/>
      <c r="I20" s="221" t="str">
        <f>'[1]Conductivity REV4.0'!G10</f>
        <v>ON SEMI</v>
      </c>
      <c r="J20" s="222"/>
      <c r="K20" s="91"/>
      <c r="L20" s="91"/>
      <c r="M20" s="91"/>
      <c r="N20" s="91"/>
      <c r="O20" s="92"/>
      <c r="P20" s="223"/>
      <c r="Q20" s="224"/>
      <c r="R20" s="224"/>
      <c r="S20" s="224"/>
      <c r="T20" s="225"/>
    </row>
    <row r="21" spans="1:20" ht="14.25" customHeight="1">
      <c r="A21" s="178"/>
      <c r="B21" s="91">
        <v>1</v>
      </c>
      <c r="C21" s="220" t="s">
        <v>120</v>
      </c>
      <c r="D21" s="91">
        <v>1608</v>
      </c>
      <c r="E21" s="91" t="s">
        <v>222</v>
      </c>
      <c r="F21" s="229" t="str">
        <f>'[1]Conductivity REV4.0'!F11</f>
        <v>DIODE SCHOTTKY 40V 1A 2DFN</v>
      </c>
      <c r="G21" s="230"/>
      <c r="H21" s="231"/>
      <c r="I21" s="221" t="str">
        <f>'[1]Conductivity REV4.0'!G11</f>
        <v>DIODES</v>
      </c>
      <c r="J21" s="222"/>
      <c r="K21" s="91"/>
      <c r="L21" s="91"/>
      <c r="M21" s="91"/>
      <c r="N21" s="91"/>
      <c r="O21" s="92"/>
      <c r="P21" s="223"/>
      <c r="Q21" s="224"/>
      <c r="R21" s="224"/>
      <c r="S21" s="224"/>
      <c r="T21" s="225"/>
    </row>
    <row r="22" spans="1:20" ht="14.25" customHeight="1">
      <c r="A22" s="178"/>
      <c r="B22" s="91">
        <v>1</v>
      </c>
      <c r="C22" s="220" t="s">
        <v>121</v>
      </c>
      <c r="D22" s="91" t="s">
        <v>181</v>
      </c>
      <c r="E22" s="91" t="s">
        <v>223</v>
      </c>
      <c r="F22" s="229" t="str">
        <f>'[1]Conductivity REV4.0'!F12</f>
        <v>Zener Diode 16V 300mW ±6% Surface Mount SOD-523</v>
      </c>
      <c r="G22" s="230"/>
      <c r="H22" s="231"/>
      <c r="I22" s="221" t="str">
        <f>'[1]Conductivity REV4.0'!G12</f>
        <v>DIODES</v>
      </c>
      <c r="J22" s="222"/>
      <c r="K22" s="91"/>
      <c r="L22" s="91"/>
      <c r="M22" s="91"/>
      <c r="N22" s="91"/>
      <c r="O22" s="92"/>
      <c r="P22" s="223"/>
      <c r="Q22" s="224"/>
      <c r="R22" s="224"/>
      <c r="S22" s="224"/>
      <c r="T22" s="225"/>
    </row>
    <row r="23" spans="1:20" ht="14.25" customHeight="1">
      <c r="A23" s="178"/>
      <c r="B23" s="91">
        <v>1</v>
      </c>
      <c r="C23" s="220" t="s">
        <v>122</v>
      </c>
      <c r="D23" s="91" t="s">
        <v>182</v>
      </c>
      <c r="E23" s="91" t="s">
        <v>198</v>
      </c>
      <c r="F23" s="229" t="str">
        <f>'[1]Conductivity REV4.0'!F13</f>
        <v>Diode Schottky 40V 1A Surface Mount Powermite</v>
      </c>
      <c r="G23" s="230"/>
      <c r="H23" s="231"/>
      <c r="I23" s="221" t="str">
        <f>'[1]Conductivity REV4.0'!G13</f>
        <v>ON SEMI</v>
      </c>
      <c r="J23" s="222"/>
      <c r="K23" s="91"/>
      <c r="L23" s="91"/>
      <c r="M23" s="91"/>
      <c r="N23" s="91"/>
      <c r="O23" s="92"/>
      <c r="P23" s="223"/>
      <c r="Q23" s="224"/>
      <c r="R23" s="224"/>
      <c r="S23" s="224"/>
      <c r="T23" s="225"/>
    </row>
    <row r="24" spans="1:20" ht="14.25" customHeight="1">
      <c r="A24" s="178"/>
      <c r="B24" s="91">
        <v>6</v>
      </c>
      <c r="C24" s="220" t="s">
        <v>123</v>
      </c>
      <c r="D24" s="91" t="s">
        <v>183</v>
      </c>
      <c r="E24" s="91" t="s">
        <v>224</v>
      </c>
      <c r="F24" s="229" t="str">
        <f>'[1]Conductivity REV4.0'!F14</f>
        <v>150V (Typ) Clamp Ipp Tvs Diode Surface Mount 0603</v>
      </c>
      <c r="G24" s="230"/>
      <c r="H24" s="231"/>
      <c r="I24" s="221" t="str">
        <f>'[1]Conductivity REV4.0'!G14</f>
        <v>LITTLEFUSE</v>
      </c>
      <c r="J24" s="222"/>
      <c r="K24" s="91"/>
      <c r="L24" s="91"/>
      <c r="M24" s="91"/>
      <c r="N24" s="91"/>
      <c r="O24" s="92"/>
      <c r="P24" s="223"/>
      <c r="Q24" s="224"/>
      <c r="R24" s="224"/>
      <c r="S24" s="224"/>
      <c r="T24" s="225"/>
    </row>
    <row r="25" spans="1:20" ht="14.25" customHeight="1">
      <c r="A25" s="178"/>
      <c r="B25" s="91">
        <v>1</v>
      </c>
      <c r="C25" s="220" t="s">
        <v>124</v>
      </c>
      <c r="D25" s="91">
        <v>1608</v>
      </c>
      <c r="E25" s="91" t="s">
        <v>199</v>
      </c>
      <c r="F25" s="229" t="str">
        <f>'[1]Conductivity REV4.0'!F15</f>
        <v>LED RED</v>
      </c>
      <c r="G25" s="230"/>
      <c r="H25" s="231"/>
      <c r="I25" s="221"/>
      <c r="J25" s="222"/>
      <c r="K25" s="91"/>
      <c r="L25" s="91"/>
      <c r="M25" s="91"/>
      <c r="N25" s="91"/>
      <c r="O25" s="92"/>
      <c r="P25" s="223"/>
      <c r="Q25" s="224"/>
      <c r="R25" s="224"/>
      <c r="S25" s="224"/>
      <c r="T25" s="225"/>
    </row>
    <row r="26" spans="1:20" ht="14.25" customHeight="1">
      <c r="A26" s="178"/>
      <c r="B26" s="91">
        <v>1</v>
      </c>
      <c r="C26" s="220" t="s">
        <v>125</v>
      </c>
      <c r="D26" s="91">
        <v>1608</v>
      </c>
      <c r="E26" s="91" t="s">
        <v>200</v>
      </c>
      <c r="F26" s="229" t="str">
        <f>'[1]Conductivity REV4.0'!F16</f>
        <v>LED YELLOW</v>
      </c>
      <c r="G26" s="230"/>
      <c r="H26" s="231"/>
      <c r="I26" s="221"/>
      <c r="J26" s="222"/>
      <c r="K26" s="91"/>
      <c r="L26" s="91"/>
      <c r="M26" s="91"/>
      <c r="N26" s="91"/>
      <c r="O26" s="92"/>
      <c r="P26" s="223"/>
      <c r="Q26" s="224"/>
      <c r="R26" s="224"/>
      <c r="S26" s="224"/>
      <c r="T26" s="225"/>
    </row>
    <row r="27" spans="1:20" ht="14.25" customHeight="1">
      <c r="A27" s="178"/>
      <c r="B27" s="91">
        <v>1</v>
      </c>
      <c r="C27" s="220" t="s">
        <v>126</v>
      </c>
      <c r="D27" s="91">
        <v>1608</v>
      </c>
      <c r="E27" s="91" t="s">
        <v>201</v>
      </c>
      <c r="F27" s="229" t="str">
        <f>'[1]Conductivity REV4.0'!F17</f>
        <v xml:space="preserve">LED GREEN </v>
      </c>
      <c r="G27" s="230"/>
      <c r="H27" s="231"/>
      <c r="I27" s="221"/>
      <c r="J27" s="222"/>
      <c r="K27" s="91"/>
      <c r="L27" s="91"/>
      <c r="M27" s="91"/>
      <c r="N27" s="91"/>
      <c r="O27" s="92"/>
      <c r="P27" s="223"/>
      <c r="Q27" s="224"/>
      <c r="R27" s="224"/>
      <c r="S27" s="224"/>
      <c r="T27" s="225"/>
    </row>
    <row r="28" spans="1:20" ht="14.25" customHeight="1">
      <c r="A28" s="178"/>
      <c r="B28" s="91">
        <v>1</v>
      </c>
      <c r="C28" s="220" t="s">
        <v>127</v>
      </c>
      <c r="D28" s="91">
        <v>1608</v>
      </c>
      <c r="E28" s="91" t="s">
        <v>202</v>
      </c>
      <c r="F28" s="229" t="str">
        <f>'[1]Conductivity REV4.0'!F18</f>
        <v xml:space="preserve"> Polymeric PTC Resettable Fuse 33V 750mA Ih Surface Mount 1812 (4532 Metric), Concave</v>
      </c>
      <c r="G28" s="230"/>
      <c r="H28" s="231"/>
      <c r="I28" s="221" t="str">
        <f>'[1]Conductivity REV4.0'!G18</f>
        <v>BEL FUSE</v>
      </c>
      <c r="J28" s="222"/>
      <c r="K28" s="91"/>
      <c r="L28" s="91"/>
      <c r="M28" s="91"/>
      <c r="N28" s="91"/>
      <c r="O28" s="92"/>
      <c r="P28" s="223"/>
      <c r="Q28" s="224"/>
      <c r="R28" s="224"/>
      <c r="S28" s="224"/>
      <c r="T28" s="225"/>
    </row>
    <row r="29" spans="1:20" ht="14.25" customHeight="1">
      <c r="A29" s="178"/>
      <c r="B29" s="91">
        <v>4</v>
      </c>
      <c r="C29" s="220" t="s">
        <v>128</v>
      </c>
      <c r="D29" s="91">
        <v>1608</v>
      </c>
      <c r="E29" s="91" t="s">
        <v>225</v>
      </c>
      <c r="F29" s="229" t="str">
        <f>'[1]Conductivity REV4.0'!F19</f>
        <v>CONN HEADER VERT 4POS 2.5MM</v>
      </c>
      <c r="G29" s="230"/>
      <c r="H29" s="231"/>
      <c r="I29" s="221" t="str">
        <f>'[1]Conductivity REV4.0'!G19</f>
        <v>MOLEX</v>
      </c>
      <c r="J29" s="222"/>
      <c r="K29" s="91"/>
      <c r="L29" s="91"/>
      <c r="M29" s="91"/>
      <c r="N29" s="91"/>
      <c r="O29" s="92"/>
      <c r="P29" s="223"/>
      <c r="Q29" s="224"/>
      <c r="R29" s="224"/>
      <c r="S29" s="224"/>
      <c r="T29" s="225"/>
    </row>
    <row r="30" spans="1:20" ht="14.25" customHeight="1">
      <c r="A30" s="178"/>
      <c r="B30" s="91">
        <v>3</v>
      </c>
      <c r="C30" s="220" t="s">
        <v>129</v>
      </c>
      <c r="D30" s="91">
        <v>1608</v>
      </c>
      <c r="E30" s="91">
        <v>395011016</v>
      </c>
      <c r="F30" s="229" t="str">
        <f>'[1]Conductivity REV4.0'!F20</f>
        <v>TERM BLOCK HDR 14POS VERT 3.5MM</v>
      </c>
      <c r="G30" s="230"/>
      <c r="H30" s="231"/>
      <c r="I30" s="221" t="str">
        <f>'[1]Conductivity REV4.0'!G20</f>
        <v>MOLEX</v>
      </c>
      <c r="J30" s="222"/>
      <c r="K30" s="91"/>
      <c r="L30" s="91"/>
      <c r="M30" s="91"/>
      <c r="N30" s="91"/>
      <c r="O30" s="92"/>
      <c r="P30" s="223"/>
      <c r="Q30" s="224"/>
      <c r="R30" s="224"/>
      <c r="S30" s="224"/>
      <c r="T30" s="225"/>
    </row>
    <row r="31" spans="1:20" ht="14.25" customHeight="1">
      <c r="A31" s="178"/>
      <c r="B31" s="91">
        <v>2</v>
      </c>
      <c r="C31" s="220" t="s">
        <v>130</v>
      </c>
      <c r="D31" s="91">
        <v>1608</v>
      </c>
      <c r="E31" s="91" t="s">
        <v>226</v>
      </c>
      <c r="F31" s="229" t="str">
        <f>'[1]Conductivity REV4.0'!F21</f>
        <v>CONN HEADER VERT 9POS 2.5MM</v>
      </c>
      <c r="G31" s="230"/>
      <c r="H31" s="231"/>
      <c r="I31" s="221" t="str">
        <f>'[1]Conductivity REV4.0'!G21</f>
        <v>MOLEX</v>
      </c>
      <c r="J31" s="222"/>
      <c r="K31" s="91"/>
      <c r="L31" s="91"/>
      <c r="M31" s="91"/>
      <c r="N31" s="91"/>
      <c r="O31" s="92"/>
      <c r="P31" s="223"/>
      <c r="Q31" s="224"/>
      <c r="R31" s="224"/>
      <c r="S31" s="224"/>
      <c r="T31" s="225"/>
    </row>
    <row r="32" spans="1:20" ht="14.25" customHeight="1">
      <c r="A32" s="178"/>
      <c r="B32" s="91">
        <v>1</v>
      </c>
      <c r="C32" s="220" t="s">
        <v>131</v>
      </c>
      <c r="D32" s="91">
        <v>1608</v>
      </c>
      <c r="E32" s="91" t="s">
        <v>227</v>
      </c>
      <c r="F32" s="229" t="str">
        <f>'[1]Conductivity REV4.0'!F22</f>
        <v>CONN D-SUB PLUG 9POS VERT SLDR</v>
      </c>
      <c r="G32" s="230"/>
      <c r="H32" s="231"/>
      <c r="I32" s="221" t="str">
        <f>'[1]Conductivity REV4.0'!G22</f>
        <v>HARTING</v>
      </c>
      <c r="J32" s="222"/>
      <c r="K32" s="91"/>
      <c r="L32" s="91"/>
      <c r="M32" s="91"/>
      <c r="N32" s="91"/>
      <c r="O32" s="92"/>
      <c r="P32" s="223"/>
      <c r="Q32" s="224"/>
      <c r="R32" s="224"/>
      <c r="S32" s="224"/>
      <c r="T32" s="225"/>
    </row>
    <row r="33" spans="1:20" ht="14.25" customHeight="1">
      <c r="A33" s="178"/>
      <c r="B33" s="91">
        <v>1</v>
      </c>
      <c r="C33" s="220" t="s">
        <v>132</v>
      </c>
      <c r="D33" s="91">
        <v>1608</v>
      </c>
      <c r="E33" s="91" t="s">
        <v>228</v>
      </c>
      <c r="F33" s="229" t="str">
        <f>'[1]Conductivity REV4.0'!F23</f>
        <v>CONN HEADER VERT 8POS 1.25MM</v>
      </c>
      <c r="G33" s="230"/>
      <c r="H33" s="231"/>
      <c r="I33" s="221" t="str">
        <f>'[1]Conductivity REV4.0'!G23</f>
        <v>MOLEX</v>
      </c>
      <c r="J33" s="222"/>
      <c r="K33" s="91"/>
      <c r="L33" s="91"/>
      <c r="M33" s="91"/>
      <c r="N33" s="91"/>
      <c r="O33" s="92"/>
      <c r="P33" s="223"/>
      <c r="Q33" s="224"/>
      <c r="R33" s="224"/>
      <c r="S33" s="224"/>
      <c r="T33" s="225"/>
    </row>
    <row r="34" spans="1:20" ht="14.25" customHeight="1">
      <c r="A34" s="178"/>
      <c r="B34" s="91">
        <v>1</v>
      </c>
      <c r="C34" s="220" t="s">
        <v>133</v>
      </c>
      <c r="D34" s="91">
        <v>1608</v>
      </c>
      <c r="E34" s="91">
        <v>2895</v>
      </c>
      <c r="F34" s="229" t="str">
        <f>'[1]Conductivity REV4.0'!F24</f>
        <v>Battery Retainer Coin, 12.0mm 1 Cell PC Pin</v>
      </c>
      <c r="G34" s="230"/>
      <c r="H34" s="231"/>
      <c r="I34" s="221" t="str">
        <f>'[1]Conductivity REV4.0'!G24</f>
        <v>KEYSTONE</v>
      </c>
      <c r="J34" s="222"/>
      <c r="K34" s="91"/>
      <c r="L34" s="91"/>
      <c r="M34" s="91"/>
      <c r="N34" s="91"/>
      <c r="O34" s="92"/>
      <c r="P34" s="223"/>
      <c r="Q34" s="224"/>
      <c r="R34" s="224"/>
      <c r="S34" s="224"/>
      <c r="T34" s="225"/>
    </row>
    <row r="35" spans="1:20" ht="14.25" customHeight="1">
      <c r="A35" s="178"/>
      <c r="B35" s="91">
        <v>3</v>
      </c>
      <c r="C35" s="220" t="s">
        <v>134</v>
      </c>
      <c r="D35" s="91">
        <v>1608</v>
      </c>
      <c r="E35" s="91" t="s">
        <v>229</v>
      </c>
      <c r="F35" s="229" t="str">
        <f>'[1]Conductivity REV4.0'!F25</f>
        <v>CONN HEADER VERT 3POS 2.5MM</v>
      </c>
      <c r="G35" s="230"/>
      <c r="H35" s="231"/>
      <c r="I35" s="221" t="str">
        <f>'[1]Conductivity REV4.0'!G25</f>
        <v>MOLEX</v>
      </c>
      <c r="J35" s="222"/>
      <c r="K35" s="91"/>
      <c r="L35" s="91"/>
      <c r="M35" s="91"/>
      <c r="N35" s="91"/>
      <c r="O35" s="92"/>
      <c r="P35" s="223"/>
      <c r="Q35" s="224"/>
      <c r="R35" s="224"/>
      <c r="S35" s="224"/>
      <c r="T35" s="225"/>
    </row>
    <row r="36" spans="1:20" ht="14.25" customHeight="1">
      <c r="A36" s="178"/>
      <c r="B36" s="91">
        <v>1</v>
      </c>
      <c r="C36" s="220" t="s">
        <v>135</v>
      </c>
      <c r="D36" s="91">
        <v>1608</v>
      </c>
      <c r="E36" s="91" t="s">
        <v>230</v>
      </c>
      <c r="F36" s="229" t="str">
        <f>'[1]Conductivity REV4.0'!F26</f>
        <v>CONN MICRO SD CARD PUSH-PUSH R/A</v>
      </c>
      <c r="G36" s="230"/>
      <c r="H36" s="231"/>
      <c r="I36" s="221" t="str">
        <f>'[1]Conductivity REV4.0'!G26</f>
        <v>HIROSE</v>
      </c>
      <c r="J36" s="222"/>
      <c r="K36" s="91"/>
      <c r="L36" s="91"/>
      <c r="M36" s="91"/>
      <c r="N36" s="91"/>
      <c r="O36" s="92"/>
      <c r="P36" s="223"/>
      <c r="Q36" s="224"/>
      <c r="R36" s="224"/>
      <c r="S36" s="224"/>
      <c r="T36" s="225"/>
    </row>
    <row r="37" spans="1:20" ht="14.25" customHeight="1">
      <c r="A37" s="178"/>
      <c r="B37" s="91">
        <v>3</v>
      </c>
      <c r="C37" s="220" t="s">
        <v>136</v>
      </c>
      <c r="D37" s="91">
        <v>1608</v>
      </c>
      <c r="E37" s="91" t="s">
        <v>231</v>
      </c>
      <c r="F37" s="229" t="str">
        <f>'[1]Conductivity REV4.0'!F27</f>
        <v>600 Ohms @ 100MHz 1 Power Line Ferrite Bead 0805 
1A 150mOhm</v>
      </c>
      <c r="G37" s="230"/>
      <c r="H37" s="231"/>
      <c r="I37" s="221" t="str">
        <f>'[1]Conductivity REV4.0'!G27</f>
        <v>SAMSUNG</v>
      </c>
      <c r="J37" s="222"/>
      <c r="K37" s="91"/>
      <c r="L37" s="91"/>
      <c r="M37" s="91"/>
      <c r="N37" s="91"/>
      <c r="O37" s="92"/>
      <c r="P37" s="223"/>
      <c r="Q37" s="224"/>
      <c r="R37" s="224"/>
      <c r="S37" s="224"/>
      <c r="T37" s="225"/>
    </row>
    <row r="38" spans="1:20" ht="14.25" customHeight="1">
      <c r="A38" s="178"/>
      <c r="B38" s="91">
        <v>1</v>
      </c>
      <c r="C38" s="220" t="s">
        <v>137</v>
      </c>
      <c r="D38" s="91">
        <v>1608</v>
      </c>
      <c r="E38" s="91" t="s">
        <v>203</v>
      </c>
      <c r="F38" s="229" t="str">
        <f>'[1]Conductivity REV4.0'!F28</f>
        <v xml:space="preserve">IND-MOLDED,10µH Shielded Inductor 1.3A 54mOhm </v>
      </c>
      <c r="G38" s="230"/>
      <c r="H38" s="231"/>
      <c r="I38" s="221" t="str">
        <f>'[1]Conductivity REV4.0'!G28</f>
        <v>SUMIDA</v>
      </c>
      <c r="J38" s="222"/>
      <c r="K38" s="91"/>
      <c r="L38" s="91"/>
      <c r="M38" s="91"/>
      <c r="N38" s="91"/>
      <c r="O38" s="92"/>
      <c r="P38" s="223"/>
      <c r="Q38" s="224"/>
      <c r="R38" s="224"/>
      <c r="S38" s="224"/>
      <c r="T38" s="225"/>
    </row>
    <row r="39" spans="1:20" ht="14.25" customHeight="1">
      <c r="A39" s="178"/>
      <c r="B39" s="91">
        <v>2</v>
      </c>
      <c r="C39" s="220" t="s">
        <v>138</v>
      </c>
      <c r="D39" s="91">
        <v>1608</v>
      </c>
      <c r="E39" s="91" t="s">
        <v>232</v>
      </c>
      <c r="F39" s="229" t="str">
        <f>'[1]Conductivity REV4.0'!F29</f>
        <v>FERRITE BEAD 10 OHM 0603 1LN</v>
      </c>
      <c r="G39" s="230"/>
      <c r="H39" s="231"/>
      <c r="I39" s="221" t="str">
        <f>'[1]Conductivity REV4.0'!G29</f>
        <v>TDK</v>
      </c>
      <c r="J39" s="222"/>
      <c r="K39" s="91"/>
      <c r="L39" s="91"/>
      <c r="M39" s="91"/>
      <c r="N39" s="91"/>
      <c r="O39" s="92"/>
      <c r="P39" s="223"/>
      <c r="Q39" s="224"/>
      <c r="R39" s="224"/>
      <c r="S39" s="224"/>
      <c r="T39" s="225"/>
    </row>
    <row r="40" spans="1:20" ht="14.25" customHeight="1">
      <c r="A40" s="178"/>
      <c r="B40" s="91">
        <v>4</v>
      </c>
      <c r="C40" s="220" t="s">
        <v>139</v>
      </c>
      <c r="D40" s="91">
        <v>1608</v>
      </c>
      <c r="E40" s="91" t="s">
        <v>233</v>
      </c>
      <c r="F40" s="229" t="str">
        <f>'[1]Conductivity REV4.0'!F30</f>
        <v>Bipolar (BJT) Transistor PNP 50V 50mA 40MHz 300mW 
Surface Mount SOT-23-3 (TO-236)</v>
      </c>
      <c r="G40" s="230"/>
      <c r="H40" s="231"/>
      <c r="I40" s="221" t="str">
        <f>'[1]Conductivity REV4.0'!G30</f>
        <v>ON SEMI</v>
      </c>
      <c r="J40" s="222"/>
      <c r="K40" s="91"/>
      <c r="L40" s="91"/>
      <c r="M40" s="91"/>
      <c r="N40" s="91"/>
      <c r="O40" s="92"/>
      <c r="P40" s="223"/>
      <c r="Q40" s="224"/>
      <c r="R40" s="224"/>
      <c r="S40" s="224"/>
      <c r="T40" s="225"/>
    </row>
    <row r="41" spans="1:20" ht="14.25" customHeight="1">
      <c r="A41" s="178"/>
      <c r="B41" s="91">
        <v>4</v>
      </c>
      <c r="C41" s="220" t="s">
        <v>140</v>
      </c>
      <c r="D41" s="91">
        <v>1608</v>
      </c>
      <c r="E41" s="91" t="s">
        <v>204</v>
      </c>
      <c r="F41" s="229" t="str">
        <f>'[1]Conductivity REV4.0'!F31</f>
        <v>P-Channel 50V 130mA (Ta) 360mW (Ta) Surface Mount
 SOT-23-3</v>
      </c>
      <c r="G41" s="230"/>
      <c r="H41" s="231"/>
      <c r="I41" s="221" t="str">
        <f>'[1]Conductivity REV4.0'!G31</f>
        <v>ON SEMI</v>
      </c>
      <c r="J41" s="222"/>
      <c r="K41" s="91"/>
      <c r="L41" s="91"/>
      <c r="M41" s="91"/>
      <c r="N41" s="91"/>
      <c r="O41" s="92"/>
      <c r="P41" s="223"/>
      <c r="Q41" s="224"/>
      <c r="R41" s="224"/>
      <c r="S41" s="224"/>
      <c r="T41" s="225"/>
    </row>
    <row r="42" spans="1:20" ht="14.25" customHeight="1">
      <c r="A42" s="178"/>
      <c r="B42" s="91">
        <v>3</v>
      </c>
      <c r="C42" s="220" t="s">
        <v>141</v>
      </c>
      <c r="D42" s="91">
        <v>2012</v>
      </c>
      <c r="E42" s="91" t="s">
        <v>205</v>
      </c>
      <c r="F42" s="229" t="str">
        <f>'[1]Conductivity REV4.0'!F32</f>
        <v>Pre-Biased Bipolar Transistor (BJT) NPN - Pre-Biased 
50V 100mA 202mW Surface Mount SC-70-3 (SOT323)</v>
      </c>
      <c r="G42" s="230"/>
      <c r="H42" s="231"/>
      <c r="I42" s="221" t="str">
        <f>'[1]Conductivity REV4.0'!G32</f>
        <v>ON SEMI</v>
      </c>
      <c r="J42" s="222"/>
      <c r="K42" s="91"/>
      <c r="L42" s="91"/>
      <c r="M42" s="91"/>
      <c r="N42" s="91"/>
      <c r="O42" s="92"/>
      <c r="P42" s="223"/>
      <c r="Q42" s="224"/>
      <c r="R42" s="224"/>
      <c r="S42" s="224"/>
      <c r="T42" s="225"/>
    </row>
    <row r="43" spans="1:20" ht="14.25" customHeight="1">
      <c r="A43" s="178"/>
      <c r="B43" s="91">
        <v>1</v>
      </c>
      <c r="C43" s="220" t="s">
        <v>142</v>
      </c>
      <c r="D43" s="91">
        <v>1608</v>
      </c>
      <c r="E43" s="91" t="s">
        <v>234</v>
      </c>
      <c r="F43" s="229" t="str">
        <f>'[1]Conductivity REV4.0'!F33</f>
        <v>RES SMD 1 OHM 1% 1/10W 0603</v>
      </c>
      <c r="G43" s="230"/>
      <c r="H43" s="231"/>
      <c r="I43" s="221"/>
      <c r="J43" s="222"/>
      <c r="K43" s="91"/>
      <c r="L43" s="91"/>
      <c r="M43" s="91"/>
      <c r="N43" s="91"/>
      <c r="O43" s="92"/>
      <c r="P43" s="223"/>
      <c r="Q43" s="224"/>
      <c r="R43" s="224"/>
      <c r="S43" s="224"/>
      <c r="T43" s="225"/>
    </row>
    <row r="44" spans="1:20" ht="14.25" customHeight="1">
      <c r="A44" s="178"/>
      <c r="B44" s="91">
        <v>1</v>
      </c>
      <c r="C44" s="220" t="s">
        <v>143</v>
      </c>
      <c r="D44" s="91">
        <v>1608</v>
      </c>
      <c r="E44" s="91" t="s">
        <v>235</v>
      </c>
      <c r="F44" s="229" t="str">
        <f>'[1]Conductivity REV4.0'!F34</f>
        <v>RES SMD 61.9 KOHM 1% 1/10W 0603</v>
      </c>
      <c r="G44" s="230"/>
      <c r="H44" s="231"/>
      <c r="I44" s="221"/>
      <c r="J44" s="222"/>
      <c r="K44" s="91"/>
      <c r="L44" s="91"/>
      <c r="M44" s="91"/>
      <c r="N44" s="91"/>
      <c r="O44" s="92"/>
      <c r="P44" s="223"/>
      <c r="Q44" s="224"/>
      <c r="R44" s="224"/>
      <c r="S44" s="224"/>
      <c r="T44" s="225"/>
    </row>
    <row r="45" spans="1:20" ht="14.25" customHeight="1">
      <c r="A45" s="178"/>
      <c r="B45" s="91">
        <v>1</v>
      </c>
      <c r="C45" s="220" t="s">
        <v>144</v>
      </c>
      <c r="D45" s="91"/>
      <c r="E45" s="91" t="s">
        <v>236</v>
      </c>
      <c r="F45" s="229" t="str">
        <f>'[1]Conductivity REV4.0'!F35</f>
        <v>RES SMD 806 KOHM 1% 1/10W 0603</v>
      </c>
      <c r="G45" s="230"/>
      <c r="H45" s="231"/>
      <c r="I45" s="221"/>
      <c r="J45" s="222"/>
      <c r="K45" s="91"/>
      <c r="L45" s="91"/>
      <c r="M45" s="91"/>
      <c r="N45" s="91"/>
      <c r="O45" s="92"/>
      <c r="P45" s="223"/>
      <c r="Q45" s="224"/>
      <c r="R45" s="224"/>
      <c r="S45" s="224"/>
      <c r="T45" s="225"/>
    </row>
    <row r="46" spans="1:20" ht="14.25" customHeight="1">
      <c r="A46" s="178"/>
      <c r="B46" s="91">
        <v>1</v>
      </c>
      <c r="C46" s="220" t="s">
        <v>145</v>
      </c>
      <c r="D46" s="91" t="s">
        <v>184</v>
      </c>
      <c r="E46" s="91" t="s">
        <v>237</v>
      </c>
      <c r="F46" s="229" t="str">
        <f>'[1]Conductivity REV4.0'!F36</f>
        <v>RES SMD 100 KOHM 1% 1/10W 0603</v>
      </c>
      <c r="G46" s="230"/>
      <c r="H46" s="231"/>
      <c r="I46" s="221"/>
      <c r="J46" s="222"/>
      <c r="K46" s="91"/>
      <c r="L46" s="91"/>
      <c r="M46" s="91"/>
      <c r="N46" s="91"/>
      <c r="O46" s="92"/>
      <c r="P46" s="223"/>
      <c r="Q46" s="224"/>
      <c r="R46" s="224"/>
      <c r="S46" s="224"/>
      <c r="T46" s="225"/>
    </row>
    <row r="47" spans="1:20" ht="14.25" customHeight="1">
      <c r="A47" s="178"/>
      <c r="B47" s="91">
        <v>1</v>
      </c>
      <c r="C47" s="220" t="s">
        <v>146</v>
      </c>
      <c r="D47" s="91" t="s">
        <v>185</v>
      </c>
      <c r="E47" s="91" t="s">
        <v>238</v>
      </c>
      <c r="F47" s="229" t="str">
        <f>'[1]Conductivity REV4.0'!F37</f>
        <v>RES SMD 20 KOHM 1% 1/10W 0603</v>
      </c>
      <c r="G47" s="230"/>
      <c r="H47" s="231"/>
      <c r="I47" s="221"/>
      <c r="J47" s="222"/>
      <c r="K47" s="91"/>
      <c r="L47" s="91"/>
      <c r="M47" s="91"/>
      <c r="N47" s="91"/>
      <c r="O47" s="92"/>
      <c r="P47" s="223"/>
      <c r="Q47" s="224"/>
      <c r="R47" s="224"/>
      <c r="S47" s="224"/>
      <c r="T47" s="225"/>
    </row>
    <row r="48" spans="1:20" ht="14.25" customHeight="1">
      <c r="A48" s="178"/>
      <c r="B48" s="91">
        <v>1</v>
      </c>
      <c r="C48" s="220" t="s">
        <v>147</v>
      </c>
      <c r="D48" s="91" t="s">
        <v>186</v>
      </c>
      <c r="E48" s="91" t="s">
        <v>239</v>
      </c>
      <c r="F48" s="229" t="str">
        <f>'[1]Conductivity REV4.0'!F38</f>
        <v>RES SMD 11.5 KOHM 1% 1/10W 0603</v>
      </c>
      <c r="G48" s="230"/>
      <c r="H48" s="231"/>
      <c r="I48" s="221"/>
      <c r="J48" s="222"/>
      <c r="K48" s="91"/>
      <c r="L48" s="91"/>
      <c r="M48" s="91"/>
      <c r="N48" s="91"/>
      <c r="O48" s="92"/>
      <c r="P48" s="223"/>
      <c r="Q48" s="224"/>
      <c r="R48" s="224"/>
      <c r="S48" s="224"/>
      <c r="T48" s="225"/>
    </row>
    <row r="49" spans="1:20" ht="14.25" customHeight="1">
      <c r="A49" s="178"/>
      <c r="B49" s="91">
        <v>8</v>
      </c>
      <c r="C49" s="220" t="s">
        <v>148</v>
      </c>
      <c r="D49" s="91" t="s">
        <v>187</v>
      </c>
      <c r="E49" s="91" t="s">
        <v>240</v>
      </c>
      <c r="F49" s="229" t="str">
        <f>'[1]Conductivity REV4.0'!F39</f>
        <v>RES SMD 15 OHM 1% 1/10W 0603</v>
      </c>
      <c r="G49" s="230"/>
      <c r="H49" s="231"/>
      <c r="I49" s="221"/>
      <c r="J49" s="222"/>
      <c r="K49" s="91"/>
      <c r="L49" s="91"/>
      <c r="M49" s="91"/>
      <c r="N49" s="91"/>
      <c r="O49" s="92"/>
      <c r="P49" s="223"/>
      <c r="Q49" s="224"/>
      <c r="R49" s="224"/>
      <c r="S49" s="224"/>
      <c r="T49" s="225"/>
    </row>
    <row r="50" spans="1:20" ht="14.25" customHeight="1">
      <c r="A50" s="178"/>
      <c r="B50" s="91">
        <v>14</v>
      </c>
      <c r="C50" s="220" t="s">
        <v>149</v>
      </c>
      <c r="D50" s="91" t="s">
        <v>188</v>
      </c>
      <c r="E50" s="91" t="s">
        <v>241</v>
      </c>
      <c r="F50" s="229" t="str">
        <f>'[1]Conductivity REV4.0'!F40</f>
        <v>RES SMD 10 KOHM 1% 1/10W 0603</v>
      </c>
      <c r="G50" s="230"/>
      <c r="H50" s="231"/>
      <c r="I50" s="221"/>
      <c r="J50" s="222"/>
      <c r="K50" s="91"/>
      <c r="L50" s="91"/>
      <c r="M50" s="91"/>
      <c r="N50" s="91"/>
      <c r="O50" s="92"/>
      <c r="P50" s="223"/>
      <c r="Q50" s="224"/>
      <c r="R50" s="224"/>
      <c r="S50" s="224"/>
      <c r="T50" s="225"/>
    </row>
    <row r="51" spans="1:20" ht="14.25" customHeight="1">
      <c r="A51" s="178"/>
      <c r="B51" s="91">
        <v>4</v>
      </c>
      <c r="C51" s="220" t="s">
        <v>150</v>
      </c>
      <c r="D51" s="91" t="s">
        <v>189</v>
      </c>
      <c r="E51" s="91" t="s">
        <v>242</v>
      </c>
      <c r="F51" s="229" t="str">
        <f>'[1]Conductivity REV4.0'!F41</f>
        <v>RES SMD 33 KOHM 1% 1/10W 0603</v>
      </c>
      <c r="G51" s="230"/>
      <c r="H51" s="231"/>
      <c r="I51" s="221"/>
      <c r="J51" s="222"/>
      <c r="K51" s="91"/>
      <c r="L51" s="91"/>
      <c r="M51" s="91"/>
      <c r="N51" s="91"/>
      <c r="O51" s="92"/>
      <c r="P51" s="223"/>
      <c r="Q51" s="224"/>
      <c r="R51" s="224"/>
      <c r="S51" s="224"/>
      <c r="T51" s="225"/>
    </row>
    <row r="52" spans="1:20" ht="14.25" customHeight="1">
      <c r="A52" s="178"/>
      <c r="B52" s="91">
        <v>4</v>
      </c>
      <c r="C52" s="220" t="s">
        <v>151</v>
      </c>
      <c r="D52" s="91" t="s">
        <v>180</v>
      </c>
      <c r="E52" s="91" t="s">
        <v>243</v>
      </c>
      <c r="F52" s="229" t="str">
        <f>'[1]Conductivity REV4.0'!F42</f>
        <v>RES SMD 3.3 KOHM 1% 1/10W 0603</v>
      </c>
      <c r="G52" s="230"/>
      <c r="H52" s="231"/>
      <c r="I52" s="221"/>
      <c r="J52" s="222"/>
      <c r="K52" s="91"/>
      <c r="L52" s="91"/>
      <c r="M52" s="91"/>
      <c r="N52" s="91"/>
      <c r="O52" s="92"/>
      <c r="P52" s="223"/>
      <c r="Q52" s="224"/>
      <c r="R52" s="224"/>
      <c r="S52" s="224"/>
      <c r="T52" s="225"/>
    </row>
    <row r="53" spans="1:20" ht="14.25" customHeight="1">
      <c r="A53" s="178"/>
      <c r="B53" s="91">
        <v>2</v>
      </c>
      <c r="C53" s="220" t="s">
        <v>152</v>
      </c>
      <c r="D53" s="91" t="s">
        <v>190</v>
      </c>
      <c r="E53" s="91" t="s">
        <v>244</v>
      </c>
      <c r="F53" s="229" t="str">
        <f>'[1]Conductivity REV4.0'!F43</f>
        <v>RES SMD 2.5 KOHM 1% 1/10W 0603</v>
      </c>
      <c r="G53" s="230"/>
      <c r="H53" s="231"/>
      <c r="I53" s="221"/>
      <c r="J53" s="222"/>
      <c r="K53" s="91"/>
      <c r="L53" s="91"/>
      <c r="M53" s="91"/>
      <c r="N53" s="91"/>
      <c r="O53" s="92"/>
      <c r="P53" s="223"/>
      <c r="Q53" s="224"/>
      <c r="R53" s="224"/>
      <c r="S53" s="224"/>
      <c r="T53" s="225"/>
    </row>
    <row r="54" spans="1:20" ht="14.25" customHeight="1">
      <c r="A54" s="178"/>
      <c r="B54" s="91">
        <v>2</v>
      </c>
      <c r="C54" s="220" t="s">
        <v>153</v>
      </c>
      <c r="D54" s="91" t="s">
        <v>180</v>
      </c>
      <c r="E54" s="91" t="s">
        <v>206</v>
      </c>
      <c r="F54" s="229" t="str">
        <f>'[1]Conductivity REV4.0'!F44</f>
        <v>RES SMD 1.65 KOHM 1% 1/10W 0603</v>
      </c>
      <c r="G54" s="230"/>
      <c r="H54" s="231"/>
      <c r="I54" s="221"/>
      <c r="J54" s="222"/>
      <c r="K54" s="91"/>
      <c r="L54" s="91"/>
      <c r="M54" s="91"/>
      <c r="N54" s="91"/>
      <c r="O54" s="92"/>
      <c r="P54" s="223"/>
      <c r="Q54" s="224"/>
      <c r="R54" s="224"/>
      <c r="S54" s="224"/>
      <c r="T54" s="225"/>
    </row>
    <row r="55" spans="1:20" ht="14.25" customHeight="1">
      <c r="A55" s="178"/>
      <c r="B55" s="91">
        <v>1</v>
      </c>
      <c r="C55" s="220" t="s">
        <v>154</v>
      </c>
      <c r="D55" s="91" t="s">
        <v>191</v>
      </c>
      <c r="E55" s="91" t="s">
        <v>245</v>
      </c>
      <c r="F55" s="229" t="str">
        <f>'[1]Conductivity REV4.0'!F45</f>
        <v>RES SMD 120 OHM 1% 1/10W 0603</v>
      </c>
      <c r="G55" s="230"/>
      <c r="H55" s="231"/>
      <c r="I55" s="221"/>
      <c r="J55" s="222"/>
      <c r="K55" s="91"/>
      <c r="L55" s="91"/>
      <c r="M55" s="91"/>
      <c r="N55" s="91"/>
      <c r="O55" s="92"/>
      <c r="P55" s="223"/>
      <c r="Q55" s="224"/>
      <c r="R55" s="224"/>
      <c r="S55" s="224"/>
      <c r="T55" s="225"/>
    </row>
    <row r="56" spans="1:20" ht="14.25" customHeight="1">
      <c r="A56" s="178"/>
      <c r="B56" s="91">
        <v>3</v>
      </c>
      <c r="C56" s="220" t="s">
        <v>155</v>
      </c>
      <c r="D56" s="91" t="s">
        <v>189</v>
      </c>
      <c r="E56" s="91" t="s">
        <v>246</v>
      </c>
      <c r="F56" s="229" t="str">
        <f>'[1]Conductivity REV4.0'!F46</f>
        <v>RES SMD 56 OHM 1% 1/10W 0603</v>
      </c>
      <c r="G56" s="230"/>
      <c r="H56" s="231"/>
      <c r="I56" s="221"/>
      <c r="J56" s="222"/>
      <c r="K56" s="91"/>
      <c r="L56" s="91"/>
      <c r="M56" s="91"/>
      <c r="N56" s="91"/>
      <c r="O56" s="92"/>
      <c r="P56" s="223"/>
      <c r="Q56" s="224"/>
      <c r="R56" s="224"/>
      <c r="S56" s="224"/>
      <c r="T56" s="225"/>
    </row>
    <row r="57" spans="1:20" ht="14.25" customHeight="1">
      <c r="A57" s="178"/>
      <c r="B57" s="91">
        <v>2</v>
      </c>
      <c r="C57" s="220" t="s">
        <v>156</v>
      </c>
      <c r="D57" s="91" t="s">
        <v>192</v>
      </c>
      <c r="E57" s="91" t="s">
        <v>247</v>
      </c>
      <c r="F57" s="229" t="str">
        <f>'[1]Conductivity REV4.0'!F47</f>
        <v>RES SMD 240 OHM 1% 1/10W 0603</v>
      </c>
      <c r="G57" s="230"/>
      <c r="H57" s="231"/>
      <c r="I57" s="221"/>
      <c r="J57" s="222"/>
      <c r="K57" s="91"/>
      <c r="L57" s="91"/>
      <c r="M57" s="91"/>
      <c r="N57" s="91"/>
      <c r="O57" s="92"/>
      <c r="P57" s="223"/>
      <c r="Q57" s="224"/>
      <c r="R57" s="224"/>
      <c r="S57" s="224"/>
      <c r="T57" s="225"/>
    </row>
    <row r="58" spans="1:20" ht="14.25" customHeight="1">
      <c r="A58" s="178"/>
      <c r="B58" s="91">
        <v>1</v>
      </c>
      <c r="C58" s="220" t="s">
        <v>157</v>
      </c>
      <c r="D58" s="91" t="s">
        <v>193</v>
      </c>
      <c r="E58" s="91" t="s">
        <v>248</v>
      </c>
      <c r="F58" s="229" t="str">
        <f>'[1]Conductivity REV4.0'!F48</f>
        <v>RES SMD 100 OHM 1% 1/10W 0603</v>
      </c>
      <c r="G58" s="230"/>
      <c r="H58" s="231"/>
      <c r="I58" s="221"/>
      <c r="J58" s="222"/>
      <c r="K58" s="91"/>
      <c r="L58" s="91"/>
      <c r="M58" s="91"/>
      <c r="N58" s="91"/>
      <c r="O58" s="92"/>
      <c r="P58" s="223"/>
      <c r="Q58" s="224"/>
      <c r="R58" s="224"/>
      <c r="S58" s="224"/>
      <c r="T58" s="225"/>
    </row>
    <row r="59" spans="1:20" ht="14.25" customHeight="1">
      <c r="A59" s="178"/>
      <c r="B59" s="91">
        <v>1</v>
      </c>
      <c r="C59" s="220" t="s">
        <v>158</v>
      </c>
      <c r="D59" s="91" t="s">
        <v>194</v>
      </c>
      <c r="E59" s="91" t="s">
        <v>249</v>
      </c>
      <c r="F59" s="229" t="str">
        <f>'[1]Conductivity REV4.0'!F49</f>
        <v>RES SMD 4.7 OHM 1% 1/10W 0603</v>
      </c>
      <c r="G59" s="230"/>
      <c r="H59" s="231"/>
      <c r="I59" s="221"/>
      <c r="J59" s="222"/>
      <c r="K59" s="91"/>
      <c r="L59" s="91"/>
      <c r="M59" s="91"/>
      <c r="N59" s="91"/>
      <c r="O59" s="92"/>
      <c r="P59" s="223"/>
      <c r="Q59" s="224"/>
      <c r="R59" s="224"/>
      <c r="S59" s="224"/>
      <c r="T59" s="225"/>
    </row>
    <row r="60" spans="1:20" ht="14.25" customHeight="1">
      <c r="A60" s="178"/>
      <c r="B60" s="91">
        <v>4</v>
      </c>
      <c r="C60" s="220" t="s">
        <v>159</v>
      </c>
      <c r="D60" s="91" t="s">
        <v>195</v>
      </c>
      <c r="E60" s="91" t="s">
        <v>250</v>
      </c>
      <c r="F60" s="229" t="str">
        <f>'[1]Conductivity REV4.0'!F50</f>
        <v>250 Ohms ±0.01% 0.125W, 1/8W Chip Resistor 0805</v>
      </c>
      <c r="G60" s="230"/>
      <c r="H60" s="231"/>
      <c r="I60" s="221" t="str">
        <f>'[1]Conductivity REV4.0'!G50</f>
        <v xml:space="preserve">	Stackpole Electronics Inc</v>
      </c>
      <c r="J60" s="222"/>
      <c r="K60" s="91"/>
      <c r="L60" s="91"/>
      <c r="M60" s="91"/>
      <c r="N60" s="91"/>
      <c r="O60" s="92"/>
      <c r="P60" s="223"/>
      <c r="Q60" s="224"/>
      <c r="R60" s="224"/>
      <c r="S60" s="224"/>
      <c r="T60" s="225"/>
    </row>
    <row r="61" spans="1:20" ht="14.25" customHeight="1">
      <c r="A61" s="178"/>
      <c r="B61" s="91">
        <v>1</v>
      </c>
      <c r="C61" s="220" t="s">
        <v>160</v>
      </c>
      <c r="D61" s="91" t="s">
        <v>196</v>
      </c>
      <c r="E61" s="91" t="s">
        <v>251</v>
      </c>
      <c r="F61" s="229" t="str">
        <f>'[1]Conductivity REV4.0'!F51</f>
        <v>RES SMD 10 OHM 1% 1/10W 0603</v>
      </c>
      <c r="G61" s="230"/>
      <c r="H61" s="231"/>
      <c r="I61" s="221"/>
      <c r="J61" s="222"/>
      <c r="K61" s="91"/>
      <c r="L61" s="91"/>
      <c r="M61" s="91"/>
      <c r="N61" s="91"/>
      <c r="O61" s="92"/>
      <c r="P61" s="223"/>
      <c r="Q61" s="224"/>
      <c r="R61" s="224"/>
      <c r="S61" s="224"/>
      <c r="T61" s="225"/>
    </row>
    <row r="62" spans="1:20" ht="14.25" customHeight="1">
      <c r="A62" s="178"/>
      <c r="B62" s="91">
        <v>5</v>
      </c>
      <c r="C62" s="220" t="s">
        <v>161</v>
      </c>
      <c r="D62" s="91" t="s">
        <v>197</v>
      </c>
      <c r="E62" s="91" t="s">
        <v>252</v>
      </c>
      <c r="F62" s="229" t="str">
        <f>'[1]Conductivity REV4.0'!F52</f>
        <v>RES SMD 47 KOHM 1% 1/10W 0603</v>
      </c>
      <c r="G62" s="230"/>
      <c r="H62" s="231"/>
      <c r="I62" s="221"/>
      <c r="J62" s="222"/>
      <c r="K62" s="91"/>
      <c r="L62" s="91"/>
      <c r="M62" s="91"/>
      <c r="N62" s="91"/>
      <c r="O62" s="92"/>
      <c r="P62" s="223"/>
      <c r="Q62" s="224"/>
      <c r="R62" s="224"/>
      <c r="S62" s="224"/>
      <c r="T62" s="225"/>
    </row>
    <row r="63" spans="1:20" ht="14.25" customHeight="1">
      <c r="A63" s="178"/>
      <c r="B63" s="91">
        <v>1</v>
      </c>
      <c r="C63" s="220" t="s">
        <v>162</v>
      </c>
      <c r="D63" s="91"/>
      <c r="E63" s="91" t="s">
        <v>253</v>
      </c>
      <c r="F63" s="229" t="str">
        <f>'[1]Conductivity REV4.0'!F53</f>
        <v>SWITCH TACTILE SPST-NO 0.02A 15V</v>
      </c>
      <c r="G63" s="230"/>
      <c r="H63" s="231"/>
      <c r="I63" s="221" t="str">
        <f>'[1]Conductivity REV4.0'!G53</f>
        <v>PANASONIC</v>
      </c>
      <c r="J63" s="222"/>
      <c r="K63" s="91"/>
      <c r="L63" s="91"/>
      <c r="M63" s="91"/>
      <c r="N63" s="91"/>
      <c r="O63" s="92"/>
      <c r="P63" s="223"/>
      <c r="Q63" s="224"/>
      <c r="R63" s="224"/>
      <c r="S63" s="224"/>
      <c r="T63" s="225"/>
    </row>
    <row r="64" spans="1:20" ht="14.25" customHeight="1">
      <c r="A64" s="178"/>
      <c r="B64" s="91">
        <v>7</v>
      </c>
      <c r="C64" s="220" t="s">
        <v>163</v>
      </c>
      <c r="D64" s="91"/>
      <c r="E64" s="91" t="s">
        <v>254</v>
      </c>
      <c r="F64" s="229" t="str">
        <f>'[1]Conductivity REV4.0'!F54</f>
        <v>SSR RELAY SPST-NO/NC 1A 0-60V</v>
      </c>
      <c r="G64" s="230"/>
      <c r="H64" s="231"/>
      <c r="I64" s="221" t="str">
        <f>'[1]Conductivity REV4.0'!G54</f>
        <v>IXYS</v>
      </c>
      <c r="J64" s="222"/>
      <c r="K64" s="91"/>
      <c r="L64" s="91"/>
      <c r="M64" s="91"/>
      <c r="N64" s="91"/>
      <c r="O64" s="92"/>
      <c r="P64" s="223"/>
      <c r="Q64" s="224"/>
      <c r="R64" s="224"/>
      <c r="S64" s="224"/>
      <c r="T64" s="225"/>
    </row>
    <row r="65" spans="1:20" ht="14.25" customHeight="1">
      <c r="A65" s="178"/>
      <c r="B65" s="91">
        <v>1</v>
      </c>
      <c r="C65" s="220" t="s">
        <v>164</v>
      </c>
      <c r="D65" s="91"/>
      <c r="E65" s="91" t="s">
        <v>207</v>
      </c>
      <c r="F65" s="229" t="str">
        <f>'[1]Conductivity REV4.0'!F55</f>
        <v>Buck Switching Regulator IC Positive Adjustable 0.78V 
1 Output 1.2A 8-WFDFN Exposed Pad</v>
      </c>
      <c r="G65" s="230"/>
      <c r="H65" s="231"/>
      <c r="I65" s="221" t="str">
        <f>'[1]Conductivity REV4.0'!G55</f>
        <v>Analog Devices Inc.</v>
      </c>
      <c r="J65" s="222"/>
      <c r="K65" s="91"/>
      <c r="L65" s="91"/>
      <c r="M65" s="91"/>
      <c r="N65" s="91"/>
      <c r="O65" s="92"/>
      <c r="P65" s="223"/>
      <c r="Q65" s="224"/>
      <c r="R65" s="224"/>
      <c r="S65" s="224"/>
      <c r="T65" s="225"/>
    </row>
    <row r="66" spans="1:20" ht="14.25" customHeight="1">
      <c r="A66" s="178"/>
      <c r="B66" s="91">
        <v>1</v>
      </c>
      <c r="C66" s="220" t="s">
        <v>165</v>
      </c>
      <c r="D66" s="91"/>
      <c r="E66" s="91" t="s">
        <v>208</v>
      </c>
      <c r="F66" s="229" t="str">
        <f>'[1]Conductivity REV4.0'!F56</f>
        <v>Linear Voltage Regulator IC 1 Output 800mA 
SOT-223-4</v>
      </c>
      <c r="G66" s="230"/>
      <c r="H66" s="231"/>
      <c r="I66" s="221" t="str">
        <f>'[1]Conductivity REV4.0'!G56</f>
        <v>TI</v>
      </c>
      <c r="J66" s="222"/>
      <c r="K66" s="91"/>
      <c r="L66" s="91"/>
      <c r="M66" s="91"/>
      <c r="N66" s="91"/>
      <c r="O66" s="92"/>
      <c r="P66" s="223"/>
      <c r="Q66" s="224"/>
      <c r="R66" s="224"/>
      <c r="S66" s="224"/>
      <c r="T66" s="225"/>
    </row>
    <row r="67" spans="1:20" ht="14.25" customHeight="1">
      <c r="A67" s="178"/>
      <c r="B67" s="91">
        <v>4</v>
      </c>
      <c r="C67" s="220" t="s">
        <v>166</v>
      </c>
      <c r="D67" s="91"/>
      <c r="E67" s="91" t="s">
        <v>255</v>
      </c>
      <c r="F67" s="229" t="str">
        <f>'[1]Conductivity REV4.0'!F57</f>
        <v>IC PREC VOLT-CURR CONV/TX 10MSOP</v>
      </c>
      <c r="G67" s="230"/>
      <c r="H67" s="231"/>
      <c r="I67" s="221" t="str">
        <f>'[1]Conductivity REV4.0'!G57</f>
        <v>TI</v>
      </c>
      <c r="J67" s="222"/>
      <c r="K67" s="91"/>
      <c r="L67" s="91"/>
      <c r="M67" s="91"/>
      <c r="N67" s="91"/>
      <c r="O67" s="92"/>
      <c r="P67" s="223"/>
      <c r="Q67" s="224"/>
      <c r="R67" s="224"/>
      <c r="S67" s="224"/>
      <c r="T67" s="225"/>
    </row>
    <row r="68" spans="1:20" ht="14.25" customHeight="1">
      <c r="A68" s="178"/>
      <c r="B68" s="91">
        <v>2</v>
      </c>
      <c r="C68" s="220" t="s">
        <v>167</v>
      </c>
      <c r="D68" s="91"/>
      <c r="E68" s="91" t="s">
        <v>256</v>
      </c>
      <c r="F68" s="229" t="str">
        <f>'[1]Conductivity REV4.0'!F58</f>
        <v>IC DAC 12BIT V-OUT SC70-6</v>
      </c>
      <c r="G68" s="230"/>
      <c r="H68" s="231"/>
      <c r="I68" s="221" t="str">
        <f>'[1]Conductivity REV4.0'!G58</f>
        <v>Analog Devices Inc.</v>
      </c>
      <c r="J68" s="222"/>
      <c r="K68" s="91"/>
      <c r="L68" s="91"/>
      <c r="M68" s="91"/>
      <c r="N68" s="91"/>
      <c r="O68" s="92"/>
      <c r="P68" s="223"/>
      <c r="Q68" s="224"/>
      <c r="R68" s="224"/>
      <c r="S68" s="224"/>
      <c r="T68" s="225"/>
    </row>
    <row r="69" spans="1:20" ht="14.25" customHeight="1">
      <c r="A69" s="178"/>
      <c r="B69" s="91">
        <v>2</v>
      </c>
      <c r="C69" s="220" t="s">
        <v>168</v>
      </c>
      <c r="D69" s="91"/>
      <c r="E69" s="91" t="s">
        <v>257</v>
      </c>
      <c r="F69" s="229" t="str">
        <f>'[1]Conductivity REV4.0'!F59</f>
        <v>IC OPAMP GP 1 CIRCUIT SOT23-5</v>
      </c>
      <c r="G69" s="230"/>
      <c r="H69" s="231"/>
      <c r="I69" s="221" t="str">
        <f>'[1]Conductivity REV4.0'!G59</f>
        <v>TI</v>
      </c>
      <c r="J69" s="222"/>
      <c r="K69" s="91"/>
      <c r="L69" s="91"/>
      <c r="M69" s="91"/>
      <c r="N69" s="91"/>
      <c r="O69" s="92"/>
      <c r="P69" s="223"/>
      <c r="Q69" s="224"/>
      <c r="R69" s="224"/>
      <c r="S69" s="224"/>
      <c r="T69" s="225"/>
    </row>
    <row r="70" spans="1:20" ht="14.25" customHeight="1">
      <c r="A70" s="178"/>
      <c r="B70" s="91">
        <v>2</v>
      </c>
      <c r="C70" s="220" t="s">
        <v>169</v>
      </c>
      <c r="D70" s="91"/>
      <c r="E70" s="91" t="s">
        <v>209</v>
      </c>
      <c r="F70" s="229" t="str">
        <f>'[1]Conductivity REV4.0'!F60</f>
        <v>Zero-Drift Amplifier 2 Circuit Rail-to-Rail 8-VSSOP</v>
      </c>
      <c r="G70" s="230"/>
      <c r="H70" s="231"/>
      <c r="I70" s="221" t="str">
        <f>'[1]Conductivity REV4.0'!G60</f>
        <v>TI</v>
      </c>
      <c r="J70" s="222"/>
      <c r="K70" s="91"/>
      <c r="L70" s="91"/>
      <c r="M70" s="91"/>
      <c r="N70" s="91"/>
      <c r="O70" s="92"/>
      <c r="P70" s="223"/>
      <c r="Q70" s="224"/>
      <c r="R70" s="224"/>
      <c r="S70" s="224"/>
      <c r="T70" s="225"/>
    </row>
    <row r="71" spans="1:20" ht="14.25" customHeight="1">
      <c r="A71" s="178"/>
      <c r="B71" s="91">
        <v>1</v>
      </c>
      <c r="C71" s="220" t="s">
        <v>170</v>
      </c>
      <c r="D71" s="91"/>
      <c r="E71" s="91" t="s">
        <v>258</v>
      </c>
      <c r="F71" s="229" t="str">
        <f>'[1]Conductivity REV4.0'!F61</f>
        <v>STM32F407IGH,STM32F407IGH6</v>
      </c>
      <c r="G71" s="230"/>
      <c r="H71" s="231"/>
      <c r="I71" s="221" t="str">
        <f>'[1]Conductivity REV4.0'!G61</f>
        <v>ST</v>
      </c>
      <c r="J71" s="222"/>
      <c r="K71" s="91"/>
      <c r="L71" s="91"/>
      <c r="M71" s="91"/>
      <c r="N71" s="91"/>
      <c r="O71" s="92"/>
      <c r="P71" s="223"/>
      <c r="Q71" s="224"/>
      <c r="R71" s="224"/>
      <c r="S71" s="224"/>
      <c r="T71" s="225"/>
    </row>
    <row r="72" spans="1:20" ht="14.25" customHeight="1">
      <c r="A72" s="178"/>
      <c r="B72" s="91">
        <v>1</v>
      </c>
      <c r="C72" s="220" t="s">
        <v>171</v>
      </c>
      <c r="D72" s="91"/>
      <c r="E72" s="91" t="s">
        <v>210</v>
      </c>
      <c r="F72" s="229" t="str">
        <f>'[1]Conductivity REV4.0'!F62</f>
        <v>1/1 Transceiver Half RS422, RS485 8-VSSOP</v>
      </c>
      <c r="G72" s="230"/>
      <c r="H72" s="231"/>
      <c r="I72" s="221" t="str">
        <f>'[1]Conductivity REV4.0'!G62</f>
        <v>TI</v>
      </c>
      <c r="J72" s="222"/>
      <c r="K72" s="91"/>
      <c r="L72" s="91"/>
      <c r="M72" s="91"/>
      <c r="N72" s="91"/>
      <c r="O72" s="92"/>
      <c r="P72" s="223"/>
      <c r="Q72" s="224"/>
      <c r="R72" s="224"/>
      <c r="S72" s="224"/>
      <c r="T72" s="225"/>
    </row>
    <row r="73" spans="1:20" ht="14.25" customHeight="1">
      <c r="A73" s="178"/>
      <c r="B73" s="91">
        <v>2</v>
      </c>
      <c r="C73" s="220" t="s">
        <v>172</v>
      </c>
      <c r="D73" s="91"/>
      <c r="E73" s="91" t="s">
        <v>259</v>
      </c>
      <c r="F73" s="229" t="str">
        <f>'[1]Conductivity REV4.0'!F63</f>
        <v>2/2 Transceiver Full RS232 16-TSSOP</v>
      </c>
      <c r="G73" s="230"/>
      <c r="H73" s="231"/>
      <c r="I73" s="221" t="str">
        <f>'[1]Conductivity REV4.0'!G63</f>
        <v>TI</v>
      </c>
      <c r="J73" s="222"/>
      <c r="K73" s="91"/>
      <c r="L73" s="91"/>
      <c r="M73" s="91"/>
      <c r="N73" s="91"/>
      <c r="O73" s="92"/>
      <c r="P73" s="223"/>
      <c r="Q73" s="224"/>
      <c r="R73" s="224"/>
      <c r="S73" s="224"/>
      <c r="T73" s="225"/>
    </row>
    <row r="74" spans="1:20" ht="14.25" customHeight="1">
      <c r="A74" s="178"/>
      <c r="B74" s="91">
        <v>1</v>
      </c>
      <c r="C74" s="220" t="s">
        <v>173</v>
      </c>
      <c r="D74" s="91"/>
      <c r="E74" s="91" t="s">
        <v>260</v>
      </c>
      <c r="F74" s="229" t="str">
        <f>'[1]Conductivity REV4.0'!F64</f>
        <v>Supervisor Push-Pull, Totem Pole 1 Channel SOT-23-5</v>
      </c>
      <c r="G74" s="230"/>
      <c r="H74" s="231"/>
      <c r="I74" s="221" t="str">
        <f>'[1]Conductivity REV4.0'!G64</f>
        <v>TI</v>
      </c>
      <c r="J74" s="222"/>
      <c r="K74" s="91"/>
      <c r="L74" s="91"/>
      <c r="M74" s="91"/>
      <c r="N74" s="91"/>
      <c r="O74" s="92"/>
      <c r="P74" s="223"/>
      <c r="Q74" s="224"/>
      <c r="R74" s="224"/>
      <c r="S74" s="224"/>
      <c r="T74" s="225"/>
    </row>
    <row r="75" spans="1:20" ht="14.25" customHeight="1">
      <c r="A75" s="178"/>
      <c r="B75" s="91">
        <v>1</v>
      </c>
      <c r="C75" s="220" t="s">
        <v>174</v>
      </c>
      <c r="D75" s="91"/>
      <c r="E75" s="91" t="s">
        <v>261</v>
      </c>
      <c r="F75" s="229" t="str">
        <f>'[1]Conductivity REV4.0'!F65</f>
        <v>IC OPAMP GP 1 CIRCUIT SOT23-5</v>
      </c>
      <c r="G75" s="230"/>
      <c r="H75" s="231"/>
      <c r="I75" s="221" t="str">
        <f>'[1]Conductivity REV4.0'!G65</f>
        <v>Analog Devices Inc.</v>
      </c>
      <c r="J75" s="222"/>
      <c r="K75" s="91"/>
      <c r="L75" s="91"/>
      <c r="M75" s="91"/>
      <c r="N75" s="91"/>
      <c r="O75" s="92"/>
      <c r="P75" s="223"/>
      <c r="Q75" s="224"/>
      <c r="R75" s="224"/>
      <c r="S75" s="224"/>
      <c r="T75" s="225"/>
    </row>
    <row r="76" spans="1:20" ht="14.25" customHeight="1">
      <c r="A76" s="178"/>
      <c r="B76" s="91">
        <v>1</v>
      </c>
      <c r="C76" s="220" t="s">
        <v>175</v>
      </c>
      <c r="D76" s="91"/>
      <c r="E76" s="91" t="s">
        <v>262</v>
      </c>
      <c r="F76" s="229" t="str">
        <f>'[1]Conductivity REV4.0'!F66</f>
        <v>16 Bit Analog to Digital Converter 4 Input 1 SAR 
20-LFCSP-WQ (4x4)</v>
      </c>
      <c r="G76" s="230"/>
      <c r="H76" s="231"/>
      <c r="I76" s="221" t="str">
        <f>'[1]Conductivity REV4.0'!G66</f>
        <v>Analog Devices Inc.</v>
      </c>
      <c r="J76" s="222"/>
      <c r="K76" s="91"/>
      <c r="L76" s="91"/>
      <c r="M76" s="91"/>
      <c r="N76" s="91"/>
      <c r="O76" s="92"/>
      <c r="P76" s="223"/>
      <c r="Q76" s="224"/>
      <c r="R76" s="224"/>
      <c r="S76" s="224"/>
      <c r="T76" s="225"/>
    </row>
    <row r="77" spans="1:20" ht="14.25" customHeight="1">
      <c r="A77" s="178"/>
      <c r="B77" s="91">
        <v>1</v>
      </c>
      <c r="C77" s="220" t="s">
        <v>176</v>
      </c>
      <c r="D77" s="91"/>
      <c r="E77" s="91" t="s">
        <v>211</v>
      </c>
      <c r="F77" s="229" t="str">
        <f>'[1]Conductivity REV4.0'!F67</f>
        <v>Voltage Level Translator Bidirectional 1 Circuit 4Channel
 24Mbps 14-VQFN (3.5x3.5)</v>
      </c>
      <c r="G77" s="230"/>
      <c r="H77" s="231"/>
      <c r="I77" s="221" t="str">
        <f>'[1]Conductivity REV4.0'!G67</f>
        <v>TI</v>
      </c>
      <c r="J77" s="222"/>
      <c r="K77" s="91"/>
      <c r="L77" s="91"/>
      <c r="M77" s="91"/>
      <c r="N77" s="91"/>
      <c r="O77" s="92"/>
      <c r="P77" s="223"/>
      <c r="Q77" s="224"/>
      <c r="R77" s="224"/>
      <c r="S77" s="224"/>
      <c r="T77" s="225"/>
    </row>
    <row r="78" spans="1:20" ht="14.25" customHeight="1">
      <c r="A78" s="178"/>
      <c r="B78" s="91">
        <v>1</v>
      </c>
      <c r="C78" s="220" t="s">
        <v>177</v>
      </c>
      <c r="D78" s="91"/>
      <c r="E78" s="91" t="s">
        <v>212</v>
      </c>
      <c r="F78" s="229" t="str">
        <f>'[1]Conductivity REV4.0'!F68</f>
        <v>EEPROM Memory IC 1Mb (128K x 8) I²C 1MHz 
500ns 8-TSSO</v>
      </c>
      <c r="G78" s="230"/>
      <c r="H78" s="231"/>
      <c r="I78" s="221" t="str">
        <f>'[1]Conductivity REV4.0'!G68</f>
        <v>ST</v>
      </c>
      <c r="J78" s="222"/>
      <c r="K78" s="91"/>
      <c r="L78" s="91"/>
      <c r="M78" s="91"/>
      <c r="N78" s="91"/>
      <c r="O78" s="92"/>
      <c r="P78" s="223"/>
      <c r="Q78" s="224"/>
      <c r="R78" s="224"/>
      <c r="S78" s="224"/>
      <c r="T78" s="225"/>
    </row>
    <row r="79" spans="1:20" ht="14.25" customHeight="1">
      <c r="A79" s="178"/>
      <c r="B79" s="91">
        <v>1</v>
      </c>
      <c r="C79" s="220" t="s">
        <v>178</v>
      </c>
      <c r="D79" s="91"/>
      <c r="E79" s="91" t="s">
        <v>263</v>
      </c>
      <c r="F79" s="229" t="str">
        <f>'[1]Conductivity REV4.0'!F69</f>
        <v>25MHz XO (Standard) CMOS Oscillator 3.3V Standby</v>
      </c>
      <c r="G79" s="230"/>
      <c r="H79" s="231"/>
      <c r="I79" s="221" t="str">
        <f>'[1]Conductivity REV4.0'!G69</f>
        <v>ABRACON</v>
      </c>
      <c r="J79" s="222"/>
      <c r="K79" s="91"/>
      <c r="L79" s="91"/>
      <c r="M79" s="91"/>
      <c r="N79" s="91"/>
      <c r="O79" s="92"/>
      <c r="P79" s="223"/>
      <c r="Q79" s="224"/>
      <c r="R79" s="224"/>
      <c r="S79" s="224"/>
      <c r="T79" s="225"/>
    </row>
    <row r="80" spans="1:20" ht="14.25" customHeight="1" thickBot="1">
      <c r="A80" s="212"/>
      <c r="B80" s="213">
        <v>1</v>
      </c>
      <c r="C80" s="232" t="s">
        <v>179</v>
      </c>
      <c r="D80" s="213"/>
      <c r="E80" s="213" t="s">
        <v>264</v>
      </c>
      <c r="F80" s="233" t="str">
        <f>'[1]Conductivity REV4.0'!F70</f>
        <v xml:space="preserve">32.768kHz ±20ppm Crystal 6pF 55 kOhms 2-SMD, </v>
      </c>
      <c r="G80" s="234"/>
      <c r="H80" s="235"/>
      <c r="I80" s="236" t="str">
        <f>'[1]Conductivity REV4.0'!G70</f>
        <v>IXYS</v>
      </c>
      <c r="J80" s="237"/>
      <c r="K80" s="213"/>
      <c r="L80" s="213"/>
      <c r="M80" s="213"/>
      <c r="N80" s="213"/>
      <c r="O80" s="214"/>
      <c r="P80" s="238"/>
      <c r="Q80" s="239"/>
      <c r="R80" s="239"/>
      <c r="S80" s="239"/>
      <c r="T80" s="240"/>
    </row>
  </sheetData>
  <mergeCells count="261">
    <mergeCell ref="P80:T80"/>
    <mergeCell ref="P75:T75"/>
    <mergeCell ref="P76:T76"/>
    <mergeCell ref="P77:T77"/>
    <mergeCell ref="P78:T78"/>
    <mergeCell ref="P79:T79"/>
    <mergeCell ref="P70:T70"/>
    <mergeCell ref="P71:T71"/>
    <mergeCell ref="P72:T72"/>
    <mergeCell ref="P73:T73"/>
    <mergeCell ref="P74:T74"/>
    <mergeCell ref="P65:T65"/>
    <mergeCell ref="P66:T66"/>
    <mergeCell ref="P67:T67"/>
    <mergeCell ref="P68:T68"/>
    <mergeCell ref="P69:T69"/>
    <mergeCell ref="P60:T60"/>
    <mergeCell ref="P61:T61"/>
    <mergeCell ref="P62:T62"/>
    <mergeCell ref="P63:T63"/>
    <mergeCell ref="P64:T64"/>
    <mergeCell ref="P55:T55"/>
    <mergeCell ref="P56:T56"/>
    <mergeCell ref="P57:T57"/>
    <mergeCell ref="P58:T58"/>
    <mergeCell ref="P59:T59"/>
    <mergeCell ref="P50:T50"/>
    <mergeCell ref="P51:T51"/>
    <mergeCell ref="P52:T52"/>
    <mergeCell ref="P53:T53"/>
    <mergeCell ref="P54:T54"/>
    <mergeCell ref="P45:T45"/>
    <mergeCell ref="P46:T46"/>
    <mergeCell ref="P47:T47"/>
    <mergeCell ref="P48:T48"/>
    <mergeCell ref="P49:T49"/>
    <mergeCell ref="P40:T40"/>
    <mergeCell ref="P41:T41"/>
    <mergeCell ref="P42:T42"/>
    <mergeCell ref="P43:T43"/>
    <mergeCell ref="P44:T44"/>
    <mergeCell ref="P35:T35"/>
    <mergeCell ref="P36:T36"/>
    <mergeCell ref="P37:T37"/>
    <mergeCell ref="P38:T38"/>
    <mergeCell ref="P39:T39"/>
    <mergeCell ref="P30:T30"/>
    <mergeCell ref="P31:T31"/>
    <mergeCell ref="P32:T32"/>
    <mergeCell ref="P33:T33"/>
    <mergeCell ref="P34:T34"/>
    <mergeCell ref="P25:T25"/>
    <mergeCell ref="P26:T26"/>
    <mergeCell ref="P27:T27"/>
    <mergeCell ref="P28:T28"/>
    <mergeCell ref="P29:T29"/>
    <mergeCell ref="P20:T20"/>
    <mergeCell ref="P21:T21"/>
    <mergeCell ref="P22:T22"/>
    <mergeCell ref="P23:T23"/>
    <mergeCell ref="P24:T24"/>
    <mergeCell ref="P15:T15"/>
    <mergeCell ref="P16:T16"/>
    <mergeCell ref="P17:T17"/>
    <mergeCell ref="P18:T18"/>
    <mergeCell ref="P19:T19"/>
    <mergeCell ref="I77:J77"/>
    <mergeCell ref="I78:J78"/>
    <mergeCell ref="I79:J79"/>
    <mergeCell ref="I80:J80"/>
    <mergeCell ref="I72:J72"/>
    <mergeCell ref="I73:J73"/>
    <mergeCell ref="I74:J74"/>
    <mergeCell ref="I75:J75"/>
    <mergeCell ref="I76:J76"/>
    <mergeCell ref="I67:J67"/>
    <mergeCell ref="I68:J68"/>
    <mergeCell ref="I69:J69"/>
    <mergeCell ref="I70:J70"/>
    <mergeCell ref="I71:J71"/>
    <mergeCell ref="I62:J62"/>
    <mergeCell ref="I63:J63"/>
    <mergeCell ref="I64:J64"/>
    <mergeCell ref="I65:J65"/>
    <mergeCell ref="I66:J66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I47:J47"/>
    <mergeCell ref="I48:J48"/>
    <mergeCell ref="I49:J49"/>
    <mergeCell ref="I50:J50"/>
    <mergeCell ref="I51:J51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F80:H80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F75:H75"/>
    <mergeCell ref="F76:H76"/>
    <mergeCell ref="F77:H77"/>
    <mergeCell ref="F78:H78"/>
    <mergeCell ref="F79:H79"/>
    <mergeCell ref="F70:H70"/>
    <mergeCell ref="F71:H71"/>
    <mergeCell ref="F72:H72"/>
    <mergeCell ref="F73:H73"/>
    <mergeCell ref="F74:H74"/>
    <mergeCell ref="F65:H65"/>
    <mergeCell ref="F66:H66"/>
    <mergeCell ref="F67:H67"/>
    <mergeCell ref="F68:H68"/>
    <mergeCell ref="F69:H69"/>
    <mergeCell ref="F60:H60"/>
    <mergeCell ref="F61:H61"/>
    <mergeCell ref="F62:H62"/>
    <mergeCell ref="F63:H63"/>
    <mergeCell ref="F64:H64"/>
    <mergeCell ref="F55:H55"/>
    <mergeCell ref="F56:H56"/>
    <mergeCell ref="F57:H57"/>
    <mergeCell ref="F58:H58"/>
    <mergeCell ref="F59:H59"/>
    <mergeCell ref="F50:H50"/>
    <mergeCell ref="F51:H51"/>
    <mergeCell ref="F52:H52"/>
    <mergeCell ref="F53:H53"/>
    <mergeCell ref="F54:H54"/>
    <mergeCell ref="F45:H45"/>
    <mergeCell ref="F46:H46"/>
    <mergeCell ref="F47:H47"/>
    <mergeCell ref="F48:H48"/>
    <mergeCell ref="F49:H49"/>
    <mergeCell ref="F40:H40"/>
    <mergeCell ref="F41:H41"/>
    <mergeCell ref="F42:H42"/>
    <mergeCell ref="F43:H43"/>
    <mergeCell ref="F44:H44"/>
    <mergeCell ref="F35:H35"/>
    <mergeCell ref="F36:H36"/>
    <mergeCell ref="F37:H37"/>
    <mergeCell ref="F38:H38"/>
    <mergeCell ref="F39:H39"/>
    <mergeCell ref="F30:H30"/>
    <mergeCell ref="F31:H31"/>
    <mergeCell ref="F32:H32"/>
    <mergeCell ref="F33:H33"/>
    <mergeCell ref="F34:H34"/>
    <mergeCell ref="F25:H25"/>
    <mergeCell ref="F26:H26"/>
    <mergeCell ref="F27:H27"/>
    <mergeCell ref="F28:H28"/>
    <mergeCell ref="F29:H29"/>
    <mergeCell ref="F20:H20"/>
    <mergeCell ref="F21:H21"/>
    <mergeCell ref="F22:H22"/>
    <mergeCell ref="F23:H23"/>
    <mergeCell ref="F24:H24"/>
    <mergeCell ref="F15:H15"/>
    <mergeCell ref="F16:H16"/>
    <mergeCell ref="F17:H17"/>
    <mergeCell ref="F18:H18"/>
    <mergeCell ref="F19:H19"/>
    <mergeCell ref="F12:H12"/>
    <mergeCell ref="I12:J12"/>
    <mergeCell ref="P12:T12"/>
    <mergeCell ref="F13:H13"/>
    <mergeCell ref="F14:H14"/>
    <mergeCell ref="P13:T13"/>
    <mergeCell ref="P14:T14"/>
    <mergeCell ref="A12:A80"/>
    <mergeCell ref="P10:T11"/>
    <mergeCell ref="I10:J11"/>
    <mergeCell ref="F10:H11"/>
    <mergeCell ref="T8:T9"/>
    <mergeCell ref="S8:S9"/>
    <mergeCell ref="R8:R9"/>
    <mergeCell ref="Q8:Q9"/>
    <mergeCell ref="P8:P9"/>
    <mergeCell ref="J8:J9"/>
    <mergeCell ref="I8:I9"/>
    <mergeCell ref="H8:H9"/>
    <mergeCell ref="G8:G9"/>
    <mergeCell ref="A10:A11"/>
    <mergeCell ref="F8:F9"/>
    <mergeCell ref="E8:E9"/>
    <mergeCell ref="D8:D9"/>
    <mergeCell ref="C8:C9"/>
    <mergeCell ref="B8:B9"/>
    <mergeCell ref="A8:A9"/>
    <mergeCell ref="B10:B11"/>
    <mergeCell ref="C10:C11"/>
    <mergeCell ref="D10:D11"/>
    <mergeCell ref="E10:E11"/>
    <mergeCell ref="A1:C1"/>
    <mergeCell ref="G1:K2"/>
    <mergeCell ref="N1:N4"/>
    <mergeCell ref="P1:R1"/>
    <mergeCell ref="S1:T1"/>
    <mergeCell ref="A2:C2"/>
    <mergeCell ref="O2:O4"/>
    <mergeCell ref="P2:R4"/>
    <mergeCell ref="S2:T4"/>
    <mergeCell ref="A3:C3"/>
    <mergeCell ref="G3:K4"/>
    <mergeCell ref="A4:C4"/>
    <mergeCell ref="A6:A7"/>
    <mergeCell ref="B6:B7"/>
    <mergeCell ref="C6:C7"/>
    <mergeCell ref="D6:D7"/>
    <mergeCell ref="E6:E7"/>
    <mergeCell ref="F6:F7"/>
    <mergeCell ref="G6:G7"/>
    <mergeCell ref="H6:H7"/>
    <mergeCell ref="O6:O7"/>
    <mergeCell ref="P6:P7"/>
    <mergeCell ref="Q6:S6"/>
    <mergeCell ref="T6:T7"/>
    <mergeCell ref="I6:I7"/>
    <mergeCell ref="J6:J7"/>
    <mergeCell ref="K6:K7"/>
    <mergeCell ref="L6:L7"/>
    <mergeCell ref="M6:M7"/>
    <mergeCell ref="N6:N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BB15-6285-4906-AA61-0C488554982E}">
  <dimension ref="A1:C6"/>
  <sheetViews>
    <sheetView workbookViewId="0">
      <selection activeCell="J4" sqref="J4"/>
    </sheetView>
  </sheetViews>
  <sheetFormatPr defaultColWidth="8.77734375" defaultRowHeight="13.5"/>
  <cols>
    <col min="1" max="16384" width="8.77734375" style="96"/>
  </cols>
  <sheetData>
    <row r="1" spans="1:3" ht="26.25" thickBot="1">
      <c r="A1" s="99" t="s">
        <v>69</v>
      </c>
      <c r="B1" s="100"/>
      <c r="C1" s="101"/>
    </row>
    <row r="3" spans="1:3" ht="18.75">
      <c r="A3" s="98" t="s">
        <v>70</v>
      </c>
    </row>
    <row r="6" spans="1:3">
      <c r="B6" s="95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57D9-6E46-414B-8A7A-DF61A02BB6E9}">
  <dimension ref="A1:D3"/>
  <sheetViews>
    <sheetView workbookViewId="0">
      <selection activeCell="Q24" sqref="Q24"/>
    </sheetView>
  </sheetViews>
  <sheetFormatPr defaultColWidth="8.77734375" defaultRowHeight="13.5"/>
  <cols>
    <col min="1" max="16384" width="8.77734375" style="96"/>
  </cols>
  <sheetData>
    <row r="1" spans="1:4" ht="26.25" thickBot="1">
      <c r="A1" s="99" t="s">
        <v>71</v>
      </c>
      <c r="B1" s="100"/>
      <c r="C1" s="100"/>
      <c r="D1" s="101"/>
    </row>
    <row r="3" spans="1:4" ht="18.75">
      <c r="A3" s="98" t="s">
        <v>72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CEF1-0F2F-4248-A498-32F1B319C9DF}">
  <dimension ref="A1:F83"/>
  <sheetViews>
    <sheetView tabSelected="1" zoomScale="70" zoomScaleNormal="70" workbookViewId="0">
      <selection activeCell="H34" sqref="H34"/>
    </sheetView>
  </sheetViews>
  <sheetFormatPr defaultColWidth="8.77734375" defaultRowHeight="13.5"/>
  <cols>
    <col min="1" max="16384" width="8.77734375" style="96"/>
  </cols>
  <sheetData>
    <row r="1" spans="1:6" ht="26.25" thickBot="1">
      <c r="A1" s="99" t="s">
        <v>75</v>
      </c>
      <c r="B1" s="100"/>
      <c r="C1" s="100"/>
      <c r="D1" s="100"/>
      <c r="E1" s="100"/>
      <c r="F1" s="101"/>
    </row>
    <row r="3" spans="1:6" ht="18.75">
      <c r="A3" s="98" t="s">
        <v>77</v>
      </c>
    </row>
    <row r="6" spans="1:6" ht="14.25">
      <c r="B6" s="97" t="s">
        <v>74</v>
      </c>
    </row>
    <row r="47" spans="2:2" ht="14.25">
      <c r="B47" s="97" t="s">
        <v>76</v>
      </c>
    </row>
    <row r="83" spans="2:2" ht="14.25">
      <c r="B83" s="97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C570-7DE0-4024-B5A0-2CC9E5963014}">
  <dimension ref="A1:C3"/>
  <sheetViews>
    <sheetView workbookViewId="0">
      <selection activeCell="P21" sqref="P21"/>
    </sheetView>
  </sheetViews>
  <sheetFormatPr defaultColWidth="8.77734375" defaultRowHeight="13.5"/>
  <cols>
    <col min="1" max="16384" width="8.77734375" style="96"/>
  </cols>
  <sheetData>
    <row r="1" spans="1:3" ht="26.25" thickBot="1">
      <c r="A1" s="99" t="s">
        <v>73</v>
      </c>
      <c r="B1" s="100"/>
      <c r="C1" s="101"/>
    </row>
    <row r="3" spans="1:3" ht="18.75">
      <c r="A3" s="98" t="s">
        <v>70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D883-9F04-4892-BF98-83D10BC170CE}">
  <dimension ref="A1:C48"/>
  <sheetViews>
    <sheetView workbookViewId="0">
      <selection activeCell="R47" sqref="R47"/>
    </sheetView>
  </sheetViews>
  <sheetFormatPr defaultColWidth="8.77734375" defaultRowHeight="13.5"/>
  <cols>
    <col min="1" max="2" width="8.77734375" style="96"/>
    <col min="3" max="3" width="10" style="96" customWidth="1"/>
    <col min="4" max="16384" width="8.77734375" style="96"/>
  </cols>
  <sheetData>
    <row r="1" spans="1:3" ht="26.25" thickBot="1">
      <c r="A1" s="99" t="s">
        <v>78</v>
      </c>
      <c r="B1" s="100"/>
      <c r="C1" s="101"/>
    </row>
    <row r="3" spans="1:3" ht="18.75">
      <c r="A3" s="98" t="s">
        <v>95</v>
      </c>
    </row>
    <row r="48" spans="2:2" ht="14.25">
      <c r="B48" s="97" t="s">
        <v>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B65B-9095-4D0C-B084-418D7452B024}">
  <dimension ref="A1:D3"/>
  <sheetViews>
    <sheetView topLeftCell="A4" workbookViewId="0">
      <selection activeCell="O39" sqref="O39"/>
    </sheetView>
  </sheetViews>
  <sheetFormatPr defaultColWidth="8.77734375" defaultRowHeight="13.5"/>
  <cols>
    <col min="1" max="3" width="8.77734375" style="96"/>
    <col min="4" max="4" width="5.5546875" style="96" customWidth="1"/>
    <col min="5" max="16384" width="8.77734375" style="96"/>
  </cols>
  <sheetData>
    <row r="1" spans="1:4" ht="26.25" thickBot="1">
      <c r="A1" s="99" t="s">
        <v>79</v>
      </c>
      <c r="B1" s="100"/>
      <c r="C1" s="100"/>
      <c r="D1" s="101"/>
    </row>
    <row r="3" spans="1:4" ht="18.75">
      <c r="A3" s="98" t="s">
        <v>83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5E5F-A6DA-4526-9D93-612500B38849}">
  <dimension ref="A1:S98"/>
  <sheetViews>
    <sheetView workbookViewId="0">
      <selection activeCell="Q33" sqref="Q33"/>
    </sheetView>
  </sheetViews>
  <sheetFormatPr defaultColWidth="8.77734375" defaultRowHeight="13.5"/>
  <cols>
    <col min="1" max="16384" width="8.77734375" style="96"/>
  </cols>
  <sheetData>
    <row r="1" spans="1:5" ht="26.25" thickBot="1">
      <c r="A1" s="99" t="s">
        <v>80</v>
      </c>
      <c r="B1" s="100"/>
      <c r="C1" s="100"/>
      <c r="D1" s="100"/>
      <c r="E1" s="101"/>
    </row>
    <row r="3" spans="1:5" ht="18.75">
      <c r="A3" s="98" t="s">
        <v>70</v>
      </c>
    </row>
    <row r="5" spans="1:5" ht="18.75">
      <c r="B5" s="98" t="s">
        <v>81</v>
      </c>
    </row>
    <row r="70" spans="2:19" ht="18.75">
      <c r="B70" s="98" t="s">
        <v>82</v>
      </c>
    </row>
    <row r="73" spans="2:19">
      <c r="B73" s="102" t="s">
        <v>25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 t="s">
        <v>24</v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2" t="s">
        <v>26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 t="s">
        <v>27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α 시스템 결과보고서</vt:lpstr>
      <vt:lpstr>1. BOM</vt:lpstr>
      <vt:lpstr>2. 부품 배치도</vt:lpstr>
      <vt:lpstr>3. SW 운용 시퀀스</vt:lpstr>
      <vt:lpstr>4. 설계도면(기구, 회로, 전장)</vt:lpstr>
      <vt:lpstr>5. Firmware</vt:lpstr>
      <vt:lpstr>6. SW 프로그램</vt:lpstr>
      <vt:lpstr>7. 부품구매요청서</vt:lpstr>
      <vt:lpstr>8. 테스트 계획서 - 보고서</vt:lpstr>
      <vt:lpstr>9. 회의록</vt:lpstr>
      <vt:lpstr>10. 연구노트</vt:lpstr>
      <vt:lpstr>'α 시스템 결과보고서'!Print_Area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조락현</cp:lastModifiedBy>
  <cp:lastPrinted>2021-11-05T07:19:14Z</cp:lastPrinted>
  <dcterms:created xsi:type="dcterms:W3CDTF">2005-03-27T09:05:30Z</dcterms:created>
  <dcterms:modified xsi:type="dcterms:W3CDTF">2021-12-14T06:43:21Z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