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olumes/SATECHI/Programowanie/MyIdeas/estimation_center/public/"/>
    </mc:Choice>
  </mc:AlternateContent>
  <xr:revisionPtr revIDLastSave="0" documentId="13_ncr:1_{9BE84E1B-F0A4-2641-A656-F887C7288EB3}" xr6:coauthVersionLast="47" xr6:coauthVersionMax="47" xr10:uidLastSave="{00000000-0000-0000-0000-000000000000}"/>
  <bookViews>
    <workbookView xWindow="0" yWindow="500" windowWidth="51200" windowHeight="28300" xr2:uid="{F53F1143-5114-4282-8AF3-5DBDBA634C13}"/>
  </bookViews>
  <sheets>
    <sheet name="EC" sheetId="2" r:id="rId1"/>
    <sheet name="Arkusz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4" i="2"/>
  <c r="B23" i="2"/>
  <c r="B20" i="2"/>
  <c r="B18" i="2"/>
  <c r="B17" i="2"/>
  <c r="B15" i="2"/>
  <c r="B14" i="2"/>
  <c r="B13" i="2" s="1"/>
  <c r="B12" i="2"/>
  <c r="B11" i="2"/>
  <c r="B8" i="2"/>
  <c r="B7" i="2"/>
  <c r="B10" i="2" s="1"/>
  <c r="B6" i="2"/>
  <c r="B5" i="2"/>
  <c r="B19" i="2" l="1"/>
  <c r="B27" i="2" s="1"/>
  <c r="B16" i="2"/>
  <c r="B28" i="2" s="1"/>
  <c r="B26" i="2"/>
</calcChain>
</file>

<file path=xl/sharedStrings.xml><?xml version="1.0" encoding="utf-8"?>
<sst xmlns="http://schemas.openxmlformats.org/spreadsheetml/2006/main" count="68" uniqueCount="62">
  <si>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</si>
  <si>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</si>
  <si>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</si>
  <si>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</si>
  <si>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</si>
  <si>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</si>
  <si>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</si>
  <si>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</si>
  <si>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</si>
  <si>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</si>
  <si>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</si>
  <si>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</si>
  <si>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</si>
  <si>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</si>
  <si>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</si>
  <si>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</si>
  <si>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</si>
  <si>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</si>
  <si>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</si>
  <si>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</si>
  <si>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</si>
  <si>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</si>
  <si>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</si>
  <si>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</si>
  <si>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</si>
  <si>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</si>
  <si>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</si>
  <si>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</si>
  <si>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</si>
  <si>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</si>
  <si>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</si>
  <si>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</si>
  <si>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</si>
  <si>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</si>
  <si>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</si>
  <si>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</si>
  <si>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</si>
  <si>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</si>
  <si>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</si>
  <si>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</si>
  <si>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</si>
  <si>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</si>
  <si>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</si>
  <si>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</si>
  <si>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</si>
  <si>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</si>
  <si>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</si>
  <si>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</si>
  <si>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</si>
  <si>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</si>
  <si>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</si>
  <si>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</si>
  <si>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</si>
  <si>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</si>
  <si>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</si>
  <si>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</si>
  <si>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</si>
  <si>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Completed</t>
  </si>
  <si>
    <t>Bardzka</t>
  </si>
  <si>
    <t>Wrocław</t>
  </si>
  <si>
    <t>liczba kondygnacji podziemnych</t>
  </si>
  <si>
    <t>liczba kondygnacji nadziemnych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</si>
</sst>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164" fontId="0" fillId="0" borderId="1" xfId="2" applyFont="1" applyBorder="1" applyAlignment="1">
      <alignment vertical="center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/>
    <xf numFmtId="164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kotawski/OneDrive%20-%20Echo%20Investment%20SA/Pulpit/EC/R4R%20-%20zestawienie2.xlsx" TargetMode="External"/><Relationship Id="rId1" Type="http://schemas.openxmlformats.org/officeDocument/2006/relationships/externalLinkPath" Target="file:///C:/Users/kotawski/OneDrive%20-%20Echo%20Investment%20SA/Pulpit/EC/R4R%20-%20zestawieni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kielce/przetargi/11_WYCENY/WS_WYCENY%20SZACUNKOWE_POLSKA/04-MIESZKANIOWE/R4R/WROC&#321;AW/BARDZKA/2023-11-08/echo-mieszkania-Wroc&#322;aw-Bardzka_R4R-08.11.2023.xlsx" TargetMode="External"/><Relationship Id="rId1" Type="http://schemas.openxmlformats.org/officeDocument/2006/relationships/externalLinkPath" Target="/kielce/przetargi/11_WYCENY/WS_WYCENY%20SZACUNKOWE_POLSKA/04-MIESZKANIOWE/R4R/WROC&#321;AW/BARDZKA/2023-11-08/echo-mieszkania-Wroc&#322;aw-Bardzka_R4R-08.1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M4">
            <v>8627</v>
          </cell>
        </row>
        <row r="5">
          <cell r="M5">
            <v>3614</v>
          </cell>
        </row>
        <row r="6">
          <cell r="M6">
            <v>6005</v>
          </cell>
        </row>
        <row r="9">
          <cell r="M9">
            <v>5686.89</v>
          </cell>
        </row>
        <row r="10">
          <cell r="M10">
            <v>28310.68</v>
          </cell>
        </row>
        <row r="11">
          <cell r="M11">
            <v>20099</v>
          </cell>
        </row>
        <row r="12">
          <cell r="M12">
            <v>982</v>
          </cell>
        </row>
        <row r="13">
          <cell r="M13">
            <v>21081</v>
          </cell>
        </row>
        <row r="15">
          <cell r="M15">
            <v>261</v>
          </cell>
        </row>
        <row r="16">
          <cell r="M16">
            <v>52</v>
          </cell>
        </row>
        <row r="17">
          <cell r="M17">
            <v>620</v>
          </cell>
        </row>
        <row r="26">
          <cell r="M26">
            <v>2209809.9493262982</v>
          </cell>
        </row>
        <row r="37">
          <cell r="M37">
            <v>126474582.04596475</v>
          </cell>
        </row>
        <row r="39">
          <cell r="M39">
            <v>1696355.7778052683</v>
          </cell>
        </row>
        <row r="40">
          <cell r="M40">
            <v>765180.12408676615</v>
          </cell>
        </row>
        <row r="44">
          <cell r="M44">
            <v>7958639.9526595371</v>
          </cell>
        </row>
        <row r="45">
          <cell r="M45">
            <v>4685708.039493002</v>
          </cell>
        </row>
        <row r="46">
          <cell r="M46">
            <v>27584187.476333722</v>
          </cell>
        </row>
        <row r="47">
          <cell r="M47">
            <v>13930473.462220209</v>
          </cell>
        </row>
        <row r="48">
          <cell r="M48">
            <v>3051304.4601880657</v>
          </cell>
        </row>
        <row r="49">
          <cell r="M49">
            <v>1725842.7947463281</v>
          </cell>
        </row>
        <row r="50">
          <cell r="M50">
            <v>16924122.340030454</v>
          </cell>
        </row>
        <row r="52">
          <cell r="M52">
            <v>1450919.5928848851</v>
          </cell>
        </row>
        <row r="53">
          <cell r="M53">
            <v>1525039.6573558222</v>
          </cell>
        </row>
        <row r="54">
          <cell r="M54">
            <v>11478928.094861932</v>
          </cell>
        </row>
        <row r="55">
          <cell r="M55">
            <v>6017422.8093521548</v>
          </cell>
        </row>
        <row r="56">
          <cell r="M56">
            <v>35515.288902255757</v>
          </cell>
        </row>
        <row r="57">
          <cell r="M57">
            <v>10454941.525389537</v>
          </cell>
        </row>
        <row r="58">
          <cell r="M58">
            <v>5951138.570044524</v>
          </cell>
        </row>
        <row r="59">
          <cell r="M59">
            <v>884136.18510875478</v>
          </cell>
        </row>
        <row r="60">
          <cell r="M60">
            <v>700230.30960916413</v>
          </cell>
        </row>
        <row r="61">
          <cell r="M61">
            <v>178623.43460676802</v>
          </cell>
        </row>
        <row r="62">
          <cell r="M62">
            <v>651387.58731839038</v>
          </cell>
        </row>
        <row r="63">
          <cell r="M63">
            <v>6022436.9343661135</v>
          </cell>
        </row>
        <row r="64">
          <cell r="M64">
            <v>983112.62860110216</v>
          </cell>
        </row>
        <row r="65">
          <cell r="M65">
            <v>1818935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ZEZENTACJA_ETAPY"/>
      <sheetName val="WZÓR ECHO"/>
      <sheetName val="Analiza cz1"/>
      <sheetName val="Analiza cz2"/>
      <sheetName val="wykonczenie sanitarne"/>
      <sheetName val="wykonczenie elektryczne"/>
      <sheetName val="dane pow 1"/>
      <sheetName val="szac"/>
      <sheetName val="dane powierzchniowe"/>
      <sheetName val="wyk sanitarne"/>
      <sheetName val="wyk elektryczne"/>
      <sheetName val="sieci sanitarne "/>
      <sheetName val="Wycena szacunkowa"/>
      <sheetName val="Kody I"/>
      <sheetName val="Szczegóły"/>
      <sheetName val="Powierzchnie"/>
      <sheetName val="Koszty budowy"/>
      <sheetName val="pomocnicza"/>
      <sheetName val="Opłata przyłączeniowa"/>
      <sheetName val="Prace przeniesione do GW - E.Ł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6">
          <cell r="BP96">
            <v>20953.95498000001</v>
          </cell>
        </row>
      </sheetData>
      <sheetData sheetId="15">
        <row r="15">
          <cell r="BV15">
            <v>2391</v>
          </cell>
        </row>
        <row r="18">
          <cell r="BP18">
            <v>571.49</v>
          </cell>
          <cell r="BV18">
            <v>1377</v>
          </cell>
          <cell r="BY18">
            <v>956.77</v>
          </cell>
          <cell r="CA18">
            <v>1579.1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topLeftCell="A11" zoomScale="140" zoomScaleNormal="140" workbookViewId="0">
      <selection activeCell="G28" sqref="G28"/>
    </sheetView>
  </sheetViews>
  <sheetFormatPr baseColWidth="10" defaultColWidth="11.5" defaultRowHeight="15" x14ac:dyDescent="0.2"/>
  <cols>
    <col min="1" max="1" width="43.5" bestFit="1" customWidth="1"/>
    <col min="2" max="2" width="36" style="7" bestFit="1" customWidth="1"/>
  </cols>
  <sheetData>
    <row r="1" spans="1:2" x14ac:dyDescent="0.2">
      <c r="A1" s="3" t="s">
        <v>0</v>
      </c>
      <c r="B1" s="4" t="s">
        <v>58</v>
      </c>
    </row>
    <row r="2" spans="1:2" x14ac:dyDescent="0.2">
      <c r="A2" s="3" t="s">
        <v>1</v>
      </c>
      <c r="B2" s="4" t="s">
        <v>59</v>
      </c>
    </row>
    <row r="3" spans="1:2" ht="96" x14ac:dyDescent="0.2">
      <c r="A3" s="3" t="s">
        <v>2</v>
      </c>
      <c r="B3" s="5" t="s">
        <v>7</v>
      </c>
    </row>
    <row r="4" spans="1:2" x14ac:dyDescent="0.2">
      <c r="A4" s="3" t="s">
        <v>3</v>
      </c>
      <c r="B4" s="4" t="s">
        <v>57</v>
      </c>
    </row>
    <row r="5" spans="1:2" x14ac:dyDescent="0.2">
      <c r="A5" s="3" t="s">
        <v>4</v>
      </c>
      <c r="B5" s="4">
        <f>[1]R4R!M37/[1]R4R!M13</f>
        <v>5999.4583770202908</v>
      </c>
    </row>
    <row r="6" spans="1:2" x14ac:dyDescent="0.2">
      <c r="A6" s="3" t="s">
        <v>9</v>
      </c>
      <c r="B6" s="6">
        <f>[1]R4R!M4</f>
        <v>8627</v>
      </c>
    </row>
    <row r="7" spans="1:2" x14ac:dyDescent="0.2">
      <c r="A7" s="3" t="s">
        <v>54</v>
      </c>
      <c r="B7" s="6">
        <f>[1]R4R!M5</f>
        <v>3614</v>
      </c>
    </row>
    <row r="8" spans="1:2" x14ac:dyDescent="0.2">
      <c r="A8" s="3" t="s">
        <v>55</v>
      </c>
      <c r="B8" s="6">
        <f>[1]R4R!M6</f>
        <v>6005</v>
      </c>
    </row>
    <row r="9" spans="1:2" x14ac:dyDescent="0.2">
      <c r="A9" s="3" t="s">
        <v>47</v>
      </c>
      <c r="B9" s="6">
        <v>0</v>
      </c>
    </row>
    <row r="10" spans="1:2" x14ac:dyDescent="0.2">
      <c r="A10" s="3" t="s">
        <v>10</v>
      </c>
      <c r="B10" s="6">
        <f>B6-B7</f>
        <v>5013</v>
      </c>
    </row>
    <row r="11" spans="1:2" x14ac:dyDescent="0.2">
      <c r="A11" s="3" t="s">
        <v>11</v>
      </c>
      <c r="B11" s="6">
        <f>[2]Powierzchnie!$CA$18+[2]Powierzchnie!$BY$18+[2]Powierzchnie!$BV$18+[2]Powierzchnie!$BV$15</f>
        <v>6303.87</v>
      </c>
    </row>
    <row r="12" spans="1:2" x14ac:dyDescent="0.2">
      <c r="A12" s="3" t="s">
        <v>12</v>
      </c>
      <c r="B12" s="6">
        <f>[2]Szczegóły!$BP$96</f>
        <v>20953.95498000001</v>
      </c>
    </row>
    <row r="13" spans="1:2" x14ac:dyDescent="0.2">
      <c r="A13" s="3" t="s">
        <v>13</v>
      </c>
      <c r="B13" s="6">
        <f>B14+B15</f>
        <v>33997.57</v>
      </c>
    </row>
    <row r="14" spans="1:2" x14ac:dyDescent="0.2">
      <c r="A14" s="3" t="s">
        <v>14</v>
      </c>
      <c r="B14" s="6">
        <f>[1]R4R!M9</f>
        <v>5686.89</v>
      </c>
    </row>
    <row r="15" spans="1:2" x14ac:dyDescent="0.2">
      <c r="A15" s="3" t="s">
        <v>15</v>
      </c>
      <c r="B15" s="6">
        <f>[1]R4R!M10</f>
        <v>28310.68</v>
      </c>
    </row>
    <row r="16" spans="1:2" x14ac:dyDescent="0.2">
      <c r="A16" s="3" t="s">
        <v>16</v>
      </c>
      <c r="B16" s="6">
        <f>B17+B18</f>
        <v>21081</v>
      </c>
    </row>
    <row r="17" spans="1:2" x14ac:dyDescent="0.2">
      <c r="A17" s="3" t="s">
        <v>17</v>
      </c>
      <c r="B17" s="6">
        <f>[1]R4R!M11</f>
        <v>20099</v>
      </c>
    </row>
    <row r="18" spans="1:2" x14ac:dyDescent="0.2">
      <c r="A18" s="3" t="s">
        <v>18</v>
      </c>
      <c r="B18" s="6">
        <f>[1]R4R!M12</f>
        <v>982</v>
      </c>
    </row>
    <row r="19" spans="1:2" x14ac:dyDescent="0.2">
      <c r="A19" s="3" t="s">
        <v>19</v>
      </c>
      <c r="B19" s="6">
        <f>B15-B17-B18</f>
        <v>7229.68</v>
      </c>
    </row>
    <row r="20" spans="1:2" x14ac:dyDescent="0.2">
      <c r="A20" s="3" t="s">
        <v>20</v>
      </c>
      <c r="B20" s="6">
        <f>[2]Powierzchnie!$BP$18</f>
        <v>571.49</v>
      </c>
    </row>
    <row r="21" spans="1:2" x14ac:dyDescent="0.2">
      <c r="A21" s="3" t="s">
        <v>60</v>
      </c>
      <c r="B21" s="6">
        <v>1</v>
      </c>
    </row>
    <row r="22" spans="1:2" x14ac:dyDescent="0.2">
      <c r="A22" s="3" t="s">
        <v>61</v>
      </c>
      <c r="B22" s="6">
        <v>11</v>
      </c>
    </row>
    <row r="23" spans="1:2" x14ac:dyDescent="0.2">
      <c r="A23" s="3" t="s">
        <v>48</v>
      </c>
      <c r="B23" s="6">
        <f>[1]R4R!M15</f>
        <v>261</v>
      </c>
    </row>
    <row r="24" spans="1:2" x14ac:dyDescent="0.2">
      <c r="A24" s="3" t="s">
        <v>21</v>
      </c>
      <c r="B24" s="6">
        <f>[1]R4R!M16</f>
        <v>52</v>
      </c>
    </row>
    <row r="25" spans="1:2" x14ac:dyDescent="0.2">
      <c r="A25" s="3" t="s">
        <v>22</v>
      </c>
      <c r="B25" s="6">
        <f>[1]R4R!M17</f>
        <v>620</v>
      </c>
    </row>
    <row r="26" spans="1:2" x14ac:dyDescent="0.2">
      <c r="A26" s="3" t="s">
        <v>23</v>
      </c>
      <c r="B26" s="6">
        <f>B17/B25</f>
        <v>32.417741935483868</v>
      </c>
    </row>
    <row r="27" spans="1:2" x14ac:dyDescent="0.2">
      <c r="A27" s="3" t="s">
        <v>24</v>
      </c>
      <c r="B27" s="6">
        <f>B19/B15</f>
        <v>0.25536935177819819</v>
      </c>
    </row>
    <row r="28" spans="1:2" x14ac:dyDescent="0.2">
      <c r="A28" s="3" t="s">
        <v>25</v>
      </c>
      <c r="B28" s="6">
        <f>B14/B16</f>
        <v>0.26976376832218585</v>
      </c>
    </row>
    <row r="29" spans="1:2" x14ac:dyDescent="0.2">
      <c r="A29" s="3" t="s">
        <v>26</v>
      </c>
      <c r="B29" s="6">
        <f>[1]R4R!M26</f>
        <v>2209809.9493262982</v>
      </c>
    </row>
    <row r="30" spans="1:2" x14ac:dyDescent="0.2">
      <c r="A30" s="3" t="s">
        <v>27</v>
      </c>
      <c r="B30" s="6">
        <f>[1]R4R!M37</f>
        <v>126474582.04596475</v>
      </c>
    </row>
    <row r="31" spans="1:2" x14ac:dyDescent="0.2">
      <c r="A31" s="3" t="s">
        <v>28</v>
      </c>
      <c r="B31" s="6">
        <f>[1]R4R!M39</f>
        <v>1696355.7778052683</v>
      </c>
    </row>
    <row r="32" spans="1:2" x14ac:dyDescent="0.2">
      <c r="A32" s="3" t="s">
        <v>49</v>
      </c>
      <c r="B32" s="6">
        <f>[1]R4R!M40</f>
        <v>765180.12408676615</v>
      </c>
    </row>
    <row r="33" spans="1:2" x14ac:dyDescent="0.2">
      <c r="A33" s="3" t="s">
        <v>50</v>
      </c>
      <c r="B33" s="6">
        <f>[1]R4R!M42</f>
        <v>0</v>
      </c>
    </row>
    <row r="34" spans="1:2" x14ac:dyDescent="0.2">
      <c r="A34" s="3" t="s">
        <v>51</v>
      </c>
      <c r="B34" s="6">
        <f>[1]R4R!M43</f>
        <v>0</v>
      </c>
    </row>
    <row r="35" spans="1:2" x14ac:dyDescent="0.2">
      <c r="A35" s="3" t="s">
        <v>52</v>
      </c>
      <c r="B35" s="6">
        <f>[1]R4R!M44</f>
        <v>7958639.9526595371</v>
      </c>
    </row>
    <row r="36" spans="1:2" x14ac:dyDescent="0.2">
      <c r="A36" s="3" t="s">
        <v>29</v>
      </c>
      <c r="B36" s="6">
        <f>[1]R4R!M45</f>
        <v>4685708.039493002</v>
      </c>
    </row>
    <row r="37" spans="1:2" x14ac:dyDescent="0.2">
      <c r="A37" s="3" t="s">
        <v>30</v>
      </c>
      <c r="B37" s="6">
        <f>[1]R4R!M46</f>
        <v>27584187.476333722</v>
      </c>
    </row>
    <row r="38" spans="1:2" x14ac:dyDescent="0.2">
      <c r="A38" s="3" t="s">
        <v>31</v>
      </c>
      <c r="B38" s="6">
        <f>[1]R4R!M47</f>
        <v>13930473.462220209</v>
      </c>
    </row>
    <row r="39" spans="1:2" x14ac:dyDescent="0.2">
      <c r="A39" s="3" t="s">
        <v>32</v>
      </c>
      <c r="B39" s="6">
        <f>[1]R4R!M48</f>
        <v>3051304.4601880657</v>
      </c>
    </row>
    <row r="40" spans="1:2" x14ac:dyDescent="0.2">
      <c r="A40" s="3" t="s">
        <v>34</v>
      </c>
      <c r="B40" s="6">
        <f>[1]R4R!M49</f>
        <v>1725842.7947463281</v>
      </c>
    </row>
    <row r="41" spans="1:2" x14ac:dyDescent="0.2">
      <c r="A41" s="3" t="s">
        <v>33</v>
      </c>
      <c r="B41" s="6">
        <f>[1]R4R!M50</f>
        <v>16924122.340030454</v>
      </c>
    </row>
    <row r="42" spans="1:2" x14ac:dyDescent="0.2">
      <c r="A42" s="3" t="s">
        <v>35</v>
      </c>
      <c r="B42" s="6">
        <f>[1]R4R!M52</f>
        <v>1450919.5928848851</v>
      </c>
    </row>
    <row r="43" spans="1:2" x14ac:dyDescent="0.2">
      <c r="A43" s="3" t="s">
        <v>53</v>
      </c>
      <c r="B43" s="6">
        <f>[1]R4R!M53</f>
        <v>1525039.6573558222</v>
      </c>
    </row>
    <row r="44" spans="1:2" x14ac:dyDescent="0.2">
      <c r="A44" s="3" t="s">
        <v>36</v>
      </c>
      <c r="B44" s="6">
        <f>[1]R4R!M54</f>
        <v>11478928.094861932</v>
      </c>
    </row>
    <row r="45" spans="1:2" x14ac:dyDescent="0.2">
      <c r="A45" s="3" t="s">
        <v>37</v>
      </c>
      <c r="B45" s="6">
        <f>[1]R4R!M55</f>
        <v>6017422.8093521548</v>
      </c>
    </row>
    <row r="46" spans="1:2" x14ac:dyDescent="0.2">
      <c r="A46" s="3" t="s">
        <v>38</v>
      </c>
      <c r="B46" s="6">
        <f>[1]R4R!M56</f>
        <v>35515.288902255757</v>
      </c>
    </row>
    <row r="47" spans="1:2" x14ac:dyDescent="0.2">
      <c r="A47" s="3" t="s">
        <v>39</v>
      </c>
      <c r="B47" s="6">
        <f>[1]R4R!M57</f>
        <v>10454941.525389537</v>
      </c>
    </row>
    <row r="48" spans="1:2" x14ac:dyDescent="0.2">
      <c r="A48" s="3" t="s">
        <v>40</v>
      </c>
      <c r="B48" s="6">
        <f>[1]R4R!M58</f>
        <v>5951138.570044524</v>
      </c>
    </row>
    <row r="49" spans="1:2" x14ac:dyDescent="0.2">
      <c r="A49" s="3" t="s">
        <v>41</v>
      </c>
      <c r="B49" s="6">
        <f>[1]R4R!M59</f>
        <v>884136.18510875478</v>
      </c>
    </row>
    <row r="50" spans="1:2" x14ac:dyDescent="0.2">
      <c r="A50" s="3" t="s">
        <v>42</v>
      </c>
      <c r="B50" s="6">
        <f>[1]R4R!M60</f>
        <v>700230.30960916413</v>
      </c>
    </row>
    <row r="51" spans="1:2" x14ac:dyDescent="0.2">
      <c r="A51" s="3" t="s">
        <v>56</v>
      </c>
      <c r="B51" s="6">
        <f>[1]R4R!M61</f>
        <v>178623.43460676802</v>
      </c>
    </row>
    <row r="52" spans="1:2" x14ac:dyDescent="0.2">
      <c r="A52" s="3" t="s">
        <v>43</v>
      </c>
      <c r="B52" s="6">
        <f>[1]R4R!M62</f>
        <v>651387.58731839038</v>
      </c>
    </row>
    <row r="53" spans="1:2" x14ac:dyDescent="0.2">
      <c r="A53" s="3" t="s">
        <v>44</v>
      </c>
      <c r="B53" s="6">
        <f>[1]R4R!M63</f>
        <v>6022436.9343661135</v>
      </c>
    </row>
    <row r="54" spans="1:2" x14ac:dyDescent="0.2">
      <c r="A54" s="3" t="s">
        <v>45</v>
      </c>
      <c r="B54" s="6">
        <f>[1]R4R!M64</f>
        <v>983112.62860110216</v>
      </c>
    </row>
    <row r="55" spans="1:2" x14ac:dyDescent="0.2">
      <c r="A55" s="3" t="s">
        <v>46</v>
      </c>
      <c r="B55" s="6">
        <f>[1]R4R!M65</f>
        <v>1818935</v>
      </c>
    </row>
  </sheetData>
  <hyperlinks>
    <hyperlink ref="B3" r:id="rId1" xr:uid="{BA930769-1EFD-4F38-89CA-239472D8C7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baseColWidth="10" defaultColWidth="15.66406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08" x14ac:dyDescent="0.2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Kamil Otawski</cp:lastModifiedBy>
  <dcterms:created xsi:type="dcterms:W3CDTF">2025-02-18T12:18:29Z</dcterms:created>
  <dcterms:modified xsi:type="dcterms:W3CDTF">2025-03-16T15:10:15Z</dcterms:modified>
</cp:coreProperties>
</file>