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ASUS\OneDrive\Desktop\RK\"/>
    </mc:Choice>
  </mc:AlternateContent>
  <xr:revisionPtr revIDLastSave="0" documentId="13_ncr:1_{AD10419F-BD24-4C61-A36E-2EB97EE89EB9}" xr6:coauthVersionLast="45" xr6:coauthVersionMax="45" xr10:uidLastSave="{00000000-0000-0000-0000-000000000000}"/>
  <bookViews>
    <workbookView xWindow="-108" yWindow="-108" windowWidth="23256" windowHeight="12456" xr2:uid="{6252821F-5B39-4456-AFA6-29947A2F2B7E}"/>
  </bookViews>
  <sheets>
    <sheet name="DASHBOARD" sheetId="3" r:id="rId1"/>
    <sheet name="CATEGORIES" sheetId="5" r:id="rId2"/>
    <sheet name="SALESMAN" sheetId="6" r:id="rId3"/>
    <sheet name="ABOUT" sheetId="7" r:id="rId4"/>
    <sheet name="PIVOT TABLE" sheetId="4" r:id="rId5"/>
    <sheet name="SALES DATA" sheetId="1" r:id="rId6"/>
  </sheets>
  <definedNames>
    <definedName name="NativeTimeline_Date">#N/A</definedName>
    <definedName name="Slicer_Category">#N/A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39" i="1" l="1"/>
  <c r="A439" i="1"/>
  <c r="C438" i="1"/>
  <c r="A438" i="1"/>
  <c r="C437" i="1"/>
  <c r="A437" i="1"/>
  <c r="C436" i="1"/>
  <c r="A436" i="1"/>
  <c r="C435" i="1"/>
  <c r="A435" i="1"/>
  <c r="C434" i="1"/>
  <c r="A434" i="1"/>
  <c r="C433" i="1"/>
  <c r="A433" i="1"/>
  <c r="C432" i="1"/>
  <c r="A432" i="1"/>
  <c r="C431" i="1"/>
  <c r="A431" i="1"/>
  <c r="C430" i="1"/>
  <c r="A430" i="1"/>
  <c r="C429" i="1"/>
  <c r="A429" i="1"/>
  <c r="C428" i="1"/>
  <c r="A428" i="1"/>
  <c r="C427" i="1"/>
  <c r="A427" i="1"/>
  <c r="C426" i="1"/>
  <c r="A426" i="1"/>
  <c r="C425" i="1"/>
  <c r="A425" i="1"/>
  <c r="C424" i="1"/>
  <c r="A424" i="1"/>
  <c r="C423" i="1"/>
  <c r="A423" i="1"/>
  <c r="C422" i="1"/>
  <c r="A422" i="1"/>
  <c r="C421" i="1"/>
  <c r="A421" i="1"/>
  <c r="C420" i="1"/>
  <c r="A420" i="1"/>
  <c r="C419" i="1"/>
  <c r="A419" i="1"/>
  <c r="C418" i="1"/>
  <c r="A418" i="1"/>
  <c r="C417" i="1"/>
  <c r="A417" i="1"/>
  <c r="C416" i="1"/>
  <c r="A416" i="1"/>
  <c r="C415" i="1"/>
  <c r="A415" i="1"/>
  <c r="C414" i="1"/>
  <c r="A414" i="1"/>
  <c r="C413" i="1"/>
  <c r="A413" i="1"/>
  <c r="C412" i="1"/>
  <c r="A412" i="1"/>
  <c r="C411" i="1"/>
  <c r="A411" i="1"/>
  <c r="C410" i="1"/>
  <c r="A410" i="1"/>
  <c r="C409" i="1"/>
  <c r="A409" i="1"/>
  <c r="C408" i="1"/>
  <c r="A408" i="1"/>
  <c r="C407" i="1"/>
  <c r="A407" i="1"/>
  <c r="C406" i="1"/>
  <c r="A406" i="1"/>
  <c r="C405" i="1"/>
  <c r="A405" i="1"/>
  <c r="C404" i="1"/>
  <c r="A404" i="1"/>
  <c r="C403" i="1"/>
  <c r="A403" i="1"/>
  <c r="C402" i="1"/>
  <c r="A402" i="1"/>
  <c r="C401" i="1"/>
  <c r="A401" i="1"/>
  <c r="C400" i="1"/>
  <c r="A400" i="1"/>
  <c r="C399" i="1"/>
  <c r="A399" i="1"/>
  <c r="C398" i="1"/>
  <c r="A398" i="1"/>
  <c r="C397" i="1"/>
  <c r="A397" i="1"/>
  <c r="C396" i="1"/>
  <c r="A396" i="1"/>
  <c r="C395" i="1"/>
  <c r="A395" i="1"/>
  <c r="C394" i="1"/>
  <c r="A394" i="1"/>
  <c r="C393" i="1"/>
  <c r="A393" i="1"/>
  <c r="C392" i="1"/>
  <c r="A392" i="1"/>
  <c r="C391" i="1"/>
  <c r="A391" i="1"/>
  <c r="C390" i="1"/>
  <c r="A390" i="1"/>
  <c r="C389" i="1"/>
  <c r="A389" i="1"/>
  <c r="C388" i="1"/>
  <c r="A388" i="1"/>
  <c r="C387" i="1"/>
  <c r="A387" i="1"/>
  <c r="C386" i="1"/>
  <c r="A386" i="1"/>
  <c r="C385" i="1"/>
  <c r="A385" i="1"/>
  <c r="C384" i="1"/>
  <c r="A384" i="1"/>
  <c r="C383" i="1"/>
  <c r="A383" i="1"/>
  <c r="C382" i="1"/>
  <c r="A382" i="1"/>
  <c r="C381" i="1"/>
  <c r="A381" i="1"/>
  <c r="C380" i="1"/>
  <c r="A380" i="1"/>
  <c r="C379" i="1"/>
  <c r="A379" i="1"/>
  <c r="C378" i="1"/>
  <c r="A378" i="1"/>
  <c r="C377" i="1"/>
  <c r="A377" i="1"/>
  <c r="C376" i="1"/>
  <c r="A376" i="1"/>
  <c r="C375" i="1"/>
  <c r="A375" i="1"/>
  <c r="C374" i="1"/>
  <c r="A374" i="1"/>
  <c r="C373" i="1"/>
  <c r="A373" i="1"/>
  <c r="C372" i="1"/>
  <c r="A372" i="1"/>
  <c r="C371" i="1"/>
  <c r="A371" i="1"/>
  <c r="C370" i="1"/>
  <c r="A370" i="1"/>
  <c r="C369" i="1"/>
  <c r="A369" i="1"/>
  <c r="C368" i="1"/>
  <c r="A368" i="1"/>
  <c r="C367" i="1"/>
  <c r="A367" i="1"/>
  <c r="C366" i="1"/>
  <c r="A366" i="1"/>
  <c r="C365" i="1"/>
  <c r="A365" i="1"/>
  <c r="C364" i="1"/>
  <c r="A364" i="1"/>
  <c r="C363" i="1"/>
  <c r="A363" i="1"/>
  <c r="C362" i="1"/>
  <c r="A362" i="1"/>
  <c r="C361" i="1"/>
  <c r="A361" i="1"/>
  <c r="C360" i="1"/>
  <c r="A360" i="1"/>
  <c r="C359" i="1"/>
  <c r="A359" i="1"/>
  <c r="C358" i="1"/>
  <c r="A358" i="1"/>
  <c r="C357" i="1"/>
  <c r="A357" i="1"/>
  <c r="C356" i="1"/>
  <c r="A356" i="1"/>
  <c r="C355" i="1"/>
  <c r="A355" i="1"/>
  <c r="C354" i="1"/>
  <c r="A354" i="1"/>
  <c r="C353" i="1"/>
  <c r="A353" i="1"/>
  <c r="C352" i="1"/>
  <c r="A352" i="1"/>
  <c r="C351" i="1"/>
  <c r="A351" i="1"/>
  <c r="C350" i="1"/>
  <c r="A350" i="1"/>
  <c r="C349" i="1"/>
  <c r="A349" i="1"/>
  <c r="C348" i="1"/>
  <c r="A348" i="1"/>
  <c r="C347" i="1"/>
  <c r="A347" i="1"/>
  <c r="C346" i="1"/>
  <c r="A346" i="1"/>
  <c r="C345" i="1"/>
  <c r="A345" i="1"/>
  <c r="C344" i="1"/>
  <c r="A344" i="1"/>
  <c r="C343" i="1"/>
  <c r="A343" i="1"/>
  <c r="C342" i="1"/>
  <c r="A342" i="1"/>
  <c r="C341" i="1"/>
  <c r="A341" i="1"/>
  <c r="C340" i="1"/>
  <c r="A340" i="1"/>
  <c r="C339" i="1"/>
  <c r="A339" i="1"/>
  <c r="C338" i="1"/>
  <c r="A338" i="1"/>
  <c r="C337" i="1"/>
  <c r="A337" i="1"/>
  <c r="C336" i="1"/>
  <c r="A336" i="1"/>
  <c r="C335" i="1"/>
  <c r="A335" i="1"/>
  <c r="C334" i="1"/>
  <c r="A334" i="1"/>
  <c r="C333" i="1"/>
  <c r="A333" i="1"/>
  <c r="C332" i="1"/>
  <c r="A332" i="1"/>
  <c r="C331" i="1"/>
  <c r="A331" i="1"/>
  <c r="C330" i="1"/>
  <c r="A330" i="1"/>
  <c r="C329" i="1"/>
  <c r="A329" i="1"/>
  <c r="C328" i="1"/>
  <c r="A328" i="1"/>
  <c r="C327" i="1"/>
  <c r="A327" i="1"/>
  <c r="C326" i="1"/>
  <c r="A326" i="1"/>
  <c r="C325" i="1"/>
  <c r="A325" i="1"/>
  <c r="C324" i="1"/>
  <c r="A324" i="1"/>
  <c r="C323" i="1"/>
  <c r="A323" i="1"/>
  <c r="C322" i="1"/>
  <c r="A322" i="1"/>
  <c r="C321" i="1"/>
  <c r="A321" i="1"/>
  <c r="C320" i="1"/>
  <c r="A320" i="1"/>
  <c r="C319" i="1"/>
  <c r="A319" i="1"/>
  <c r="C318" i="1"/>
  <c r="A318" i="1"/>
  <c r="C317" i="1"/>
  <c r="A317" i="1"/>
  <c r="C316" i="1"/>
  <c r="A316" i="1"/>
  <c r="C315" i="1"/>
  <c r="A315" i="1"/>
  <c r="C314" i="1"/>
  <c r="A314" i="1"/>
  <c r="C313" i="1"/>
  <c r="A313" i="1"/>
  <c r="C312" i="1"/>
  <c r="A312" i="1"/>
  <c r="C311" i="1"/>
  <c r="A311" i="1"/>
  <c r="C310" i="1"/>
  <c r="A310" i="1"/>
  <c r="C309" i="1"/>
  <c r="A309" i="1"/>
  <c r="C308" i="1"/>
  <c r="A308" i="1"/>
  <c r="C307" i="1"/>
  <c r="A307" i="1"/>
  <c r="C306" i="1"/>
  <c r="A306" i="1"/>
  <c r="C305" i="1"/>
  <c r="A305" i="1"/>
  <c r="C304" i="1"/>
  <c r="A304" i="1"/>
  <c r="C303" i="1"/>
  <c r="A303" i="1"/>
  <c r="C302" i="1"/>
  <c r="A302" i="1"/>
  <c r="C301" i="1"/>
  <c r="A301" i="1"/>
  <c r="C300" i="1"/>
  <c r="A300" i="1"/>
  <c r="C299" i="1"/>
  <c r="A299" i="1"/>
  <c r="C298" i="1"/>
  <c r="A298" i="1"/>
  <c r="C297" i="1"/>
  <c r="A297" i="1"/>
  <c r="C296" i="1"/>
  <c r="A296" i="1"/>
  <c r="C295" i="1"/>
  <c r="A295" i="1"/>
  <c r="C294" i="1"/>
  <c r="A294" i="1"/>
  <c r="C293" i="1"/>
  <c r="A293" i="1"/>
  <c r="C292" i="1"/>
  <c r="A292" i="1"/>
  <c r="C291" i="1"/>
  <c r="A291" i="1"/>
  <c r="C290" i="1"/>
  <c r="A290" i="1"/>
  <c r="C289" i="1"/>
  <c r="A289" i="1"/>
  <c r="C288" i="1"/>
  <c r="A288" i="1"/>
  <c r="C287" i="1"/>
  <c r="A287" i="1"/>
  <c r="C286" i="1"/>
  <c r="A286" i="1"/>
  <c r="C285" i="1"/>
  <c r="A285" i="1"/>
  <c r="C284" i="1"/>
  <c r="A284" i="1"/>
  <c r="C283" i="1"/>
  <c r="A283" i="1"/>
  <c r="C282" i="1"/>
  <c r="A282" i="1"/>
  <c r="C281" i="1"/>
  <c r="A281" i="1"/>
  <c r="C280" i="1"/>
  <c r="A280" i="1"/>
  <c r="C279" i="1"/>
  <c r="A279" i="1"/>
  <c r="C278" i="1"/>
  <c r="A278" i="1"/>
  <c r="C277" i="1"/>
  <c r="A277" i="1"/>
  <c r="C276" i="1"/>
  <c r="A276" i="1"/>
  <c r="C275" i="1"/>
  <c r="A275" i="1"/>
  <c r="C274" i="1"/>
  <c r="A274" i="1"/>
  <c r="C273" i="1"/>
  <c r="A273" i="1"/>
  <c r="C272" i="1"/>
  <c r="A272" i="1"/>
  <c r="C271" i="1"/>
  <c r="A271" i="1"/>
  <c r="C270" i="1"/>
  <c r="A270" i="1"/>
  <c r="C269" i="1"/>
  <c r="A269" i="1"/>
  <c r="C268" i="1"/>
  <c r="A268" i="1"/>
  <c r="C267" i="1"/>
  <c r="A267" i="1"/>
  <c r="C266" i="1"/>
  <c r="A266" i="1"/>
  <c r="C265" i="1"/>
  <c r="A265" i="1"/>
  <c r="C264" i="1"/>
  <c r="A264" i="1"/>
  <c r="C263" i="1"/>
  <c r="A263" i="1"/>
  <c r="C262" i="1"/>
  <c r="A262" i="1"/>
  <c r="C261" i="1"/>
  <c r="A261" i="1"/>
  <c r="C260" i="1"/>
  <c r="A260" i="1"/>
  <c r="C259" i="1"/>
  <c r="A259" i="1"/>
  <c r="C258" i="1"/>
  <c r="A258" i="1"/>
  <c r="C257" i="1"/>
  <c r="A257" i="1"/>
  <c r="C256" i="1"/>
  <c r="A256" i="1"/>
  <c r="C255" i="1"/>
  <c r="A255" i="1"/>
  <c r="C254" i="1"/>
  <c r="A254" i="1"/>
  <c r="C253" i="1"/>
  <c r="A253" i="1"/>
  <c r="C252" i="1"/>
  <c r="A252" i="1"/>
  <c r="C251" i="1"/>
  <c r="A251" i="1"/>
  <c r="C250" i="1"/>
  <c r="A250" i="1"/>
  <c r="C249" i="1"/>
  <c r="A249" i="1"/>
  <c r="C248" i="1"/>
  <c r="A248" i="1"/>
  <c r="C247" i="1"/>
  <c r="A247" i="1"/>
  <c r="C246" i="1"/>
  <c r="A246" i="1"/>
  <c r="C245" i="1"/>
  <c r="A245" i="1"/>
  <c r="C244" i="1"/>
  <c r="A244" i="1"/>
  <c r="C243" i="1"/>
  <c r="A243" i="1"/>
  <c r="C242" i="1"/>
  <c r="A242" i="1"/>
  <c r="C241" i="1"/>
  <c r="A241" i="1"/>
  <c r="C240" i="1"/>
  <c r="A240" i="1"/>
  <c r="C239" i="1"/>
  <c r="A239" i="1"/>
  <c r="C238" i="1"/>
  <c r="A238" i="1"/>
  <c r="C237" i="1"/>
  <c r="A237" i="1"/>
  <c r="C236" i="1"/>
  <c r="A236" i="1"/>
  <c r="C235" i="1"/>
  <c r="A235" i="1"/>
  <c r="C234" i="1"/>
  <c r="A234" i="1"/>
  <c r="C233" i="1"/>
  <c r="A233" i="1"/>
  <c r="C232" i="1"/>
  <c r="A232" i="1"/>
  <c r="C231" i="1"/>
  <c r="A231" i="1"/>
  <c r="C230" i="1"/>
  <c r="A230" i="1"/>
  <c r="C229" i="1"/>
  <c r="A229" i="1"/>
  <c r="C228" i="1"/>
  <c r="A228" i="1"/>
  <c r="C227" i="1"/>
  <c r="A227" i="1"/>
  <c r="C226" i="1"/>
  <c r="A226" i="1"/>
  <c r="C225" i="1"/>
  <c r="A225" i="1"/>
  <c r="C224" i="1"/>
  <c r="A224" i="1"/>
  <c r="C223" i="1"/>
  <c r="A223" i="1"/>
  <c r="C222" i="1"/>
  <c r="A222" i="1"/>
  <c r="C221" i="1"/>
  <c r="A221" i="1"/>
  <c r="C220" i="1"/>
  <c r="A220" i="1"/>
  <c r="C219" i="1"/>
  <c r="A219" i="1"/>
  <c r="C218" i="1"/>
  <c r="A218" i="1"/>
  <c r="C217" i="1"/>
  <c r="A217" i="1"/>
  <c r="C216" i="1"/>
  <c r="A216" i="1"/>
  <c r="C215" i="1"/>
  <c r="A215" i="1"/>
  <c r="C214" i="1"/>
  <c r="A214" i="1"/>
  <c r="C213" i="1"/>
  <c r="A213" i="1"/>
  <c r="C212" i="1"/>
  <c r="A212" i="1"/>
  <c r="C211" i="1"/>
  <c r="A211" i="1"/>
  <c r="C210" i="1"/>
  <c r="A210" i="1"/>
  <c r="C209" i="1"/>
  <c r="A209" i="1"/>
  <c r="C208" i="1"/>
  <c r="A208" i="1"/>
  <c r="C207" i="1"/>
  <c r="A207" i="1"/>
  <c r="C206" i="1"/>
  <c r="A206" i="1"/>
  <c r="C205" i="1"/>
  <c r="A205" i="1"/>
  <c r="C204" i="1"/>
  <c r="A204" i="1"/>
  <c r="C203" i="1"/>
  <c r="A203" i="1"/>
  <c r="C202" i="1"/>
  <c r="A202" i="1"/>
  <c r="C201" i="1"/>
  <c r="A201" i="1"/>
  <c r="C200" i="1"/>
  <c r="A200" i="1"/>
  <c r="C199" i="1"/>
  <c r="A199" i="1"/>
  <c r="C198" i="1"/>
  <c r="A198" i="1"/>
  <c r="C197" i="1"/>
  <c r="A197" i="1"/>
  <c r="C196" i="1"/>
  <c r="A196" i="1"/>
  <c r="C195" i="1"/>
  <c r="A195" i="1"/>
  <c r="C194" i="1"/>
  <c r="A194" i="1"/>
  <c r="C193" i="1"/>
  <c r="A193" i="1"/>
  <c r="C192" i="1"/>
  <c r="A192" i="1"/>
  <c r="C191" i="1"/>
  <c r="A191" i="1"/>
  <c r="C190" i="1"/>
  <c r="A190" i="1"/>
  <c r="C189" i="1"/>
  <c r="A189" i="1"/>
  <c r="C188" i="1"/>
  <c r="A188" i="1"/>
  <c r="C187" i="1"/>
  <c r="A187" i="1"/>
  <c r="C186" i="1"/>
  <c r="A186" i="1"/>
  <c r="C185" i="1"/>
  <c r="A185" i="1"/>
  <c r="C184" i="1"/>
  <c r="A184" i="1"/>
  <c r="C183" i="1"/>
  <c r="A183" i="1"/>
  <c r="C182" i="1"/>
  <c r="A182" i="1"/>
  <c r="C181" i="1"/>
  <c r="A181" i="1"/>
  <c r="C180" i="1"/>
  <c r="A180" i="1"/>
  <c r="C179" i="1"/>
  <c r="A179" i="1"/>
  <c r="C178" i="1"/>
  <c r="A178" i="1"/>
  <c r="C177" i="1"/>
  <c r="A177" i="1"/>
  <c r="C176" i="1"/>
  <c r="A176" i="1"/>
  <c r="C175" i="1"/>
  <c r="A175" i="1"/>
  <c r="C174" i="1"/>
  <c r="A174" i="1"/>
  <c r="C173" i="1"/>
  <c r="A173" i="1"/>
  <c r="C172" i="1"/>
  <c r="A172" i="1"/>
  <c r="C171" i="1"/>
  <c r="A171" i="1"/>
  <c r="C170" i="1"/>
  <c r="A170" i="1"/>
  <c r="C169" i="1"/>
  <c r="A169" i="1"/>
  <c r="C168" i="1"/>
  <c r="A168" i="1"/>
  <c r="C167" i="1"/>
  <c r="A167" i="1"/>
  <c r="C166" i="1"/>
  <c r="A166" i="1"/>
  <c r="C165" i="1"/>
  <c r="A165" i="1"/>
  <c r="C164" i="1"/>
  <c r="A164" i="1"/>
  <c r="C163" i="1"/>
  <c r="A163" i="1"/>
  <c r="C162" i="1"/>
  <c r="A162" i="1"/>
  <c r="C161" i="1"/>
  <c r="A161" i="1"/>
  <c r="C160" i="1"/>
  <c r="A160" i="1"/>
  <c r="C159" i="1"/>
  <c r="A159" i="1"/>
  <c r="C158" i="1"/>
  <c r="A158" i="1"/>
  <c r="C157" i="1"/>
  <c r="A157" i="1"/>
  <c r="C156" i="1"/>
  <c r="A156" i="1"/>
  <c r="C155" i="1"/>
  <c r="A155" i="1"/>
  <c r="C154" i="1"/>
  <c r="A154" i="1"/>
  <c r="C153" i="1"/>
  <c r="A153" i="1"/>
  <c r="C152" i="1"/>
  <c r="A152" i="1"/>
  <c r="C151" i="1"/>
  <c r="A151" i="1"/>
  <c r="C150" i="1"/>
  <c r="A150" i="1"/>
  <c r="C149" i="1"/>
  <c r="A149" i="1"/>
  <c r="C148" i="1"/>
  <c r="A148" i="1"/>
  <c r="C147" i="1"/>
  <c r="A147" i="1"/>
  <c r="C146" i="1"/>
  <c r="A146" i="1"/>
  <c r="C145" i="1"/>
  <c r="A145" i="1"/>
  <c r="C144" i="1"/>
  <c r="A144" i="1"/>
  <c r="C143" i="1"/>
  <c r="A143" i="1"/>
  <c r="C142" i="1"/>
  <c r="A142" i="1"/>
  <c r="C141" i="1"/>
  <c r="A141" i="1"/>
  <c r="C140" i="1"/>
  <c r="A140" i="1"/>
  <c r="C139" i="1"/>
  <c r="A139" i="1"/>
  <c r="C138" i="1"/>
  <c r="A138" i="1"/>
  <c r="C137" i="1"/>
  <c r="A137" i="1"/>
  <c r="C136" i="1"/>
  <c r="A136" i="1"/>
  <c r="C135" i="1"/>
  <c r="A135" i="1"/>
  <c r="C134" i="1"/>
  <c r="A134" i="1"/>
  <c r="C133" i="1"/>
  <c r="A133" i="1"/>
  <c r="C132" i="1"/>
  <c r="A132" i="1"/>
  <c r="C131" i="1"/>
  <c r="A131" i="1"/>
  <c r="C130" i="1"/>
  <c r="A130" i="1"/>
  <c r="C129" i="1"/>
  <c r="A129" i="1"/>
  <c r="C128" i="1"/>
  <c r="A128" i="1"/>
  <c r="C127" i="1"/>
  <c r="A127" i="1"/>
  <c r="C126" i="1"/>
  <c r="A126" i="1"/>
  <c r="C125" i="1"/>
  <c r="A125" i="1"/>
  <c r="C124" i="1"/>
  <c r="A124" i="1"/>
  <c r="C123" i="1"/>
  <c r="A123" i="1"/>
  <c r="C122" i="1"/>
  <c r="A122" i="1"/>
  <c r="C121" i="1"/>
  <c r="A121" i="1"/>
  <c r="C120" i="1"/>
  <c r="A120" i="1"/>
  <c r="C119" i="1"/>
  <c r="A119" i="1"/>
  <c r="C118" i="1"/>
  <c r="A118" i="1"/>
  <c r="C117" i="1"/>
  <c r="A117" i="1"/>
  <c r="C116" i="1"/>
  <c r="A116" i="1"/>
  <c r="C115" i="1"/>
  <c r="A115" i="1"/>
  <c r="C114" i="1"/>
  <c r="A114" i="1"/>
  <c r="C113" i="1"/>
  <c r="A113" i="1"/>
  <c r="C112" i="1"/>
  <c r="A112" i="1"/>
  <c r="C111" i="1"/>
  <c r="A111" i="1"/>
  <c r="C110" i="1"/>
  <c r="A110" i="1"/>
  <c r="C109" i="1"/>
  <c r="A109" i="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A62" i="1"/>
  <c r="C61" i="1"/>
  <c r="A61" i="1"/>
  <c r="C60" i="1"/>
  <c r="A60" i="1"/>
  <c r="C59" i="1"/>
  <c r="A59" i="1"/>
  <c r="C58" i="1"/>
  <c r="A58" i="1"/>
  <c r="C57" i="1"/>
  <c r="A57" i="1"/>
  <c r="C56" i="1"/>
  <c r="A56" i="1"/>
  <c r="C55" i="1"/>
  <c r="A55" i="1"/>
  <c r="C54" i="1"/>
  <c r="A54" i="1"/>
  <c r="C53" i="1"/>
  <c r="A53" i="1"/>
  <c r="C52" i="1"/>
  <c r="A52" i="1"/>
  <c r="C51" i="1"/>
  <c r="A51" i="1"/>
  <c r="C50" i="1"/>
  <c r="A50" i="1"/>
  <c r="C49" i="1"/>
  <c r="A49" i="1"/>
  <c r="C48" i="1"/>
  <c r="A48" i="1"/>
  <c r="C47" i="1"/>
  <c r="A47" i="1"/>
  <c r="C46" i="1"/>
  <c r="A46" i="1"/>
  <c r="C45" i="1"/>
  <c r="A45" i="1"/>
  <c r="C44" i="1"/>
  <c r="A44" i="1"/>
  <c r="C43" i="1"/>
  <c r="A43" i="1"/>
  <c r="C42" i="1"/>
  <c r="A42" i="1"/>
  <c r="C41" i="1"/>
  <c r="A41" i="1"/>
  <c r="C40" i="1"/>
  <c r="A40" i="1"/>
  <c r="C39" i="1"/>
  <c r="A39" i="1"/>
  <c r="C38" i="1"/>
  <c r="A38" i="1"/>
  <c r="C37" i="1"/>
  <c r="A37" i="1"/>
  <c r="C36" i="1"/>
  <c r="A36" i="1"/>
  <c r="C35" i="1"/>
  <c r="A35" i="1"/>
  <c r="C34" i="1"/>
  <c r="A34" i="1"/>
  <c r="C33" i="1"/>
  <c r="A33" i="1"/>
  <c r="C32" i="1"/>
  <c r="A32" i="1"/>
  <c r="C31" i="1"/>
  <c r="A31" i="1"/>
  <c r="C30" i="1"/>
  <c r="A30" i="1"/>
  <c r="C29" i="1"/>
  <c r="A29" i="1"/>
  <c r="C28" i="1"/>
  <c r="A28" i="1"/>
  <c r="C27" i="1"/>
  <c r="A27" i="1"/>
  <c r="C26" i="1"/>
  <c r="A26" i="1"/>
  <c r="C25" i="1"/>
  <c r="A25" i="1"/>
  <c r="C24" i="1"/>
  <c r="A24" i="1"/>
  <c r="C23" i="1"/>
  <c r="A23" i="1"/>
  <c r="C22" i="1"/>
  <c r="A22" i="1"/>
  <c r="C21" i="1"/>
  <c r="A21" i="1"/>
  <c r="C20" i="1"/>
  <c r="A20" i="1"/>
  <c r="C19" i="1"/>
  <c r="A19" i="1"/>
  <c r="C18" i="1"/>
  <c r="A18" i="1"/>
  <c r="C17" i="1"/>
  <c r="A17" i="1"/>
  <c r="C16" i="1"/>
  <c r="A16" i="1"/>
  <c r="C15" i="1"/>
  <c r="A15" i="1"/>
  <c r="C14" i="1"/>
  <c r="A14" i="1"/>
  <c r="C13" i="1"/>
  <c r="A13" i="1"/>
  <c r="C12" i="1"/>
  <c r="A12" i="1"/>
  <c r="C11" i="1"/>
  <c r="A11" i="1"/>
  <c r="C10" i="1"/>
  <c r="A10" i="1"/>
  <c r="C9" i="1"/>
  <c r="A9" i="1"/>
  <c r="C8" i="1"/>
  <c r="A8" i="1"/>
  <c r="C7" i="1"/>
  <c r="A7" i="1"/>
  <c r="C6" i="1"/>
  <c r="A6" i="1"/>
  <c r="C5" i="1"/>
  <c r="A5" i="1"/>
  <c r="C4" i="1"/>
  <c r="A4" i="1"/>
  <c r="C3" i="1"/>
  <c r="A3" i="1"/>
  <c r="C2" i="1"/>
  <c r="A2" i="1"/>
  <c r="B44" i="4"/>
  <c r="B47" i="4"/>
</calcChain>
</file>

<file path=xl/sharedStrings.xml><?xml version="1.0" encoding="utf-8"?>
<sst xmlns="http://schemas.openxmlformats.org/spreadsheetml/2006/main" count="4487" uniqueCount="146">
  <si>
    <t>Order ID</t>
  </si>
  <si>
    <t>Date</t>
  </si>
  <si>
    <t>GL Date</t>
  </si>
  <si>
    <t>GL Account</t>
  </si>
  <si>
    <t>Sales Rep</t>
  </si>
  <si>
    <t>Region</t>
  </si>
  <si>
    <t>Customer Name</t>
  </si>
  <si>
    <t>Category</t>
  </si>
  <si>
    <t>Product Name</t>
  </si>
  <si>
    <t>Sales</t>
  </si>
  <si>
    <t>Description</t>
  </si>
  <si>
    <t>Customer</t>
  </si>
  <si>
    <t>Address</t>
  </si>
  <si>
    <t>City</t>
  </si>
  <si>
    <t>State/Province</t>
  </si>
  <si>
    <t>Laura Giussani</t>
  </si>
  <si>
    <t>East</t>
  </si>
  <si>
    <t>Company C</t>
  </si>
  <si>
    <t>Candy</t>
  </si>
  <si>
    <t>Chocolate</t>
  </si>
  <si>
    <t>Check</t>
  </si>
  <si>
    <t>Thomas Axen</t>
  </si>
  <si>
    <t>123 3rd Street</t>
  </si>
  <si>
    <t>Los Angelas</t>
  </si>
  <si>
    <t>CA</t>
  </si>
  <si>
    <t>Nancy Freehafer</t>
  </si>
  <si>
    <t>South</t>
  </si>
  <si>
    <t>Company Z</t>
  </si>
  <si>
    <t>Beverages</t>
  </si>
  <si>
    <t>Beer</t>
  </si>
  <si>
    <t>Run Liu</t>
  </si>
  <si>
    <t>789 26th Street</t>
  </si>
  <si>
    <t>Miami</t>
  </si>
  <si>
    <t>FL</t>
  </si>
  <si>
    <t>Oil</t>
  </si>
  <si>
    <t>Olive Oil</t>
  </si>
  <si>
    <t>Credit</t>
  </si>
  <si>
    <t>Pasta</t>
  </si>
  <si>
    <t>Ravioli</t>
  </si>
  <si>
    <t>Anne Hellung-Larsen</t>
  </si>
  <si>
    <t>North</t>
  </si>
  <si>
    <t>Company F</t>
  </si>
  <si>
    <t>Jams, Preserves</t>
  </si>
  <si>
    <t>Marmalade</t>
  </si>
  <si>
    <t>Francisco Pérez-Olaeta</t>
  </si>
  <si>
    <t>123 6th Street</t>
  </si>
  <si>
    <t>Milwaukee</t>
  </si>
  <si>
    <t>WI</t>
  </si>
  <si>
    <t>Robert Zare</t>
  </si>
  <si>
    <t>Company J</t>
  </si>
  <si>
    <t>Grains</t>
  </si>
  <si>
    <t>Long Grain Rice</t>
  </si>
  <si>
    <t>Roland Wacker</t>
  </si>
  <si>
    <t>123 10th Street</t>
  </si>
  <si>
    <t>Chicago</t>
  </si>
  <si>
    <t>IL</t>
  </si>
  <si>
    <t>Dairy Products</t>
  </si>
  <si>
    <t>Mozzarella</t>
  </si>
  <si>
    <t>Boysenberry Spread</t>
  </si>
  <si>
    <t>Jan Kotas</t>
  </si>
  <si>
    <t>Company AA</t>
  </si>
  <si>
    <t>Dried Fruit &amp; Nuts</t>
  </si>
  <si>
    <t>Dried Plums</t>
  </si>
  <si>
    <t>Cash</t>
  </si>
  <si>
    <t>Karen Toh</t>
  </si>
  <si>
    <t>789 27th Street</t>
  </si>
  <si>
    <t>Las Vegas</t>
  </si>
  <si>
    <t>NV</t>
  </si>
  <si>
    <t>Green Tea</t>
  </si>
  <si>
    <t>Mariya Sergienko</t>
  </si>
  <si>
    <t>West</t>
  </si>
  <si>
    <t>Company D</t>
  </si>
  <si>
    <t>Dried Pears</t>
  </si>
  <si>
    <t>Christina Lee</t>
  </si>
  <si>
    <t>123 4th Street</t>
  </si>
  <si>
    <t>New York</t>
  </si>
  <si>
    <t>NY</t>
  </si>
  <si>
    <t>Dried Apples</t>
  </si>
  <si>
    <t>Michael Neipper</t>
  </si>
  <si>
    <t>Company L</t>
  </si>
  <si>
    <t>Almonds</t>
  </si>
  <si>
    <t>John Edwards</t>
  </si>
  <si>
    <t>123 12th Street</t>
  </si>
  <si>
    <t>Chai</t>
  </si>
  <si>
    <t>Coffee</t>
  </si>
  <si>
    <t>Company H</t>
  </si>
  <si>
    <t>Baked Goods &amp; Mixes</t>
  </si>
  <si>
    <t>Chocolate Biscuits Mix</t>
  </si>
  <si>
    <t>Elizabeth Andersen</t>
  </si>
  <si>
    <t>123 8th Street</t>
  </si>
  <si>
    <t>Portland</t>
  </si>
  <si>
    <t>OR</t>
  </si>
  <si>
    <t>Condiments</t>
  </si>
  <si>
    <t>Syrup</t>
  </si>
  <si>
    <t>Company CC</t>
  </si>
  <si>
    <t>Soo Jung Lee</t>
  </si>
  <si>
    <t>789 29th Street</t>
  </si>
  <si>
    <t>Denver</t>
  </si>
  <si>
    <t>CO</t>
  </si>
  <si>
    <t>Soups</t>
  </si>
  <si>
    <t>Clam Chowder</t>
  </si>
  <si>
    <t>Sauces</t>
  </si>
  <si>
    <t>Curry Sauce</t>
  </si>
  <si>
    <t>Company BB</t>
  </si>
  <si>
    <t>Amritansh Raghav</t>
  </si>
  <si>
    <t>789 28th Street</t>
  </si>
  <si>
    <t>Memphis</t>
  </si>
  <si>
    <t>TN</t>
  </si>
  <si>
    <t>Scones</t>
  </si>
  <si>
    <t>Cajun Seasoning</t>
  </si>
  <si>
    <t>Company I</t>
  </si>
  <si>
    <t>Sven Mortensen</t>
  </si>
  <si>
    <t>123 9th Street</t>
  </si>
  <si>
    <t>Salt Lake City</t>
  </si>
  <si>
    <t>UT</t>
  </si>
  <si>
    <t>Canned Meat</t>
  </si>
  <si>
    <t>Crab Meat</t>
  </si>
  <si>
    <t>Company Y</t>
  </si>
  <si>
    <t>John Rodman</t>
  </si>
  <si>
    <t>789 25th Street</t>
  </si>
  <si>
    <t>Company K</t>
  </si>
  <si>
    <t>Peter Krschne</t>
  </si>
  <si>
    <t>123 11th Street</t>
  </si>
  <si>
    <t>Company A</t>
  </si>
  <si>
    <t>Anna Bedecs</t>
  </si>
  <si>
    <t>123 1st Street</t>
  </si>
  <si>
    <t>Seattle</t>
  </si>
  <si>
    <t>WA</t>
  </si>
  <si>
    <t>Canned Fruit &amp; Vegetables</t>
  </si>
  <si>
    <t>Fruit Cocktail</t>
  </si>
  <si>
    <t>Row Labels</t>
  </si>
  <si>
    <t>Grand Total</t>
  </si>
  <si>
    <t>Sum of Sales</t>
  </si>
  <si>
    <t>Jan</t>
  </si>
  <si>
    <t>Feb</t>
  </si>
  <si>
    <t>Mar</t>
  </si>
  <si>
    <t>Apr</t>
  </si>
  <si>
    <t>May</t>
  </si>
  <si>
    <t>Jun</t>
  </si>
  <si>
    <t>Jul</t>
  </si>
  <si>
    <t>Aug</t>
  </si>
  <si>
    <t>Sep</t>
  </si>
  <si>
    <t>Oct</t>
  </si>
  <si>
    <t>Nov</t>
  </si>
  <si>
    <t>Dec</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</si>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</sst>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409]#,##0;[Red][$$-409]#,##0"/>
    <numFmt numFmtId="166" formatCode="#,##0;[Red]#,##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4" fontId="0" fillId="0" borderId="0" xfId="0" applyNumberFormat="1" applyAlignment="1">
      <alignment vertical="center"/>
    </xf>
    <xf numFmtId="0" fontId="0" fillId="0" borderId="0" xfId="0" applyAlignment="1">
      <alignment vertical="center"/>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10" fontId="0" fillId="0" borderId="0" xfId="0" applyNumberFormat="1"/>
    <xf numFmtId="9" fontId="0" fillId="0" borderId="0" xfId="0" applyNumberFormat="1"/>
    <xf numFmtId="4" fontId="0" fillId="0" borderId="0" xfId="0" applyNumberFormat="1"/>
    <xf numFmtId="3" fontId="0" fillId="0" borderId="0" xfId="0" applyNumberFormat="1"/>
  </cellXfs>
  <cellStyles count="1">
    <cellStyle name="Normal" xfId="0" builtinId="0"/>
  </cellStyles>
  <dxfs count="125">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6" formatCode="#,##0;[Red]#,##0"/>
    </dxf>
    <dxf>
      <numFmt numFmtId="14" formatCode="0.00%"/>
    </dxf>
    <dxf>
      <numFmt numFmtId="13" formatCode="0%"/>
    </dxf>
    <dxf>
      <numFmt numFmtId="4" formatCode="#,##0.00"/>
    </dxf>
    <dxf>
      <numFmt numFmtId="4" formatCode="#,##0.00"/>
    </dxf>
    <dxf>
      <numFmt numFmtId="165" formatCode="[$$-409]#,##0;[Red][$$-409]#,##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6" formatCode="#,##0;[Red]#,##0"/>
    </dxf>
    <dxf>
      <numFmt numFmtId="14" formatCode="0.00%"/>
    </dxf>
    <dxf>
      <numFmt numFmtId="13" formatCode="0%"/>
    </dxf>
    <dxf>
      <numFmt numFmtId="4" formatCode="#,##0.00"/>
    </dxf>
    <dxf>
      <numFmt numFmtId="4" formatCode="#,##0.00"/>
    </dxf>
    <dxf>
      <numFmt numFmtId="165" formatCode="[$$-409]#,##0;[Red][$$-409]#,##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166" formatCode="#,##0;[Red]#,##0"/>
    </dxf>
    <dxf>
      <numFmt numFmtId="14" formatCode="0.00%"/>
    </dxf>
    <dxf>
      <numFmt numFmtId="13" formatCode="0%"/>
    </dxf>
    <dxf>
      <numFmt numFmtId="4" formatCode="#,##0.00"/>
    </dxf>
    <dxf>
      <numFmt numFmtId="4" formatCode="#,##0.00"/>
    </dxf>
    <dxf>
      <numFmt numFmtId="165" formatCode="[$$-409]#,##0;[Red][$$-409]#,##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166" formatCode="#,##0;[Red]#,##0"/>
    </dxf>
    <dxf>
      <numFmt numFmtId="14" formatCode="0.00%"/>
    </dxf>
    <dxf>
      <numFmt numFmtId="13" formatCode="0%"/>
    </dxf>
    <dxf>
      <numFmt numFmtId="4" formatCode="#,##0.00"/>
    </dxf>
    <dxf>
      <numFmt numFmtId="4" formatCode="#,##0.00"/>
    </dxf>
    <dxf>
      <numFmt numFmtId="165" formatCode="[$$-409]#,##0;[Red][$$-409]#,##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166" formatCode="#,##0;[Red]#,##0"/>
    </dxf>
    <dxf>
      <numFmt numFmtId="14" formatCode="0.00%"/>
    </dxf>
    <dxf>
      <numFmt numFmtId="13" formatCode="0%"/>
    </dxf>
    <dxf>
      <numFmt numFmtId="4" formatCode="#,##0.00"/>
    </dxf>
    <dxf>
      <numFmt numFmtId="4" formatCode="#,##0.00"/>
    </dxf>
    <dxf>
      <numFmt numFmtId="165" formatCode="[$$-409]#,##0;[Red][$$-409]#,##0"/>
    </dxf>
    <dxf>
      <numFmt numFmtId="164" formatCode="&quot;$&quot;#,##0.00_);[Red]\(&quot;$&quot;#,##0.00\)"/>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167" formatCode="m/d/yyyy"/>
      <alignment horizontal="general" vertical="center" textRotation="0" wrapText="0" indent="0" justifyLastLine="0" shrinkToFit="0" readingOrder="0"/>
    </dxf>
    <dxf>
      <numFmt numFmtId="167" formatCode="m/d/yyyy"/>
      <alignment horizontal="general" vertical="center" textRotation="0" wrapText="0" indent="0" justifyLastLine="0" shrinkToFit="0" readingOrder="0"/>
    </dxf>
    <dxf>
      <numFmt numFmtId="0" formatCode="General"/>
    </dxf>
    <dxf>
      <numFmt numFmtId="3" formatCode="#,##0"/>
    </dxf>
    <dxf>
      <numFmt numFmtId="3" formatCode="#,##0"/>
    </dxf>
    <dxf>
      <numFmt numFmtId="13" formatCode="0%"/>
    </dxf>
    <dxf>
      <numFmt numFmtId="14" formatCode="0.00%"/>
    </dxf>
    <dxf>
      <numFmt numFmtId="166" formatCode="#,##0;[Red]#,##0"/>
    </dxf>
    <dxf>
      <numFmt numFmtId="4" formatCode="#,##0.00"/>
    </dxf>
    <dxf>
      <numFmt numFmtId="4" formatCode="#,##0.00"/>
    </dxf>
    <dxf>
      <numFmt numFmtId="3" formatCode="#,##0"/>
    </dxf>
    <dxf>
      <numFmt numFmtId="3" formatCode="#,##0"/>
    </dxf>
    <dxf>
      <numFmt numFmtId="4" formatCode="#,##0.00"/>
    </dxf>
    <dxf>
      <numFmt numFmtId="4" formatCode="#,##0.00"/>
    </dxf>
    <dxf>
      <numFmt numFmtId="165" formatCode="[$$-409]#,##0;[Red][$$-409]#,##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TABLE!Monthwisesales</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09683111644943"/>
          <c:y val="9.0311986863711002E-2"/>
          <c:w val="0.86400863027714758"/>
          <c:h val="0.71922604502023457"/>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General</c:formatCode>
                <c:ptCount val="12"/>
                <c:pt idx="0">
                  <c:v>854342.22500000021</c:v>
                </c:pt>
                <c:pt idx="1">
                  <c:v>522781.875</c:v>
                </c:pt>
                <c:pt idx="2">
                  <c:v>832538.02500000002</c:v>
                </c:pt>
                <c:pt idx="3">
                  <c:v>1351874.4249999998</c:v>
                </c:pt>
                <c:pt idx="4">
                  <c:v>706355.10000000021</c:v>
                </c:pt>
                <c:pt idx="5">
                  <c:v>856927.5</c:v>
                </c:pt>
                <c:pt idx="6">
                  <c:v>872785.09999999986</c:v>
                </c:pt>
                <c:pt idx="7">
                  <c:v>580831.35</c:v>
                </c:pt>
                <c:pt idx="8">
                  <c:v>872266.17499999981</c:v>
                </c:pt>
                <c:pt idx="9">
                  <c:v>1420433.2999999996</c:v>
                </c:pt>
                <c:pt idx="10">
                  <c:v>546811.37500000012</c:v>
                </c:pt>
                <c:pt idx="11">
                  <c:v>896898.74999999988</c:v>
                </c:pt>
              </c:numCache>
            </c:numRef>
          </c:val>
          <c:smooth val="0"/>
          <c:extLst>
            <c:ext xmlns:c16="http://schemas.microsoft.com/office/drawing/2014/chart" uri="{C3380CC4-5D6E-409C-BE32-E72D297353CC}">
              <c16:uniqueId val="{00000000-DFF7-4DC2-9CF1-CC411BC21328}"/>
            </c:ext>
          </c:extLst>
        </c:ser>
        <c:dLbls>
          <c:showLegendKey val="0"/>
          <c:showVal val="0"/>
          <c:showCatName val="0"/>
          <c:showSerName val="0"/>
          <c:showPercent val="0"/>
          <c:showBubbleSize val="0"/>
        </c:dLbls>
        <c:smooth val="0"/>
        <c:axId val="751935392"/>
        <c:axId val="1482662384"/>
      </c:lineChart>
      <c:catAx>
        <c:axId val="75193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62384"/>
        <c:crosses val="autoZero"/>
        <c:auto val="1"/>
        <c:lblAlgn val="ctr"/>
        <c:lblOffset val="100"/>
        <c:noMultiLvlLbl val="0"/>
      </c:catAx>
      <c:valAx>
        <c:axId val="148266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353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TABLE!Regionwisesales</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TABLE'!$A$20:$A$24</c:f>
              <c:strCache>
                <c:ptCount val="4"/>
                <c:pt idx="0">
                  <c:v>East</c:v>
                </c:pt>
                <c:pt idx="1">
                  <c:v>North</c:v>
                </c:pt>
                <c:pt idx="2">
                  <c:v>South</c:v>
                </c:pt>
                <c:pt idx="3">
                  <c:v>West</c:v>
                </c:pt>
              </c:strCache>
            </c:strRef>
          </c:cat>
          <c:val>
            <c:numRef>
              <c:f>'PIVOT TABLE'!$B$20:$B$24</c:f>
              <c:numCache>
                <c:formatCode>#,##0.00</c:formatCode>
                <c:ptCount val="4"/>
                <c:pt idx="0">
                  <c:v>3154661.9500000011</c:v>
                </c:pt>
                <c:pt idx="1">
                  <c:v>2625489.35</c:v>
                </c:pt>
                <c:pt idx="2">
                  <c:v>2487614.2500000005</c:v>
                </c:pt>
                <c:pt idx="3">
                  <c:v>2047079.6500000001</c:v>
                </c:pt>
              </c:numCache>
            </c:numRef>
          </c:val>
          <c:extLst>
            <c:ext xmlns:c16="http://schemas.microsoft.com/office/drawing/2014/chart" uri="{C3380CC4-5D6E-409C-BE32-E72D297353CC}">
              <c16:uniqueId val="{00000000-FCBB-4B51-A40F-9230CBF56E9E}"/>
            </c:ext>
          </c:extLst>
        </c:ser>
        <c:dLbls>
          <c:showLegendKey val="0"/>
          <c:showVal val="0"/>
          <c:showCatName val="0"/>
          <c:showSerName val="0"/>
          <c:showPercent val="0"/>
          <c:showBubbleSize val="0"/>
        </c:dLbls>
        <c:gapWidth val="219"/>
        <c:overlap val="-27"/>
        <c:axId val="1695123648"/>
        <c:axId val="1482665712"/>
      </c:barChart>
      <c:catAx>
        <c:axId val="169512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65712"/>
        <c:crosses val="autoZero"/>
        <c:auto val="1"/>
        <c:lblAlgn val="ctr"/>
        <c:lblOffset val="100"/>
        <c:noMultiLvlLbl val="0"/>
      </c:catAx>
      <c:valAx>
        <c:axId val="1482665712"/>
        <c:scaling>
          <c:orientation val="minMax"/>
        </c:scaling>
        <c:delete val="1"/>
        <c:axPos val="l"/>
        <c:numFmt formatCode="#,##0.00" sourceLinked="1"/>
        <c:majorTickMark val="none"/>
        <c:minorTickMark val="none"/>
        <c:tickLblPos val="nextTo"/>
        <c:crossAx val="16951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TABLE!Categorywisesales</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TABLE'!$A$27:$A$41</c:f>
              <c:strCache>
                <c:ptCount val="14"/>
                <c:pt idx="0">
                  <c:v>Baked Goods &amp; Mixes</c:v>
                </c:pt>
                <c:pt idx="1">
                  <c:v>Beverages</c:v>
                </c:pt>
                <c:pt idx="2">
                  <c:v>Candy</c:v>
                </c:pt>
                <c:pt idx="3">
                  <c:v>Canned Fruit &amp; Vegetables</c:v>
                </c:pt>
                <c:pt idx="4">
                  <c:v>Canned Meat</c:v>
                </c:pt>
                <c:pt idx="5">
                  <c:v>Condiments</c:v>
                </c:pt>
                <c:pt idx="6">
                  <c:v>Dairy Products</c:v>
                </c:pt>
                <c:pt idx="7">
                  <c:v>Dried Fruit &amp; Nuts</c:v>
                </c:pt>
                <c:pt idx="8">
                  <c:v>Grains</c:v>
                </c:pt>
                <c:pt idx="9">
                  <c:v>Jams, Preserves</c:v>
                </c:pt>
                <c:pt idx="10">
                  <c:v>Oil</c:v>
                </c:pt>
                <c:pt idx="11">
                  <c:v>Pasta</c:v>
                </c:pt>
                <c:pt idx="12">
                  <c:v>Sauces</c:v>
                </c:pt>
                <c:pt idx="13">
                  <c:v>Soups</c:v>
                </c:pt>
              </c:strCache>
            </c:strRef>
          </c:cat>
          <c:val>
            <c:numRef>
              <c:f>'PIVOT TABLE'!$B$27:$B$41</c:f>
              <c:numCache>
                <c:formatCode>0%</c:formatCode>
                <c:ptCount val="14"/>
                <c:pt idx="0">
                  <c:v>4.9008694769360192E-2</c:v>
                </c:pt>
                <c:pt idx="1">
                  <c:v>0.18394395535863201</c:v>
                </c:pt>
                <c:pt idx="2">
                  <c:v>4.214996120348951E-2</c:v>
                </c:pt>
                <c:pt idx="3">
                  <c:v>3.4167669816314847E-2</c:v>
                </c:pt>
                <c:pt idx="4">
                  <c:v>5.5238344730563667E-2</c:v>
                </c:pt>
                <c:pt idx="5">
                  <c:v>7.9762181016541089E-2</c:v>
                </c:pt>
                <c:pt idx="6">
                  <c:v>5.6171545841521703E-2</c:v>
                </c:pt>
                <c:pt idx="7">
                  <c:v>0.16867870687967276</c:v>
                </c:pt>
                <c:pt idx="8">
                  <c:v>5.0995203010899284E-2</c:v>
                </c:pt>
                <c:pt idx="9">
                  <c:v>9.9305469945394839E-2</c:v>
                </c:pt>
                <c:pt idx="10">
                  <c:v>2.3476421148811814E-2</c:v>
                </c:pt>
                <c:pt idx="11">
                  <c:v>4.0195632310604135E-2</c:v>
                </c:pt>
                <c:pt idx="12">
                  <c:v>5.3382366804690391E-2</c:v>
                </c:pt>
                <c:pt idx="13">
                  <c:v>6.3523847163503719E-2</c:v>
                </c:pt>
              </c:numCache>
            </c:numRef>
          </c:val>
          <c:extLst>
            <c:ext xmlns:c16="http://schemas.microsoft.com/office/drawing/2014/chart" uri="{C3380CC4-5D6E-409C-BE32-E72D297353CC}">
              <c16:uniqueId val="{00000000-E25E-4CD5-A2AE-66B70FDCEE28}"/>
            </c:ext>
          </c:extLst>
        </c:ser>
        <c:dLbls>
          <c:showLegendKey val="0"/>
          <c:showVal val="0"/>
          <c:showCatName val="0"/>
          <c:showSerName val="0"/>
          <c:showPercent val="0"/>
          <c:showBubbleSize val="0"/>
        </c:dLbls>
        <c:gapWidth val="182"/>
        <c:axId val="1189459696"/>
        <c:axId val="1384150064"/>
      </c:barChart>
      <c:catAx>
        <c:axId val="118945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150064"/>
        <c:crosses val="autoZero"/>
        <c:auto val="1"/>
        <c:lblAlgn val="ctr"/>
        <c:lblOffset val="100"/>
        <c:noMultiLvlLbl val="0"/>
      </c:catAx>
      <c:valAx>
        <c:axId val="1384150064"/>
        <c:scaling>
          <c:orientation val="minMax"/>
        </c:scaling>
        <c:delete val="1"/>
        <c:axPos val="b"/>
        <c:numFmt formatCode="0%" sourceLinked="1"/>
        <c:majorTickMark val="none"/>
        <c:minorTickMark val="none"/>
        <c:tickLblPos val="nextTo"/>
        <c:crossAx val="118945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TABLE!top3sellingcategory</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TABLE'!$A$50:$A$53</c:f>
              <c:strCache>
                <c:ptCount val="3"/>
                <c:pt idx="0">
                  <c:v>Jams, Preserves</c:v>
                </c:pt>
                <c:pt idx="1">
                  <c:v>Dried Fruit &amp; Nuts</c:v>
                </c:pt>
                <c:pt idx="2">
                  <c:v>Beverages</c:v>
                </c:pt>
              </c:strCache>
            </c:strRef>
          </c:cat>
          <c:val>
            <c:numRef>
              <c:f>'PIVOT TABLE'!$B$50:$B$53</c:f>
              <c:numCache>
                <c:formatCode>#,##0.00</c:formatCode>
                <c:ptCount val="3"/>
                <c:pt idx="0">
                  <c:v>41</c:v>
                </c:pt>
                <c:pt idx="1">
                  <c:v>74</c:v>
                </c:pt>
                <c:pt idx="2">
                  <c:v>74</c:v>
                </c:pt>
              </c:numCache>
            </c:numRef>
          </c:val>
          <c:extLst>
            <c:ext xmlns:c16="http://schemas.microsoft.com/office/drawing/2014/chart" uri="{C3380CC4-5D6E-409C-BE32-E72D297353CC}">
              <c16:uniqueId val="{00000000-827A-4E3B-9A50-9A56430F7995}"/>
            </c:ext>
          </c:extLst>
        </c:ser>
        <c:dLbls>
          <c:showLegendKey val="0"/>
          <c:showVal val="0"/>
          <c:showCatName val="0"/>
          <c:showSerName val="0"/>
          <c:showPercent val="0"/>
          <c:showBubbleSize val="0"/>
        </c:dLbls>
        <c:gapWidth val="182"/>
        <c:axId val="259423888"/>
        <c:axId val="1884896928"/>
      </c:barChart>
      <c:catAx>
        <c:axId val="25942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96928"/>
        <c:crosses val="autoZero"/>
        <c:auto val="1"/>
        <c:lblAlgn val="ctr"/>
        <c:lblOffset val="100"/>
        <c:noMultiLvlLbl val="0"/>
      </c:catAx>
      <c:valAx>
        <c:axId val="188489692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238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TABLE!bottom3selligcategory</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TABLE'!$A$56:$A$59</c:f>
              <c:strCache>
                <c:ptCount val="3"/>
                <c:pt idx="0">
                  <c:v>Pasta</c:v>
                </c:pt>
                <c:pt idx="1">
                  <c:v>Canned Fruit &amp; Vegetables</c:v>
                </c:pt>
                <c:pt idx="2">
                  <c:v>Oil</c:v>
                </c:pt>
              </c:strCache>
            </c:strRef>
          </c:cat>
          <c:val>
            <c:numRef>
              <c:f>'PIVOT TABLE'!$B$56:$B$59</c:f>
              <c:numCache>
                <c:formatCode>#,##0.00</c:formatCode>
                <c:ptCount val="3"/>
                <c:pt idx="0">
                  <c:v>19</c:v>
                </c:pt>
                <c:pt idx="1">
                  <c:v>13</c:v>
                </c:pt>
                <c:pt idx="2">
                  <c:v>12</c:v>
                </c:pt>
              </c:numCache>
            </c:numRef>
          </c:val>
          <c:extLst>
            <c:ext xmlns:c16="http://schemas.microsoft.com/office/drawing/2014/chart" uri="{C3380CC4-5D6E-409C-BE32-E72D297353CC}">
              <c16:uniqueId val="{00000000-3255-4254-9114-19E397E3E8C0}"/>
            </c:ext>
          </c:extLst>
        </c:ser>
        <c:dLbls>
          <c:showLegendKey val="0"/>
          <c:showVal val="0"/>
          <c:showCatName val="0"/>
          <c:showSerName val="0"/>
          <c:showPercent val="0"/>
          <c:showBubbleSize val="0"/>
        </c:dLbls>
        <c:gapWidth val="182"/>
        <c:axId val="246758464"/>
        <c:axId val="1885791536"/>
      </c:barChart>
      <c:catAx>
        <c:axId val="24675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91536"/>
        <c:crosses val="autoZero"/>
        <c:auto val="1"/>
        <c:lblAlgn val="ctr"/>
        <c:lblOffset val="100"/>
        <c:noMultiLvlLbl val="0"/>
      </c:catAx>
      <c:valAx>
        <c:axId val="188579153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TABLE!categoysales</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05971959201302"/>
          <c:y val="0.12820512820512819"/>
          <c:w val="0.85302044918435826"/>
          <c:h val="0.46610471767952083"/>
        </c:manualLayout>
      </c:layout>
      <c:barChart>
        <c:barDir val="col"/>
        <c:grouping val="clustered"/>
        <c:varyColors val="0"/>
        <c:ser>
          <c:idx val="0"/>
          <c:order val="0"/>
          <c:tx>
            <c:strRef>
              <c:f>'PIVOT TABLE'!$B$61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TABLE'!$A$62:$A$76</c:f>
              <c:strCache>
                <c:ptCount val="14"/>
                <c:pt idx="0">
                  <c:v>Dried Fruit &amp; Nuts</c:v>
                </c:pt>
                <c:pt idx="1">
                  <c:v>Beverages</c:v>
                </c:pt>
                <c:pt idx="2">
                  <c:v>Jams, Preserves</c:v>
                </c:pt>
                <c:pt idx="3">
                  <c:v>Condiments</c:v>
                </c:pt>
                <c:pt idx="4">
                  <c:v>Soups</c:v>
                </c:pt>
                <c:pt idx="5">
                  <c:v>Dairy Products</c:v>
                </c:pt>
                <c:pt idx="6">
                  <c:v>Candy</c:v>
                </c:pt>
                <c:pt idx="7">
                  <c:v>Baked Goods &amp; Mixes</c:v>
                </c:pt>
                <c:pt idx="8">
                  <c:v>Sauces</c:v>
                </c:pt>
                <c:pt idx="9">
                  <c:v>Grains</c:v>
                </c:pt>
                <c:pt idx="10">
                  <c:v>Canned Meat</c:v>
                </c:pt>
                <c:pt idx="11">
                  <c:v>Pasta</c:v>
                </c:pt>
                <c:pt idx="12">
                  <c:v>Canned Fruit &amp; Vegetables</c:v>
                </c:pt>
                <c:pt idx="13">
                  <c:v>Oil</c:v>
                </c:pt>
              </c:strCache>
            </c:strRef>
          </c:cat>
          <c:val>
            <c:numRef>
              <c:f>'PIVOT TABLE'!$B$62:$B$76</c:f>
              <c:numCache>
                <c:formatCode>#,##0.00</c:formatCode>
                <c:ptCount val="14"/>
                <c:pt idx="0">
                  <c:v>74</c:v>
                </c:pt>
                <c:pt idx="1">
                  <c:v>74</c:v>
                </c:pt>
                <c:pt idx="2">
                  <c:v>41</c:v>
                </c:pt>
                <c:pt idx="3">
                  <c:v>39</c:v>
                </c:pt>
                <c:pt idx="4">
                  <c:v>27</c:v>
                </c:pt>
                <c:pt idx="5">
                  <c:v>26</c:v>
                </c:pt>
                <c:pt idx="6">
                  <c:v>25</c:v>
                </c:pt>
                <c:pt idx="7">
                  <c:v>23</c:v>
                </c:pt>
                <c:pt idx="8">
                  <c:v>23</c:v>
                </c:pt>
                <c:pt idx="9">
                  <c:v>21</c:v>
                </c:pt>
                <c:pt idx="10">
                  <c:v>21</c:v>
                </c:pt>
                <c:pt idx="11">
                  <c:v>19</c:v>
                </c:pt>
                <c:pt idx="12">
                  <c:v>13</c:v>
                </c:pt>
                <c:pt idx="13">
                  <c:v>12</c:v>
                </c:pt>
              </c:numCache>
            </c:numRef>
          </c:val>
          <c:extLst>
            <c:ext xmlns:c16="http://schemas.microsoft.com/office/drawing/2014/chart" uri="{C3380CC4-5D6E-409C-BE32-E72D297353CC}">
              <c16:uniqueId val="{00000000-E67C-469E-8FF9-0A04EB77FE2E}"/>
            </c:ext>
          </c:extLst>
        </c:ser>
        <c:dLbls>
          <c:showLegendKey val="0"/>
          <c:showVal val="0"/>
          <c:showCatName val="0"/>
          <c:showSerName val="0"/>
          <c:showPercent val="0"/>
          <c:showBubbleSize val="0"/>
        </c:dLbls>
        <c:gapWidth val="219"/>
        <c:overlap val="-27"/>
        <c:axId val="246777264"/>
        <c:axId val="149306352"/>
      </c:barChart>
      <c:catAx>
        <c:axId val="24677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6352"/>
        <c:crosses val="autoZero"/>
        <c:auto val="1"/>
        <c:lblAlgn val="ctr"/>
        <c:lblOffset val="100"/>
        <c:noMultiLvlLbl val="0"/>
      </c:catAx>
      <c:valAx>
        <c:axId val="149306352"/>
        <c:scaling>
          <c:orientation val="minMax"/>
        </c:scaling>
        <c:delete val="1"/>
        <c:axPos val="l"/>
        <c:numFmt formatCode="#,##0.00" sourceLinked="1"/>
        <c:majorTickMark val="none"/>
        <c:minorTickMark val="none"/>
        <c:tickLblPos val="nextTo"/>
        <c:crossAx val="2467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TABLE!Top3salesrep</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TABLE'!$A$79:$A$82</c:f>
              <c:strCache>
                <c:ptCount val="3"/>
                <c:pt idx="0">
                  <c:v>Jan Kotas</c:v>
                </c:pt>
                <c:pt idx="1">
                  <c:v>Robert Zare</c:v>
                </c:pt>
                <c:pt idx="2">
                  <c:v>Mariya Sergienko</c:v>
                </c:pt>
              </c:strCache>
            </c:strRef>
          </c:cat>
          <c:val>
            <c:numRef>
              <c:f>'PIVOT TABLE'!$B$79:$B$82</c:f>
              <c:numCache>
                <c:formatCode>#,##0</c:formatCode>
                <c:ptCount val="3"/>
                <c:pt idx="0">
                  <c:v>1516813.1</c:v>
                </c:pt>
                <c:pt idx="1">
                  <c:v>1983794.1750000003</c:v>
                </c:pt>
                <c:pt idx="2">
                  <c:v>2047079.6500000001</c:v>
                </c:pt>
              </c:numCache>
            </c:numRef>
          </c:val>
          <c:extLst>
            <c:ext xmlns:c16="http://schemas.microsoft.com/office/drawing/2014/chart" uri="{C3380CC4-5D6E-409C-BE32-E72D297353CC}">
              <c16:uniqueId val="{00000000-AD56-4082-B134-FCC1D166F86A}"/>
            </c:ext>
          </c:extLst>
        </c:ser>
        <c:dLbls>
          <c:showLegendKey val="0"/>
          <c:showVal val="0"/>
          <c:showCatName val="0"/>
          <c:showSerName val="0"/>
          <c:showPercent val="0"/>
          <c:showBubbleSize val="0"/>
        </c:dLbls>
        <c:gapWidth val="182"/>
        <c:axId val="401524576"/>
        <c:axId val="334517904"/>
      </c:barChart>
      <c:catAx>
        <c:axId val="40152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17904"/>
        <c:crosses val="autoZero"/>
        <c:auto val="1"/>
        <c:lblAlgn val="ctr"/>
        <c:lblOffset val="100"/>
        <c:noMultiLvlLbl val="0"/>
      </c:catAx>
      <c:valAx>
        <c:axId val="334517904"/>
        <c:scaling>
          <c:orientation val="minMax"/>
        </c:scaling>
        <c:delete val="1"/>
        <c:axPos val="b"/>
        <c:numFmt formatCode="#,##0" sourceLinked="1"/>
        <c:majorTickMark val="none"/>
        <c:minorTickMark val="none"/>
        <c:tickLblPos val="nextTo"/>
        <c:crossAx val="40152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TABLE!Bottom3Salesrep</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TABLE'!$A$85:$A$88</c:f>
              <c:strCache>
                <c:ptCount val="3"/>
                <c:pt idx="0">
                  <c:v>Nancy Freehafer</c:v>
                </c:pt>
                <c:pt idx="1">
                  <c:v>Michael Neipper</c:v>
                </c:pt>
                <c:pt idx="2">
                  <c:v>Laura Giussani</c:v>
                </c:pt>
              </c:strCache>
            </c:strRef>
          </c:cat>
          <c:val>
            <c:numRef>
              <c:f>'PIVOT TABLE'!$B$85:$B$88</c:f>
              <c:numCache>
                <c:formatCode>#,##0</c:formatCode>
                <c:ptCount val="3"/>
                <c:pt idx="0">
                  <c:v>970801.14999999991</c:v>
                </c:pt>
                <c:pt idx="1">
                  <c:v>1138628.9750000001</c:v>
                </c:pt>
                <c:pt idx="2">
                  <c:v>1170867.7750000001</c:v>
                </c:pt>
              </c:numCache>
            </c:numRef>
          </c:val>
          <c:extLst>
            <c:ext xmlns:c16="http://schemas.microsoft.com/office/drawing/2014/chart" uri="{C3380CC4-5D6E-409C-BE32-E72D297353CC}">
              <c16:uniqueId val="{00000000-8927-4B32-9D1F-8CC30C50DDCA}"/>
            </c:ext>
          </c:extLst>
        </c:ser>
        <c:dLbls>
          <c:showLegendKey val="0"/>
          <c:showVal val="0"/>
          <c:showCatName val="0"/>
          <c:showSerName val="0"/>
          <c:showPercent val="0"/>
          <c:showBubbleSize val="0"/>
        </c:dLbls>
        <c:gapWidth val="182"/>
        <c:axId val="245201568"/>
        <c:axId val="1874455616"/>
      </c:barChart>
      <c:catAx>
        <c:axId val="24520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455616"/>
        <c:crosses val="autoZero"/>
        <c:auto val="1"/>
        <c:lblAlgn val="ctr"/>
        <c:lblOffset val="100"/>
        <c:noMultiLvlLbl val="0"/>
      </c:catAx>
      <c:valAx>
        <c:axId val="1874455616"/>
        <c:scaling>
          <c:orientation val="minMax"/>
        </c:scaling>
        <c:delete val="1"/>
        <c:axPos val="b"/>
        <c:numFmt formatCode="#,##0" sourceLinked="1"/>
        <c:majorTickMark val="none"/>
        <c:minorTickMark val="none"/>
        <c:tickLblPos val="nextTo"/>
        <c:crossAx val="2452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TABLE!Allsalesrep</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TABLE'!$B$90</c:f>
              <c:strCache>
                <c:ptCount val="1"/>
                <c:pt idx="0">
                  <c:v>Total</c:v>
                </c:pt>
              </c:strCache>
            </c:strRef>
          </c:tx>
          <c:spPr>
            <a:solidFill>
              <a:schemeClr val="accent1"/>
            </a:solidFill>
            <a:ln>
              <a:noFill/>
            </a:ln>
            <a:effectLst/>
          </c:spPr>
          <c:invertIfNegative val="0"/>
          <c:cat>
            <c:strRef>
              <c:f>'PIVOT TABLE'!$A$91:$A$98</c:f>
              <c:strCache>
                <c:ptCount val="7"/>
                <c:pt idx="0">
                  <c:v>Anne Hellung-Larsen</c:v>
                </c:pt>
                <c:pt idx="1">
                  <c:v>Jan Kotas</c:v>
                </c:pt>
                <c:pt idx="2">
                  <c:v>Laura Giussani</c:v>
                </c:pt>
                <c:pt idx="3">
                  <c:v>Mariya Sergienko</c:v>
                </c:pt>
                <c:pt idx="4">
                  <c:v>Michael Neipper</c:v>
                </c:pt>
                <c:pt idx="5">
                  <c:v>Nancy Freehafer</c:v>
                </c:pt>
                <c:pt idx="6">
                  <c:v>Robert Zare</c:v>
                </c:pt>
              </c:strCache>
            </c:strRef>
          </c:cat>
          <c:val>
            <c:numRef>
              <c:f>'PIVOT TABLE'!$B$91:$B$98</c:f>
              <c:numCache>
                <c:formatCode>#,##0</c:formatCode>
                <c:ptCount val="7"/>
                <c:pt idx="0">
                  <c:v>1486860.375</c:v>
                </c:pt>
                <c:pt idx="1">
                  <c:v>1516813.1</c:v>
                </c:pt>
                <c:pt idx="2">
                  <c:v>1170867.7750000001</c:v>
                </c:pt>
                <c:pt idx="3">
                  <c:v>2047079.6500000001</c:v>
                </c:pt>
                <c:pt idx="4">
                  <c:v>1138628.9750000001</c:v>
                </c:pt>
                <c:pt idx="5">
                  <c:v>970801.14999999991</c:v>
                </c:pt>
                <c:pt idx="6">
                  <c:v>1983794.1750000003</c:v>
                </c:pt>
              </c:numCache>
            </c:numRef>
          </c:val>
          <c:extLst>
            <c:ext xmlns:c16="http://schemas.microsoft.com/office/drawing/2014/chart" uri="{C3380CC4-5D6E-409C-BE32-E72D297353CC}">
              <c16:uniqueId val="{00000000-59C6-4A71-B801-0D65820FE1DB}"/>
            </c:ext>
          </c:extLst>
        </c:ser>
        <c:dLbls>
          <c:showLegendKey val="0"/>
          <c:showVal val="0"/>
          <c:showCatName val="0"/>
          <c:showSerName val="0"/>
          <c:showPercent val="0"/>
          <c:showBubbleSize val="0"/>
        </c:dLbls>
        <c:gapWidth val="219"/>
        <c:overlap val="-27"/>
        <c:axId val="150307792"/>
        <c:axId val="334515408"/>
      </c:barChart>
      <c:catAx>
        <c:axId val="15030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15408"/>
        <c:crosses val="autoZero"/>
        <c:auto val="1"/>
        <c:lblAlgn val="ctr"/>
        <c:lblOffset val="100"/>
        <c:noMultiLvlLbl val="0"/>
      </c:catAx>
      <c:valAx>
        <c:axId val="334515408"/>
        <c:scaling>
          <c:orientation val="minMax"/>
        </c:scaling>
        <c:delete val="1"/>
        <c:axPos val="l"/>
        <c:numFmt formatCode="#,##0" sourceLinked="1"/>
        <c:majorTickMark val="none"/>
        <c:minorTickMark val="none"/>
        <c:tickLblPos val="nextTo"/>
        <c:crossAx val="15030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BOUT!A1"/><Relationship Id="rId3" Type="http://schemas.openxmlformats.org/officeDocument/2006/relationships/image" Target="../media/image2.png"/><Relationship Id="rId7" Type="http://schemas.openxmlformats.org/officeDocument/2006/relationships/hyperlink" Target="#SALESMAN!A1"/><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CATEGORIES!A1"/><Relationship Id="rId11" Type="http://schemas.openxmlformats.org/officeDocument/2006/relationships/chart" Target="../charts/chart3.xml"/><Relationship Id="rId5" Type="http://schemas.openxmlformats.org/officeDocument/2006/relationships/hyperlink" Target="#DASHBOARD!A1"/><Relationship Id="rId10" Type="http://schemas.openxmlformats.org/officeDocument/2006/relationships/chart" Target="../charts/chart2.xml"/><Relationship Id="rId4" Type="http://schemas.openxmlformats.org/officeDocument/2006/relationships/image" Target="../media/image3.pn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CATEGORIE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microsoft.com/office/2007/relationships/hdphoto" Target="../media/hdphoto1.wdp"/><Relationship Id="rId7"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hyperlink" Target="#ABOUT!A1"/><Relationship Id="rId6" Type="http://schemas.openxmlformats.org/officeDocument/2006/relationships/hyperlink" Target="#SALESMAN!A1"/><Relationship Id="rId5" Type="http://schemas.openxmlformats.org/officeDocument/2006/relationships/hyperlink" Target="#CATEGORIES!A1"/><Relationship Id="rId4" Type="http://schemas.openxmlformats.org/officeDocument/2006/relationships/hyperlink" Target="#DASHBOARD!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CATEGORIES!A1"/><Relationship Id="rId1" Type="http://schemas.openxmlformats.org/officeDocument/2006/relationships/hyperlink" Target="#DASHBOARD!A1"/><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76200</xdr:rowOff>
    </xdr:from>
    <xdr:to>
      <xdr:col>21</xdr:col>
      <xdr:colOff>15240</xdr:colOff>
      <xdr:row>28</xdr:row>
      <xdr:rowOff>68580</xdr:rowOff>
    </xdr:to>
    <xdr:sp macro="" textlink="">
      <xdr:nvSpPr>
        <xdr:cNvPr id="5" name="Rectangle: Rounded Corners 4">
          <a:extLst>
            <a:ext uri="{FF2B5EF4-FFF2-40B4-BE49-F238E27FC236}">
              <a16:creationId xmlns:a16="http://schemas.microsoft.com/office/drawing/2014/main" id="{CF30753D-C92A-48D7-9EC9-6FC56F275FE9}"/>
            </a:ext>
          </a:extLst>
        </xdr:cNvPr>
        <xdr:cNvSpPr/>
      </xdr:nvSpPr>
      <xdr:spPr>
        <a:xfrm>
          <a:off x="617220" y="259080"/>
          <a:ext cx="12199620" cy="4930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464820</xdr:colOff>
      <xdr:row>1</xdr:row>
      <xdr:rowOff>68580</xdr:rowOff>
    </xdr:from>
    <xdr:to>
      <xdr:col>20</xdr:col>
      <xdr:colOff>571500</xdr:colOff>
      <xdr:row>28</xdr:row>
      <xdr:rowOff>99060</xdr:rowOff>
    </xdr:to>
    <xdr:sp macro="" textlink="">
      <xdr:nvSpPr>
        <xdr:cNvPr id="6" name="Rectangle: Rounded Corners 5">
          <a:extLst>
            <a:ext uri="{FF2B5EF4-FFF2-40B4-BE49-F238E27FC236}">
              <a16:creationId xmlns:a16="http://schemas.microsoft.com/office/drawing/2014/main" id="{75DF6F2B-74F5-48E4-91D8-347ABB3C7348}"/>
            </a:ext>
          </a:extLst>
        </xdr:cNvPr>
        <xdr:cNvSpPr/>
      </xdr:nvSpPr>
      <xdr:spPr>
        <a:xfrm>
          <a:off x="2293620" y="251460"/>
          <a:ext cx="10469880" cy="496824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518160</xdr:colOff>
      <xdr:row>1</xdr:row>
      <xdr:rowOff>68580</xdr:rowOff>
    </xdr:from>
    <xdr:to>
      <xdr:col>11</xdr:col>
      <xdr:colOff>411480</xdr:colOff>
      <xdr:row>6</xdr:row>
      <xdr:rowOff>76200</xdr:rowOff>
    </xdr:to>
    <mc:AlternateContent xmlns:mc="http://schemas.openxmlformats.org/markup-compatibility/2006" xmlns:tsle="http://schemas.microsoft.com/office/drawing/2012/timeslicer">
      <mc:Choice Requires="tsle">
        <xdr:graphicFrame macro="">
          <xdr:nvGraphicFramePr>
            <xdr:cNvPr id="9" name="Date 1">
              <a:extLst>
                <a:ext uri="{FF2B5EF4-FFF2-40B4-BE49-F238E27FC236}">
                  <a16:creationId xmlns:a16="http://schemas.microsoft.com/office/drawing/2014/main" id="{12075622-650D-4F49-81CA-9F3192D4D64E}"/>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346960" y="251460"/>
              <a:ext cx="4770120" cy="9220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533400</xdr:colOff>
      <xdr:row>1</xdr:row>
      <xdr:rowOff>60960</xdr:rowOff>
    </xdr:from>
    <xdr:to>
      <xdr:col>14</xdr:col>
      <xdr:colOff>533400</xdr:colOff>
      <xdr:row>6</xdr:row>
      <xdr:rowOff>76200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0A198091-A7DA-497E-8C63-3AE0B2B56B1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39000" y="243840"/>
              <a:ext cx="1828800" cy="929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1</xdr:row>
      <xdr:rowOff>60961</xdr:rowOff>
    </xdr:from>
    <xdr:to>
      <xdr:col>21</xdr:col>
      <xdr:colOff>22860</xdr:colOff>
      <xdr:row>6</xdr:row>
      <xdr:rowOff>68580</xdr:rowOff>
    </xdr:to>
    <mc:AlternateContent xmlns:mc="http://schemas.openxmlformats.org/markup-compatibility/2006" xmlns:a14="http://schemas.microsoft.com/office/drawing/2010/main">
      <mc:Choice Requires="a14">
        <xdr:graphicFrame macro="">
          <xdr:nvGraphicFramePr>
            <xdr:cNvPr id="11" name="Category 1">
              <a:extLst>
                <a:ext uri="{FF2B5EF4-FFF2-40B4-BE49-F238E27FC236}">
                  <a16:creationId xmlns:a16="http://schemas.microsoft.com/office/drawing/2014/main" id="{DEE8850B-6882-4658-A58D-50521C57B15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136380" y="243841"/>
              <a:ext cx="3688080" cy="9220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541021</xdr:colOff>
      <xdr:row>6</xdr:row>
      <xdr:rowOff>167641</xdr:rowOff>
    </xdr:from>
    <xdr:to>
      <xdr:col>4</xdr:col>
      <xdr:colOff>579120</xdr:colOff>
      <xdr:row>9</xdr:row>
      <xdr:rowOff>167640</xdr:rowOff>
    </xdr:to>
    <xdr:pic>
      <xdr:nvPicPr>
        <xdr:cNvPr id="15" name="Picture 14">
          <a:extLst>
            <a:ext uri="{FF2B5EF4-FFF2-40B4-BE49-F238E27FC236}">
              <a16:creationId xmlns:a16="http://schemas.microsoft.com/office/drawing/2014/main" id="{57308FA2-7C68-4770-BB23-74A39B5F072E}"/>
            </a:ext>
          </a:extLst>
        </xdr:cNvPr>
        <xdr:cNvPicPr>
          <a:picLocks noChangeAspect="1"/>
        </xdr:cNvPicPr>
      </xdr:nvPicPr>
      <xdr:blipFill>
        <a:blip xmlns:r="http://schemas.openxmlformats.org/officeDocument/2006/relationships" r:embed="rId1" cstate="print">
          <a:biLevel thresh="75000"/>
          <a:extLst>
            <a:ext uri="{BEBA8EAE-BF5A-486C-A8C5-ECC9F3942E4B}">
              <a14:imgProps xmlns:a14="http://schemas.microsoft.com/office/drawing/2010/main">
                <a14:imgLayer r:embed="rId2">
                  <a14:imgEffect>
                    <a14:saturation sat="0"/>
                  </a14:imgEffect>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2369821" y="1264921"/>
          <a:ext cx="647699" cy="548639"/>
        </a:xfrm>
        <a:prstGeom prst="rect">
          <a:avLst/>
        </a:prstGeom>
        <a:noFill/>
        <a:ln>
          <a:solidFill>
            <a:schemeClr val="bg1"/>
          </a:solidFill>
        </a:ln>
      </xdr:spPr>
    </xdr:pic>
    <xdr:clientData/>
  </xdr:twoCellAnchor>
  <xdr:twoCellAnchor>
    <xdr:from>
      <xdr:col>5</xdr:col>
      <xdr:colOff>53340</xdr:colOff>
      <xdr:row>8</xdr:row>
      <xdr:rowOff>15240</xdr:rowOff>
    </xdr:from>
    <xdr:to>
      <xdr:col>6</xdr:col>
      <xdr:colOff>601980</xdr:colOff>
      <xdr:row>10</xdr:row>
      <xdr:rowOff>22860</xdr:rowOff>
    </xdr:to>
    <xdr:sp macro="" textlink="">
      <xdr:nvSpPr>
        <xdr:cNvPr id="17" name="Rectangle 16">
          <a:extLst>
            <a:ext uri="{FF2B5EF4-FFF2-40B4-BE49-F238E27FC236}">
              <a16:creationId xmlns:a16="http://schemas.microsoft.com/office/drawing/2014/main" id="{8E4BCE2A-4372-4C2D-9193-6DA14218BE26}"/>
            </a:ext>
          </a:extLst>
        </xdr:cNvPr>
        <xdr:cNvSpPr/>
      </xdr:nvSpPr>
      <xdr:spPr>
        <a:xfrm>
          <a:off x="3101340" y="1478280"/>
          <a:ext cx="1158240" cy="373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ysClr val="windowText" lastClr="000000"/>
              </a:solidFill>
            </a:rPr>
            <a:t>Analytics</a:t>
          </a:r>
        </a:p>
      </xdr:txBody>
    </xdr:sp>
    <xdr:clientData/>
  </xdr:twoCellAnchor>
  <xdr:twoCellAnchor>
    <xdr:from>
      <xdr:col>12</xdr:col>
      <xdr:colOff>121920</xdr:colOff>
      <xdr:row>7</xdr:row>
      <xdr:rowOff>22860</xdr:rowOff>
    </xdr:from>
    <xdr:to>
      <xdr:col>21</xdr:col>
      <xdr:colOff>7620</xdr:colOff>
      <xdr:row>17</xdr:row>
      <xdr:rowOff>38100</xdr:rowOff>
    </xdr:to>
    <xdr:sp macro="" textlink="">
      <xdr:nvSpPr>
        <xdr:cNvPr id="20" name="Rectangle 19">
          <a:extLst>
            <a:ext uri="{FF2B5EF4-FFF2-40B4-BE49-F238E27FC236}">
              <a16:creationId xmlns:a16="http://schemas.microsoft.com/office/drawing/2014/main" id="{0F17C6CB-06BB-4748-810E-A760F204BF04}"/>
            </a:ext>
          </a:extLst>
        </xdr:cNvPr>
        <xdr:cNvSpPr/>
      </xdr:nvSpPr>
      <xdr:spPr>
        <a:xfrm>
          <a:off x="7437120" y="1303020"/>
          <a:ext cx="5372100" cy="18440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ysClr val="windowText" lastClr="000000"/>
              </a:solidFill>
            </a:rPr>
            <a:t>Sales By Months</a:t>
          </a:r>
        </a:p>
      </xdr:txBody>
    </xdr:sp>
    <xdr:clientData/>
  </xdr:twoCellAnchor>
  <xdr:twoCellAnchor>
    <xdr:from>
      <xdr:col>12</xdr:col>
      <xdr:colOff>114300</xdr:colOff>
      <xdr:row>17</xdr:row>
      <xdr:rowOff>91440</xdr:rowOff>
    </xdr:from>
    <xdr:to>
      <xdr:col>21</xdr:col>
      <xdr:colOff>38100</xdr:colOff>
      <xdr:row>28</xdr:row>
      <xdr:rowOff>83820</xdr:rowOff>
    </xdr:to>
    <xdr:sp macro="" textlink="">
      <xdr:nvSpPr>
        <xdr:cNvPr id="21" name="Rectangle 20">
          <a:extLst>
            <a:ext uri="{FF2B5EF4-FFF2-40B4-BE49-F238E27FC236}">
              <a16:creationId xmlns:a16="http://schemas.microsoft.com/office/drawing/2014/main" id="{3811B0E7-1DA7-42E4-8485-1EE35D21D27F}"/>
            </a:ext>
          </a:extLst>
        </xdr:cNvPr>
        <xdr:cNvSpPr/>
      </xdr:nvSpPr>
      <xdr:spPr>
        <a:xfrm>
          <a:off x="7429500" y="3200400"/>
          <a:ext cx="5410200" cy="20040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1">
              <a:solidFill>
                <a:schemeClr val="tx1"/>
              </a:solidFill>
              <a:effectLst/>
              <a:latin typeface="+mn-lt"/>
              <a:ea typeface="+mn-ea"/>
              <a:cs typeface="+mn-cs"/>
            </a:rPr>
            <a:t>Sales By</a:t>
          </a:r>
          <a:r>
            <a:rPr lang="en-GB" sz="1600" b="1" baseline="0">
              <a:solidFill>
                <a:schemeClr val="tx1"/>
              </a:solidFill>
              <a:effectLst/>
              <a:latin typeface="+mn-lt"/>
              <a:ea typeface="+mn-ea"/>
              <a:cs typeface="+mn-cs"/>
            </a:rPr>
            <a:t> Region</a:t>
          </a:r>
          <a:endParaRPr lang="en-GB" sz="1600">
            <a:solidFill>
              <a:schemeClr val="tx1"/>
            </a:solidFill>
            <a:effectLst/>
          </a:endParaRPr>
        </a:p>
        <a:p>
          <a:pPr algn="l"/>
          <a:endParaRPr lang="en-GB" sz="1100"/>
        </a:p>
      </xdr:txBody>
    </xdr:sp>
    <xdr:clientData/>
  </xdr:twoCellAnchor>
  <xdr:twoCellAnchor>
    <xdr:from>
      <xdr:col>3</xdr:col>
      <xdr:colOff>541020</xdr:colOff>
      <xdr:row>14</xdr:row>
      <xdr:rowOff>167640</xdr:rowOff>
    </xdr:from>
    <xdr:to>
      <xdr:col>12</xdr:col>
      <xdr:colOff>68580</xdr:colOff>
      <xdr:row>28</xdr:row>
      <xdr:rowOff>68580</xdr:rowOff>
    </xdr:to>
    <xdr:sp macro="" textlink="">
      <xdr:nvSpPr>
        <xdr:cNvPr id="22" name="Rectangle 21">
          <a:extLst>
            <a:ext uri="{FF2B5EF4-FFF2-40B4-BE49-F238E27FC236}">
              <a16:creationId xmlns:a16="http://schemas.microsoft.com/office/drawing/2014/main" id="{7A046C4B-54E3-4F62-AEFD-9D9CC5CF821E}"/>
            </a:ext>
          </a:extLst>
        </xdr:cNvPr>
        <xdr:cNvSpPr/>
      </xdr:nvSpPr>
      <xdr:spPr>
        <a:xfrm>
          <a:off x="2369820" y="2727960"/>
          <a:ext cx="5013960" cy="24612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Category Wise</a:t>
          </a:r>
          <a:r>
            <a:rPr lang="en-GB" sz="1600" b="1" baseline="0">
              <a:solidFill>
                <a:schemeClr val="tx1"/>
              </a:solidFill>
            </a:rPr>
            <a:t> Sales</a:t>
          </a:r>
          <a:endParaRPr lang="en-GB" sz="1600" b="1">
            <a:solidFill>
              <a:schemeClr val="tx1"/>
            </a:solidFill>
          </a:endParaRPr>
        </a:p>
      </xdr:txBody>
    </xdr:sp>
    <xdr:clientData/>
  </xdr:twoCellAnchor>
  <xdr:twoCellAnchor>
    <xdr:from>
      <xdr:col>3</xdr:col>
      <xdr:colOff>525780</xdr:colOff>
      <xdr:row>10</xdr:row>
      <xdr:rowOff>76200</xdr:rowOff>
    </xdr:from>
    <xdr:to>
      <xdr:col>7</xdr:col>
      <xdr:colOff>190500</xdr:colOff>
      <xdr:row>14</xdr:row>
      <xdr:rowOff>22860</xdr:rowOff>
    </xdr:to>
    <xdr:sp macro="" textlink="">
      <xdr:nvSpPr>
        <xdr:cNvPr id="23" name="Rectangle: Rounded Corners 22">
          <a:extLst>
            <a:ext uri="{FF2B5EF4-FFF2-40B4-BE49-F238E27FC236}">
              <a16:creationId xmlns:a16="http://schemas.microsoft.com/office/drawing/2014/main" id="{775E286B-1402-4682-B4DE-329F8B27F8AD}"/>
            </a:ext>
          </a:extLst>
        </xdr:cNvPr>
        <xdr:cNvSpPr/>
      </xdr:nvSpPr>
      <xdr:spPr>
        <a:xfrm>
          <a:off x="2354580" y="1905000"/>
          <a:ext cx="2103120" cy="678180"/>
        </a:xfrm>
        <a:prstGeom prst="round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541020</xdr:colOff>
      <xdr:row>10</xdr:row>
      <xdr:rowOff>76200</xdr:rowOff>
    </xdr:from>
    <xdr:to>
      <xdr:col>11</xdr:col>
      <xdr:colOff>205740</xdr:colOff>
      <xdr:row>14</xdr:row>
      <xdr:rowOff>22860</xdr:rowOff>
    </xdr:to>
    <xdr:sp macro="" textlink="">
      <xdr:nvSpPr>
        <xdr:cNvPr id="24" name="Rectangle: Rounded Corners 23">
          <a:extLst>
            <a:ext uri="{FF2B5EF4-FFF2-40B4-BE49-F238E27FC236}">
              <a16:creationId xmlns:a16="http://schemas.microsoft.com/office/drawing/2014/main" id="{B71327D6-8B7D-4AC6-ADBC-85943B572E4C}"/>
            </a:ext>
          </a:extLst>
        </xdr:cNvPr>
        <xdr:cNvSpPr/>
      </xdr:nvSpPr>
      <xdr:spPr>
        <a:xfrm>
          <a:off x="4808220" y="1905000"/>
          <a:ext cx="2103120" cy="678180"/>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99060</xdr:colOff>
      <xdr:row>10</xdr:row>
      <xdr:rowOff>83820</xdr:rowOff>
    </xdr:from>
    <xdr:to>
      <xdr:col>7</xdr:col>
      <xdr:colOff>373380</xdr:colOff>
      <xdr:row>14</xdr:row>
      <xdr:rowOff>30480</xdr:rowOff>
    </xdr:to>
    <xdr:sp macro="" textlink="">
      <xdr:nvSpPr>
        <xdr:cNvPr id="25" name="Rectangle: Rounded Corners 24">
          <a:extLst>
            <a:ext uri="{FF2B5EF4-FFF2-40B4-BE49-F238E27FC236}">
              <a16:creationId xmlns:a16="http://schemas.microsoft.com/office/drawing/2014/main" id="{456CDCDD-1EA0-4F1A-9E0E-48E6E965C93E}"/>
            </a:ext>
          </a:extLst>
        </xdr:cNvPr>
        <xdr:cNvSpPr/>
      </xdr:nvSpPr>
      <xdr:spPr>
        <a:xfrm>
          <a:off x="2537460" y="1912620"/>
          <a:ext cx="2103120" cy="6781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      Total</a:t>
          </a:r>
          <a:r>
            <a:rPr lang="en-GB" sz="1600" b="1" baseline="0">
              <a:solidFill>
                <a:schemeClr val="tx1"/>
              </a:solidFill>
            </a:rPr>
            <a:t> Amount</a:t>
          </a:r>
          <a:endParaRPr lang="en-GB" sz="1600" b="1">
            <a:solidFill>
              <a:schemeClr val="tx1"/>
            </a:solidFill>
          </a:endParaRPr>
        </a:p>
      </xdr:txBody>
    </xdr:sp>
    <xdr:clientData/>
  </xdr:twoCellAnchor>
  <xdr:twoCellAnchor>
    <xdr:from>
      <xdr:col>8</xdr:col>
      <xdr:colOff>129540</xdr:colOff>
      <xdr:row>10</xdr:row>
      <xdr:rowOff>83820</xdr:rowOff>
    </xdr:from>
    <xdr:to>
      <xdr:col>11</xdr:col>
      <xdr:colOff>403860</xdr:colOff>
      <xdr:row>14</xdr:row>
      <xdr:rowOff>30480</xdr:rowOff>
    </xdr:to>
    <xdr:sp macro="" textlink="">
      <xdr:nvSpPr>
        <xdr:cNvPr id="26" name="Rectangle: Rounded Corners 25">
          <a:extLst>
            <a:ext uri="{FF2B5EF4-FFF2-40B4-BE49-F238E27FC236}">
              <a16:creationId xmlns:a16="http://schemas.microsoft.com/office/drawing/2014/main" id="{DBF138D0-A44B-4244-B114-47F2EDAFB84C}"/>
            </a:ext>
          </a:extLst>
        </xdr:cNvPr>
        <xdr:cNvSpPr/>
      </xdr:nvSpPr>
      <xdr:spPr>
        <a:xfrm>
          <a:off x="5006340" y="1912620"/>
          <a:ext cx="2103120" cy="6781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ysClr val="windowText" lastClr="000000"/>
              </a:solidFill>
            </a:rPr>
            <a:t>Total sales</a:t>
          </a:r>
        </a:p>
      </xdr:txBody>
    </xdr:sp>
    <xdr:clientData/>
  </xdr:twoCellAnchor>
  <xdr:twoCellAnchor editAs="oneCell">
    <xdr:from>
      <xdr:col>4</xdr:col>
      <xdr:colOff>175261</xdr:colOff>
      <xdr:row>11</xdr:row>
      <xdr:rowOff>1</xdr:rowOff>
    </xdr:from>
    <xdr:to>
      <xdr:col>5</xdr:col>
      <xdr:colOff>53340</xdr:colOff>
      <xdr:row>13</xdr:row>
      <xdr:rowOff>91440</xdr:rowOff>
    </xdr:to>
    <xdr:pic>
      <xdr:nvPicPr>
        <xdr:cNvPr id="29" name="Picture 28">
          <a:extLst>
            <a:ext uri="{FF2B5EF4-FFF2-40B4-BE49-F238E27FC236}">
              <a16:creationId xmlns:a16="http://schemas.microsoft.com/office/drawing/2014/main" id="{1DA229CC-D53D-44EF-B39C-955F19398602}"/>
            </a:ext>
          </a:extLst>
        </xdr:cNvPr>
        <xdr:cNvPicPr>
          <a:picLocks noChangeAspect="1"/>
        </xdr:cNvPicPr>
      </xdr:nvPicPr>
      <xdr:blipFill>
        <a:blip xmlns:r="http://schemas.openxmlformats.org/officeDocument/2006/relationships" r:embed="rId3"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2613661" y="2011681"/>
          <a:ext cx="487679" cy="457199"/>
        </a:xfrm>
        <a:prstGeom prst="rect">
          <a:avLst/>
        </a:prstGeom>
      </xdr:spPr>
    </xdr:pic>
    <xdr:clientData/>
  </xdr:twoCellAnchor>
  <xdr:twoCellAnchor editAs="oneCell">
    <xdr:from>
      <xdr:col>8</xdr:col>
      <xdr:colOff>243840</xdr:colOff>
      <xdr:row>11</xdr:row>
      <xdr:rowOff>7621</xdr:rowOff>
    </xdr:from>
    <xdr:to>
      <xdr:col>9</xdr:col>
      <xdr:colOff>114300</xdr:colOff>
      <xdr:row>13</xdr:row>
      <xdr:rowOff>83820</xdr:rowOff>
    </xdr:to>
    <xdr:pic>
      <xdr:nvPicPr>
        <xdr:cNvPr id="31" name="Picture 30">
          <a:extLst>
            <a:ext uri="{FF2B5EF4-FFF2-40B4-BE49-F238E27FC236}">
              <a16:creationId xmlns:a16="http://schemas.microsoft.com/office/drawing/2014/main" id="{AF903FDD-064A-47F4-8763-EB78EE4C90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20640" y="2019301"/>
          <a:ext cx="480060" cy="441959"/>
        </a:xfrm>
        <a:prstGeom prst="rect">
          <a:avLst/>
        </a:prstGeom>
      </xdr:spPr>
    </xdr:pic>
    <xdr:clientData/>
  </xdr:twoCellAnchor>
  <xdr:twoCellAnchor>
    <xdr:from>
      <xdr:col>1</xdr:col>
      <xdr:colOff>99060</xdr:colOff>
      <xdr:row>6</xdr:row>
      <xdr:rowOff>7620</xdr:rowOff>
    </xdr:from>
    <xdr:to>
      <xdr:col>3</xdr:col>
      <xdr:colOff>396240</xdr:colOff>
      <xdr:row>8</xdr:row>
      <xdr:rowOff>76200</xdr:rowOff>
    </xdr:to>
    <xdr:sp macro="" textlink="">
      <xdr:nvSpPr>
        <xdr:cNvPr id="33" name="Rectangle: Rounded Corners 32">
          <a:hlinkClick xmlns:r="http://schemas.openxmlformats.org/officeDocument/2006/relationships" r:id="rId5"/>
          <a:extLst>
            <a:ext uri="{FF2B5EF4-FFF2-40B4-BE49-F238E27FC236}">
              <a16:creationId xmlns:a16="http://schemas.microsoft.com/office/drawing/2014/main" id="{E6C9B5E5-4E39-4663-9EF1-AAF26E0D63A6}"/>
            </a:ext>
          </a:extLst>
        </xdr:cNvPr>
        <xdr:cNvSpPr/>
      </xdr:nvSpPr>
      <xdr:spPr>
        <a:xfrm>
          <a:off x="708660" y="1104900"/>
          <a:ext cx="1516380" cy="43434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DASHBOARD</a:t>
          </a:r>
        </a:p>
      </xdr:txBody>
    </xdr:sp>
    <xdr:clientData/>
  </xdr:twoCellAnchor>
  <xdr:twoCellAnchor>
    <xdr:from>
      <xdr:col>1</xdr:col>
      <xdr:colOff>114300</xdr:colOff>
      <xdr:row>9</xdr:row>
      <xdr:rowOff>137160</xdr:rowOff>
    </xdr:from>
    <xdr:to>
      <xdr:col>3</xdr:col>
      <xdr:colOff>411480</xdr:colOff>
      <xdr:row>12</xdr:row>
      <xdr:rowOff>22860</xdr:rowOff>
    </xdr:to>
    <xdr:sp macro="" textlink="">
      <xdr:nvSpPr>
        <xdr:cNvPr id="34" name="Rectangle: Rounded Corners 33">
          <a:hlinkClick xmlns:r="http://schemas.openxmlformats.org/officeDocument/2006/relationships" r:id="rId6"/>
          <a:extLst>
            <a:ext uri="{FF2B5EF4-FFF2-40B4-BE49-F238E27FC236}">
              <a16:creationId xmlns:a16="http://schemas.microsoft.com/office/drawing/2014/main" id="{804EDC7D-895C-4C70-8FEB-F777ADA0A028}"/>
            </a:ext>
          </a:extLst>
        </xdr:cNvPr>
        <xdr:cNvSpPr/>
      </xdr:nvSpPr>
      <xdr:spPr>
        <a:xfrm>
          <a:off x="723900" y="1783080"/>
          <a:ext cx="1516380" cy="4343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bg1"/>
              </a:solidFill>
            </a:rPr>
            <a:t>CATEGORIES</a:t>
          </a:r>
        </a:p>
      </xdr:txBody>
    </xdr:sp>
    <xdr:clientData/>
  </xdr:twoCellAnchor>
  <xdr:twoCellAnchor>
    <xdr:from>
      <xdr:col>1</xdr:col>
      <xdr:colOff>121920</xdr:colOff>
      <xdr:row>13</xdr:row>
      <xdr:rowOff>129540</xdr:rowOff>
    </xdr:from>
    <xdr:to>
      <xdr:col>3</xdr:col>
      <xdr:colOff>419100</xdr:colOff>
      <xdr:row>16</xdr:row>
      <xdr:rowOff>15240</xdr:rowOff>
    </xdr:to>
    <xdr:sp macro="" textlink="">
      <xdr:nvSpPr>
        <xdr:cNvPr id="38" name="Rectangle: Rounded Corners 37">
          <a:hlinkClick xmlns:r="http://schemas.openxmlformats.org/officeDocument/2006/relationships" r:id="rId7"/>
          <a:extLst>
            <a:ext uri="{FF2B5EF4-FFF2-40B4-BE49-F238E27FC236}">
              <a16:creationId xmlns:a16="http://schemas.microsoft.com/office/drawing/2014/main" id="{B89A7E8E-BD31-4B9F-9C5D-28A9C205BBDD}"/>
            </a:ext>
          </a:extLst>
        </xdr:cNvPr>
        <xdr:cNvSpPr/>
      </xdr:nvSpPr>
      <xdr:spPr>
        <a:xfrm>
          <a:off x="731520" y="2506980"/>
          <a:ext cx="1516380" cy="4343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bg1"/>
              </a:solidFill>
            </a:rPr>
            <a:t>SALESMAN</a:t>
          </a:r>
        </a:p>
      </xdr:txBody>
    </xdr:sp>
    <xdr:clientData/>
  </xdr:twoCellAnchor>
  <xdr:twoCellAnchor>
    <xdr:from>
      <xdr:col>1</xdr:col>
      <xdr:colOff>144780</xdr:colOff>
      <xdr:row>17</xdr:row>
      <xdr:rowOff>45720</xdr:rowOff>
    </xdr:from>
    <xdr:to>
      <xdr:col>3</xdr:col>
      <xdr:colOff>441960</xdr:colOff>
      <xdr:row>19</xdr:row>
      <xdr:rowOff>114300</xdr:rowOff>
    </xdr:to>
    <xdr:sp macro="" textlink="">
      <xdr:nvSpPr>
        <xdr:cNvPr id="39" name="Rectangle: Rounded Corners 38">
          <a:hlinkClick xmlns:r="http://schemas.openxmlformats.org/officeDocument/2006/relationships" r:id="rId8"/>
          <a:extLst>
            <a:ext uri="{FF2B5EF4-FFF2-40B4-BE49-F238E27FC236}">
              <a16:creationId xmlns:a16="http://schemas.microsoft.com/office/drawing/2014/main" id="{FDD24CD9-8483-4A63-943C-967F1952AF06}"/>
            </a:ext>
          </a:extLst>
        </xdr:cNvPr>
        <xdr:cNvSpPr/>
      </xdr:nvSpPr>
      <xdr:spPr>
        <a:xfrm>
          <a:off x="754380" y="3154680"/>
          <a:ext cx="1516380" cy="4343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bg1"/>
              </a:solidFill>
            </a:rPr>
            <a:t>ABOUT</a:t>
          </a:r>
        </a:p>
      </xdr:txBody>
    </xdr:sp>
    <xdr:clientData/>
  </xdr:twoCellAnchor>
  <xdr:twoCellAnchor>
    <xdr:from>
      <xdr:col>12</xdr:col>
      <xdr:colOff>190500</xdr:colOff>
      <xdr:row>8</xdr:row>
      <xdr:rowOff>160020</xdr:rowOff>
    </xdr:from>
    <xdr:to>
      <xdr:col>20</xdr:col>
      <xdr:colOff>556260</xdr:colOff>
      <xdr:row>16</xdr:row>
      <xdr:rowOff>144780</xdr:rowOff>
    </xdr:to>
    <xdr:graphicFrame macro="">
      <xdr:nvGraphicFramePr>
        <xdr:cNvPr id="40" name="Chart 39">
          <a:extLst>
            <a:ext uri="{FF2B5EF4-FFF2-40B4-BE49-F238E27FC236}">
              <a16:creationId xmlns:a16="http://schemas.microsoft.com/office/drawing/2014/main" id="{0F01F13C-AE7B-41F4-98F2-0842C6D2B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266700</xdr:colOff>
      <xdr:row>19</xdr:row>
      <xdr:rowOff>53340</xdr:rowOff>
    </xdr:from>
    <xdr:to>
      <xdr:col>20</xdr:col>
      <xdr:colOff>525780</xdr:colOff>
      <xdr:row>27</xdr:row>
      <xdr:rowOff>114300</xdr:rowOff>
    </xdr:to>
    <xdr:graphicFrame macro="">
      <xdr:nvGraphicFramePr>
        <xdr:cNvPr id="41" name="Chart 40">
          <a:extLst>
            <a:ext uri="{FF2B5EF4-FFF2-40B4-BE49-F238E27FC236}">
              <a16:creationId xmlns:a16="http://schemas.microsoft.com/office/drawing/2014/main" id="{0E356624-81A7-4128-811A-17BFB1AA6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586740</xdr:colOff>
      <xdr:row>16</xdr:row>
      <xdr:rowOff>121920</xdr:rowOff>
    </xdr:from>
    <xdr:to>
      <xdr:col>11</xdr:col>
      <xdr:colOff>563880</xdr:colOff>
      <xdr:row>27</xdr:row>
      <xdr:rowOff>160020</xdr:rowOff>
    </xdr:to>
    <xdr:graphicFrame macro="">
      <xdr:nvGraphicFramePr>
        <xdr:cNvPr id="42" name="Chart 41">
          <a:extLst>
            <a:ext uri="{FF2B5EF4-FFF2-40B4-BE49-F238E27FC236}">
              <a16:creationId xmlns:a16="http://schemas.microsoft.com/office/drawing/2014/main" id="{67CD7A1D-CAFD-4A48-B8D7-3759E244F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182880</xdr:colOff>
      <xdr:row>12</xdr:row>
      <xdr:rowOff>22860</xdr:rowOff>
    </xdr:from>
    <xdr:to>
      <xdr:col>7</xdr:col>
      <xdr:colOff>30480</xdr:colOff>
      <xdr:row>14</xdr:row>
      <xdr:rowOff>7620</xdr:rowOff>
    </xdr:to>
    <xdr:sp macro="" textlink="'PIVOT TABLE'!B44">
      <xdr:nvSpPr>
        <xdr:cNvPr id="27" name="Rectangle: Rounded Corners 26">
          <a:extLst>
            <a:ext uri="{FF2B5EF4-FFF2-40B4-BE49-F238E27FC236}">
              <a16:creationId xmlns:a16="http://schemas.microsoft.com/office/drawing/2014/main" id="{31EBB585-B4C2-4EC2-83D5-34A547253D3D}"/>
            </a:ext>
          </a:extLst>
        </xdr:cNvPr>
        <xdr:cNvSpPr/>
      </xdr:nvSpPr>
      <xdr:spPr>
        <a:xfrm>
          <a:off x="3230880" y="2217420"/>
          <a:ext cx="1066800" cy="3505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73E723E-A2FC-4568-8C33-74A9A7617AA5}" type="TxLink">
            <a:rPr lang="en-US" sz="1400" b="1" i="0" u="none" strike="noStrike">
              <a:solidFill>
                <a:srgbClr val="000000"/>
              </a:solidFill>
              <a:latin typeface="Calibri"/>
              <a:cs typeface="Calibri"/>
            </a:rPr>
            <a:pPr algn="ctr"/>
            <a:t>10,314,845</a:t>
          </a:fld>
          <a:endParaRPr lang="en-GB" sz="2000" b="1">
            <a:solidFill>
              <a:schemeClr val="tx1"/>
            </a:solidFill>
          </a:endParaRPr>
        </a:p>
      </xdr:txBody>
    </xdr:sp>
    <xdr:clientData/>
  </xdr:twoCellAnchor>
  <xdr:twoCellAnchor>
    <xdr:from>
      <xdr:col>9</xdr:col>
      <xdr:colOff>220980</xdr:colOff>
      <xdr:row>11</xdr:row>
      <xdr:rowOff>175260</xdr:rowOff>
    </xdr:from>
    <xdr:to>
      <xdr:col>11</xdr:col>
      <xdr:colOff>68580</xdr:colOff>
      <xdr:row>13</xdr:row>
      <xdr:rowOff>160020</xdr:rowOff>
    </xdr:to>
    <xdr:sp macro="" textlink="'PIVOT TABLE'!B47">
      <xdr:nvSpPr>
        <xdr:cNvPr id="28" name="Rectangle: Rounded Corners 27">
          <a:extLst>
            <a:ext uri="{FF2B5EF4-FFF2-40B4-BE49-F238E27FC236}">
              <a16:creationId xmlns:a16="http://schemas.microsoft.com/office/drawing/2014/main" id="{4D4254AC-E66B-4A17-B82F-A1209EDBD0C3}"/>
            </a:ext>
          </a:extLst>
        </xdr:cNvPr>
        <xdr:cNvSpPr/>
      </xdr:nvSpPr>
      <xdr:spPr>
        <a:xfrm>
          <a:off x="5707380" y="2186940"/>
          <a:ext cx="1066800" cy="3505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04CC140-8FFC-472C-86DF-44836B9C5268}" type="TxLink">
            <a:rPr lang="en-US" sz="1600" b="1" i="0" u="none" strike="noStrike">
              <a:solidFill>
                <a:srgbClr val="000000"/>
              </a:solidFill>
              <a:latin typeface="Calibri"/>
              <a:cs typeface="Calibri"/>
            </a:rPr>
            <a:pPr algn="ctr"/>
            <a:t>438</a:t>
          </a:fld>
          <a:endParaRPr lang="en-GB" sz="20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1</xdr:row>
      <xdr:rowOff>106680</xdr:rowOff>
    </xdr:from>
    <xdr:to>
      <xdr:col>21</xdr:col>
      <xdr:colOff>38100</xdr:colOff>
      <xdr:row>28</xdr:row>
      <xdr:rowOff>99060</xdr:rowOff>
    </xdr:to>
    <xdr:sp macro="" textlink="">
      <xdr:nvSpPr>
        <xdr:cNvPr id="2" name="Rectangle: Rounded Corners 1">
          <a:extLst>
            <a:ext uri="{FF2B5EF4-FFF2-40B4-BE49-F238E27FC236}">
              <a16:creationId xmlns:a16="http://schemas.microsoft.com/office/drawing/2014/main" id="{088FDF99-4C26-43F7-8222-97D3A4797ED1}"/>
            </a:ext>
          </a:extLst>
        </xdr:cNvPr>
        <xdr:cNvSpPr/>
      </xdr:nvSpPr>
      <xdr:spPr>
        <a:xfrm>
          <a:off x="640080" y="289560"/>
          <a:ext cx="12199620" cy="4930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518160</xdr:colOff>
      <xdr:row>1</xdr:row>
      <xdr:rowOff>68580</xdr:rowOff>
    </xdr:from>
    <xdr:to>
      <xdr:col>21</xdr:col>
      <xdr:colOff>15240</xdr:colOff>
      <xdr:row>28</xdr:row>
      <xdr:rowOff>99060</xdr:rowOff>
    </xdr:to>
    <xdr:sp macro="" textlink="">
      <xdr:nvSpPr>
        <xdr:cNvPr id="3" name="Rectangle: Rounded Corners 2">
          <a:extLst>
            <a:ext uri="{FF2B5EF4-FFF2-40B4-BE49-F238E27FC236}">
              <a16:creationId xmlns:a16="http://schemas.microsoft.com/office/drawing/2014/main" id="{379C41CF-4DAE-4C37-AAC6-E2D076532F27}"/>
            </a:ext>
          </a:extLst>
        </xdr:cNvPr>
        <xdr:cNvSpPr/>
      </xdr:nvSpPr>
      <xdr:spPr>
        <a:xfrm>
          <a:off x="2346960" y="251460"/>
          <a:ext cx="10469880" cy="496824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518160</xdr:colOff>
      <xdr:row>1</xdr:row>
      <xdr:rowOff>68580</xdr:rowOff>
    </xdr:from>
    <xdr:to>
      <xdr:col>11</xdr:col>
      <xdr:colOff>411480</xdr:colOff>
      <xdr:row>6</xdr:row>
      <xdr:rowOff>76200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D48D6A93-92B8-4033-BF02-274AFD82F0BB}"/>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346960" y="251460"/>
              <a:ext cx="4770120" cy="9220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533400</xdr:colOff>
      <xdr:row>1</xdr:row>
      <xdr:rowOff>60960</xdr:rowOff>
    </xdr:from>
    <xdr:to>
      <xdr:col>14</xdr:col>
      <xdr:colOff>533400</xdr:colOff>
      <xdr:row>6</xdr:row>
      <xdr:rowOff>76200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BEBF812-815A-4CB0-AB43-8D29F1326A3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239000" y="243840"/>
              <a:ext cx="1828800" cy="929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1</xdr:row>
      <xdr:rowOff>60961</xdr:rowOff>
    </xdr:from>
    <xdr:to>
      <xdr:col>21</xdr:col>
      <xdr:colOff>22860</xdr:colOff>
      <xdr:row>6</xdr:row>
      <xdr:rowOff>68580</xdr:rowOff>
    </xdr:to>
    <mc:AlternateContent xmlns:mc="http://schemas.openxmlformats.org/markup-compatibility/2006" xmlns:a14="http://schemas.microsoft.com/office/drawing/2010/main">
      <mc:Choice Requires="a14">
        <xdr:graphicFrame macro="">
          <xdr:nvGraphicFramePr>
            <xdr:cNvPr id="6" name="Category 2">
              <a:extLst>
                <a:ext uri="{FF2B5EF4-FFF2-40B4-BE49-F238E27FC236}">
                  <a16:creationId xmlns:a16="http://schemas.microsoft.com/office/drawing/2014/main" id="{A6F87209-E6A3-4399-848A-0935D96BB6C2}"/>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9136380" y="243841"/>
              <a:ext cx="3688080" cy="9220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533401</xdr:colOff>
      <xdr:row>6</xdr:row>
      <xdr:rowOff>144781</xdr:rowOff>
    </xdr:from>
    <xdr:to>
      <xdr:col>4</xdr:col>
      <xdr:colOff>571500</xdr:colOff>
      <xdr:row>9</xdr:row>
      <xdr:rowOff>144780</xdr:rowOff>
    </xdr:to>
    <xdr:pic>
      <xdr:nvPicPr>
        <xdr:cNvPr id="7" name="Picture 6">
          <a:extLst>
            <a:ext uri="{FF2B5EF4-FFF2-40B4-BE49-F238E27FC236}">
              <a16:creationId xmlns:a16="http://schemas.microsoft.com/office/drawing/2014/main" id="{F103F5C2-2A98-4A8B-83A8-92E8FC10C209}"/>
            </a:ext>
          </a:extLst>
        </xdr:cNvPr>
        <xdr:cNvPicPr>
          <a:picLocks noChangeAspect="1"/>
        </xdr:cNvPicPr>
      </xdr:nvPicPr>
      <xdr:blipFill>
        <a:blip xmlns:r="http://schemas.openxmlformats.org/officeDocument/2006/relationships" r:embed="rId1" cstate="print">
          <a:biLevel thresh="75000"/>
          <a:extLst>
            <a:ext uri="{BEBA8EAE-BF5A-486C-A8C5-ECC9F3942E4B}">
              <a14:imgProps xmlns:a14="http://schemas.microsoft.com/office/drawing/2010/main">
                <a14:imgLayer r:embed="rId2">
                  <a14:imgEffect>
                    <a14:saturation sat="0"/>
                  </a14:imgEffect>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2362201" y="1242061"/>
          <a:ext cx="647699" cy="548639"/>
        </a:xfrm>
        <a:prstGeom prst="rect">
          <a:avLst/>
        </a:prstGeom>
        <a:noFill/>
        <a:ln>
          <a:solidFill>
            <a:schemeClr val="bg1"/>
          </a:solidFill>
        </a:ln>
      </xdr:spPr>
    </xdr:pic>
    <xdr:clientData/>
  </xdr:twoCellAnchor>
  <xdr:twoCellAnchor>
    <xdr:from>
      <xdr:col>5</xdr:col>
      <xdr:colOff>53340</xdr:colOff>
      <xdr:row>8</xdr:row>
      <xdr:rowOff>15240</xdr:rowOff>
    </xdr:from>
    <xdr:to>
      <xdr:col>6</xdr:col>
      <xdr:colOff>601980</xdr:colOff>
      <xdr:row>10</xdr:row>
      <xdr:rowOff>22860</xdr:rowOff>
    </xdr:to>
    <xdr:sp macro="" textlink="">
      <xdr:nvSpPr>
        <xdr:cNvPr id="8" name="Rectangle 7">
          <a:extLst>
            <a:ext uri="{FF2B5EF4-FFF2-40B4-BE49-F238E27FC236}">
              <a16:creationId xmlns:a16="http://schemas.microsoft.com/office/drawing/2014/main" id="{AA852C38-5750-4FE2-9BB2-BC9D9300A310}"/>
            </a:ext>
          </a:extLst>
        </xdr:cNvPr>
        <xdr:cNvSpPr/>
      </xdr:nvSpPr>
      <xdr:spPr>
        <a:xfrm>
          <a:off x="3101340" y="1478280"/>
          <a:ext cx="1158240" cy="373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ysClr val="windowText" lastClr="000000"/>
              </a:solidFill>
            </a:rPr>
            <a:t>Analytics</a:t>
          </a:r>
        </a:p>
      </xdr:txBody>
    </xdr:sp>
    <xdr:clientData/>
  </xdr:twoCellAnchor>
  <xdr:twoCellAnchor>
    <xdr:from>
      <xdr:col>12</xdr:col>
      <xdr:colOff>121920</xdr:colOff>
      <xdr:row>7</xdr:row>
      <xdr:rowOff>30480</xdr:rowOff>
    </xdr:from>
    <xdr:to>
      <xdr:col>20</xdr:col>
      <xdr:colOff>601980</xdr:colOff>
      <xdr:row>17</xdr:row>
      <xdr:rowOff>129540</xdr:rowOff>
    </xdr:to>
    <xdr:sp macro="" textlink="">
      <xdr:nvSpPr>
        <xdr:cNvPr id="9" name="Rectangle 8">
          <a:extLst>
            <a:ext uri="{FF2B5EF4-FFF2-40B4-BE49-F238E27FC236}">
              <a16:creationId xmlns:a16="http://schemas.microsoft.com/office/drawing/2014/main" id="{1F8D8E16-A064-43AB-B419-CA6D41F4889F}"/>
            </a:ext>
          </a:extLst>
        </xdr:cNvPr>
        <xdr:cNvSpPr/>
      </xdr:nvSpPr>
      <xdr:spPr>
        <a:xfrm>
          <a:off x="7437120" y="1310640"/>
          <a:ext cx="5356860" cy="19278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ysClr val="windowText" lastClr="000000"/>
              </a:solidFill>
            </a:rPr>
            <a:t>Top Selling Categories</a:t>
          </a:r>
        </a:p>
      </xdr:txBody>
    </xdr:sp>
    <xdr:clientData/>
  </xdr:twoCellAnchor>
  <xdr:twoCellAnchor>
    <xdr:from>
      <xdr:col>12</xdr:col>
      <xdr:colOff>114300</xdr:colOff>
      <xdr:row>17</xdr:row>
      <xdr:rowOff>137160</xdr:rowOff>
    </xdr:from>
    <xdr:to>
      <xdr:col>21</xdr:col>
      <xdr:colOff>15240</xdr:colOff>
      <xdr:row>28</xdr:row>
      <xdr:rowOff>99060</xdr:rowOff>
    </xdr:to>
    <xdr:sp macro="" textlink="">
      <xdr:nvSpPr>
        <xdr:cNvPr id="10" name="Rectangle 9">
          <a:extLst>
            <a:ext uri="{FF2B5EF4-FFF2-40B4-BE49-F238E27FC236}">
              <a16:creationId xmlns:a16="http://schemas.microsoft.com/office/drawing/2014/main" id="{4A511A4C-7C09-4530-AB42-331ED6D05B5A}"/>
            </a:ext>
          </a:extLst>
        </xdr:cNvPr>
        <xdr:cNvSpPr/>
      </xdr:nvSpPr>
      <xdr:spPr>
        <a:xfrm>
          <a:off x="7429500" y="3246120"/>
          <a:ext cx="5387340" cy="19735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1">
              <a:solidFill>
                <a:schemeClr val="tx1"/>
              </a:solidFill>
              <a:effectLst/>
              <a:latin typeface="+mn-lt"/>
              <a:ea typeface="+mn-ea"/>
              <a:cs typeface="+mn-cs"/>
            </a:rPr>
            <a:t>Bottom Selling Products</a:t>
          </a:r>
          <a:endParaRPr lang="en-GB" sz="1600">
            <a:solidFill>
              <a:schemeClr val="tx1"/>
            </a:solidFill>
            <a:effectLst/>
          </a:endParaRPr>
        </a:p>
        <a:p>
          <a:pPr algn="l"/>
          <a:endParaRPr lang="en-GB" sz="1100"/>
        </a:p>
      </xdr:txBody>
    </xdr:sp>
    <xdr:clientData/>
  </xdr:twoCellAnchor>
  <xdr:twoCellAnchor>
    <xdr:from>
      <xdr:col>3</xdr:col>
      <xdr:colOff>525780</xdr:colOff>
      <xdr:row>10</xdr:row>
      <xdr:rowOff>68580</xdr:rowOff>
    </xdr:from>
    <xdr:to>
      <xdr:col>12</xdr:col>
      <xdr:colOff>53340</xdr:colOff>
      <xdr:row>28</xdr:row>
      <xdr:rowOff>106680</xdr:rowOff>
    </xdr:to>
    <xdr:sp macro="" textlink="">
      <xdr:nvSpPr>
        <xdr:cNvPr id="11" name="Rectangle 10">
          <a:extLst>
            <a:ext uri="{FF2B5EF4-FFF2-40B4-BE49-F238E27FC236}">
              <a16:creationId xmlns:a16="http://schemas.microsoft.com/office/drawing/2014/main" id="{4EF281B8-352A-4D9E-94B2-B83CCEAA6241}"/>
            </a:ext>
          </a:extLst>
        </xdr:cNvPr>
        <xdr:cNvSpPr/>
      </xdr:nvSpPr>
      <xdr:spPr>
        <a:xfrm>
          <a:off x="2354580" y="1897380"/>
          <a:ext cx="5013960" cy="33299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Category Wise</a:t>
          </a:r>
          <a:r>
            <a:rPr lang="en-GB" sz="1600" b="1" baseline="0">
              <a:solidFill>
                <a:schemeClr val="tx1"/>
              </a:solidFill>
            </a:rPr>
            <a:t> Sales</a:t>
          </a:r>
          <a:endParaRPr lang="en-GB" sz="1600" b="1">
            <a:solidFill>
              <a:schemeClr val="tx1"/>
            </a:solidFill>
          </a:endParaRPr>
        </a:p>
      </xdr:txBody>
    </xdr:sp>
    <xdr:clientData/>
  </xdr:twoCellAnchor>
  <xdr:twoCellAnchor>
    <xdr:from>
      <xdr:col>1</xdr:col>
      <xdr:colOff>99060</xdr:colOff>
      <xdr:row>6</xdr:row>
      <xdr:rowOff>7620</xdr:rowOff>
    </xdr:from>
    <xdr:to>
      <xdr:col>3</xdr:col>
      <xdr:colOff>396240</xdr:colOff>
      <xdr:row>8</xdr:row>
      <xdr:rowOff>76200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2702BAD4-C9CE-46A7-BC87-DA8B496FE933}"/>
            </a:ext>
          </a:extLst>
        </xdr:cNvPr>
        <xdr:cNvSpPr/>
      </xdr:nvSpPr>
      <xdr:spPr>
        <a:xfrm>
          <a:off x="708660" y="1104900"/>
          <a:ext cx="1516380" cy="43434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DASHBOARD</a:t>
          </a:r>
        </a:p>
      </xdr:txBody>
    </xdr:sp>
    <xdr:clientData/>
  </xdr:twoCellAnchor>
  <xdr:twoCellAnchor>
    <xdr:from>
      <xdr:col>1</xdr:col>
      <xdr:colOff>114300</xdr:colOff>
      <xdr:row>9</xdr:row>
      <xdr:rowOff>137160</xdr:rowOff>
    </xdr:from>
    <xdr:to>
      <xdr:col>3</xdr:col>
      <xdr:colOff>411480</xdr:colOff>
      <xdr:row>12</xdr:row>
      <xdr:rowOff>22860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6D3CC880-300A-4461-AC3D-645D8553A705}"/>
            </a:ext>
          </a:extLst>
        </xdr:cNvPr>
        <xdr:cNvSpPr/>
      </xdr:nvSpPr>
      <xdr:spPr>
        <a:xfrm>
          <a:off x="723900" y="1783080"/>
          <a:ext cx="1516380" cy="4343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ysClr val="windowText" lastClr="000000"/>
              </a:solidFill>
            </a:rPr>
            <a:t>CATEGORIES</a:t>
          </a:r>
        </a:p>
      </xdr:txBody>
    </xdr:sp>
    <xdr:clientData/>
  </xdr:twoCellAnchor>
  <xdr:twoCellAnchor>
    <xdr:from>
      <xdr:col>1</xdr:col>
      <xdr:colOff>121920</xdr:colOff>
      <xdr:row>13</xdr:row>
      <xdr:rowOff>129540</xdr:rowOff>
    </xdr:from>
    <xdr:to>
      <xdr:col>3</xdr:col>
      <xdr:colOff>419100</xdr:colOff>
      <xdr:row>16</xdr:row>
      <xdr:rowOff>15240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45D4EEE7-BD75-4FAF-AA9F-694ABEF0B00D}"/>
            </a:ext>
          </a:extLst>
        </xdr:cNvPr>
        <xdr:cNvSpPr/>
      </xdr:nvSpPr>
      <xdr:spPr>
        <a:xfrm>
          <a:off x="731520" y="2506980"/>
          <a:ext cx="1516380" cy="4343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bg1"/>
              </a:solidFill>
            </a:rPr>
            <a:t>SALESMAN</a:t>
          </a:r>
        </a:p>
      </xdr:txBody>
    </xdr:sp>
    <xdr:clientData/>
  </xdr:twoCellAnchor>
  <xdr:twoCellAnchor>
    <xdr:from>
      <xdr:col>1</xdr:col>
      <xdr:colOff>144780</xdr:colOff>
      <xdr:row>17</xdr:row>
      <xdr:rowOff>45720</xdr:rowOff>
    </xdr:from>
    <xdr:to>
      <xdr:col>3</xdr:col>
      <xdr:colOff>441960</xdr:colOff>
      <xdr:row>19</xdr:row>
      <xdr:rowOff>114300</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73D1C156-4E90-4DE6-8BA3-D542E4E000E1}"/>
            </a:ext>
          </a:extLst>
        </xdr:cNvPr>
        <xdr:cNvSpPr/>
      </xdr:nvSpPr>
      <xdr:spPr>
        <a:xfrm>
          <a:off x="754380" y="3154680"/>
          <a:ext cx="1516380" cy="4343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bg1"/>
              </a:solidFill>
            </a:rPr>
            <a:t>ABOUT</a:t>
          </a:r>
        </a:p>
      </xdr:txBody>
    </xdr:sp>
    <xdr:clientData/>
  </xdr:twoCellAnchor>
  <xdr:twoCellAnchor>
    <xdr:from>
      <xdr:col>12</xdr:col>
      <xdr:colOff>259080</xdr:colOff>
      <xdr:row>9</xdr:row>
      <xdr:rowOff>45720</xdr:rowOff>
    </xdr:from>
    <xdr:to>
      <xdr:col>20</xdr:col>
      <xdr:colOff>556260</xdr:colOff>
      <xdr:row>17</xdr:row>
      <xdr:rowOff>60960</xdr:rowOff>
    </xdr:to>
    <xdr:graphicFrame macro="">
      <xdr:nvGraphicFramePr>
        <xdr:cNvPr id="27" name="Chart 26">
          <a:extLst>
            <a:ext uri="{FF2B5EF4-FFF2-40B4-BE49-F238E27FC236}">
              <a16:creationId xmlns:a16="http://schemas.microsoft.com/office/drawing/2014/main" id="{6F405557-C4E0-4AFF-8924-1A7B9501E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220980</xdr:colOff>
      <xdr:row>19</xdr:row>
      <xdr:rowOff>99060</xdr:rowOff>
    </xdr:from>
    <xdr:to>
      <xdr:col>20</xdr:col>
      <xdr:colOff>579120</xdr:colOff>
      <xdr:row>28</xdr:row>
      <xdr:rowOff>22860</xdr:rowOff>
    </xdr:to>
    <xdr:graphicFrame macro="">
      <xdr:nvGraphicFramePr>
        <xdr:cNvPr id="28" name="Chart 27">
          <a:extLst>
            <a:ext uri="{FF2B5EF4-FFF2-40B4-BE49-F238E27FC236}">
              <a16:creationId xmlns:a16="http://schemas.microsoft.com/office/drawing/2014/main" id="{B1A0E940-D58D-4A99-AC32-E8E7735C1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579120</xdr:colOff>
      <xdr:row>12</xdr:row>
      <xdr:rowOff>114300</xdr:rowOff>
    </xdr:from>
    <xdr:to>
      <xdr:col>11</xdr:col>
      <xdr:colOff>518160</xdr:colOff>
      <xdr:row>25</xdr:row>
      <xdr:rowOff>114300</xdr:rowOff>
    </xdr:to>
    <xdr:graphicFrame macro="">
      <xdr:nvGraphicFramePr>
        <xdr:cNvPr id="29" name="Chart 28">
          <a:extLst>
            <a:ext uri="{FF2B5EF4-FFF2-40B4-BE49-F238E27FC236}">
              <a16:creationId xmlns:a16="http://schemas.microsoft.com/office/drawing/2014/main" id="{E10EF3D7-6736-49B2-AC25-159AA76F1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1</xdr:row>
      <xdr:rowOff>76200</xdr:rowOff>
    </xdr:from>
    <xdr:to>
      <xdr:col>21</xdr:col>
      <xdr:colOff>15240</xdr:colOff>
      <xdr:row>28</xdr:row>
      <xdr:rowOff>68580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C70F63F-AF27-4F0F-BFC1-D6898754D785}"/>
            </a:ext>
          </a:extLst>
        </xdr:cNvPr>
        <xdr:cNvSpPr/>
      </xdr:nvSpPr>
      <xdr:spPr>
        <a:xfrm>
          <a:off x="617220" y="259080"/>
          <a:ext cx="12199620" cy="4930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518160</xdr:colOff>
      <xdr:row>1</xdr:row>
      <xdr:rowOff>68580</xdr:rowOff>
    </xdr:from>
    <xdr:to>
      <xdr:col>21</xdr:col>
      <xdr:colOff>15240</xdr:colOff>
      <xdr:row>28</xdr:row>
      <xdr:rowOff>99060</xdr:rowOff>
    </xdr:to>
    <xdr:sp macro="" textlink="">
      <xdr:nvSpPr>
        <xdr:cNvPr id="3" name="Rectangle: Rounded Corners 2">
          <a:extLst>
            <a:ext uri="{FF2B5EF4-FFF2-40B4-BE49-F238E27FC236}">
              <a16:creationId xmlns:a16="http://schemas.microsoft.com/office/drawing/2014/main" id="{A75EC678-D0BA-4E8D-B28E-EF6AB231C2C2}"/>
            </a:ext>
          </a:extLst>
        </xdr:cNvPr>
        <xdr:cNvSpPr/>
      </xdr:nvSpPr>
      <xdr:spPr>
        <a:xfrm>
          <a:off x="2346960" y="251460"/>
          <a:ext cx="10469880" cy="496824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518160</xdr:colOff>
      <xdr:row>1</xdr:row>
      <xdr:rowOff>68580</xdr:rowOff>
    </xdr:from>
    <xdr:to>
      <xdr:col>11</xdr:col>
      <xdr:colOff>411480</xdr:colOff>
      <xdr:row>6</xdr:row>
      <xdr:rowOff>76200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05FAFC8E-4B44-44D0-A485-8575C720ACB8}"/>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346960" y="251460"/>
              <a:ext cx="4770120" cy="9220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533400</xdr:colOff>
      <xdr:row>1</xdr:row>
      <xdr:rowOff>60960</xdr:rowOff>
    </xdr:from>
    <xdr:to>
      <xdr:col>14</xdr:col>
      <xdr:colOff>533400</xdr:colOff>
      <xdr:row>6</xdr:row>
      <xdr:rowOff>76200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2080E2D6-F416-4645-9127-EF46203D8D5E}"/>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239000" y="243840"/>
              <a:ext cx="1828800" cy="929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1</xdr:row>
      <xdr:rowOff>60961</xdr:rowOff>
    </xdr:from>
    <xdr:to>
      <xdr:col>21</xdr:col>
      <xdr:colOff>22860</xdr:colOff>
      <xdr:row>6</xdr:row>
      <xdr:rowOff>68580</xdr:rowOff>
    </xdr:to>
    <mc:AlternateContent xmlns:mc="http://schemas.openxmlformats.org/markup-compatibility/2006" xmlns:a14="http://schemas.microsoft.com/office/drawing/2010/main">
      <mc:Choice Requires="a14">
        <xdr:graphicFrame macro="">
          <xdr:nvGraphicFramePr>
            <xdr:cNvPr id="6" name="Category 3">
              <a:extLst>
                <a:ext uri="{FF2B5EF4-FFF2-40B4-BE49-F238E27FC236}">
                  <a16:creationId xmlns:a16="http://schemas.microsoft.com/office/drawing/2014/main" id="{78993A22-3BD2-422E-8865-D2E7F778E42B}"/>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9136380" y="243841"/>
              <a:ext cx="3688080" cy="9220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533401</xdr:colOff>
      <xdr:row>6</xdr:row>
      <xdr:rowOff>144781</xdr:rowOff>
    </xdr:from>
    <xdr:to>
      <xdr:col>4</xdr:col>
      <xdr:colOff>571500</xdr:colOff>
      <xdr:row>9</xdr:row>
      <xdr:rowOff>144780</xdr:rowOff>
    </xdr:to>
    <xdr:pic>
      <xdr:nvPicPr>
        <xdr:cNvPr id="7" name="Picture 6">
          <a:extLst>
            <a:ext uri="{FF2B5EF4-FFF2-40B4-BE49-F238E27FC236}">
              <a16:creationId xmlns:a16="http://schemas.microsoft.com/office/drawing/2014/main" id="{5F5165B1-9DF3-45CE-8D2B-96A974C36BAB}"/>
            </a:ext>
          </a:extLst>
        </xdr:cNvPr>
        <xdr:cNvPicPr>
          <a:picLocks noChangeAspect="1"/>
        </xdr:cNvPicPr>
      </xdr:nvPicPr>
      <xdr:blipFill>
        <a:blip xmlns:r="http://schemas.openxmlformats.org/officeDocument/2006/relationships" r:embed="rId2" cstate="print">
          <a:biLevel thresh="75000"/>
          <a:extLst>
            <a:ext uri="{BEBA8EAE-BF5A-486C-A8C5-ECC9F3942E4B}">
              <a14:imgProps xmlns:a14="http://schemas.microsoft.com/office/drawing/2010/main">
                <a14:imgLayer r:embed="rId3">
                  <a14:imgEffect>
                    <a14:saturation sat="0"/>
                  </a14:imgEffect>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2362201" y="1242061"/>
          <a:ext cx="647699" cy="548639"/>
        </a:xfrm>
        <a:prstGeom prst="rect">
          <a:avLst/>
        </a:prstGeom>
        <a:noFill/>
        <a:ln>
          <a:solidFill>
            <a:schemeClr val="bg1"/>
          </a:solidFill>
        </a:ln>
      </xdr:spPr>
    </xdr:pic>
    <xdr:clientData/>
  </xdr:twoCellAnchor>
  <xdr:twoCellAnchor>
    <xdr:from>
      <xdr:col>5</xdr:col>
      <xdr:colOff>53340</xdr:colOff>
      <xdr:row>8</xdr:row>
      <xdr:rowOff>15240</xdr:rowOff>
    </xdr:from>
    <xdr:to>
      <xdr:col>6</xdr:col>
      <xdr:colOff>601980</xdr:colOff>
      <xdr:row>10</xdr:row>
      <xdr:rowOff>22860</xdr:rowOff>
    </xdr:to>
    <xdr:sp macro="" textlink="">
      <xdr:nvSpPr>
        <xdr:cNvPr id="8" name="Rectangle 7">
          <a:extLst>
            <a:ext uri="{FF2B5EF4-FFF2-40B4-BE49-F238E27FC236}">
              <a16:creationId xmlns:a16="http://schemas.microsoft.com/office/drawing/2014/main" id="{E8C27C9F-4C5E-49DC-A6AC-77CED4B217E4}"/>
            </a:ext>
          </a:extLst>
        </xdr:cNvPr>
        <xdr:cNvSpPr/>
      </xdr:nvSpPr>
      <xdr:spPr>
        <a:xfrm>
          <a:off x="3101340" y="1478280"/>
          <a:ext cx="1158240" cy="373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ysClr val="windowText" lastClr="000000"/>
              </a:solidFill>
            </a:rPr>
            <a:t>Analytics</a:t>
          </a:r>
        </a:p>
      </xdr:txBody>
    </xdr:sp>
    <xdr:clientData/>
  </xdr:twoCellAnchor>
  <xdr:twoCellAnchor>
    <xdr:from>
      <xdr:col>12</xdr:col>
      <xdr:colOff>121920</xdr:colOff>
      <xdr:row>7</xdr:row>
      <xdr:rowOff>30480</xdr:rowOff>
    </xdr:from>
    <xdr:to>
      <xdr:col>20</xdr:col>
      <xdr:colOff>601980</xdr:colOff>
      <xdr:row>17</xdr:row>
      <xdr:rowOff>129540</xdr:rowOff>
    </xdr:to>
    <xdr:sp macro="" textlink="">
      <xdr:nvSpPr>
        <xdr:cNvPr id="9" name="Rectangle 8">
          <a:extLst>
            <a:ext uri="{FF2B5EF4-FFF2-40B4-BE49-F238E27FC236}">
              <a16:creationId xmlns:a16="http://schemas.microsoft.com/office/drawing/2014/main" id="{3BEB2F5A-B388-4946-9EF3-E025C360689B}"/>
            </a:ext>
          </a:extLst>
        </xdr:cNvPr>
        <xdr:cNvSpPr/>
      </xdr:nvSpPr>
      <xdr:spPr>
        <a:xfrm>
          <a:off x="7437120" y="1310640"/>
          <a:ext cx="5356860" cy="19278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ysClr val="windowText" lastClr="000000"/>
              </a:solidFill>
            </a:rPr>
            <a:t>Top Performing</a:t>
          </a:r>
          <a:r>
            <a:rPr lang="en-GB" sz="1600" b="1" baseline="0">
              <a:solidFill>
                <a:sysClr val="windowText" lastClr="000000"/>
              </a:solidFill>
            </a:rPr>
            <a:t> 3 Sales Representive</a:t>
          </a:r>
          <a:endParaRPr lang="en-GB" sz="1600" b="1">
            <a:solidFill>
              <a:sysClr val="windowText" lastClr="000000"/>
            </a:solidFill>
          </a:endParaRPr>
        </a:p>
      </xdr:txBody>
    </xdr:sp>
    <xdr:clientData/>
  </xdr:twoCellAnchor>
  <xdr:twoCellAnchor>
    <xdr:from>
      <xdr:col>12</xdr:col>
      <xdr:colOff>114300</xdr:colOff>
      <xdr:row>17</xdr:row>
      <xdr:rowOff>175260</xdr:rowOff>
    </xdr:from>
    <xdr:to>
      <xdr:col>21</xdr:col>
      <xdr:colOff>38100</xdr:colOff>
      <xdr:row>28</xdr:row>
      <xdr:rowOff>137160</xdr:rowOff>
    </xdr:to>
    <xdr:sp macro="" textlink="">
      <xdr:nvSpPr>
        <xdr:cNvPr id="10" name="Rectangle 9">
          <a:extLst>
            <a:ext uri="{FF2B5EF4-FFF2-40B4-BE49-F238E27FC236}">
              <a16:creationId xmlns:a16="http://schemas.microsoft.com/office/drawing/2014/main" id="{D58420C0-9F9F-4616-90BE-198100F7EED0}"/>
            </a:ext>
          </a:extLst>
        </xdr:cNvPr>
        <xdr:cNvSpPr/>
      </xdr:nvSpPr>
      <xdr:spPr>
        <a:xfrm>
          <a:off x="7429500" y="3284220"/>
          <a:ext cx="5410200" cy="19735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1">
              <a:solidFill>
                <a:schemeClr val="tx1"/>
              </a:solidFill>
              <a:effectLst/>
              <a:latin typeface="+mn-lt"/>
              <a:ea typeface="+mn-ea"/>
              <a:cs typeface="+mn-cs"/>
            </a:rPr>
            <a:t>Poor</a:t>
          </a:r>
          <a:r>
            <a:rPr lang="en-GB" sz="1600" b="1" baseline="0">
              <a:solidFill>
                <a:schemeClr val="tx1"/>
              </a:solidFill>
              <a:effectLst/>
              <a:latin typeface="+mn-lt"/>
              <a:ea typeface="+mn-ea"/>
              <a:cs typeface="+mn-cs"/>
            </a:rPr>
            <a:t> Performing 3 Sales Representive</a:t>
          </a:r>
          <a:endParaRPr lang="en-GB" sz="1600">
            <a:solidFill>
              <a:schemeClr val="tx1"/>
            </a:solidFill>
            <a:effectLst/>
          </a:endParaRPr>
        </a:p>
        <a:p>
          <a:pPr algn="l"/>
          <a:endParaRPr lang="en-GB" sz="1100"/>
        </a:p>
      </xdr:txBody>
    </xdr:sp>
    <xdr:clientData/>
  </xdr:twoCellAnchor>
  <xdr:twoCellAnchor>
    <xdr:from>
      <xdr:col>3</xdr:col>
      <xdr:colOff>525780</xdr:colOff>
      <xdr:row>10</xdr:row>
      <xdr:rowOff>68580</xdr:rowOff>
    </xdr:from>
    <xdr:to>
      <xdr:col>12</xdr:col>
      <xdr:colOff>53340</xdr:colOff>
      <xdr:row>28</xdr:row>
      <xdr:rowOff>106680</xdr:rowOff>
    </xdr:to>
    <xdr:sp macro="" textlink="">
      <xdr:nvSpPr>
        <xdr:cNvPr id="11" name="Rectangle 10">
          <a:extLst>
            <a:ext uri="{FF2B5EF4-FFF2-40B4-BE49-F238E27FC236}">
              <a16:creationId xmlns:a16="http://schemas.microsoft.com/office/drawing/2014/main" id="{7C42531F-1190-4116-B1DC-BD86C9A70E59}"/>
            </a:ext>
          </a:extLst>
        </xdr:cNvPr>
        <xdr:cNvSpPr/>
      </xdr:nvSpPr>
      <xdr:spPr>
        <a:xfrm>
          <a:off x="2354580" y="1897380"/>
          <a:ext cx="5013960" cy="33299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Sales</a:t>
          </a:r>
          <a:r>
            <a:rPr lang="en-GB" sz="1600" b="1" baseline="0">
              <a:solidFill>
                <a:schemeClr val="tx1"/>
              </a:solidFill>
            </a:rPr>
            <a:t> Reperesentive</a:t>
          </a:r>
          <a:r>
            <a:rPr lang="en-GB" sz="1600" b="1">
              <a:solidFill>
                <a:schemeClr val="tx1"/>
              </a:solidFill>
            </a:rPr>
            <a:t> Wise</a:t>
          </a:r>
          <a:r>
            <a:rPr lang="en-GB" sz="1600" b="1" baseline="0">
              <a:solidFill>
                <a:schemeClr val="tx1"/>
              </a:solidFill>
            </a:rPr>
            <a:t> Sales</a:t>
          </a:r>
          <a:endParaRPr lang="en-GB" sz="1600" b="1">
            <a:solidFill>
              <a:schemeClr val="tx1"/>
            </a:solidFill>
          </a:endParaRPr>
        </a:p>
      </xdr:txBody>
    </xdr:sp>
    <xdr:clientData/>
  </xdr:twoCellAnchor>
  <xdr:twoCellAnchor>
    <xdr:from>
      <xdr:col>1</xdr:col>
      <xdr:colOff>99060</xdr:colOff>
      <xdr:row>6</xdr:row>
      <xdr:rowOff>7620</xdr:rowOff>
    </xdr:from>
    <xdr:to>
      <xdr:col>3</xdr:col>
      <xdr:colOff>396240</xdr:colOff>
      <xdr:row>8</xdr:row>
      <xdr:rowOff>76200</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E3272D70-0884-4F79-85AE-186D29716648}"/>
            </a:ext>
          </a:extLst>
        </xdr:cNvPr>
        <xdr:cNvSpPr/>
      </xdr:nvSpPr>
      <xdr:spPr>
        <a:xfrm>
          <a:off x="708660" y="1104900"/>
          <a:ext cx="1516380" cy="43434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DASHBOARD</a:t>
          </a:r>
        </a:p>
      </xdr:txBody>
    </xdr:sp>
    <xdr:clientData/>
  </xdr:twoCellAnchor>
  <xdr:twoCellAnchor>
    <xdr:from>
      <xdr:col>1</xdr:col>
      <xdr:colOff>114300</xdr:colOff>
      <xdr:row>9</xdr:row>
      <xdr:rowOff>137160</xdr:rowOff>
    </xdr:from>
    <xdr:to>
      <xdr:col>3</xdr:col>
      <xdr:colOff>411480</xdr:colOff>
      <xdr:row>12</xdr:row>
      <xdr:rowOff>22860</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3872F564-85A7-496E-BD06-3B534D5A190A}"/>
            </a:ext>
          </a:extLst>
        </xdr:cNvPr>
        <xdr:cNvSpPr/>
      </xdr:nvSpPr>
      <xdr:spPr>
        <a:xfrm>
          <a:off x="723900" y="1783080"/>
          <a:ext cx="1516380" cy="43434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ysClr val="windowText" lastClr="000000"/>
              </a:solidFill>
            </a:rPr>
            <a:t>CATEGORIES</a:t>
          </a:r>
        </a:p>
      </xdr:txBody>
    </xdr:sp>
    <xdr:clientData/>
  </xdr:twoCellAnchor>
  <xdr:twoCellAnchor>
    <xdr:from>
      <xdr:col>1</xdr:col>
      <xdr:colOff>121920</xdr:colOff>
      <xdr:row>13</xdr:row>
      <xdr:rowOff>129540</xdr:rowOff>
    </xdr:from>
    <xdr:to>
      <xdr:col>3</xdr:col>
      <xdr:colOff>419100</xdr:colOff>
      <xdr:row>16</xdr:row>
      <xdr:rowOff>15240</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0A8B9EB0-3644-402A-976E-37ED30BA8C2C}"/>
            </a:ext>
          </a:extLst>
        </xdr:cNvPr>
        <xdr:cNvSpPr/>
      </xdr:nvSpPr>
      <xdr:spPr>
        <a:xfrm>
          <a:off x="731520" y="2506980"/>
          <a:ext cx="1516380" cy="4343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SALESMAN</a:t>
          </a:r>
        </a:p>
      </xdr:txBody>
    </xdr:sp>
    <xdr:clientData/>
  </xdr:twoCellAnchor>
  <xdr:twoCellAnchor>
    <xdr:from>
      <xdr:col>1</xdr:col>
      <xdr:colOff>144780</xdr:colOff>
      <xdr:row>17</xdr:row>
      <xdr:rowOff>45720</xdr:rowOff>
    </xdr:from>
    <xdr:to>
      <xdr:col>3</xdr:col>
      <xdr:colOff>441960</xdr:colOff>
      <xdr:row>19</xdr:row>
      <xdr:rowOff>114300</xdr:rowOff>
    </xdr:to>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32D08B61-0E1E-40F5-A5EF-6057D7760801}"/>
            </a:ext>
          </a:extLst>
        </xdr:cNvPr>
        <xdr:cNvSpPr/>
      </xdr:nvSpPr>
      <xdr:spPr>
        <a:xfrm>
          <a:off x="754380" y="3154680"/>
          <a:ext cx="1516380" cy="4343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bg1"/>
              </a:solidFill>
            </a:rPr>
            <a:t>ABOUT</a:t>
          </a:r>
        </a:p>
      </xdr:txBody>
    </xdr:sp>
    <xdr:clientData/>
  </xdr:twoCellAnchor>
  <xdr:twoCellAnchor>
    <xdr:from>
      <xdr:col>12</xdr:col>
      <xdr:colOff>213360</xdr:colOff>
      <xdr:row>9</xdr:row>
      <xdr:rowOff>15240</xdr:rowOff>
    </xdr:from>
    <xdr:to>
      <xdr:col>20</xdr:col>
      <xdr:colOff>518160</xdr:colOff>
      <xdr:row>17</xdr:row>
      <xdr:rowOff>68580</xdr:rowOff>
    </xdr:to>
    <xdr:graphicFrame macro="">
      <xdr:nvGraphicFramePr>
        <xdr:cNvPr id="19" name="Chart 18">
          <a:extLst>
            <a:ext uri="{FF2B5EF4-FFF2-40B4-BE49-F238E27FC236}">
              <a16:creationId xmlns:a16="http://schemas.microsoft.com/office/drawing/2014/main" id="{E2DB90BF-DEE0-4137-AA58-97285330F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175260</xdr:colOff>
      <xdr:row>19</xdr:row>
      <xdr:rowOff>129540</xdr:rowOff>
    </xdr:from>
    <xdr:to>
      <xdr:col>20</xdr:col>
      <xdr:colOff>441960</xdr:colOff>
      <xdr:row>27</xdr:row>
      <xdr:rowOff>129540</xdr:rowOff>
    </xdr:to>
    <xdr:graphicFrame macro="">
      <xdr:nvGraphicFramePr>
        <xdr:cNvPr id="20" name="Chart 19">
          <a:extLst>
            <a:ext uri="{FF2B5EF4-FFF2-40B4-BE49-F238E27FC236}">
              <a16:creationId xmlns:a16="http://schemas.microsoft.com/office/drawing/2014/main" id="{39BA137B-DECD-416E-BEC5-4DFBBFDB9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83820</xdr:colOff>
      <xdr:row>12</xdr:row>
      <xdr:rowOff>60960</xdr:rowOff>
    </xdr:from>
    <xdr:to>
      <xdr:col>11</xdr:col>
      <xdr:colOff>388620</xdr:colOff>
      <xdr:row>27</xdr:row>
      <xdr:rowOff>60960</xdr:rowOff>
    </xdr:to>
    <xdr:graphicFrame macro="">
      <xdr:nvGraphicFramePr>
        <xdr:cNvPr id="21" name="Chart 20">
          <a:extLst>
            <a:ext uri="{FF2B5EF4-FFF2-40B4-BE49-F238E27FC236}">
              <a16:creationId xmlns:a16="http://schemas.microsoft.com/office/drawing/2014/main" id="{A7014196-648C-4B7F-B806-C5B4F44AA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1</xdr:row>
      <xdr:rowOff>76200</xdr:rowOff>
    </xdr:from>
    <xdr:to>
      <xdr:col>21</xdr:col>
      <xdr:colOff>15240</xdr:colOff>
      <xdr:row>28</xdr:row>
      <xdr:rowOff>68580</xdr:rowOff>
    </xdr:to>
    <xdr:sp macro="" textlink="">
      <xdr:nvSpPr>
        <xdr:cNvPr id="2" name="Rectangle: Rounded Corners 1">
          <a:extLst>
            <a:ext uri="{FF2B5EF4-FFF2-40B4-BE49-F238E27FC236}">
              <a16:creationId xmlns:a16="http://schemas.microsoft.com/office/drawing/2014/main" id="{7F2FDD8C-9EBA-4FA6-90A0-9AF94DCFC293}"/>
            </a:ext>
          </a:extLst>
        </xdr:cNvPr>
        <xdr:cNvSpPr/>
      </xdr:nvSpPr>
      <xdr:spPr>
        <a:xfrm>
          <a:off x="617220" y="259080"/>
          <a:ext cx="12199620" cy="4930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518160</xdr:colOff>
      <xdr:row>1</xdr:row>
      <xdr:rowOff>68580</xdr:rowOff>
    </xdr:from>
    <xdr:to>
      <xdr:col>21</xdr:col>
      <xdr:colOff>15240</xdr:colOff>
      <xdr:row>28</xdr:row>
      <xdr:rowOff>99060</xdr:rowOff>
    </xdr:to>
    <xdr:sp macro="" textlink="">
      <xdr:nvSpPr>
        <xdr:cNvPr id="3" name="Rectangle: Rounded Corners 2">
          <a:extLst>
            <a:ext uri="{FF2B5EF4-FFF2-40B4-BE49-F238E27FC236}">
              <a16:creationId xmlns:a16="http://schemas.microsoft.com/office/drawing/2014/main" id="{382D1B05-701C-4F7C-9D5C-E07087877BBA}"/>
            </a:ext>
          </a:extLst>
        </xdr:cNvPr>
        <xdr:cNvSpPr/>
      </xdr:nvSpPr>
      <xdr:spPr>
        <a:xfrm>
          <a:off x="2346960" y="251460"/>
          <a:ext cx="10469880" cy="496824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518160</xdr:colOff>
      <xdr:row>1</xdr:row>
      <xdr:rowOff>68580</xdr:rowOff>
    </xdr:from>
    <xdr:to>
      <xdr:col>11</xdr:col>
      <xdr:colOff>411480</xdr:colOff>
      <xdr:row>6</xdr:row>
      <xdr:rowOff>76200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CF68802B-422F-4C8B-906C-D529811313D0}"/>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346960" y="251460"/>
              <a:ext cx="4770120" cy="9220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533400</xdr:colOff>
      <xdr:row>1</xdr:row>
      <xdr:rowOff>60960</xdr:rowOff>
    </xdr:from>
    <xdr:to>
      <xdr:col>14</xdr:col>
      <xdr:colOff>533400</xdr:colOff>
      <xdr:row>6</xdr:row>
      <xdr:rowOff>76200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5134DCD-6E9A-4655-8576-1DDD0C750C83}"/>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239000" y="243840"/>
              <a:ext cx="1828800" cy="929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1</xdr:row>
      <xdr:rowOff>60961</xdr:rowOff>
    </xdr:from>
    <xdr:to>
      <xdr:col>21</xdr:col>
      <xdr:colOff>22860</xdr:colOff>
      <xdr:row>6</xdr:row>
      <xdr:rowOff>68580</xdr:rowOff>
    </xdr:to>
    <mc:AlternateContent xmlns:mc="http://schemas.openxmlformats.org/markup-compatibility/2006" xmlns:a14="http://schemas.microsoft.com/office/drawing/2010/main">
      <mc:Choice Requires="a14">
        <xdr:graphicFrame macro="">
          <xdr:nvGraphicFramePr>
            <xdr:cNvPr id="6" name="Category 4">
              <a:extLst>
                <a:ext uri="{FF2B5EF4-FFF2-40B4-BE49-F238E27FC236}">
                  <a16:creationId xmlns:a16="http://schemas.microsoft.com/office/drawing/2014/main" id="{B317A759-3CA4-443A-9691-6F670969BFCF}"/>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9136380" y="243841"/>
              <a:ext cx="3688080" cy="9220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381000</xdr:colOff>
      <xdr:row>9</xdr:row>
      <xdr:rowOff>22860</xdr:rowOff>
    </xdr:from>
    <xdr:to>
      <xdr:col>7</xdr:col>
      <xdr:colOff>259080</xdr:colOff>
      <xdr:row>11</xdr:row>
      <xdr:rowOff>45720</xdr:rowOff>
    </xdr:to>
    <xdr:sp macro="" textlink="">
      <xdr:nvSpPr>
        <xdr:cNvPr id="8" name="Rectangle 7">
          <a:extLst>
            <a:ext uri="{FF2B5EF4-FFF2-40B4-BE49-F238E27FC236}">
              <a16:creationId xmlns:a16="http://schemas.microsoft.com/office/drawing/2014/main" id="{328FEEA9-7BB0-4FCF-A1F3-3F3145AE2B59}"/>
            </a:ext>
          </a:extLst>
        </xdr:cNvPr>
        <xdr:cNvSpPr/>
      </xdr:nvSpPr>
      <xdr:spPr>
        <a:xfrm>
          <a:off x="3429000" y="1668780"/>
          <a:ext cx="1097280" cy="388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solidFill>
                <a:sysClr val="windowText" lastClr="000000"/>
              </a:solidFill>
            </a:rPr>
            <a:t>About</a:t>
          </a:r>
        </a:p>
      </xdr:txBody>
    </xdr:sp>
    <xdr:clientData/>
  </xdr:twoCellAnchor>
  <xdr:twoCellAnchor>
    <xdr:from>
      <xdr:col>1</xdr:col>
      <xdr:colOff>99060</xdr:colOff>
      <xdr:row>6</xdr:row>
      <xdr:rowOff>7620</xdr:rowOff>
    </xdr:from>
    <xdr:to>
      <xdr:col>3</xdr:col>
      <xdr:colOff>396240</xdr:colOff>
      <xdr:row>8</xdr:row>
      <xdr:rowOff>76200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FB0346E5-3EDF-43D6-A6C2-FE85E3088434}"/>
            </a:ext>
          </a:extLst>
        </xdr:cNvPr>
        <xdr:cNvSpPr/>
      </xdr:nvSpPr>
      <xdr:spPr>
        <a:xfrm>
          <a:off x="708660" y="1104900"/>
          <a:ext cx="1516380" cy="43434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DASHBOARD</a:t>
          </a:r>
        </a:p>
      </xdr:txBody>
    </xdr:sp>
    <xdr:clientData/>
  </xdr:twoCellAnchor>
  <xdr:twoCellAnchor>
    <xdr:from>
      <xdr:col>1</xdr:col>
      <xdr:colOff>114300</xdr:colOff>
      <xdr:row>9</xdr:row>
      <xdr:rowOff>137160</xdr:rowOff>
    </xdr:from>
    <xdr:to>
      <xdr:col>3</xdr:col>
      <xdr:colOff>411480</xdr:colOff>
      <xdr:row>12</xdr:row>
      <xdr:rowOff>22860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D89AF03A-9228-40FC-9398-B39E850AA358}"/>
            </a:ext>
          </a:extLst>
        </xdr:cNvPr>
        <xdr:cNvSpPr/>
      </xdr:nvSpPr>
      <xdr:spPr>
        <a:xfrm>
          <a:off x="723900" y="1783080"/>
          <a:ext cx="1516380" cy="43434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CATEGORIES</a:t>
          </a:r>
        </a:p>
      </xdr:txBody>
    </xdr:sp>
    <xdr:clientData/>
  </xdr:twoCellAnchor>
  <xdr:twoCellAnchor>
    <xdr:from>
      <xdr:col>1</xdr:col>
      <xdr:colOff>121920</xdr:colOff>
      <xdr:row>13</xdr:row>
      <xdr:rowOff>129540</xdr:rowOff>
    </xdr:from>
    <xdr:to>
      <xdr:col>3</xdr:col>
      <xdr:colOff>419100</xdr:colOff>
      <xdr:row>16</xdr:row>
      <xdr:rowOff>15240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4D3A9E4E-E3A1-45C1-9BA6-997C5BD4CC2A}"/>
            </a:ext>
          </a:extLst>
        </xdr:cNvPr>
        <xdr:cNvSpPr/>
      </xdr:nvSpPr>
      <xdr:spPr>
        <a:xfrm>
          <a:off x="731520" y="2506980"/>
          <a:ext cx="1516380" cy="43434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SALESMAN</a:t>
          </a:r>
        </a:p>
      </xdr:txBody>
    </xdr:sp>
    <xdr:clientData/>
  </xdr:twoCellAnchor>
  <xdr:twoCellAnchor>
    <xdr:from>
      <xdr:col>1</xdr:col>
      <xdr:colOff>144780</xdr:colOff>
      <xdr:row>17</xdr:row>
      <xdr:rowOff>45720</xdr:rowOff>
    </xdr:from>
    <xdr:to>
      <xdr:col>3</xdr:col>
      <xdr:colOff>441960</xdr:colOff>
      <xdr:row>19</xdr:row>
      <xdr:rowOff>114300</xdr:rowOff>
    </xdr:to>
    <xdr:sp macro="" textlink="">
      <xdr:nvSpPr>
        <xdr:cNvPr id="15" name="Rectangle: Rounded Corners 14">
          <a:extLst>
            <a:ext uri="{FF2B5EF4-FFF2-40B4-BE49-F238E27FC236}">
              <a16:creationId xmlns:a16="http://schemas.microsoft.com/office/drawing/2014/main" id="{DFA3FD70-6B4C-4A79-80A8-94330BE79330}"/>
            </a:ext>
          </a:extLst>
        </xdr:cNvPr>
        <xdr:cNvSpPr/>
      </xdr:nvSpPr>
      <xdr:spPr>
        <a:xfrm>
          <a:off x="754380" y="3154680"/>
          <a:ext cx="1516380" cy="4343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ABOUT</a:t>
          </a:r>
        </a:p>
      </xdr:txBody>
    </xdr:sp>
    <xdr:clientData/>
  </xdr:twoCellAnchor>
  <xdr:twoCellAnchor editAs="oneCell">
    <xdr:from>
      <xdr:col>4</xdr:col>
      <xdr:colOff>190501</xdr:colOff>
      <xdr:row>8</xdr:row>
      <xdr:rowOff>83819</xdr:rowOff>
    </xdr:from>
    <xdr:to>
      <xdr:col>5</xdr:col>
      <xdr:colOff>312420</xdr:colOff>
      <xdr:row>11</xdr:row>
      <xdr:rowOff>7620</xdr:rowOff>
    </xdr:to>
    <xdr:pic>
      <xdr:nvPicPr>
        <xdr:cNvPr id="20" name="Picture 19">
          <a:extLst>
            <a:ext uri="{FF2B5EF4-FFF2-40B4-BE49-F238E27FC236}">
              <a16:creationId xmlns:a16="http://schemas.microsoft.com/office/drawing/2014/main" id="{4001DA8C-058A-47E5-B21E-097A5B5808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628901" y="1546859"/>
          <a:ext cx="731519" cy="472441"/>
        </a:xfrm>
        <a:prstGeom prst="rect">
          <a:avLst/>
        </a:prstGeom>
      </xdr:spPr>
    </xdr:pic>
    <xdr:clientData/>
  </xdr:twoCellAnchor>
  <xdr:twoCellAnchor>
    <xdr:from>
      <xdr:col>4</xdr:col>
      <xdr:colOff>175260</xdr:colOff>
      <xdr:row>12</xdr:row>
      <xdr:rowOff>7620</xdr:rowOff>
    </xdr:from>
    <xdr:to>
      <xdr:col>20</xdr:col>
      <xdr:colOff>312420</xdr:colOff>
      <xdr:row>27</xdr:row>
      <xdr:rowOff>45720</xdr:rowOff>
    </xdr:to>
    <xdr:sp macro="" textlink="">
      <xdr:nvSpPr>
        <xdr:cNvPr id="21" name="Rectangle: Rounded Corners 20">
          <a:extLst>
            <a:ext uri="{FF2B5EF4-FFF2-40B4-BE49-F238E27FC236}">
              <a16:creationId xmlns:a16="http://schemas.microsoft.com/office/drawing/2014/main" id="{C55B9BA0-4968-4FCA-8BBC-908769CA592C}"/>
            </a:ext>
          </a:extLst>
        </xdr:cNvPr>
        <xdr:cNvSpPr/>
      </xdr:nvSpPr>
      <xdr:spPr>
        <a:xfrm>
          <a:off x="2613660" y="2202180"/>
          <a:ext cx="9890760" cy="2781300"/>
        </a:xfrm>
        <a:prstGeom prst="roundRect">
          <a:avLst/>
        </a:prstGeom>
        <a:solidFill>
          <a:schemeClr val="bg1"/>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a:p>
          <a:pPr algn="l"/>
          <a:r>
            <a:rPr lang="en-GB" sz="1600" b="1" i="1" u="sng">
              <a:solidFill>
                <a:sysClr val="windowText" lastClr="000000"/>
              </a:solidFill>
            </a:rPr>
            <a:t>Project</a:t>
          </a:r>
          <a:r>
            <a:rPr lang="en-GB" sz="1600" b="1" i="1" u="sng" baseline="0">
              <a:solidFill>
                <a:sysClr val="windowText" lastClr="000000"/>
              </a:solidFill>
            </a:rPr>
            <a:t> Developer:-</a:t>
          </a:r>
        </a:p>
        <a:p>
          <a:pPr algn="l"/>
          <a:endParaRPr lang="en-GB" sz="1400" baseline="0">
            <a:solidFill>
              <a:sysClr val="windowText" lastClr="000000"/>
            </a:solidFill>
          </a:endParaRPr>
        </a:p>
        <a:p>
          <a:pPr algn="l"/>
          <a:r>
            <a:rPr lang="en-GB" sz="1400" i="1" baseline="0">
              <a:solidFill>
                <a:sysClr val="windowText" lastClr="000000"/>
              </a:solidFill>
            </a:rPr>
            <a:t>This wonderful Project is creted by RAKESH HALDAR, this dashboards represents the sales of year 2018.</a:t>
          </a:r>
        </a:p>
        <a:p>
          <a:pPr algn="l"/>
          <a:endParaRPr lang="en-GB" sz="1400" i="1" baseline="0">
            <a:solidFill>
              <a:sysClr val="windowText" lastClr="000000"/>
            </a:solidFill>
          </a:endParaRPr>
        </a:p>
        <a:p>
          <a:pPr algn="l"/>
          <a:r>
            <a:rPr lang="en-GB" sz="1600" b="1" i="0" u="sng" baseline="0">
              <a:solidFill>
                <a:sysClr val="windowText" lastClr="000000"/>
              </a:solidFill>
            </a:rPr>
            <a:t>Version:-</a:t>
          </a:r>
        </a:p>
        <a:p>
          <a:pPr algn="l"/>
          <a:endParaRPr lang="en-GB" sz="1600" b="1" i="0" u="sng" baseline="0">
            <a:solidFill>
              <a:sysClr val="windowText" lastClr="000000"/>
            </a:solidFill>
          </a:endParaRPr>
        </a:p>
        <a:p>
          <a:pPr algn="l"/>
          <a:r>
            <a:rPr lang="en-GB" sz="1400" b="0" i="1" u="none" baseline="0">
              <a:solidFill>
                <a:sysClr val="windowText" lastClr="000000"/>
              </a:solidFill>
            </a:rPr>
            <a:t>This Project is created in Excel 2019 version, and it supports in Excel 2013 or any latest version.</a:t>
          </a:r>
          <a:endParaRPr lang="en-GB" sz="1400" b="0" i="1" u="none">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495300</xdr:colOff>
      <xdr:row>2</xdr:row>
      <xdr:rowOff>7620</xdr:rowOff>
    </xdr:from>
    <xdr:to>
      <xdr:col>21</xdr:col>
      <xdr:colOff>266700</xdr:colOff>
      <xdr:row>7</xdr:row>
      <xdr:rowOff>15240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3014A4A0-70D3-4154-B251-2EB893605C6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191500" y="373380"/>
              <a:ext cx="5867400" cy="9220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xdr:col>
      <xdr:colOff>388620</xdr:colOff>
      <xdr:row>2</xdr:row>
      <xdr:rowOff>0</xdr:rowOff>
    </xdr:from>
    <xdr:to>
      <xdr:col>5</xdr:col>
      <xdr:colOff>388620</xdr:colOff>
      <xdr:row>7</xdr:row>
      <xdr:rowOff>22859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D915B35-1553-420D-AF61-1D9513B10D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98420" y="365760"/>
              <a:ext cx="1828800" cy="937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xdr:colOff>
      <xdr:row>2</xdr:row>
      <xdr:rowOff>1</xdr:rowOff>
    </xdr:from>
    <xdr:to>
      <xdr:col>11</xdr:col>
      <xdr:colOff>403860</xdr:colOff>
      <xdr:row>11</xdr:row>
      <xdr:rowOff>45720</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B5382B81-7C51-470A-B352-DC087F6B5C4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701540" y="365761"/>
              <a:ext cx="3398520" cy="1691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24.72668634259" createdVersion="6" refreshedVersion="6" minRefreshableVersion="3" recordCount="438" xr:uid="{154E04D2-5927-4920-89BB-08F26C97E3EC}">
  <cacheSource type="worksheet">
    <worksheetSource name="tbl_GLSalesDetail"/>
  </cacheSource>
  <cacheFields count="16">
    <cacheField name="Order ID" numFmtId="0">
      <sharedItems containsSemiMixedTypes="0" containsString="0" containsNumber="1" containsInteger="1" minValue="1" maxValue="438"/>
    </cacheField>
    <cacheField name="Date" numFmtId="14">
      <sharedItems containsSemiMixedTypes="0" containsNonDate="0" containsDate="1" containsString="0" minDate="2018-01-04T00:00:00" maxDate="2018-12-28T00:00:00" count="128">
        <d v="2018-01-04T00:00:00"/>
        <d v="2018-01-06T00:00:00"/>
        <d v="2018-01-07T00:00:00"/>
        <d v="2018-01-11T00:00:00"/>
        <d v="2018-01-12T00:00:00"/>
        <d v="2018-01-15T00:00:00"/>
        <d v="2018-01-20T00:00:00"/>
        <d v="2018-01-21T00:00:00"/>
        <d v="2018-01-22T00:00:00"/>
        <d v="2018-01-30T00:00:00"/>
        <d v="2018-02-03T00:00:00"/>
        <d v="2018-02-04T00:00:00"/>
        <d v="2018-02-06T00:00:00"/>
        <d v="2018-02-07T00:00:00"/>
        <d v="2018-02-10T00:00:00"/>
        <d v="2018-02-13T00:00:00"/>
        <d v="2018-02-16T00:00:00"/>
        <d v="2018-02-21T00:00:00"/>
        <d v="2018-02-22T00:00:00"/>
        <d v="2018-02-23T00:00:00"/>
        <d v="2018-03-01T00:00:00"/>
        <d v="2018-03-04T00:00:00"/>
        <d v="2018-03-06T00:00:00"/>
        <d v="2018-03-10T00:00:00"/>
        <d v="2018-03-13T00:00:00"/>
        <d v="2018-03-14T00:00:00"/>
        <d v="2018-03-16T00:00:00"/>
        <d v="2018-03-17T00:00:00"/>
        <d v="2018-03-19T00:00:00"/>
        <d v="2018-03-20T00:00:00"/>
        <d v="2018-03-22T00:00:00"/>
        <d v="2018-03-24T00:00:00"/>
        <d v="2018-04-03T00:00:00"/>
        <d v="2018-04-05T00:00:00"/>
        <d v="2018-04-07T00:00:00"/>
        <d v="2018-04-08T00:00:00"/>
        <d v="2018-04-11T00:00:00"/>
        <d v="2018-04-15T00:00:00"/>
        <d v="2018-04-22T00:00:00"/>
        <d v="2018-04-25T00:00:00"/>
        <d v="2018-04-30T00:00:00"/>
        <d v="2018-05-04T00:00:00"/>
        <d v="2018-05-06T00:00:00"/>
        <d v="2018-05-07T00:00:00"/>
        <d v="2018-05-09T00:00:00"/>
        <d v="2018-05-18T00:00:00"/>
        <d v="2018-05-23T00:00:00"/>
        <d v="2018-05-24T00:00:00"/>
        <d v="2018-05-30T00:00:00"/>
        <d v="2018-06-04T00:00:00"/>
        <d v="2018-06-05T00:00:00"/>
        <d v="2018-06-07T00:00:00"/>
        <d v="2018-06-08T00:00:00"/>
        <d v="2018-06-11T00:00:00"/>
        <d v="2018-06-19T00:00:00"/>
        <d v="2018-06-23T00:00:00"/>
        <d v="2018-07-04T00:00:00"/>
        <d v="2018-07-06T00:00:00"/>
        <d v="2018-07-07T00:00:00"/>
        <d v="2018-07-08T00:00:00"/>
        <d v="2018-07-09T00:00:00"/>
        <d v="2018-07-12T00:00:00"/>
        <d v="2018-07-13T00:00:00"/>
        <d v="2018-07-14T00:00:00"/>
        <d v="2018-07-15T00:00:00"/>
        <d v="2018-07-20T00:00:00"/>
        <d v="2018-07-22T00:00:00"/>
        <d v="2018-07-23T00:00:00"/>
        <d v="2018-07-30T00:00:00"/>
        <d v="2018-08-05T00:00:00"/>
        <d v="2018-08-06T00:00:00"/>
        <d v="2018-08-07T00:00:00"/>
        <d v="2018-08-09T00:00:00"/>
        <d v="2018-08-10T00:00:00"/>
        <d v="2018-08-11T00:00:00"/>
        <d v="2018-08-12T00:00:00"/>
        <d v="2018-08-15T00:00:00"/>
        <d v="2018-08-17T00:00:00"/>
        <d v="2018-08-22T00:00:00"/>
        <d v="2018-08-23T00:00:00"/>
        <d v="2018-08-26T00:00:00"/>
        <d v="2018-08-27T00:00:00"/>
        <d v="2018-09-01T00:00:00"/>
        <d v="2018-09-02T00:00:00"/>
        <d v="2018-09-06T00:00:00"/>
        <d v="2018-09-10T00:00:00"/>
        <d v="2018-09-12T00:00:00"/>
        <d v="2018-09-13T00:00:00"/>
        <d v="2018-09-15T00:00:00"/>
        <d v="2018-09-16T00:00:00"/>
        <d v="2018-09-19T00:00:00"/>
        <d v="2018-09-21T00:00:00"/>
        <d v="2018-09-22T00:00:00"/>
        <d v="2018-09-23T00:00:00"/>
        <d v="2018-09-24T00:00:00"/>
        <d v="2018-10-03T00:00:00"/>
        <d v="2018-10-05T00:00:00"/>
        <d v="2018-10-06T00:00:00"/>
        <d v="2018-10-07T00:00:00"/>
        <d v="2018-10-08T00:00:00"/>
        <d v="2018-10-11T00:00:00"/>
        <d v="2018-10-12T00:00:00"/>
        <d v="2018-10-17T00:00:00"/>
        <d v="2018-10-22T00:00:00"/>
        <d v="2018-10-23T00:00:00"/>
        <d v="2018-10-25T00:00:00"/>
        <d v="2018-10-29T00:00:00"/>
        <d v="2018-10-30T00:00:00"/>
        <d v="2018-11-03T00:00:00"/>
        <d v="2018-11-04T00:00:00"/>
        <d v="2018-11-10T00:00:00"/>
        <d v="2018-11-14T00:00:00"/>
        <d v="2018-11-15T00:00:00"/>
        <d v="2018-11-17T00:00:00"/>
        <d v="2018-11-23T00:00:00"/>
        <d v="2018-11-24T00:00:00"/>
        <d v="2018-11-30T00:00:00"/>
        <d v="2018-12-05T00:00:00"/>
        <d v="2018-12-07T00:00:00"/>
        <d v="2018-12-08T00:00:00"/>
        <d v="2018-12-13T00:00:00"/>
        <d v="2018-12-14T00:00:00"/>
        <d v="2018-12-15T00:00:00"/>
        <d v="2018-12-16T00:00:00"/>
        <d v="2018-12-19T00:00:00"/>
        <d v="2018-12-20T00:00:00"/>
        <d v="2018-12-23T00:00:00"/>
        <d v="2018-12-27T00:00:00"/>
      </sharedItems>
      <fieldGroup par="15" base="1">
        <rangePr groupBy="days" startDate="2018-01-04T00:00:00" endDate="2018-12-28T00:00:00"/>
        <groupItems count="368">
          <s v="&lt;04/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12/2018"/>
        </groupItems>
      </fieldGroup>
    </cacheField>
    <cacheField name="GL Date" numFmtId="14">
      <sharedItems containsSemiMixedTypes="0" containsNonDate="0" containsDate="1" containsString="0" minDate="2018-01-01T00:00:00" maxDate="2018-12-02T00:00:00"/>
    </cacheField>
    <cacheField name="GL Account" numFmtId="0">
      <sharedItems containsSemiMixedTypes="0" containsString="0" containsNumber="1" containsInteger="1" minValue="1001" maxValue="1002"/>
    </cacheField>
    <cacheField name="Sales Rep" numFmtId="0">
      <sharedItems count="7">
        <s v="Laura Giussani"/>
        <s v="Nancy Freehafer"/>
        <s v="Anne Hellung-Larsen"/>
        <s v="Robert Zare"/>
        <s v="Jan Kotas"/>
        <s v="Mariya Sergienko"/>
        <s v="Michael Neipper"/>
      </sharedItems>
    </cacheField>
    <cacheField name="Region" numFmtId="0">
      <sharedItems count="4">
        <s v="East"/>
        <s v="South"/>
        <s v="North"/>
        <s v="West"/>
      </sharedItems>
    </cacheField>
    <cacheField name="Customer Name" numFmtId="0">
      <sharedItems/>
    </cacheField>
    <cacheField name="Category" numFmtId="0">
      <sharedItems count="14">
        <s v="Candy"/>
        <s v="Beverages"/>
        <s v="Oil"/>
        <s v="Pasta"/>
        <s v="Jams, Preserves"/>
        <s v="Grains"/>
        <s v="Dairy Products"/>
        <s v="Dried Fruit &amp; Nuts"/>
        <s v="Baked Goods &amp; Mixes"/>
        <s v="Condiments"/>
        <s v="Soups"/>
        <s v="Sauces"/>
        <s v="Canned Meat"/>
        <s v="Canned Fruit &amp; Vegetables"/>
      </sharedItems>
    </cacheField>
    <cacheField name="Product Name" numFmtId="0">
      <sharedItems/>
    </cacheField>
    <cacheField name="Sales" numFmtId="164">
      <sharedItems containsSemiMixedTypes="0" containsString="0" containsNumber="1" minValue="65.45" maxValue="46679.875"/>
    </cacheField>
    <cacheField name="Description" numFmtId="0">
      <sharedItems/>
    </cacheField>
    <cacheField name="Customer" numFmtId="0">
      <sharedItems/>
    </cacheField>
    <cacheField name="Address" numFmtId="0">
      <sharedItems/>
    </cacheField>
    <cacheField name="City" numFmtId="0">
      <sharedItems/>
    </cacheField>
    <cacheField name="State/Province" numFmtId="0">
      <sharedItems/>
    </cacheField>
    <cacheField name="Months" numFmtId="0" databaseField="0">
      <fieldGroup base="1">
        <rangePr groupBy="months" startDate="2018-01-04T00:00:00" endDate="2018-12-28T00:00:00"/>
        <groupItems count="14">
          <s v="&lt;04/01/2018"/>
          <s v="Jan"/>
          <s v="Feb"/>
          <s v="Mar"/>
          <s v="Apr"/>
          <s v="May"/>
          <s v="Jun"/>
          <s v="Jul"/>
          <s v="Aug"/>
          <s v="Sep"/>
          <s v="Oct"/>
          <s v="Nov"/>
          <s v="Dec"/>
          <s v="&gt;28/12/2018"/>
        </groupItems>
      </fieldGroup>
    </cacheField>
  </cacheFields>
  <extLst>
    <ext xmlns:x14="http://schemas.microsoft.com/office/spreadsheetml/2009/9/main" uri="{725AE2AE-9491-48be-B2B4-4EB974FC3084}">
      <x14:pivotCacheDefinition pivotCacheId="1690788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8">
  <r>
    <n v="1"/>
    <x v="0"/>
    <d v="2018-01-01T00:00:00"/>
    <n v="1001"/>
    <x v="0"/>
    <x v="0"/>
    <s v="Company C"/>
    <x v="0"/>
    <s v="Chocolate"/>
    <n v="14880.525000000001"/>
    <s v="Check"/>
    <s v="Thomas Axen"/>
    <s v="123 3rd Street"/>
    <s v="Los Angelas"/>
    <s v="CA"/>
  </r>
  <r>
    <n v="2"/>
    <x v="1"/>
    <d v="2018-01-01T00:00:00"/>
    <n v="1001"/>
    <x v="1"/>
    <x v="1"/>
    <s v="Company Z"/>
    <x v="1"/>
    <s v="Beer"/>
    <n v="37544.925000000003"/>
    <s v="Check"/>
    <s v="Run Liu"/>
    <s v="789 26th Street"/>
    <s v="Miami"/>
    <s v="FL"/>
  </r>
  <r>
    <n v="3"/>
    <x v="1"/>
    <d v="2018-01-01T00:00:00"/>
    <n v="1001"/>
    <x v="1"/>
    <x v="1"/>
    <s v="Company Z"/>
    <x v="2"/>
    <s v="Olive Oil"/>
    <n v="41434.525000000001"/>
    <s v="Check"/>
    <s v="Run Liu"/>
    <s v="789 26th Street"/>
    <s v="Miami"/>
    <s v="FL"/>
  </r>
  <r>
    <n v="4"/>
    <x v="1"/>
    <d v="2018-01-01T00:00:00"/>
    <n v="1002"/>
    <x v="0"/>
    <x v="0"/>
    <s v="Company C"/>
    <x v="1"/>
    <s v="Beer"/>
    <n v="32271.525000000001"/>
    <s v="Credit"/>
    <s v="Thomas Axen"/>
    <s v="123 3rd Street"/>
    <s v="Los Angelas"/>
    <s v="CA"/>
  </r>
  <r>
    <n v="5"/>
    <x v="1"/>
    <d v="2018-01-01T00:00:00"/>
    <n v="1002"/>
    <x v="1"/>
    <x v="1"/>
    <s v="Company Z"/>
    <x v="3"/>
    <s v="Ravioli"/>
    <n v="2767.6000000000004"/>
    <s v="Credit"/>
    <s v="Run Liu"/>
    <s v="789 26th Street"/>
    <s v="Miami"/>
    <s v="FL"/>
  </r>
  <r>
    <n v="6"/>
    <x v="2"/>
    <d v="2018-01-01T00:00:00"/>
    <n v="1001"/>
    <x v="2"/>
    <x v="2"/>
    <s v="Company F"/>
    <x v="4"/>
    <s v="Marmalade"/>
    <n v="8447.7250000000004"/>
    <s v="Check"/>
    <s v="Francisco Pérez-Olaeta"/>
    <s v="123 6th Street"/>
    <s v="Milwaukee"/>
    <s v="WI"/>
  </r>
  <r>
    <n v="7"/>
    <x v="3"/>
    <d v="2018-01-01T00:00:00"/>
    <n v="1001"/>
    <x v="2"/>
    <x v="2"/>
    <s v="Company F"/>
    <x v="1"/>
    <s v="Beer"/>
    <n v="42977.275000000001"/>
    <s v="Check"/>
    <s v="Francisco Pérez-Olaeta"/>
    <s v="123 6th Street"/>
    <s v="Milwaukee"/>
    <s v="WI"/>
  </r>
  <r>
    <n v="8"/>
    <x v="4"/>
    <d v="2018-01-01T00:00:00"/>
    <n v="1001"/>
    <x v="3"/>
    <x v="0"/>
    <s v="Company J"/>
    <x v="5"/>
    <s v="Long Grain Rice"/>
    <n v="1762.4750000000001"/>
    <s v="Check"/>
    <s v="Roland Wacker"/>
    <s v="123 10th Street"/>
    <s v="Chicago"/>
    <s v="IL"/>
  </r>
  <r>
    <n v="9"/>
    <x v="4"/>
    <d v="2018-01-01T00:00:00"/>
    <n v="1001"/>
    <x v="3"/>
    <x v="0"/>
    <s v="Company J"/>
    <x v="6"/>
    <s v="Mozzarella"/>
    <n v="2314.125"/>
    <s v="Check"/>
    <s v="Roland Wacker"/>
    <s v="123 10th Street"/>
    <s v="Chicago"/>
    <s v="IL"/>
  </r>
  <r>
    <n v="10"/>
    <x v="4"/>
    <d v="2018-01-01T00:00:00"/>
    <n v="1002"/>
    <x v="3"/>
    <x v="0"/>
    <s v="Company J"/>
    <x v="4"/>
    <s v="Boysenberry Spread"/>
    <n v="5904.5250000000005"/>
    <s v="Credit"/>
    <s v="Roland Wacker"/>
    <s v="123 10th Street"/>
    <s v="Chicago"/>
    <s v="IL"/>
  </r>
  <r>
    <n v="11"/>
    <x v="5"/>
    <d v="2018-01-01T00:00:00"/>
    <n v="1001"/>
    <x v="4"/>
    <x v="1"/>
    <s v="Company AA"/>
    <x v="7"/>
    <s v="Dried Plums"/>
    <n v="23192.675000000003"/>
    <s v="Cash"/>
    <s v="Karen Toh"/>
    <s v="789 27th Street"/>
    <s v="Las Vegas"/>
    <s v="NV"/>
  </r>
  <r>
    <n v="12"/>
    <x v="5"/>
    <d v="2018-01-01T00:00:00"/>
    <n v="1001"/>
    <x v="4"/>
    <x v="1"/>
    <s v="Company AA"/>
    <x v="7"/>
    <s v="Dried Plums"/>
    <n v="22584.925000000003"/>
    <s v="Check"/>
    <s v="Karen Toh"/>
    <s v="789 27th Street"/>
    <s v="Las Vegas"/>
    <s v="NV"/>
  </r>
  <r>
    <n v="13"/>
    <x v="5"/>
    <d v="2018-01-01T00:00:00"/>
    <n v="1001"/>
    <x v="2"/>
    <x v="2"/>
    <s v="Company F"/>
    <x v="1"/>
    <s v="Green Tea"/>
    <n v="31991.025000000001"/>
    <s v="Check"/>
    <s v="Francisco Pérez-Olaeta"/>
    <s v="123 6th Street"/>
    <s v="Milwaukee"/>
    <s v="WI"/>
  </r>
  <r>
    <n v="14"/>
    <x v="5"/>
    <d v="2018-01-01T00:00:00"/>
    <n v="1001"/>
    <x v="4"/>
    <x v="1"/>
    <s v="Company AA"/>
    <x v="1"/>
    <s v="Beer"/>
    <n v="23917.300000000003"/>
    <s v="Check"/>
    <s v="Karen Toh"/>
    <s v="789 27th Street"/>
    <s v="Las Vegas"/>
    <s v="NV"/>
  </r>
  <r>
    <n v="15"/>
    <x v="5"/>
    <d v="2018-01-01T00:00:00"/>
    <n v="1002"/>
    <x v="4"/>
    <x v="1"/>
    <s v="Company AA"/>
    <x v="1"/>
    <s v="Beer"/>
    <n v="12585.1"/>
    <s v="Credit"/>
    <s v="Karen Toh"/>
    <s v="789 27th Street"/>
    <s v="Las Vegas"/>
    <s v="NV"/>
  </r>
  <r>
    <n v="16"/>
    <x v="5"/>
    <d v="2018-01-01T00:00:00"/>
    <n v="1002"/>
    <x v="4"/>
    <x v="1"/>
    <s v="Company AA"/>
    <x v="7"/>
    <s v="Dried Plums"/>
    <n v="20383"/>
    <s v="Credit"/>
    <s v="Karen Toh"/>
    <s v="789 27th Street"/>
    <s v="Las Vegas"/>
    <s v="NV"/>
  </r>
  <r>
    <n v="17"/>
    <x v="5"/>
    <d v="2018-01-01T00:00:00"/>
    <n v="1002"/>
    <x v="4"/>
    <x v="1"/>
    <s v="Company AA"/>
    <x v="1"/>
    <s v="Beer"/>
    <n v="39896.450000000004"/>
    <s v="Credit"/>
    <s v="Karen Toh"/>
    <s v="789 27th Street"/>
    <s v="Las Vegas"/>
    <s v="NV"/>
  </r>
  <r>
    <n v="18"/>
    <x v="5"/>
    <d v="2018-01-01T00:00:00"/>
    <n v="1002"/>
    <x v="0"/>
    <x v="0"/>
    <s v="Company C"/>
    <x v="5"/>
    <s v="Long Grain Rice"/>
    <n v="28101.425000000003"/>
    <s v="Credit"/>
    <s v="Thomas Axen"/>
    <s v="123 3rd Street"/>
    <s v="Los Angelas"/>
    <s v="CA"/>
  </r>
  <r>
    <n v="19"/>
    <x v="6"/>
    <d v="2018-01-01T00:00:00"/>
    <n v="1001"/>
    <x v="5"/>
    <x v="3"/>
    <s v="Company D"/>
    <x v="7"/>
    <s v="Dried Pears"/>
    <n v="31336.525000000001"/>
    <s v="Cash"/>
    <s v="Christina Lee"/>
    <s v="123 4th Street"/>
    <s v="New York"/>
    <s v="NY"/>
  </r>
  <r>
    <n v="20"/>
    <x v="6"/>
    <d v="2018-01-01T00:00:00"/>
    <n v="1001"/>
    <x v="5"/>
    <x v="3"/>
    <s v="Company D"/>
    <x v="7"/>
    <s v="Dried Apples"/>
    <n v="29214.075000000001"/>
    <s v="Cash"/>
    <s v="Christina Lee"/>
    <s v="123 4th Street"/>
    <s v="New York"/>
    <s v="NY"/>
  </r>
  <r>
    <n v="21"/>
    <x v="6"/>
    <d v="2018-01-01T00:00:00"/>
    <n v="1001"/>
    <x v="5"/>
    <x v="3"/>
    <s v="Company D"/>
    <x v="7"/>
    <s v="Dried Plums"/>
    <n v="42995.975000000006"/>
    <s v="Cash"/>
    <s v="Christina Lee"/>
    <s v="123 4th Street"/>
    <s v="New York"/>
    <s v="NY"/>
  </r>
  <r>
    <n v="22"/>
    <x v="6"/>
    <d v="2018-01-01T00:00:00"/>
    <n v="1001"/>
    <x v="5"/>
    <x v="3"/>
    <s v="Company D"/>
    <x v="7"/>
    <s v="Dried Plums"/>
    <n v="32930.700000000004"/>
    <s v="Cash"/>
    <s v="Christina Lee"/>
    <s v="123 4th Street"/>
    <s v="New York"/>
    <s v="NY"/>
  </r>
  <r>
    <n v="23"/>
    <x v="6"/>
    <d v="2018-01-01T00:00:00"/>
    <n v="1001"/>
    <x v="5"/>
    <x v="3"/>
    <s v="Company D"/>
    <x v="7"/>
    <s v="Dried Apples"/>
    <n v="33197.175000000003"/>
    <s v="Check"/>
    <s v="Christina Lee"/>
    <s v="123 4th Street"/>
    <s v="New York"/>
    <s v="NY"/>
  </r>
  <r>
    <n v="24"/>
    <x v="6"/>
    <d v="2018-01-01T00:00:00"/>
    <n v="1001"/>
    <x v="5"/>
    <x v="3"/>
    <s v="Company D"/>
    <x v="7"/>
    <s v="Dried Pears"/>
    <n v="40607.050000000003"/>
    <s v="Check"/>
    <s v="Christina Lee"/>
    <s v="123 4th Street"/>
    <s v="New York"/>
    <s v="NY"/>
  </r>
  <r>
    <n v="25"/>
    <x v="6"/>
    <d v="2018-01-01T00:00:00"/>
    <n v="1001"/>
    <x v="5"/>
    <x v="3"/>
    <s v="Company D"/>
    <x v="7"/>
    <s v="Dried Apples"/>
    <n v="11491.150000000001"/>
    <s v="Check"/>
    <s v="Christina Lee"/>
    <s v="123 4th Street"/>
    <s v="New York"/>
    <s v="NY"/>
  </r>
  <r>
    <n v="26"/>
    <x v="6"/>
    <d v="2018-01-01T00:00:00"/>
    <n v="1002"/>
    <x v="5"/>
    <x v="3"/>
    <s v="Company D"/>
    <x v="7"/>
    <s v="Dried Pears"/>
    <n v="26203.375"/>
    <s v="Credit"/>
    <s v="Christina Lee"/>
    <s v="123 4th Street"/>
    <s v="New York"/>
    <s v="NY"/>
  </r>
  <r>
    <n v="27"/>
    <x v="6"/>
    <d v="2018-01-01T00:00:00"/>
    <n v="1002"/>
    <x v="5"/>
    <x v="3"/>
    <s v="Company D"/>
    <x v="7"/>
    <s v="Dried Plums"/>
    <n v="10233.575000000001"/>
    <s v="Credit"/>
    <s v="Christina Lee"/>
    <s v="123 4th Street"/>
    <s v="New York"/>
    <s v="NY"/>
  </r>
  <r>
    <n v="28"/>
    <x v="7"/>
    <d v="2018-01-01T00:00:00"/>
    <n v="1001"/>
    <x v="6"/>
    <x v="2"/>
    <s v="Company L"/>
    <x v="7"/>
    <s v="Almonds"/>
    <n v="2949.9250000000002"/>
    <s v="Check"/>
    <s v="John Edwards"/>
    <s v="123 12th Street"/>
    <s v="Las Vegas"/>
    <s v="NV"/>
  </r>
  <r>
    <n v="29"/>
    <x v="8"/>
    <d v="2018-01-01T00:00:00"/>
    <n v="1001"/>
    <x v="6"/>
    <x v="2"/>
    <s v="Company L"/>
    <x v="1"/>
    <s v="Chai"/>
    <n v="41485.950000000004"/>
    <s v="Cash"/>
    <s v="John Edwards"/>
    <s v="123 12th Street"/>
    <s v="Las Vegas"/>
    <s v="NV"/>
  </r>
  <r>
    <n v="30"/>
    <x v="8"/>
    <d v="2018-01-01T00:00:00"/>
    <n v="1001"/>
    <x v="6"/>
    <x v="2"/>
    <s v="Company L"/>
    <x v="1"/>
    <s v="Coffee"/>
    <n v="22795.300000000003"/>
    <s v="Cash"/>
    <s v="John Edwards"/>
    <s v="123 12th Street"/>
    <s v="Las Vegas"/>
    <s v="NV"/>
  </r>
  <r>
    <n v="31"/>
    <x v="8"/>
    <d v="2018-01-01T00:00:00"/>
    <n v="1001"/>
    <x v="6"/>
    <x v="2"/>
    <s v="Company L"/>
    <x v="1"/>
    <s v="Chai"/>
    <n v="21649.925000000003"/>
    <s v="Cash"/>
    <s v="John Edwards"/>
    <s v="123 12th Street"/>
    <s v="Las Vegas"/>
    <s v="NV"/>
  </r>
  <r>
    <n v="32"/>
    <x v="8"/>
    <d v="2018-01-01T00:00:00"/>
    <n v="1001"/>
    <x v="6"/>
    <x v="2"/>
    <s v="Company L"/>
    <x v="1"/>
    <s v="Chai"/>
    <n v="25319.800000000003"/>
    <s v="Check"/>
    <s v="John Edwards"/>
    <s v="123 12th Street"/>
    <s v="Las Vegas"/>
    <s v="NV"/>
  </r>
  <r>
    <n v="33"/>
    <x v="8"/>
    <d v="2018-01-01T00:00:00"/>
    <n v="1001"/>
    <x v="6"/>
    <x v="2"/>
    <s v="Company L"/>
    <x v="1"/>
    <s v="Coffee"/>
    <n v="38783.800000000003"/>
    <s v="Check"/>
    <s v="John Edwards"/>
    <s v="123 12th Street"/>
    <s v="Las Vegas"/>
    <s v="NV"/>
  </r>
  <r>
    <n v="34"/>
    <x v="9"/>
    <d v="2018-01-01T00:00:00"/>
    <n v="1001"/>
    <x v="4"/>
    <x v="1"/>
    <s v="Company H"/>
    <x v="8"/>
    <s v="Chocolate Biscuits Mix"/>
    <n v="20079.125"/>
    <s v="Cash"/>
    <s v="Elizabeth Andersen"/>
    <s v="123 8th Street"/>
    <s v="Portland"/>
    <s v="OR"/>
  </r>
  <r>
    <n v="35"/>
    <x v="9"/>
    <d v="2018-01-01T00:00:00"/>
    <n v="1002"/>
    <x v="4"/>
    <x v="1"/>
    <s v="Company H"/>
    <x v="8"/>
    <s v="Chocolate Biscuits Mix"/>
    <n v="4483.3249999999998"/>
    <s v="Credit"/>
    <s v="Elizabeth Andersen"/>
    <s v="123 8th Street"/>
    <s v="Portland"/>
    <s v="OR"/>
  </r>
  <r>
    <n v="36"/>
    <x v="9"/>
    <d v="2018-01-01T00:00:00"/>
    <n v="1002"/>
    <x v="4"/>
    <x v="1"/>
    <s v="Company H"/>
    <x v="8"/>
    <s v="Chocolate Biscuits Mix"/>
    <n v="25628.350000000002"/>
    <s v="Credit"/>
    <s v="Elizabeth Andersen"/>
    <s v="123 8th Street"/>
    <s v="Portland"/>
    <s v="OR"/>
  </r>
  <r>
    <n v="37"/>
    <x v="10"/>
    <d v="2018-02-01T00:00:00"/>
    <n v="1001"/>
    <x v="4"/>
    <x v="1"/>
    <s v="Company AA"/>
    <x v="0"/>
    <s v="Chocolate"/>
    <n v="43846.825000000004"/>
    <s v="Cash"/>
    <s v="Karen Toh"/>
    <s v="789 27th Street"/>
    <s v="Las Vegas"/>
    <s v="NV"/>
  </r>
  <r>
    <n v="38"/>
    <x v="10"/>
    <d v="2018-02-01T00:00:00"/>
    <n v="1001"/>
    <x v="6"/>
    <x v="2"/>
    <s v="Company L"/>
    <x v="0"/>
    <s v="Chocolate"/>
    <n v="1028.5"/>
    <s v="Check"/>
    <s v="John Edwards"/>
    <s v="123 12th Street"/>
    <s v="Las Vegas"/>
    <s v="NV"/>
  </r>
  <r>
    <n v="39"/>
    <x v="10"/>
    <d v="2018-02-01T00:00:00"/>
    <n v="1001"/>
    <x v="6"/>
    <x v="2"/>
    <s v="Company L"/>
    <x v="9"/>
    <s v="Syrup"/>
    <n v="23795.75"/>
    <s v="Check"/>
    <s v="John Edwards"/>
    <s v="123 12th Street"/>
    <s v="Las Vegas"/>
    <s v="NV"/>
  </r>
  <r>
    <n v="40"/>
    <x v="11"/>
    <d v="2018-02-01T00:00:00"/>
    <n v="1002"/>
    <x v="2"/>
    <x v="2"/>
    <s v="Company F"/>
    <x v="1"/>
    <s v="Beer"/>
    <n v="40130.200000000004"/>
    <s v="Credit"/>
    <s v="Francisco Pérez-Olaeta"/>
    <s v="123 6th Street"/>
    <s v="Milwaukee"/>
    <s v="WI"/>
  </r>
  <r>
    <n v="41"/>
    <x v="12"/>
    <d v="2018-02-01T00:00:00"/>
    <n v="1001"/>
    <x v="5"/>
    <x v="3"/>
    <s v="Company D"/>
    <x v="8"/>
    <s v="Chocolate Biscuits Mix"/>
    <n v="8424.35"/>
    <s v="Check"/>
    <s v="Christina Lee"/>
    <s v="123 4th Street"/>
    <s v="New York"/>
    <s v="NY"/>
  </r>
  <r>
    <n v="42"/>
    <x v="12"/>
    <d v="2018-02-01T00:00:00"/>
    <n v="1001"/>
    <x v="2"/>
    <x v="2"/>
    <s v="Company F"/>
    <x v="1"/>
    <s v="Coffee"/>
    <n v="31355.225000000002"/>
    <s v="Check"/>
    <s v="Francisco Pérez-Olaeta"/>
    <s v="123 6th Street"/>
    <s v="Milwaukee"/>
    <s v="WI"/>
  </r>
  <r>
    <n v="43"/>
    <x v="12"/>
    <d v="2018-02-01T00:00:00"/>
    <n v="1001"/>
    <x v="5"/>
    <x v="3"/>
    <s v="Company D"/>
    <x v="8"/>
    <s v="Chocolate Biscuits Mix"/>
    <n v="31401.975000000002"/>
    <s v="Check"/>
    <s v="Christina Lee"/>
    <s v="123 4th Street"/>
    <s v="New York"/>
    <s v="NY"/>
  </r>
  <r>
    <n v="44"/>
    <x v="12"/>
    <d v="2018-02-01T00:00:00"/>
    <n v="1002"/>
    <x v="5"/>
    <x v="3"/>
    <s v="Company D"/>
    <x v="8"/>
    <s v="Chocolate Biscuits Mix"/>
    <n v="36787.575000000004"/>
    <s v="Credit"/>
    <s v="Christina Lee"/>
    <s v="123 4th Street"/>
    <s v="New York"/>
    <s v="NY"/>
  </r>
  <r>
    <n v="45"/>
    <x v="13"/>
    <d v="2018-02-01T00:00:00"/>
    <n v="1001"/>
    <x v="4"/>
    <x v="1"/>
    <s v="Company AA"/>
    <x v="5"/>
    <s v="Long Grain Rice"/>
    <n v="43846.825000000004"/>
    <s v="Cash"/>
    <s v="Karen Toh"/>
    <s v="789 27th Street"/>
    <s v="Las Vegas"/>
    <s v="NV"/>
  </r>
  <r>
    <n v="46"/>
    <x v="13"/>
    <d v="2018-02-01T00:00:00"/>
    <n v="1001"/>
    <x v="1"/>
    <x v="1"/>
    <s v="Company Z"/>
    <x v="5"/>
    <s v="Long Grain Rice"/>
    <n v="17937.975000000002"/>
    <s v="Check"/>
    <s v="Run Liu"/>
    <s v="789 26th Street"/>
    <s v="Miami"/>
    <s v="FL"/>
  </r>
  <r>
    <n v="47"/>
    <x v="13"/>
    <d v="2018-02-01T00:00:00"/>
    <n v="1001"/>
    <x v="1"/>
    <x v="1"/>
    <s v="Company Z"/>
    <x v="1"/>
    <s v="Green Tea"/>
    <n v="24581.15"/>
    <s v="Check"/>
    <s v="Run Liu"/>
    <s v="789 26th Street"/>
    <s v="Miami"/>
    <s v="FL"/>
  </r>
  <r>
    <n v="48"/>
    <x v="13"/>
    <d v="2018-02-01T00:00:00"/>
    <n v="1001"/>
    <x v="1"/>
    <x v="1"/>
    <s v="Company Z"/>
    <x v="7"/>
    <s v="Dried Plums"/>
    <n v="8139.1750000000002"/>
    <s v="Check"/>
    <s v="Run Liu"/>
    <s v="789 26th Street"/>
    <s v="Miami"/>
    <s v="FL"/>
  </r>
  <r>
    <n v="49"/>
    <x v="14"/>
    <d v="2018-02-01T00:00:00"/>
    <n v="1001"/>
    <x v="5"/>
    <x v="3"/>
    <s v="Company CC"/>
    <x v="0"/>
    <s v="Chocolate"/>
    <n v="13823.975"/>
    <s v="Cash"/>
    <s v="Soo Jung Lee"/>
    <s v="789 29th Street"/>
    <s v="Denver"/>
    <s v="CO"/>
  </r>
  <r>
    <n v="50"/>
    <x v="14"/>
    <d v="2018-02-01T00:00:00"/>
    <n v="1001"/>
    <x v="5"/>
    <x v="3"/>
    <s v="Company CC"/>
    <x v="0"/>
    <s v="Chocolate"/>
    <n v="5091.0750000000007"/>
    <s v="Check"/>
    <s v="Soo Jung Lee"/>
    <s v="789 29th Street"/>
    <s v="Denver"/>
    <s v="CO"/>
  </r>
  <r>
    <n v="51"/>
    <x v="14"/>
    <d v="2018-02-01T00:00:00"/>
    <n v="1001"/>
    <x v="5"/>
    <x v="3"/>
    <s v="Company CC"/>
    <x v="0"/>
    <s v="Chocolate"/>
    <n v="8083.0750000000007"/>
    <s v="Check"/>
    <s v="Soo Jung Lee"/>
    <s v="789 29th Street"/>
    <s v="Denver"/>
    <s v="CO"/>
  </r>
  <r>
    <n v="52"/>
    <x v="15"/>
    <d v="2018-02-01T00:00:00"/>
    <n v="1001"/>
    <x v="3"/>
    <x v="0"/>
    <s v="Company J"/>
    <x v="1"/>
    <s v="Beer"/>
    <n v="11463.1"/>
    <s v="Check"/>
    <s v="Roland Wacker"/>
    <s v="123 10th Street"/>
    <s v="Chicago"/>
    <s v="IL"/>
  </r>
  <r>
    <n v="53"/>
    <x v="15"/>
    <d v="2018-02-01T00:00:00"/>
    <n v="1001"/>
    <x v="3"/>
    <x v="0"/>
    <s v="Company J"/>
    <x v="1"/>
    <s v="Coffee"/>
    <n v="7106"/>
    <s v="Check"/>
    <s v="Roland Wacker"/>
    <s v="123 10th Street"/>
    <s v="Chicago"/>
    <s v="IL"/>
  </r>
  <r>
    <n v="54"/>
    <x v="15"/>
    <d v="2018-02-01T00:00:00"/>
    <n v="1001"/>
    <x v="3"/>
    <x v="0"/>
    <s v="Company J"/>
    <x v="4"/>
    <s v="Boysenberry Spread"/>
    <n v="11776.325000000001"/>
    <s v="Check"/>
    <s v="Roland Wacker"/>
    <s v="123 10th Street"/>
    <s v="Chicago"/>
    <s v="IL"/>
  </r>
  <r>
    <n v="55"/>
    <x v="16"/>
    <d v="2018-02-01T00:00:00"/>
    <n v="1001"/>
    <x v="4"/>
    <x v="1"/>
    <s v="Company AA"/>
    <x v="1"/>
    <s v="Chai"/>
    <n v="43846.825000000004"/>
    <s v="Cash"/>
    <s v="Karen Toh"/>
    <s v="789 27th Street"/>
    <s v="Las Vegas"/>
    <s v="NV"/>
  </r>
  <r>
    <n v="56"/>
    <x v="17"/>
    <d v="2018-02-01T00:00:00"/>
    <n v="1002"/>
    <x v="2"/>
    <x v="2"/>
    <s v="Company F"/>
    <x v="7"/>
    <s v="Almonds"/>
    <n v="15974.475"/>
    <s v="Credit"/>
    <s v="Francisco Pérez-Olaeta"/>
    <s v="123 6th Street"/>
    <s v="Milwaukee"/>
    <s v="WI"/>
  </r>
  <r>
    <n v="57"/>
    <x v="18"/>
    <d v="2018-02-01T00:00:00"/>
    <n v="1001"/>
    <x v="6"/>
    <x v="2"/>
    <s v="Company L"/>
    <x v="1"/>
    <s v="Coffee"/>
    <n v="27820.925000000003"/>
    <s v="Check"/>
    <s v="John Edwards"/>
    <s v="123 12th Street"/>
    <s v="Las Vegas"/>
    <s v="NV"/>
  </r>
  <r>
    <n v="58"/>
    <x v="19"/>
    <d v="2018-02-01T00:00:00"/>
    <n v="1001"/>
    <x v="0"/>
    <x v="0"/>
    <s v="Company C"/>
    <x v="10"/>
    <s v="Clam Chowder"/>
    <n v="4866.6750000000002"/>
    <s v="Cash"/>
    <s v="Thomas Axen"/>
    <s v="123 3rd Street"/>
    <s v="Los Angelas"/>
    <s v="CA"/>
  </r>
  <r>
    <n v="59"/>
    <x v="19"/>
    <d v="2018-02-01T00:00:00"/>
    <n v="1001"/>
    <x v="0"/>
    <x v="0"/>
    <s v="Company C"/>
    <x v="10"/>
    <s v="Clam Chowder"/>
    <n v="25460.050000000003"/>
    <s v="Check"/>
    <s v="Thomas Axen"/>
    <s v="123 3rd Street"/>
    <s v="Los Angelas"/>
    <s v="CA"/>
  </r>
  <r>
    <n v="60"/>
    <x v="19"/>
    <d v="2018-02-01T00:00:00"/>
    <n v="1002"/>
    <x v="0"/>
    <x v="0"/>
    <s v="Company C"/>
    <x v="10"/>
    <s v="Clam Chowder"/>
    <n v="36193.85"/>
    <s v="Credit"/>
    <s v="Thomas Axen"/>
    <s v="123 3rd Street"/>
    <s v="Los Angelas"/>
    <s v="CA"/>
  </r>
  <r>
    <n v="61"/>
    <x v="20"/>
    <d v="2018-03-01T00:00:00"/>
    <n v="1002"/>
    <x v="6"/>
    <x v="2"/>
    <s v="Company L"/>
    <x v="2"/>
    <s v="Olive Oil"/>
    <n v="32159.325000000001"/>
    <s v="Credit"/>
    <s v="John Edwards"/>
    <s v="123 12th Street"/>
    <s v="Las Vegas"/>
    <s v="NV"/>
  </r>
  <r>
    <n v="62"/>
    <x v="21"/>
    <d v="2018-03-01T00:00:00"/>
    <n v="1001"/>
    <x v="6"/>
    <x v="2"/>
    <s v="Company L"/>
    <x v="4"/>
    <s v="Boysenberry Spread"/>
    <n v="32570.725000000002"/>
    <s v="Cash"/>
    <s v="John Edwards"/>
    <s v="123 12th Street"/>
    <s v="Las Vegas"/>
    <s v="NV"/>
  </r>
  <r>
    <n v="63"/>
    <x v="21"/>
    <d v="2018-03-01T00:00:00"/>
    <n v="1002"/>
    <x v="6"/>
    <x v="2"/>
    <s v="Company L"/>
    <x v="2"/>
    <s v="Olive Oil"/>
    <n v="1332.375"/>
    <s v="Credit"/>
    <s v="John Edwards"/>
    <s v="123 12th Street"/>
    <s v="Las Vegas"/>
    <s v="NV"/>
  </r>
  <r>
    <n v="64"/>
    <x v="22"/>
    <d v="2018-03-01T00:00:00"/>
    <n v="1001"/>
    <x v="2"/>
    <x v="2"/>
    <s v="Company F"/>
    <x v="11"/>
    <s v="Curry Sauce"/>
    <n v="2370.2249999999999"/>
    <s v="Cash"/>
    <s v="Francisco Pérez-Olaeta"/>
    <s v="123 6th Street"/>
    <s v="Milwaukee"/>
    <s v="WI"/>
  </r>
  <r>
    <n v="65"/>
    <x v="22"/>
    <d v="2018-03-01T00:00:00"/>
    <n v="1001"/>
    <x v="2"/>
    <x v="2"/>
    <s v="Company F"/>
    <x v="11"/>
    <s v="Curry Sauce"/>
    <n v="30303.350000000002"/>
    <s v="Check"/>
    <s v="Francisco Pérez-Olaeta"/>
    <s v="123 6th Street"/>
    <s v="Milwaukee"/>
    <s v="WI"/>
  </r>
  <r>
    <n v="66"/>
    <x v="22"/>
    <d v="2018-03-01T00:00:00"/>
    <n v="1001"/>
    <x v="0"/>
    <x v="0"/>
    <s v="Company C"/>
    <x v="6"/>
    <s v="Mozzarella"/>
    <n v="45707.475000000006"/>
    <s v="Check"/>
    <s v="Thomas Axen"/>
    <s v="123 3rd Street"/>
    <s v="Los Angelas"/>
    <s v="CA"/>
  </r>
  <r>
    <n v="67"/>
    <x v="22"/>
    <d v="2018-03-01T00:00:00"/>
    <n v="1002"/>
    <x v="2"/>
    <x v="2"/>
    <s v="Company F"/>
    <x v="11"/>
    <s v="Curry Sauce"/>
    <n v="32439.825000000001"/>
    <s v="Credit"/>
    <s v="Francisco Pérez-Olaeta"/>
    <s v="123 6th Street"/>
    <s v="Milwaukee"/>
    <s v="WI"/>
  </r>
  <r>
    <n v="68"/>
    <x v="23"/>
    <d v="2018-03-01T00:00:00"/>
    <n v="1001"/>
    <x v="5"/>
    <x v="3"/>
    <s v="Company BB"/>
    <x v="1"/>
    <s v="Coffee"/>
    <n v="45936.55"/>
    <s v="Cash"/>
    <s v="Amritansh Raghav"/>
    <s v="789 28th Street"/>
    <s v="Memphis"/>
    <s v="TN"/>
  </r>
  <r>
    <n v="69"/>
    <x v="23"/>
    <d v="2018-03-01T00:00:00"/>
    <n v="1001"/>
    <x v="5"/>
    <x v="3"/>
    <s v="Company BB"/>
    <x v="1"/>
    <s v="Coffee"/>
    <n v="39536.475000000006"/>
    <s v="Cash"/>
    <s v="Amritansh Raghav"/>
    <s v="789 28th Street"/>
    <s v="Memphis"/>
    <s v="TN"/>
  </r>
  <r>
    <n v="70"/>
    <x v="23"/>
    <d v="2018-03-01T00:00:00"/>
    <n v="1002"/>
    <x v="5"/>
    <x v="3"/>
    <s v="Company BB"/>
    <x v="1"/>
    <s v="Coffee"/>
    <n v="18704.674999999999"/>
    <s v="Credit"/>
    <s v="Amritansh Raghav"/>
    <s v="789 28th Street"/>
    <s v="Memphis"/>
    <s v="TN"/>
  </r>
  <r>
    <n v="71"/>
    <x v="24"/>
    <d v="2018-03-01T00:00:00"/>
    <n v="1001"/>
    <x v="1"/>
    <x v="1"/>
    <s v="Company Z"/>
    <x v="1"/>
    <s v="Chai"/>
    <n v="43734.625"/>
    <s v="Check"/>
    <s v="Run Liu"/>
    <s v="789 26th Street"/>
    <s v="Miami"/>
    <s v="FL"/>
  </r>
  <r>
    <n v="72"/>
    <x v="25"/>
    <d v="2018-03-01T00:00:00"/>
    <n v="1002"/>
    <x v="1"/>
    <x v="1"/>
    <s v="Company Z"/>
    <x v="3"/>
    <s v="Ravioli"/>
    <n v="31682.475000000002"/>
    <s v="Credit"/>
    <s v="Run Liu"/>
    <s v="789 26th Street"/>
    <s v="Miami"/>
    <s v="FL"/>
  </r>
  <r>
    <n v="73"/>
    <x v="25"/>
    <d v="2018-03-01T00:00:00"/>
    <n v="1002"/>
    <x v="1"/>
    <x v="1"/>
    <s v="Company Z"/>
    <x v="10"/>
    <s v="Clam Chowder"/>
    <n v="8620.7000000000007"/>
    <s v="Credit"/>
    <s v="Run Liu"/>
    <s v="789 26th Street"/>
    <s v="Miami"/>
    <s v="FL"/>
  </r>
  <r>
    <n v="74"/>
    <x v="26"/>
    <d v="2018-03-01T00:00:00"/>
    <n v="1001"/>
    <x v="2"/>
    <x v="2"/>
    <s v="Company F"/>
    <x v="9"/>
    <s v="Syrup"/>
    <n v="5614.6750000000002"/>
    <s v="Check"/>
    <s v="Francisco Pérez-Olaeta"/>
    <s v="123 6th Street"/>
    <s v="Milwaukee"/>
    <s v="WI"/>
  </r>
  <r>
    <n v="75"/>
    <x v="27"/>
    <d v="2018-03-01T00:00:00"/>
    <n v="1001"/>
    <x v="4"/>
    <x v="1"/>
    <s v="Company AA"/>
    <x v="5"/>
    <s v="Long Grain Rice"/>
    <n v="43846.825000000004"/>
    <s v="Cash"/>
    <s v="Karen Toh"/>
    <s v="789 27th Street"/>
    <s v="Las Vegas"/>
    <s v="NV"/>
  </r>
  <r>
    <n v="76"/>
    <x v="27"/>
    <d v="2018-03-01T00:00:00"/>
    <n v="1001"/>
    <x v="0"/>
    <x v="0"/>
    <s v="Company C"/>
    <x v="7"/>
    <s v="Dried Plums"/>
    <n v="158.95000000000002"/>
    <s v="Check"/>
    <s v="Thomas Axen"/>
    <s v="123 3rd Street"/>
    <s v="Los Angelas"/>
    <s v="CA"/>
  </r>
  <r>
    <n v="77"/>
    <x v="27"/>
    <d v="2018-03-01T00:00:00"/>
    <n v="1002"/>
    <x v="0"/>
    <x v="0"/>
    <s v="Company C"/>
    <x v="2"/>
    <s v="Olive Oil"/>
    <n v="40527.575000000004"/>
    <s v="Credit"/>
    <s v="Thomas Axen"/>
    <s v="123 3rd Street"/>
    <s v="Los Angelas"/>
    <s v="CA"/>
  </r>
  <r>
    <n v="78"/>
    <x v="28"/>
    <d v="2018-03-01T00:00:00"/>
    <n v="1002"/>
    <x v="3"/>
    <x v="0"/>
    <s v="Company J"/>
    <x v="8"/>
    <s v="Scones"/>
    <n v="1640.9250000000002"/>
    <s v="Credit"/>
    <s v="Roland Wacker"/>
    <s v="123 10th Street"/>
    <s v="Chicago"/>
    <s v="IL"/>
  </r>
  <r>
    <n v="79"/>
    <x v="29"/>
    <d v="2018-03-01T00:00:00"/>
    <n v="1001"/>
    <x v="3"/>
    <x v="0"/>
    <s v="Company J"/>
    <x v="9"/>
    <s v="Syrup"/>
    <n v="16984.275000000001"/>
    <s v="Check"/>
    <s v="Roland Wacker"/>
    <s v="123 10th Street"/>
    <s v="Chicago"/>
    <s v="IL"/>
  </r>
  <r>
    <n v="80"/>
    <x v="29"/>
    <d v="2018-03-01T00:00:00"/>
    <n v="1002"/>
    <x v="3"/>
    <x v="0"/>
    <s v="Company J"/>
    <x v="1"/>
    <s v="Chai"/>
    <n v="45445.675000000003"/>
    <s v="Credit"/>
    <s v="Roland Wacker"/>
    <s v="123 10th Street"/>
    <s v="Chicago"/>
    <s v="IL"/>
  </r>
  <r>
    <n v="81"/>
    <x v="30"/>
    <d v="2018-03-01T00:00:00"/>
    <n v="1001"/>
    <x v="4"/>
    <x v="1"/>
    <s v="Company H"/>
    <x v="0"/>
    <s v="Chocolate"/>
    <n v="28531.525000000001"/>
    <s v="Cash"/>
    <s v="Elizabeth Andersen"/>
    <s v="123 8th Street"/>
    <s v="Portland"/>
    <s v="OR"/>
  </r>
  <r>
    <n v="82"/>
    <x v="30"/>
    <d v="2018-03-01T00:00:00"/>
    <n v="1001"/>
    <x v="4"/>
    <x v="1"/>
    <s v="Company H"/>
    <x v="0"/>
    <s v="Chocolate"/>
    <n v="15684.625"/>
    <s v="Check"/>
    <s v="Elizabeth Andersen"/>
    <s v="123 8th Street"/>
    <s v="Portland"/>
    <s v="OR"/>
  </r>
  <r>
    <n v="83"/>
    <x v="30"/>
    <d v="2018-03-01T00:00:00"/>
    <n v="1002"/>
    <x v="4"/>
    <x v="1"/>
    <s v="Company H"/>
    <x v="0"/>
    <s v="Chocolate"/>
    <n v="9181.7000000000007"/>
    <s v="Credit"/>
    <s v="Elizabeth Andersen"/>
    <s v="123 8th Street"/>
    <s v="Portland"/>
    <s v="OR"/>
  </r>
  <r>
    <n v="84"/>
    <x v="31"/>
    <d v="2018-03-01T00:00:00"/>
    <n v="1001"/>
    <x v="3"/>
    <x v="0"/>
    <s v="Company J"/>
    <x v="1"/>
    <s v="Green Tea"/>
    <n v="35983.474999999999"/>
    <s v="Cash"/>
    <s v="Roland Wacker"/>
    <s v="123 10th Street"/>
    <s v="Chicago"/>
    <s v="IL"/>
  </r>
  <r>
    <n v="85"/>
    <x v="31"/>
    <d v="2018-03-01T00:00:00"/>
    <n v="1001"/>
    <x v="3"/>
    <x v="0"/>
    <s v="Company J"/>
    <x v="9"/>
    <s v="Cajun Seasoning"/>
    <n v="23763.025000000001"/>
    <s v="Cash"/>
    <s v="Roland Wacker"/>
    <s v="123 10th Street"/>
    <s v="Chicago"/>
    <s v="IL"/>
  </r>
  <r>
    <n v="86"/>
    <x v="31"/>
    <d v="2018-03-01T00:00:00"/>
    <n v="1001"/>
    <x v="3"/>
    <x v="0"/>
    <s v="Company J"/>
    <x v="1"/>
    <s v="Green Tea"/>
    <n v="18601.825000000001"/>
    <s v="Cash"/>
    <s v="Roland Wacker"/>
    <s v="123 10th Street"/>
    <s v="Chicago"/>
    <s v="IL"/>
  </r>
  <r>
    <n v="87"/>
    <x v="31"/>
    <d v="2018-03-01T00:00:00"/>
    <n v="1001"/>
    <x v="3"/>
    <x v="0"/>
    <s v="Company J"/>
    <x v="4"/>
    <s v="Boysenberry Spread"/>
    <n v="17592.025000000001"/>
    <s v="Cash"/>
    <s v="Roland Wacker"/>
    <s v="123 10th Street"/>
    <s v="Chicago"/>
    <s v="IL"/>
  </r>
  <r>
    <n v="88"/>
    <x v="31"/>
    <d v="2018-03-01T00:00:00"/>
    <n v="1001"/>
    <x v="3"/>
    <x v="0"/>
    <s v="Company J"/>
    <x v="9"/>
    <s v="Cajun Seasoning"/>
    <n v="15792.150000000001"/>
    <s v="Cash"/>
    <s v="Roland Wacker"/>
    <s v="123 10th Street"/>
    <s v="Chicago"/>
    <s v="IL"/>
  </r>
  <r>
    <n v="89"/>
    <x v="31"/>
    <d v="2018-03-01T00:00:00"/>
    <n v="1001"/>
    <x v="3"/>
    <x v="0"/>
    <s v="Company J"/>
    <x v="9"/>
    <s v="Cajun Seasoning"/>
    <n v="4296.3249999999998"/>
    <s v="Cash"/>
    <s v="Roland Wacker"/>
    <s v="123 10th Street"/>
    <s v="Chicago"/>
    <s v="IL"/>
  </r>
  <r>
    <n v="90"/>
    <x v="31"/>
    <d v="2018-03-01T00:00:00"/>
    <n v="1001"/>
    <x v="3"/>
    <x v="0"/>
    <s v="Company J"/>
    <x v="8"/>
    <s v="Chocolate Biscuits Mix"/>
    <n v="822.80000000000007"/>
    <s v="Check"/>
    <s v="Roland Wacker"/>
    <s v="123 10th Street"/>
    <s v="Chicago"/>
    <s v="IL"/>
  </r>
  <r>
    <n v="91"/>
    <x v="31"/>
    <d v="2018-03-01T00:00:00"/>
    <n v="1001"/>
    <x v="3"/>
    <x v="0"/>
    <s v="Company J"/>
    <x v="8"/>
    <s v="Chocolate Biscuits Mix"/>
    <n v="20728.95"/>
    <s v="Check"/>
    <s v="Roland Wacker"/>
    <s v="123 10th Street"/>
    <s v="Chicago"/>
    <s v="IL"/>
  </r>
  <r>
    <n v="92"/>
    <x v="31"/>
    <d v="2018-03-01T00:00:00"/>
    <n v="1001"/>
    <x v="3"/>
    <x v="0"/>
    <s v="Company J"/>
    <x v="1"/>
    <s v="Green Tea"/>
    <n v="44936.100000000006"/>
    <s v="Check"/>
    <s v="Roland Wacker"/>
    <s v="123 10th Street"/>
    <s v="Chicago"/>
    <s v="IL"/>
  </r>
  <r>
    <n v="93"/>
    <x v="31"/>
    <d v="2018-03-01T00:00:00"/>
    <n v="1001"/>
    <x v="3"/>
    <x v="0"/>
    <s v="Company J"/>
    <x v="4"/>
    <s v="Boysenberry Spread"/>
    <n v="31289.775000000001"/>
    <s v="Check"/>
    <s v="Roland Wacker"/>
    <s v="123 10th Street"/>
    <s v="Chicago"/>
    <s v="IL"/>
  </r>
  <r>
    <n v="94"/>
    <x v="31"/>
    <d v="2018-03-01T00:00:00"/>
    <n v="1002"/>
    <x v="3"/>
    <x v="0"/>
    <s v="Company J"/>
    <x v="4"/>
    <s v="Boysenberry Spread"/>
    <n v="38970.800000000003"/>
    <s v="Credit"/>
    <s v="Roland Wacker"/>
    <s v="123 10th Street"/>
    <s v="Chicago"/>
    <s v="IL"/>
  </r>
  <r>
    <n v="95"/>
    <x v="31"/>
    <d v="2018-03-01T00:00:00"/>
    <n v="1002"/>
    <x v="3"/>
    <x v="0"/>
    <s v="Company J"/>
    <x v="8"/>
    <s v="Chocolate Biscuits Mix"/>
    <n v="7045.2250000000004"/>
    <s v="Credit"/>
    <s v="Roland Wacker"/>
    <s v="123 10th Street"/>
    <s v="Chicago"/>
    <s v="IL"/>
  </r>
  <r>
    <n v="96"/>
    <x v="32"/>
    <d v="2018-04-01T00:00:00"/>
    <n v="1001"/>
    <x v="2"/>
    <x v="2"/>
    <s v="Company F"/>
    <x v="0"/>
    <s v="Chocolate"/>
    <n v="247.77500000000001"/>
    <s v="Cash"/>
    <s v="Francisco Pérez-Olaeta"/>
    <s v="123 6th Street"/>
    <s v="Milwaukee"/>
    <s v="WI"/>
  </r>
  <r>
    <n v="97"/>
    <x v="32"/>
    <d v="2018-04-01T00:00:00"/>
    <n v="1001"/>
    <x v="2"/>
    <x v="2"/>
    <s v="Company F"/>
    <x v="0"/>
    <s v="Chocolate"/>
    <n v="2276.7249999999999"/>
    <s v="Cash"/>
    <s v="Francisco Pérez-Olaeta"/>
    <s v="123 6th Street"/>
    <s v="Milwaukee"/>
    <s v="WI"/>
  </r>
  <r>
    <n v="98"/>
    <x v="32"/>
    <d v="2018-04-01T00:00:00"/>
    <n v="1001"/>
    <x v="2"/>
    <x v="2"/>
    <s v="Company F"/>
    <x v="0"/>
    <s v="Chocolate"/>
    <n v="4361.7750000000005"/>
    <s v="Check"/>
    <s v="Francisco Pérez-Olaeta"/>
    <s v="123 6th Street"/>
    <s v="Milwaukee"/>
    <s v="WI"/>
  </r>
  <r>
    <n v="99"/>
    <x v="33"/>
    <d v="2018-04-01T00:00:00"/>
    <n v="1001"/>
    <x v="4"/>
    <x v="1"/>
    <s v="Company H"/>
    <x v="11"/>
    <s v="Curry Sauce"/>
    <n v="6933.0250000000005"/>
    <s v="Cash"/>
    <s v="Elizabeth Andersen"/>
    <s v="123 8th Street"/>
    <s v="Portland"/>
    <s v="OR"/>
  </r>
  <r>
    <n v="100"/>
    <x v="33"/>
    <d v="2018-04-01T00:00:00"/>
    <n v="1001"/>
    <x v="5"/>
    <x v="3"/>
    <s v="Company CC"/>
    <x v="1"/>
    <s v="Beer"/>
    <n v="15062.85"/>
    <s v="Cash"/>
    <s v="Soo Jung Lee"/>
    <s v="789 29th Street"/>
    <s v="Denver"/>
    <s v="CO"/>
  </r>
  <r>
    <n v="101"/>
    <x v="33"/>
    <d v="2018-04-01T00:00:00"/>
    <n v="1001"/>
    <x v="4"/>
    <x v="1"/>
    <s v="Company H"/>
    <x v="11"/>
    <s v="Curry Sauce"/>
    <n v="21696.675000000003"/>
    <s v="Cash"/>
    <s v="Elizabeth Andersen"/>
    <s v="123 8th Street"/>
    <s v="Portland"/>
    <s v="OR"/>
  </r>
  <r>
    <n v="102"/>
    <x v="33"/>
    <d v="2018-04-01T00:00:00"/>
    <n v="1001"/>
    <x v="5"/>
    <x v="3"/>
    <s v="Company CC"/>
    <x v="1"/>
    <s v="Beer"/>
    <n v="28452.050000000003"/>
    <s v="Cash"/>
    <s v="Soo Jung Lee"/>
    <s v="789 29th Street"/>
    <s v="Denver"/>
    <s v="CO"/>
  </r>
  <r>
    <n v="103"/>
    <x v="33"/>
    <d v="2018-04-01T00:00:00"/>
    <n v="1001"/>
    <x v="1"/>
    <x v="1"/>
    <s v="Company Z"/>
    <x v="2"/>
    <s v="Olive Oil"/>
    <n v="18003.424999999999"/>
    <s v="Cash"/>
    <s v="Run Liu"/>
    <s v="789 26th Street"/>
    <s v="Miami"/>
    <s v="FL"/>
  </r>
  <r>
    <n v="104"/>
    <x v="33"/>
    <d v="2018-04-01T00:00:00"/>
    <n v="1001"/>
    <x v="1"/>
    <x v="1"/>
    <s v="Company Z"/>
    <x v="10"/>
    <s v="Clam Chowder"/>
    <n v="12533.675000000001"/>
    <s v="Cash"/>
    <s v="Run Liu"/>
    <s v="789 26th Street"/>
    <s v="Miami"/>
    <s v="FL"/>
  </r>
  <r>
    <n v="105"/>
    <x v="33"/>
    <d v="2018-04-01T00:00:00"/>
    <n v="1001"/>
    <x v="2"/>
    <x v="2"/>
    <s v="Company I"/>
    <x v="3"/>
    <s v="Ravioli"/>
    <n v="3183.6750000000002"/>
    <s v="Check"/>
    <s v="Sven Mortensen"/>
    <s v="123 9th Street"/>
    <s v="Salt Lake City"/>
    <s v="UT"/>
  </r>
  <r>
    <n v="106"/>
    <x v="33"/>
    <d v="2018-04-01T00:00:00"/>
    <n v="1001"/>
    <x v="6"/>
    <x v="2"/>
    <s v="Company L"/>
    <x v="7"/>
    <s v="Dried Plums"/>
    <n v="27881.7"/>
    <s v="Check"/>
    <s v="John Edwards"/>
    <s v="123 12th Street"/>
    <s v="Las Vegas"/>
    <s v="NV"/>
  </r>
  <r>
    <n v="107"/>
    <x v="33"/>
    <d v="2018-04-01T00:00:00"/>
    <n v="1001"/>
    <x v="1"/>
    <x v="1"/>
    <s v="Company Z"/>
    <x v="12"/>
    <s v="Crab Meat"/>
    <n v="36380.85"/>
    <s v="Check"/>
    <s v="Run Liu"/>
    <s v="789 26th Street"/>
    <s v="Miami"/>
    <s v="FL"/>
  </r>
  <r>
    <n v="108"/>
    <x v="33"/>
    <d v="2018-04-01T00:00:00"/>
    <n v="1001"/>
    <x v="2"/>
    <x v="2"/>
    <s v="Company I"/>
    <x v="3"/>
    <s v="Ravioli"/>
    <n v="355.3"/>
    <s v="Check"/>
    <s v="Sven Mortensen"/>
    <s v="123 9th Street"/>
    <s v="Salt Lake City"/>
    <s v="UT"/>
  </r>
  <r>
    <n v="109"/>
    <x v="33"/>
    <d v="2018-04-01T00:00:00"/>
    <n v="1001"/>
    <x v="4"/>
    <x v="1"/>
    <s v="Company H"/>
    <x v="8"/>
    <s v="Chocolate Biscuits Mix"/>
    <n v="42238.625"/>
    <s v="Check"/>
    <s v="Elizabeth Andersen"/>
    <s v="123 8th Street"/>
    <s v="Portland"/>
    <s v="OR"/>
  </r>
  <r>
    <n v="110"/>
    <x v="33"/>
    <d v="2018-04-01T00:00:00"/>
    <n v="1001"/>
    <x v="1"/>
    <x v="1"/>
    <s v="Company Z"/>
    <x v="2"/>
    <s v="Olive Oil"/>
    <n v="18433.525000000001"/>
    <s v="Check"/>
    <s v="Run Liu"/>
    <s v="789 26th Street"/>
    <s v="Miami"/>
    <s v="FL"/>
  </r>
  <r>
    <n v="111"/>
    <x v="33"/>
    <d v="2018-04-01T00:00:00"/>
    <n v="1001"/>
    <x v="1"/>
    <x v="1"/>
    <s v="Company Z"/>
    <x v="10"/>
    <s v="Clam Chowder"/>
    <n v="27353.425000000003"/>
    <s v="Check"/>
    <s v="Run Liu"/>
    <s v="789 26th Street"/>
    <s v="Miami"/>
    <s v="FL"/>
  </r>
  <r>
    <n v="112"/>
    <x v="33"/>
    <d v="2018-04-01T00:00:00"/>
    <n v="1001"/>
    <x v="1"/>
    <x v="1"/>
    <s v="Company Z"/>
    <x v="12"/>
    <s v="Crab Meat"/>
    <n v="13646.325000000001"/>
    <s v="Check"/>
    <s v="Run Liu"/>
    <s v="789 26th Street"/>
    <s v="Miami"/>
    <s v="FL"/>
  </r>
  <r>
    <n v="113"/>
    <x v="33"/>
    <d v="2018-04-01T00:00:00"/>
    <n v="1001"/>
    <x v="2"/>
    <x v="2"/>
    <s v="Company Y"/>
    <x v="8"/>
    <s v="Scones"/>
    <n v="30789.550000000003"/>
    <s v="Check"/>
    <s v="John Rodman"/>
    <s v="789 25th Street"/>
    <s v="Chicago"/>
    <s v="IL"/>
  </r>
  <r>
    <n v="114"/>
    <x v="33"/>
    <d v="2018-04-01T00:00:00"/>
    <n v="1001"/>
    <x v="4"/>
    <x v="1"/>
    <s v="Company H"/>
    <x v="8"/>
    <s v="Chocolate Biscuits Mix"/>
    <n v="37175.599999999999"/>
    <s v="Check"/>
    <s v="Elizabeth Andersen"/>
    <s v="123 8th Street"/>
    <s v="Portland"/>
    <s v="OR"/>
  </r>
  <r>
    <n v="115"/>
    <x v="33"/>
    <d v="2018-04-01T00:00:00"/>
    <n v="1001"/>
    <x v="1"/>
    <x v="1"/>
    <s v="Company Z"/>
    <x v="12"/>
    <s v="Crab Meat"/>
    <n v="28844.75"/>
    <s v="Check"/>
    <s v="Run Liu"/>
    <s v="789 26th Street"/>
    <s v="Miami"/>
    <s v="FL"/>
  </r>
  <r>
    <n v="116"/>
    <x v="33"/>
    <d v="2018-04-01T00:00:00"/>
    <n v="1002"/>
    <x v="4"/>
    <x v="1"/>
    <s v="Company H"/>
    <x v="8"/>
    <s v="Chocolate Biscuits Mix"/>
    <n v="3286.5250000000001"/>
    <s v="Credit"/>
    <s v="Elizabeth Andersen"/>
    <s v="123 8th Street"/>
    <s v="Portland"/>
    <s v="OR"/>
  </r>
  <r>
    <n v="117"/>
    <x v="33"/>
    <d v="2018-04-01T00:00:00"/>
    <n v="1002"/>
    <x v="1"/>
    <x v="1"/>
    <s v="Company Z"/>
    <x v="2"/>
    <s v="Olive Oil"/>
    <n v="5525.85"/>
    <s v="Credit"/>
    <s v="Run Liu"/>
    <s v="789 26th Street"/>
    <s v="Miami"/>
    <s v="FL"/>
  </r>
  <r>
    <n v="118"/>
    <x v="33"/>
    <d v="2018-04-01T00:00:00"/>
    <n v="1002"/>
    <x v="1"/>
    <x v="1"/>
    <s v="Company Z"/>
    <x v="10"/>
    <s v="Clam Chowder"/>
    <n v="24174.425000000003"/>
    <s v="Credit"/>
    <s v="Run Liu"/>
    <s v="789 26th Street"/>
    <s v="Miami"/>
    <s v="FL"/>
  </r>
  <r>
    <n v="119"/>
    <x v="33"/>
    <d v="2018-04-01T00:00:00"/>
    <n v="1002"/>
    <x v="2"/>
    <x v="2"/>
    <s v="Company I"/>
    <x v="6"/>
    <s v="Mozzarella"/>
    <n v="2613.3250000000003"/>
    <s v="Credit"/>
    <s v="Sven Mortensen"/>
    <s v="123 9th Street"/>
    <s v="Salt Lake City"/>
    <s v="UT"/>
  </r>
  <r>
    <n v="120"/>
    <x v="33"/>
    <d v="2018-04-01T00:00:00"/>
    <n v="1002"/>
    <x v="2"/>
    <x v="2"/>
    <s v="Company Y"/>
    <x v="8"/>
    <s v="Scones"/>
    <n v="1285.625"/>
    <s v="Credit"/>
    <s v="John Rodman"/>
    <s v="789 25th Street"/>
    <s v="Chicago"/>
    <s v="IL"/>
  </r>
  <r>
    <n v="121"/>
    <x v="33"/>
    <d v="2018-04-01T00:00:00"/>
    <n v="1002"/>
    <x v="5"/>
    <x v="3"/>
    <s v="Company CC"/>
    <x v="1"/>
    <s v="Beer"/>
    <n v="10270.975"/>
    <s v="Credit"/>
    <s v="Soo Jung Lee"/>
    <s v="789 29th Street"/>
    <s v="Denver"/>
    <s v="CO"/>
  </r>
  <r>
    <n v="122"/>
    <x v="33"/>
    <d v="2018-04-01T00:00:00"/>
    <n v="1002"/>
    <x v="2"/>
    <x v="2"/>
    <s v="Company I"/>
    <x v="3"/>
    <s v="Ravioli"/>
    <n v="33505.724999999999"/>
    <s v="Credit"/>
    <s v="Sven Mortensen"/>
    <s v="123 9th Street"/>
    <s v="Salt Lake City"/>
    <s v="UT"/>
  </r>
  <r>
    <n v="123"/>
    <x v="33"/>
    <d v="2018-04-01T00:00:00"/>
    <n v="1002"/>
    <x v="2"/>
    <x v="2"/>
    <s v="Company I"/>
    <x v="6"/>
    <s v="Mozzarella"/>
    <n v="32720.325000000001"/>
    <s v="Credit"/>
    <s v="Sven Mortensen"/>
    <s v="123 9th Street"/>
    <s v="Salt Lake City"/>
    <s v="UT"/>
  </r>
  <r>
    <n v="124"/>
    <x v="33"/>
    <d v="2018-04-01T00:00:00"/>
    <n v="1002"/>
    <x v="4"/>
    <x v="1"/>
    <s v="Company H"/>
    <x v="11"/>
    <s v="Curry Sauce"/>
    <n v="35244.825000000004"/>
    <s v="Credit"/>
    <s v="Elizabeth Andersen"/>
    <s v="123 8th Street"/>
    <s v="Portland"/>
    <s v="OR"/>
  </r>
  <r>
    <n v="125"/>
    <x v="33"/>
    <d v="2018-04-01T00:00:00"/>
    <n v="1002"/>
    <x v="6"/>
    <x v="2"/>
    <s v="Company L"/>
    <x v="9"/>
    <s v="Syrup"/>
    <n v="43243.75"/>
    <s v="Credit"/>
    <s v="John Edwards"/>
    <s v="123 12th Street"/>
    <s v="Las Vegas"/>
    <s v="NV"/>
  </r>
  <r>
    <n v="126"/>
    <x v="34"/>
    <d v="2018-04-01T00:00:00"/>
    <n v="1001"/>
    <x v="5"/>
    <x v="3"/>
    <s v="Company BB"/>
    <x v="12"/>
    <s v="Crab Meat"/>
    <n v="25188.9"/>
    <s v="Cash"/>
    <s v="Amritansh Raghav"/>
    <s v="789 28th Street"/>
    <s v="Memphis"/>
    <s v="TN"/>
  </r>
  <r>
    <n v="127"/>
    <x v="34"/>
    <d v="2018-04-01T00:00:00"/>
    <n v="1001"/>
    <x v="5"/>
    <x v="3"/>
    <s v="Company BB"/>
    <x v="10"/>
    <s v="Clam Chowder"/>
    <n v="14534.575000000001"/>
    <s v="Cash"/>
    <s v="Amritansh Raghav"/>
    <s v="789 28th Street"/>
    <s v="Memphis"/>
    <s v="TN"/>
  </r>
  <r>
    <n v="128"/>
    <x v="34"/>
    <d v="2018-04-01T00:00:00"/>
    <n v="1001"/>
    <x v="5"/>
    <x v="3"/>
    <s v="Company BB"/>
    <x v="12"/>
    <s v="Crab Meat"/>
    <n v="38634.200000000004"/>
    <s v="Check"/>
    <s v="Amritansh Raghav"/>
    <s v="789 28th Street"/>
    <s v="Memphis"/>
    <s v="TN"/>
  </r>
  <r>
    <n v="129"/>
    <x v="34"/>
    <d v="2018-04-01T00:00:00"/>
    <n v="1002"/>
    <x v="5"/>
    <x v="3"/>
    <s v="Company BB"/>
    <x v="10"/>
    <s v="Clam Chowder"/>
    <n v="24038.850000000002"/>
    <s v="Credit"/>
    <s v="Amritansh Raghav"/>
    <s v="789 28th Street"/>
    <s v="Memphis"/>
    <s v="TN"/>
  </r>
  <r>
    <n v="130"/>
    <x v="34"/>
    <d v="2018-04-01T00:00:00"/>
    <n v="1002"/>
    <x v="5"/>
    <x v="3"/>
    <s v="Company BB"/>
    <x v="10"/>
    <s v="Clam Chowder"/>
    <n v="20023.025000000001"/>
    <s v="Credit"/>
    <s v="Amritansh Raghav"/>
    <s v="789 28th Street"/>
    <s v="Memphis"/>
    <s v="TN"/>
  </r>
  <r>
    <n v="131"/>
    <x v="34"/>
    <d v="2018-04-01T00:00:00"/>
    <n v="1002"/>
    <x v="5"/>
    <x v="3"/>
    <s v="Company BB"/>
    <x v="12"/>
    <s v="Crab Meat"/>
    <n v="41864.625"/>
    <s v="Credit"/>
    <s v="Amritansh Raghav"/>
    <s v="789 28th Street"/>
    <s v="Memphis"/>
    <s v="TN"/>
  </r>
  <r>
    <n v="132"/>
    <x v="35"/>
    <d v="2018-04-01T00:00:00"/>
    <n v="1001"/>
    <x v="2"/>
    <x v="2"/>
    <s v="Company F"/>
    <x v="1"/>
    <s v="Beer"/>
    <n v="8503.8250000000007"/>
    <s v="Check"/>
    <s v="Francisco Pérez-Olaeta"/>
    <s v="123 6th Street"/>
    <s v="Milwaukee"/>
    <s v="WI"/>
  </r>
  <r>
    <n v="133"/>
    <x v="35"/>
    <d v="2018-04-01T00:00:00"/>
    <n v="1002"/>
    <x v="2"/>
    <x v="2"/>
    <s v="Company F"/>
    <x v="1"/>
    <s v="Beer"/>
    <n v="36170.474999999999"/>
    <s v="Credit"/>
    <s v="Francisco Pérez-Olaeta"/>
    <s v="123 6th Street"/>
    <s v="Milwaukee"/>
    <s v="WI"/>
  </r>
  <r>
    <n v="134"/>
    <x v="35"/>
    <d v="2018-04-01T00:00:00"/>
    <n v="1002"/>
    <x v="2"/>
    <x v="2"/>
    <s v="Company F"/>
    <x v="1"/>
    <s v="Beer"/>
    <n v="4179.45"/>
    <s v="Credit"/>
    <s v="Francisco Pérez-Olaeta"/>
    <s v="123 6th Street"/>
    <s v="Milwaukee"/>
    <s v="WI"/>
  </r>
  <r>
    <n v="135"/>
    <x v="36"/>
    <d v="2018-04-01T00:00:00"/>
    <n v="1001"/>
    <x v="3"/>
    <x v="0"/>
    <s v="Company J"/>
    <x v="7"/>
    <s v="Dried Plums"/>
    <n v="39428.950000000004"/>
    <s v="Check"/>
    <s v="Roland Wacker"/>
    <s v="123 10th Street"/>
    <s v="Chicago"/>
    <s v="IL"/>
  </r>
  <r>
    <n v="136"/>
    <x v="36"/>
    <d v="2018-04-01T00:00:00"/>
    <n v="1001"/>
    <x v="3"/>
    <x v="0"/>
    <s v="Company J"/>
    <x v="7"/>
    <s v="Dried Apples"/>
    <n v="38133.974999999999"/>
    <s v="Check"/>
    <s v="Roland Wacker"/>
    <s v="123 10th Street"/>
    <s v="Chicago"/>
    <s v="IL"/>
  </r>
  <r>
    <n v="137"/>
    <x v="36"/>
    <d v="2018-04-01T00:00:00"/>
    <n v="1001"/>
    <x v="3"/>
    <x v="0"/>
    <s v="Company J"/>
    <x v="1"/>
    <s v="Chai"/>
    <n v="1210.825"/>
    <s v="Check"/>
    <s v="Roland Wacker"/>
    <s v="123 10th Street"/>
    <s v="Chicago"/>
    <s v="IL"/>
  </r>
  <r>
    <n v="138"/>
    <x v="36"/>
    <d v="2018-04-01T00:00:00"/>
    <n v="1001"/>
    <x v="3"/>
    <x v="0"/>
    <s v="Company J"/>
    <x v="0"/>
    <s v="Chocolate"/>
    <n v="2748.9"/>
    <s v="Check"/>
    <s v="Roland Wacker"/>
    <s v="123 10th Street"/>
    <s v="Chicago"/>
    <s v="IL"/>
  </r>
  <r>
    <n v="139"/>
    <x v="36"/>
    <d v="2018-04-01T00:00:00"/>
    <n v="1001"/>
    <x v="3"/>
    <x v="0"/>
    <s v="Company J"/>
    <x v="3"/>
    <s v="Ravioli"/>
    <n v="3529.625"/>
    <s v="Check"/>
    <s v="Roland Wacker"/>
    <s v="123 10th Street"/>
    <s v="Chicago"/>
    <s v="IL"/>
  </r>
  <r>
    <n v="140"/>
    <x v="36"/>
    <d v="2018-04-01T00:00:00"/>
    <n v="1002"/>
    <x v="3"/>
    <x v="0"/>
    <s v="Company J"/>
    <x v="9"/>
    <s v="Syrup"/>
    <n v="31836.75"/>
    <s v="Credit"/>
    <s v="Roland Wacker"/>
    <s v="123 10th Street"/>
    <s v="Chicago"/>
    <s v="IL"/>
  </r>
  <r>
    <n v="141"/>
    <x v="36"/>
    <d v="2018-04-01T00:00:00"/>
    <n v="1002"/>
    <x v="3"/>
    <x v="0"/>
    <s v="Company J"/>
    <x v="7"/>
    <s v="Almonds"/>
    <n v="4048.55"/>
    <s v="Credit"/>
    <s v="Roland Wacker"/>
    <s v="123 10th Street"/>
    <s v="Chicago"/>
    <s v="IL"/>
  </r>
  <r>
    <n v="142"/>
    <x v="36"/>
    <d v="2018-04-01T00:00:00"/>
    <n v="1002"/>
    <x v="3"/>
    <x v="0"/>
    <s v="Company J"/>
    <x v="7"/>
    <s v="Dried Apples"/>
    <n v="11617.375"/>
    <s v="Credit"/>
    <s v="Roland Wacker"/>
    <s v="123 10th Street"/>
    <s v="Chicago"/>
    <s v="IL"/>
  </r>
  <r>
    <n v="143"/>
    <x v="36"/>
    <d v="2018-04-01T00:00:00"/>
    <n v="1002"/>
    <x v="3"/>
    <x v="0"/>
    <s v="Company J"/>
    <x v="10"/>
    <s v="Clam Chowder"/>
    <n v="33141.075000000004"/>
    <s v="Credit"/>
    <s v="Roland Wacker"/>
    <s v="123 10th Street"/>
    <s v="Chicago"/>
    <s v="IL"/>
  </r>
  <r>
    <n v="144"/>
    <x v="37"/>
    <d v="2018-04-01T00:00:00"/>
    <n v="1001"/>
    <x v="6"/>
    <x v="2"/>
    <s v="Company L"/>
    <x v="10"/>
    <s v="Clam Chowder"/>
    <n v="4034.5250000000001"/>
    <s v="Cash"/>
    <s v="John Edwards"/>
    <s v="123 12th Street"/>
    <s v="Las Vegas"/>
    <s v="NV"/>
  </r>
  <r>
    <n v="145"/>
    <x v="38"/>
    <d v="2018-04-01T00:00:00"/>
    <n v="1001"/>
    <x v="5"/>
    <x v="3"/>
    <s v="Company D"/>
    <x v="5"/>
    <s v="Long Grain Rice"/>
    <n v="26741"/>
    <s v="Cash"/>
    <s v="Christina Lee"/>
    <s v="123 4th Street"/>
    <s v="New York"/>
    <s v="NY"/>
  </r>
  <r>
    <n v="146"/>
    <x v="38"/>
    <d v="2018-04-01T00:00:00"/>
    <n v="1001"/>
    <x v="5"/>
    <x v="3"/>
    <s v="Company D"/>
    <x v="5"/>
    <s v="Long Grain Rice"/>
    <n v="29293.550000000003"/>
    <s v="Check"/>
    <s v="Christina Lee"/>
    <s v="123 4th Street"/>
    <s v="New York"/>
    <s v="NY"/>
  </r>
  <r>
    <n v="147"/>
    <x v="38"/>
    <d v="2018-04-01T00:00:00"/>
    <n v="1001"/>
    <x v="5"/>
    <x v="3"/>
    <s v="Company D"/>
    <x v="5"/>
    <s v="Long Grain Rice"/>
    <n v="25389.925000000003"/>
    <s v="Check"/>
    <s v="Christina Lee"/>
    <s v="123 4th Street"/>
    <s v="New York"/>
    <s v="NY"/>
  </r>
  <r>
    <n v="148"/>
    <x v="38"/>
    <d v="2018-04-01T00:00:00"/>
    <n v="1001"/>
    <x v="5"/>
    <x v="3"/>
    <s v="Company D"/>
    <x v="4"/>
    <s v="Marmalade"/>
    <n v="45871.100000000006"/>
    <s v="Check"/>
    <s v="Christina Lee"/>
    <s v="123 4th Street"/>
    <s v="New York"/>
    <s v="NY"/>
  </r>
  <r>
    <n v="149"/>
    <x v="38"/>
    <d v="2018-04-01T00:00:00"/>
    <n v="1002"/>
    <x v="5"/>
    <x v="3"/>
    <s v="Company D"/>
    <x v="4"/>
    <s v="Marmalade"/>
    <n v="23725.625"/>
    <s v="Credit"/>
    <s v="Christina Lee"/>
    <s v="123 4th Street"/>
    <s v="New York"/>
    <s v="NY"/>
  </r>
  <r>
    <n v="150"/>
    <x v="38"/>
    <d v="2018-04-01T00:00:00"/>
    <n v="1002"/>
    <x v="5"/>
    <x v="3"/>
    <s v="Company D"/>
    <x v="4"/>
    <s v="Marmalade"/>
    <n v="16488.725000000002"/>
    <s v="Credit"/>
    <s v="Christina Lee"/>
    <s v="123 4th Street"/>
    <s v="New York"/>
    <s v="NY"/>
  </r>
  <r>
    <n v="151"/>
    <x v="39"/>
    <d v="2018-04-01T00:00:00"/>
    <n v="1001"/>
    <x v="0"/>
    <x v="0"/>
    <s v="Company C"/>
    <x v="9"/>
    <s v="Syrup"/>
    <n v="10897.425000000001"/>
    <s v="Cash"/>
    <s v="Thomas Axen"/>
    <s v="123 3rd Street"/>
    <s v="Los Angelas"/>
    <s v="CA"/>
  </r>
  <r>
    <n v="152"/>
    <x v="39"/>
    <d v="2018-04-01T00:00:00"/>
    <n v="1001"/>
    <x v="0"/>
    <x v="0"/>
    <s v="Company C"/>
    <x v="9"/>
    <s v="Syrup"/>
    <n v="2725.5250000000001"/>
    <s v="Cash"/>
    <s v="Thomas Axen"/>
    <s v="123 3rd Street"/>
    <s v="Los Angelas"/>
    <s v="CA"/>
  </r>
  <r>
    <n v="153"/>
    <x v="39"/>
    <d v="2018-04-01T00:00:00"/>
    <n v="1002"/>
    <x v="0"/>
    <x v="0"/>
    <s v="Company C"/>
    <x v="9"/>
    <s v="Syrup"/>
    <n v="44253.55"/>
    <s v="Credit"/>
    <s v="Thomas Axen"/>
    <s v="123 3rd Street"/>
    <s v="Los Angelas"/>
    <s v="CA"/>
  </r>
  <r>
    <n v="154"/>
    <x v="39"/>
    <d v="2018-04-01T00:00:00"/>
    <n v="1002"/>
    <x v="0"/>
    <x v="0"/>
    <s v="Company C"/>
    <x v="11"/>
    <s v="Curry Sauce"/>
    <n v="23403.050000000003"/>
    <s v="Credit"/>
    <s v="Thomas Axen"/>
    <s v="123 3rd Street"/>
    <s v="Los Angelas"/>
    <s v="CA"/>
  </r>
  <r>
    <n v="155"/>
    <x v="39"/>
    <d v="2018-04-01T00:00:00"/>
    <n v="1002"/>
    <x v="0"/>
    <x v="0"/>
    <s v="Company C"/>
    <x v="11"/>
    <s v="Curry Sauce"/>
    <n v="44964.15"/>
    <s v="Credit"/>
    <s v="Thomas Axen"/>
    <s v="123 3rd Street"/>
    <s v="Los Angelas"/>
    <s v="CA"/>
  </r>
  <r>
    <n v="156"/>
    <x v="39"/>
    <d v="2018-04-01T00:00:00"/>
    <n v="1002"/>
    <x v="0"/>
    <x v="0"/>
    <s v="Company C"/>
    <x v="11"/>
    <s v="Curry Sauce"/>
    <n v="43398.025000000001"/>
    <s v="Credit"/>
    <s v="Thomas Axen"/>
    <s v="123 3rd Street"/>
    <s v="Los Angelas"/>
    <s v="CA"/>
  </r>
  <r>
    <n v="157"/>
    <x v="40"/>
    <d v="2018-04-01T00:00:00"/>
    <n v="1001"/>
    <x v="4"/>
    <x v="1"/>
    <s v="Company H"/>
    <x v="6"/>
    <s v="Mozzarella"/>
    <n v="21930.425000000003"/>
    <s v="Cash"/>
    <s v="Elizabeth Andersen"/>
    <s v="123 8th Street"/>
    <s v="Portland"/>
    <s v="OR"/>
  </r>
  <r>
    <n v="158"/>
    <x v="40"/>
    <d v="2018-04-01T00:00:00"/>
    <n v="1001"/>
    <x v="4"/>
    <x v="1"/>
    <s v="Company H"/>
    <x v="6"/>
    <s v="Mozzarella"/>
    <n v="26465.175000000003"/>
    <s v="Check"/>
    <s v="Elizabeth Andersen"/>
    <s v="123 8th Street"/>
    <s v="Portland"/>
    <s v="OR"/>
  </r>
  <r>
    <n v="159"/>
    <x v="40"/>
    <d v="2018-04-01T00:00:00"/>
    <n v="1002"/>
    <x v="4"/>
    <x v="1"/>
    <s v="Company H"/>
    <x v="6"/>
    <s v="Mozzarella"/>
    <n v="15736.050000000001"/>
    <s v="Credit"/>
    <s v="Elizabeth Andersen"/>
    <s v="123 8th Street"/>
    <s v="Portland"/>
    <s v="OR"/>
  </r>
  <r>
    <n v="160"/>
    <x v="41"/>
    <d v="2018-05-01T00:00:00"/>
    <n v="1001"/>
    <x v="4"/>
    <x v="1"/>
    <s v="Company AA"/>
    <x v="9"/>
    <s v="Cajun Seasoning"/>
    <n v="43846.825000000004"/>
    <s v="Cash"/>
    <s v="Karen Toh"/>
    <s v="789 27th Street"/>
    <s v="Las Vegas"/>
    <s v="NV"/>
  </r>
  <r>
    <n v="161"/>
    <x v="41"/>
    <d v="2018-05-01T00:00:00"/>
    <n v="1001"/>
    <x v="2"/>
    <x v="2"/>
    <s v="Company I"/>
    <x v="6"/>
    <s v="Mozzarella"/>
    <n v="9345.3250000000007"/>
    <s v="Check"/>
    <s v="Sven Mortensen"/>
    <s v="123 9th Street"/>
    <s v="Salt Lake City"/>
    <s v="UT"/>
  </r>
  <r>
    <n v="162"/>
    <x v="41"/>
    <d v="2018-05-01T00:00:00"/>
    <n v="1001"/>
    <x v="5"/>
    <x v="3"/>
    <s v="Company D"/>
    <x v="1"/>
    <s v="Chai"/>
    <n v="16039.925000000001"/>
    <s v="Check"/>
    <s v="Christina Lee"/>
    <s v="123 4th Street"/>
    <s v="New York"/>
    <s v="NY"/>
  </r>
  <r>
    <n v="163"/>
    <x v="41"/>
    <d v="2018-05-01T00:00:00"/>
    <n v="1001"/>
    <x v="2"/>
    <x v="2"/>
    <s v="Company F"/>
    <x v="3"/>
    <s v="Ravioli"/>
    <n v="34351.9"/>
    <s v="Check"/>
    <s v="Francisco Pérez-Olaeta"/>
    <s v="123 6th Street"/>
    <s v="Milwaukee"/>
    <s v="WI"/>
  </r>
  <r>
    <n v="164"/>
    <x v="41"/>
    <d v="2018-05-01T00:00:00"/>
    <n v="1002"/>
    <x v="2"/>
    <x v="2"/>
    <s v="Company Y"/>
    <x v="8"/>
    <s v="Scones"/>
    <n v="15927.725"/>
    <s v="Credit"/>
    <s v="John Rodman"/>
    <s v="789 25th Street"/>
    <s v="Chicago"/>
    <s v="IL"/>
  </r>
  <r>
    <n v="165"/>
    <x v="41"/>
    <d v="2018-05-01T00:00:00"/>
    <n v="1002"/>
    <x v="0"/>
    <x v="0"/>
    <s v="Company C"/>
    <x v="1"/>
    <s v="Beer"/>
    <n v="12664.575000000001"/>
    <s v="Credit"/>
    <s v="Thomas Axen"/>
    <s v="123 3rd Street"/>
    <s v="Los Angelas"/>
    <s v="CA"/>
  </r>
  <r>
    <n v="166"/>
    <x v="41"/>
    <d v="2018-05-01T00:00:00"/>
    <n v="1002"/>
    <x v="0"/>
    <x v="0"/>
    <s v="Company C"/>
    <x v="6"/>
    <s v="Mozzarella"/>
    <n v="23314.225000000002"/>
    <s v="Credit"/>
    <s v="Thomas Axen"/>
    <s v="123 3rd Street"/>
    <s v="Los Angelas"/>
    <s v="CA"/>
  </r>
  <r>
    <n v="167"/>
    <x v="42"/>
    <d v="2018-05-01T00:00:00"/>
    <n v="1001"/>
    <x v="4"/>
    <x v="1"/>
    <s v="Company AA"/>
    <x v="9"/>
    <s v="Cajun Seasoning"/>
    <n v="43846.825000000004"/>
    <s v="Cash"/>
    <s v="Karen Toh"/>
    <s v="789 27th Street"/>
    <s v="Las Vegas"/>
    <s v="NV"/>
  </r>
  <r>
    <n v="168"/>
    <x v="42"/>
    <d v="2018-05-01T00:00:00"/>
    <n v="1001"/>
    <x v="6"/>
    <x v="2"/>
    <s v="Company L"/>
    <x v="9"/>
    <s v="Cajun Seasoning"/>
    <n v="20841.150000000001"/>
    <s v="Check"/>
    <s v="John Edwards"/>
    <s v="123 12th Street"/>
    <s v="Las Vegas"/>
    <s v="NV"/>
  </r>
  <r>
    <n v="169"/>
    <x v="42"/>
    <d v="2018-05-01T00:00:00"/>
    <n v="1001"/>
    <x v="6"/>
    <x v="2"/>
    <s v="Company L"/>
    <x v="7"/>
    <s v="Dried Pears"/>
    <n v="3987.7750000000001"/>
    <s v="Check"/>
    <s v="John Edwards"/>
    <s v="123 12th Street"/>
    <s v="Las Vegas"/>
    <s v="NV"/>
  </r>
  <r>
    <n v="170"/>
    <x v="42"/>
    <d v="2018-05-01T00:00:00"/>
    <n v="1001"/>
    <x v="6"/>
    <x v="2"/>
    <s v="Company L"/>
    <x v="10"/>
    <s v="Clam Chowder"/>
    <n v="19887.45"/>
    <s v="Check"/>
    <s v="John Edwards"/>
    <s v="123 12th Street"/>
    <s v="Las Vegas"/>
    <s v="NV"/>
  </r>
  <r>
    <n v="171"/>
    <x v="42"/>
    <d v="2018-05-01T00:00:00"/>
    <n v="1002"/>
    <x v="5"/>
    <x v="3"/>
    <s v="Company D"/>
    <x v="4"/>
    <s v="Marmalade"/>
    <n v="4913.4250000000002"/>
    <s v="Credit"/>
    <s v="Christina Lee"/>
    <s v="123 4th Street"/>
    <s v="New York"/>
    <s v="NY"/>
  </r>
  <r>
    <n v="172"/>
    <x v="43"/>
    <d v="2018-05-01T00:00:00"/>
    <n v="1002"/>
    <x v="5"/>
    <x v="3"/>
    <s v="Company D"/>
    <x v="7"/>
    <s v="Dried Pears"/>
    <n v="7751.1500000000005"/>
    <s v="Credit"/>
    <s v="Christina Lee"/>
    <s v="123 4th Street"/>
    <s v="New York"/>
    <s v="NY"/>
  </r>
  <r>
    <n v="173"/>
    <x v="44"/>
    <d v="2018-05-01T00:00:00"/>
    <n v="1002"/>
    <x v="0"/>
    <x v="0"/>
    <s v="Company C"/>
    <x v="6"/>
    <s v="Mozzarella"/>
    <n v="37418.700000000004"/>
    <s v="Credit"/>
    <s v="Thomas Axen"/>
    <s v="123 3rd Street"/>
    <s v="Los Angelas"/>
    <s v="CA"/>
  </r>
  <r>
    <n v="174"/>
    <x v="45"/>
    <d v="2018-05-01T00:00:00"/>
    <n v="1001"/>
    <x v="2"/>
    <x v="2"/>
    <s v="Company F"/>
    <x v="12"/>
    <s v="Crab Meat"/>
    <n v="18073.55"/>
    <s v="Check"/>
    <s v="Francisco Pérez-Olaeta"/>
    <s v="123 6th Street"/>
    <s v="Milwaukee"/>
    <s v="WI"/>
  </r>
  <r>
    <n v="175"/>
    <x v="46"/>
    <d v="2018-05-01T00:00:00"/>
    <n v="1001"/>
    <x v="4"/>
    <x v="1"/>
    <s v="Company AA"/>
    <x v="7"/>
    <s v="Dried Pears"/>
    <n v="43846.825000000004"/>
    <s v="Cash"/>
    <s v="Karen Toh"/>
    <s v="789 27th Street"/>
    <s v="Las Vegas"/>
    <s v="NV"/>
  </r>
  <r>
    <n v="176"/>
    <x v="47"/>
    <d v="2018-05-01T00:00:00"/>
    <n v="1001"/>
    <x v="1"/>
    <x v="1"/>
    <s v="Company K"/>
    <x v="11"/>
    <s v="Curry Sauce"/>
    <n v="14712.225"/>
    <s v="Cash"/>
    <s v="Peter Krschne"/>
    <s v="123 11th Street"/>
    <s v="Miami"/>
    <s v="FL"/>
  </r>
  <r>
    <n v="177"/>
    <x v="47"/>
    <d v="2018-05-01T00:00:00"/>
    <n v="1001"/>
    <x v="3"/>
    <x v="0"/>
    <s v="Company J"/>
    <x v="7"/>
    <s v="Dried Plums"/>
    <n v="38783.800000000003"/>
    <s v="Cash"/>
    <s v="Roland Wacker"/>
    <s v="123 10th Street"/>
    <s v="Chicago"/>
    <s v="IL"/>
  </r>
  <r>
    <n v="178"/>
    <x v="47"/>
    <d v="2018-05-01T00:00:00"/>
    <n v="1001"/>
    <x v="1"/>
    <x v="1"/>
    <s v="Company A"/>
    <x v="12"/>
    <s v="Crab Meat"/>
    <n v="38886.65"/>
    <s v="Cash"/>
    <s v="Anna Bedecs"/>
    <s v="123 1st Street"/>
    <s v="Seattle"/>
    <s v="WA"/>
  </r>
  <r>
    <n v="179"/>
    <x v="47"/>
    <d v="2018-05-01T00:00:00"/>
    <n v="1001"/>
    <x v="1"/>
    <x v="1"/>
    <s v="Company K"/>
    <x v="11"/>
    <s v="Curry Sauce"/>
    <n v="12472.900000000001"/>
    <s v="Cash"/>
    <s v="Peter Krschne"/>
    <s v="123 11th Street"/>
    <s v="Miami"/>
    <s v="FL"/>
  </r>
  <r>
    <n v="180"/>
    <x v="47"/>
    <d v="2018-05-01T00:00:00"/>
    <n v="1001"/>
    <x v="1"/>
    <x v="1"/>
    <s v="Company A"/>
    <x v="12"/>
    <s v="Crab Meat"/>
    <n v="2557.2250000000004"/>
    <s v="Cash"/>
    <s v="Anna Bedecs"/>
    <s v="123 1st Street"/>
    <s v="Seattle"/>
    <s v="WA"/>
  </r>
  <r>
    <n v="181"/>
    <x v="47"/>
    <d v="2018-05-01T00:00:00"/>
    <n v="1001"/>
    <x v="3"/>
    <x v="0"/>
    <s v="Company J"/>
    <x v="7"/>
    <s v="Dried Plums"/>
    <n v="11402.325000000001"/>
    <s v="Cash"/>
    <s v="Roland Wacker"/>
    <s v="123 10th Street"/>
    <s v="Chicago"/>
    <s v="IL"/>
  </r>
  <r>
    <n v="182"/>
    <x v="47"/>
    <d v="2018-05-01T00:00:00"/>
    <n v="1001"/>
    <x v="1"/>
    <x v="1"/>
    <s v="Company A"/>
    <x v="12"/>
    <s v="Crab Meat"/>
    <n v="1107.9750000000001"/>
    <s v="Check"/>
    <s v="Anna Bedecs"/>
    <s v="123 1st Street"/>
    <s v="Seattle"/>
    <s v="WA"/>
  </r>
  <r>
    <n v="183"/>
    <x v="47"/>
    <d v="2018-05-01T00:00:00"/>
    <n v="1001"/>
    <x v="3"/>
    <x v="0"/>
    <s v="Company J"/>
    <x v="7"/>
    <s v="Almonds"/>
    <n v="35137.300000000003"/>
    <s v="Check"/>
    <s v="Roland Wacker"/>
    <s v="123 10th Street"/>
    <s v="Chicago"/>
    <s v="IL"/>
  </r>
  <r>
    <n v="184"/>
    <x v="47"/>
    <d v="2018-05-01T00:00:00"/>
    <n v="1001"/>
    <x v="3"/>
    <x v="0"/>
    <s v="Company J"/>
    <x v="7"/>
    <s v="Dried Plums"/>
    <n v="31621.7"/>
    <s v="Check"/>
    <s v="Roland Wacker"/>
    <s v="123 10th Street"/>
    <s v="Chicago"/>
    <s v="IL"/>
  </r>
  <r>
    <n v="185"/>
    <x v="47"/>
    <d v="2018-05-01T00:00:00"/>
    <n v="1001"/>
    <x v="3"/>
    <x v="0"/>
    <s v="Company J"/>
    <x v="7"/>
    <s v="Almonds"/>
    <n v="11201.300000000001"/>
    <s v="Check"/>
    <s v="Roland Wacker"/>
    <s v="123 10th Street"/>
    <s v="Chicago"/>
    <s v="IL"/>
  </r>
  <r>
    <n v="186"/>
    <x v="47"/>
    <d v="2018-05-01T00:00:00"/>
    <n v="1002"/>
    <x v="3"/>
    <x v="0"/>
    <s v="Company J"/>
    <x v="7"/>
    <s v="Almonds"/>
    <n v="26628.800000000003"/>
    <s v="Credit"/>
    <s v="Roland Wacker"/>
    <s v="123 10th Street"/>
    <s v="Chicago"/>
    <s v="IL"/>
  </r>
  <r>
    <n v="187"/>
    <x v="47"/>
    <d v="2018-05-01T00:00:00"/>
    <n v="1002"/>
    <x v="1"/>
    <x v="1"/>
    <s v="Company K"/>
    <x v="11"/>
    <s v="Curry Sauce"/>
    <n v="32776.425000000003"/>
    <s v="Credit"/>
    <s v="Peter Krschne"/>
    <s v="123 11th Street"/>
    <s v="Miami"/>
    <s v="FL"/>
  </r>
  <r>
    <n v="188"/>
    <x v="48"/>
    <d v="2018-05-01T00:00:00"/>
    <n v="1001"/>
    <x v="3"/>
    <x v="0"/>
    <s v="Company J"/>
    <x v="6"/>
    <s v="Mozzarella"/>
    <n v="3707.2750000000001"/>
    <s v="Check"/>
    <s v="Roland Wacker"/>
    <s v="123 10th Street"/>
    <s v="Chicago"/>
    <s v="IL"/>
  </r>
  <r>
    <n v="189"/>
    <x v="48"/>
    <d v="2018-05-01T00:00:00"/>
    <n v="1001"/>
    <x v="3"/>
    <x v="0"/>
    <s v="Company J"/>
    <x v="6"/>
    <s v="Mozzarella"/>
    <n v="36394.875"/>
    <s v="Check"/>
    <s v="Roland Wacker"/>
    <s v="123 10th Street"/>
    <s v="Chicago"/>
    <s v="IL"/>
  </r>
  <r>
    <n v="190"/>
    <x v="48"/>
    <d v="2018-05-01T00:00:00"/>
    <n v="1001"/>
    <x v="3"/>
    <x v="0"/>
    <s v="Company J"/>
    <x v="3"/>
    <s v="Ravioli"/>
    <n v="11477.125"/>
    <s v="Check"/>
    <s v="Roland Wacker"/>
    <s v="123 10th Street"/>
    <s v="Chicago"/>
    <s v="IL"/>
  </r>
  <r>
    <n v="191"/>
    <x v="48"/>
    <d v="2018-05-01T00:00:00"/>
    <n v="1001"/>
    <x v="3"/>
    <x v="0"/>
    <s v="Company J"/>
    <x v="6"/>
    <s v="Mozzarella"/>
    <n v="24197.800000000003"/>
    <s v="Check"/>
    <s v="Roland Wacker"/>
    <s v="123 10th Street"/>
    <s v="Chicago"/>
    <s v="IL"/>
  </r>
  <r>
    <n v="192"/>
    <x v="48"/>
    <d v="2018-05-01T00:00:00"/>
    <n v="1001"/>
    <x v="3"/>
    <x v="0"/>
    <s v="Company J"/>
    <x v="3"/>
    <s v="Ravioli"/>
    <n v="13608.925000000001"/>
    <s v="Check"/>
    <s v="Roland Wacker"/>
    <s v="123 10th Street"/>
    <s v="Chicago"/>
    <s v="IL"/>
  </r>
  <r>
    <n v="193"/>
    <x v="48"/>
    <d v="2018-05-01T00:00:00"/>
    <n v="1002"/>
    <x v="3"/>
    <x v="0"/>
    <s v="Company J"/>
    <x v="4"/>
    <s v="Marmalade"/>
    <n v="3623.125"/>
    <s v="Credit"/>
    <s v="Roland Wacker"/>
    <s v="123 10th Street"/>
    <s v="Chicago"/>
    <s v="IL"/>
  </r>
  <r>
    <n v="194"/>
    <x v="49"/>
    <d v="2018-06-01T00:00:00"/>
    <n v="1002"/>
    <x v="0"/>
    <x v="0"/>
    <s v="Company C"/>
    <x v="1"/>
    <s v="Green Tea"/>
    <n v="45749.55"/>
    <s v="Credit"/>
    <s v="Thomas Axen"/>
    <s v="123 3rd Street"/>
    <s v="Los Angelas"/>
    <s v="CA"/>
  </r>
  <r>
    <n v="195"/>
    <x v="50"/>
    <d v="2018-06-01T00:00:00"/>
    <n v="1001"/>
    <x v="2"/>
    <x v="2"/>
    <s v="Company I"/>
    <x v="10"/>
    <s v="Clam Chowder"/>
    <n v="28138.825000000001"/>
    <s v="Cash"/>
    <s v="Sven Mortensen"/>
    <s v="123 9th Street"/>
    <s v="Salt Lake City"/>
    <s v="UT"/>
  </r>
  <r>
    <n v="196"/>
    <x v="50"/>
    <d v="2018-06-01T00:00:00"/>
    <n v="1001"/>
    <x v="4"/>
    <x v="1"/>
    <s v="Company H"/>
    <x v="0"/>
    <s v="Chocolate"/>
    <n v="2360.875"/>
    <s v="Cash"/>
    <s v="Elizabeth Andersen"/>
    <s v="123 8th Street"/>
    <s v="Portland"/>
    <s v="OR"/>
  </r>
  <r>
    <n v="197"/>
    <x v="50"/>
    <d v="2018-06-01T00:00:00"/>
    <n v="1001"/>
    <x v="5"/>
    <x v="3"/>
    <s v="Company CC"/>
    <x v="13"/>
    <s v="Fruit Cocktail"/>
    <n v="34403.325000000004"/>
    <s v="Cash"/>
    <s v="Soo Jung Lee"/>
    <s v="789 29th Street"/>
    <s v="Denver"/>
    <s v="CO"/>
  </r>
  <r>
    <n v="198"/>
    <x v="50"/>
    <d v="2018-06-01T00:00:00"/>
    <n v="1001"/>
    <x v="1"/>
    <x v="1"/>
    <s v="Company Z"/>
    <x v="4"/>
    <s v="Boysenberry Spread"/>
    <n v="27811.575000000001"/>
    <s v="Cash"/>
    <s v="Run Liu"/>
    <s v="789 26th Street"/>
    <s v="Miami"/>
    <s v="FL"/>
  </r>
  <r>
    <n v="199"/>
    <x v="50"/>
    <d v="2018-06-01T00:00:00"/>
    <n v="1001"/>
    <x v="2"/>
    <x v="2"/>
    <s v="Company I"/>
    <x v="10"/>
    <s v="Clam Chowder"/>
    <n v="44015.125"/>
    <s v="Cash"/>
    <s v="Sven Mortensen"/>
    <s v="123 9th Street"/>
    <s v="Salt Lake City"/>
    <s v="UT"/>
  </r>
  <r>
    <n v="200"/>
    <x v="50"/>
    <d v="2018-06-01T00:00:00"/>
    <n v="1001"/>
    <x v="1"/>
    <x v="1"/>
    <s v="Company Z"/>
    <x v="4"/>
    <s v="Boysenberry Spread"/>
    <n v="8386.9500000000007"/>
    <s v="Cash"/>
    <s v="Run Liu"/>
    <s v="789 26th Street"/>
    <s v="Miami"/>
    <s v="FL"/>
  </r>
  <r>
    <n v="201"/>
    <x v="50"/>
    <d v="2018-06-01T00:00:00"/>
    <n v="1001"/>
    <x v="4"/>
    <x v="1"/>
    <s v="Company H"/>
    <x v="0"/>
    <s v="Chocolate"/>
    <n v="33898.425000000003"/>
    <s v="Check"/>
    <s v="Elizabeth Andersen"/>
    <s v="123 8th Street"/>
    <s v="Portland"/>
    <s v="OR"/>
  </r>
  <r>
    <n v="202"/>
    <x v="50"/>
    <d v="2018-06-01T00:00:00"/>
    <n v="1001"/>
    <x v="5"/>
    <x v="3"/>
    <s v="Company CC"/>
    <x v="13"/>
    <s v="Fruit Cocktail"/>
    <n v="32168.675000000003"/>
    <s v="Check"/>
    <s v="Soo Jung Lee"/>
    <s v="789 29th Street"/>
    <s v="Denver"/>
    <s v="CO"/>
  </r>
  <r>
    <n v="203"/>
    <x v="50"/>
    <d v="2018-06-01T00:00:00"/>
    <n v="1001"/>
    <x v="2"/>
    <x v="2"/>
    <s v="Company Y"/>
    <x v="9"/>
    <s v="Cajun Seasoning"/>
    <n v="7428.5750000000007"/>
    <s v="Check"/>
    <s v="John Rodman"/>
    <s v="789 25th Street"/>
    <s v="Chicago"/>
    <s v="IL"/>
  </r>
  <r>
    <n v="204"/>
    <x v="50"/>
    <d v="2018-06-01T00:00:00"/>
    <n v="1001"/>
    <x v="4"/>
    <x v="1"/>
    <s v="Company H"/>
    <x v="0"/>
    <s v="Chocolate"/>
    <n v="24581.15"/>
    <s v="Check"/>
    <s v="Elizabeth Andersen"/>
    <s v="123 8th Street"/>
    <s v="Portland"/>
    <s v="OR"/>
  </r>
  <r>
    <n v="205"/>
    <x v="50"/>
    <d v="2018-06-01T00:00:00"/>
    <n v="1001"/>
    <x v="5"/>
    <x v="3"/>
    <s v="Company CC"/>
    <x v="13"/>
    <s v="Fruit Cocktail"/>
    <n v="28106.100000000002"/>
    <s v="Check"/>
    <s v="Soo Jung Lee"/>
    <s v="789 29th Street"/>
    <s v="Denver"/>
    <s v="CO"/>
  </r>
  <r>
    <n v="206"/>
    <x v="50"/>
    <d v="2018-06-01T00:00:00"/>
    <n v="1002"/>
    <x v="2"/>
    <x v="2"/>
    <s v="Company I"/>
    <x v="10"/>
    <s v="Clam Chowder"/>
    <n v="37942.300000000003"/>
    <s v="Credit"/>
    <s v="Sven Mortensen"/>
    <s v="123 9th Street"/>
    <s v="Salt Lake City"/>
    <s v="UT"/>
  </r>
  <r>
    <n v="207"/>
    <x v="50"/>
    <d v="2018-06-01T00:00:00"/>
    <n v="1002"/>
    <x v="2"/>
    <x v="2"/>
    <s v="Company Y"/>
    <x v="9"/>
    <s v="Cajun Seasoning"/>
    <n v="682.55000000000007"/>
    <s v="Credit"/>
    <s v="John Rodman"/>
    <s v="789 25th Street"/>
    <s v="Chicago"/>
    <s v="IL"/>
  </r>
  <r>
    <n v="208"/>
    <x v="50"/>
    <d v="2018-06-01T00:00:00"/>
    <n v="1002"/>
    <x v="1"/>
    <x v="1"/>
    <s v="Company Z"/>
    <x v="4"/>
    <s v="Boysenberry Spread"/>
    <n v="17222.7"/>
    <s v="Credit"/>
    <s v="Run Liu"/>
    <s v="789 26th Street"/>
    <s v="Miami"/>
    <s v="FL"/>
  </r>
  <r>
    <n v="209"/>
    <x v="50"/>
    <d v="2018-06-01T00:00:00"/>
    <n v="1002"/>
    <x v="0"/>
    <x v="0"/>
    <s v="Company C"/>
    <x v="7"/>
    <s v="Dried Pears"/>
    <n v="24978.525000000001"/>
    <s v="Credit"/>
    <s v="Thomas Axen"/>
    <s v="123 3rd Street"/>
    <s v="Los Angelas"/>
    <s v="CA"/>
  </r>
  <r>
    <n v="210"/>
    <x v="50"/>
    <d v="2018-06-01T00:00:00"/>
    <n v="1002"/>
    <x v="2"/>
    <x v="2"/>
    <s v="Company Y"/>
    <x v="9"/>
    <s v="Cajun Seasoning"/>
    <n v="19541.5"/>
    <s v="Credit"/>
    <s v="John Rodman"/>
    <s v="789 25th Street"/>
    <s v="Chicago"/>
    <s v="IL"/>
  </r>
  <r>
    <n v="211"/>
    <x v="50"/>
    <d v="2018-06-01T00:00:00"/>
    <n v="1002"/>
    <x v="0"/>
    <x v="0"/>
    <s v="Company C"/>
    <x v="11"/>
    <s v="Curry Sauce"/>
    <n v="44604.175000000003"/>
    <s v="Credit"/>
    <s v="Thomas Axen"/>
    <s v="123 3rd Street"/>
    <s v="Los Angelas"/>
    <s v="CA"/>
  </r>
  <r>
    <n v="212"/>
    <x v="51"/>
    <d v="2018-06-01T00:00:00"/>
    <n v="1001"/>
    <x v="5"/>
    <x v="3"/>
    <s v="Company BB"/>
    <x v="1"/>
    <s v="Coffee"/>
    <n v="3174.3250000000003"/>
    <s v="Cash"/>
    <s v="Amritansh Raghav"/>
    <s v="789 28th Street"/>
    <s v="Memphis"/>
    <s v="TN"/>
  </r>
  <r>
    <n v="213"/>
    <x v="51"/>
    <d v="2018-06-01T00:00:00"/>
    <n v="1001"/>
    <x v="5"/>
    <x v="3"/>
    <s v="Company BB"/>
    <x v="1"/>
    <s v="Coffee"/>
    <n v="45347.5"/>
    <s v="Check"/>
    <s v="Amritansh Raghav"/>
    <s v="789 28th Street"/>
    <s v="Memphis"/>
    <s v="TN"/>
  </r>
  <r>
    <n v="214"/>
    <x v="51"/>
    <d v="2018-06-01T00:00:00"/>
    <n v="1001"/>
    <x v="5"/>
    <x v="3"/>
    <s v="Company BB"/>
    <x v="1"/>
    <s v="Coffee"/>
    <n v="3894.2750000000001"/>
    <s v="Check"/>
    <s v="Amritansh Raghav"/>
    <s v="789 28th Street"/>
    <s v="Memphis"/>
    <s v="TN"/>
  </r>
  <r>
    <n v="215"/>
    <x v="51"/>
    <d v="2018-06-01T00:00:00"/>
    <n v="1002"/>
    <x v="6"/>
    <x v="2"/>
    <s v="Company L"/>
    <x v="1"/>
    <s v="Chai"/>
    <n v="12173.7"/>
    <s v="Credit"/>
    <s v="John Edwards"/>
    <s v="123 12th Street"/>
    <s v="Las Vegas"/>
    <s v="NV"/>
  </r>
  <r>
    <n v="216"/>
    <x v="52"/>
    <d v="2018-06-01T00:00:00"/>
    <n v="1001"/>
    <x v="2"/>
    <x v="2"/>
    <s v="Company F"/>
    <x v="0"/>
    <s v="Chocolate"/>
    <n v="19784.600000000002"/>
    <s v="Cash"/>
    <s v="Francisco Pérez-Olaeta"/>
    <s v="123 6th Street"/>
    <s v="Milwaukee"/>
    <s v="WI"/>
  </r>
  <r>
    <n v="217"/>
    <x v="52"/>
    <d v="2018-06-01T00:00:00"/>
    <n v="1002"/>
    <x v="2"/>
    <x v="2"/>
    <s v="Company F"/>
    <x v="0"/>
    <s v="Chocolate"/>
    <n v="11140.525000000001"/>
    <s v="Credit"/>
    <s v="Francisco Pérez-Olaeta"/>
    <s v="123 6th Street"/>
    <s v="Milwaukee"/>
    <s v="WI"/>
  </r>
  <r>
    <n v="218"/>
    <x v="52"/>
    <d v="2018-06-01T00:00:00"/>
    <n v="1002"/>
    <x v="6"/>
    <x v="2"/>
    <s v="Company L"/>
    <x v="9"/>
    <s v="Cajun Seasoning"/>
    <n v="31869.475000000002"/>
    <s v="Credit"/>
    <s v="John Edwards"/>
    <s v="123 12th Street"/>
    <s v="Las Vegas"/>
    <s v="NV"/>
  </r>
  <r>
    <n v="219"/>
    <x v="52"/>
    <d v="2018-06-01T00:00:00"/>
    <n v="1002"/>
    <x v="2"/>
    <x v="2"/>
    <s v="Company F"/>
    <x v="0"/>
    <s v="Chocolate"/>
    <n v="34192.950000000004"/>
    <s v="Credit"/>
    <s v="Francisco Pérez-Olaeta"/>
    <s v="123 6th Street"/>
    <s v="Milwaukee"/>
    <s v="WI"/>
  </r>
  <r>
    <n v="220"/>
    <x v="53"/>
    <d v="2018-06-01T00:00:00"/>
    <n v="1001"/>
    <x v="3"/>
    <x v="0"/>
    <s v="Company J"/>
    <x v="1"/>
    <s v="Beer"/>
    <n v="26895.275000000001"/>
    <s v="Check"/>
    <s v="Roland Wacker"/>
    <s v="123 10th Street"/>
    <s v="Chicago"/>
    <s v="IL"/>
  </r>
  <r>
    <n v="221"/>
    <x v="53"/>
    <d v="2018-06-01T00:00:00"/>
    <n v="1001"/>
    <x v="3"/>
    <x v="0"/>
    <s v="Company J"/>
    <x v="9"/>
    <s v="Syrup"/>
    <n v="11781"/>
    <s v="Check"/>
    <s v="Roland Wacker"/>
    <s v="123 10th Street"/>
    <s v="Chicago"/>
    <s v="IL"/>
  </r>
  <r>
    <n v="222"/>
    <x v="53"/>
    <d v="2018-06-01T00:00:00"/>
    <n v="1001"/>
    <x v="3"/>
    <x v="0"/>
    <s v="Company J"/>
    <x v="13"/>
    <s v="Fruit Cocktail"/>
    <n v="19331.125"/>
    <s v="Check"/>
    <s v="Roland Wacker"/>
    <s v="123 10th Street"/>
    <s v="Chicago"/>
    <s v="IL"/>
  </r>
  <r>
    <n v="223"/>
    <x v="54"/>
    <d v="2018-06-01T00:00:00"/>
    <n v="1001"/>
    <x v="6"/>
    <x v="2"/>
    <s v="Company L"/>
    <x v="10"/>
    <s v="Clam Chowder"/>
    <n v="3791.4250000000002"/>
    <s v="Check"/>
    <s v="John Edwards"/>
    <s v="123 12th Street"/>
    <s v="Las Vegas"/>
    <s v="NV"/>
  </r>
  <r>
    <n v="224"/>
    <x v="55"/>
    <d v="2018-06-01T00:00:00"/>
    <n v="1001"/>
    <x v="2"/>
    <x v="2"/>
    <s v="Company F"/>
    <x v="7"/>
    <s v="Dried Pears"/>
    <n v="22799.975000000002"/>
    <s v="Cash"/>
    <s v="Francisco Pérez-Olaeta"/>
    <s v="123 6th Street"/>
    <s v="Milwaukee"/>
    <s v="WI"/>
  </r>
  <r>
    <n v="225"/>
    <x v="55"/>
    <d v="2018-06-01T00:00:00"/>
    <n v="1001"/>
    <x v="2"/>
    <x v="2"/>
    <s v="Company F"/>
    <x v="7"/>
    <s v="Dried Apples"/>
    <n v="44693"/>
    <s v="Cash"/>
    <s v="Francisco Pérez-Olaeta"/>
    <s v="123 6th Street"/>
    <s v="Milwaukee"/>
    <s v="WI"/>
  </r>
  <r>
    <n v="226"/>
    <x v="55"/>
    <d v="2018-06-01T00:00:00"/>
    <n v="1001"/>
    <x v="2"/>
    <x v="2"/>
    <s v="Company F"/>
    <x v="7"/>
    <s v="Dried Pears"/>
    <n v="32514.625000000004"/>
    <s v="Check"/>
    <s v="Francisco Pérez-Olaeta"/>
    <s v="123 6th Street"/>
    <s v="Milwaukee"/>
    <s v="WI"/>
  </r>
  <r>
    <n v="227"/>
    <x v="55"/>
    <d v="2018-06-01T00:00:00"/>
    <n v="1001"/>
    <x v="2"/>
    <x v="2"/>
    <s v="Company F"/>
    <x v="7"/>
    <s v="Dried Pears"/>
    <n v="37414.025000000001"/>
    <s v="Check"/>
    <s v="Francisco Pérez-Olaeta"/>
    <s v="123 6th Street"/>
    <s v="Milwaukee"/>
    <s v="WI"/>
  </r>
  <r>
    <n v="228"/>
    <x v="55"/>
    <d v="2018-06-01T00:00:00"/>
    <n v="1001"/>
    <x v="2"/>
    <x v="2"/>
    <s v="Company F"/>
    <x v="7"/>
    <s v="Dried Apples"/>
    <n v="8564.6"/>
    <s v="Check"/>
    <s v="Francisco Pérez-Olaeta"/>
    <s v="123 6th Street"/>
    <s v="Milwaukee"/>
    <s v="WI"/>
  </r>
  <r>
    <n v="229"/>
    <x v="55"/>
    <d v="2018-06-01T00:00:00"/>
    <n v="1002"/>
    <x v="2"/>
    <x v="2"/>
    <s v="Company F"/>
    <x v="7"/>
    <s v="Dried Apples"/>
    <n v="25544.2"/>
    <s v="Credit"/>
    <s v="Francisco Pérez-Olaeta"/>
    <s v="123 6th Street"/>
    <s v="Milwaukee"/>
    <s v="WI"/>
  </r>
  <r>
    <n v="230"/>
    <x v="56"/>
    <d v="2018-07-01T00:00:00"/>
    <n v="1001"/>
    <x v="4"/>
    <x v="1"/>
    <s v="Company AA"/>
    <x v="4"/>
    <s v="Marmalade"/>
    <n v="43846.825000000004"/>
    <s v="Cash"/>
    <s v="Karen Toh"/>
    <s v="789 27th Street"/>
    <s v="Las Vegas"/>
    <s v="NV"/>
  </r>
  <r>
    <n v="231"/>
    <x v="57"/>
    <d v="2018-07-01T00:00:00"/>
    <n v="1001"/>
    <x v="0"/>
    <x v="0"/>
    <s v="Company C"/>
    <x v="13"/>
    <s v="Fruit Cocktail"/>
    <n v="40200.325000000004"/>
    <s v="Check"/>
    <s v="Thomas Axen"/>
    <s v="123 3rd Street"/>
    <s v="Los Angelas"/>
    <s v="CA"/>
  </r>
  <r>
    <n v="232"/>
    <x v="57"/>
    <d v="2018-07-01T00:00:00"/>
    <n v="1001"/>
    <x v="1"/>
    <x v="1"/>
    <s v="Company Z"/>
    <x v="5"/>
    <s v="Long Grain Rice"/>
    <n v="14202.650000000001"/>
    <s v="Check"/>
    <s v="Run Liu"/>
    <s v="789 26th Street"/>
    <s v="Miami"/>
    <s v="FL"/>
  </r>
  <r>
    <n v="233"/>
    <x v="57"/>
    <d v="2018-07-01T00:00:00"/>
    <n v="1002"/>
    <x v="0"/>
    <x v="0"/>
    <s v="Company C"/>
    <x v="7"/>
    <s v="Dried Apples"/>
    <n v="30308.025000000001"/>
    <s v="Credit"/>
    <s v="Thomas Axen"/>
    <s v="123 3rd Street"/>
    <s v="Los Angelas"/>
    <s v="CA"/>
  </r>
  <r>
    <n v="234"/>
    <x v="58"/>
    <d v="2018-07-01T00:00:00"/>
    <n v="1001"/>
    <x v="1"/>
    <x v="1"/>
    <s v="Company Z"/>
    <x v="7"/>
    <s v="Dried Pears"/>
    <n v="26151.95"/>
    <s v="Check"/>
    <s v="Run Liu"/>
    <s v="789 26th Street"/>
    <s v="Miami"/>
    <s v="FL"/>
  </r>
  <r>
    <n v="235"/>
    <x v="58"/>
    <d v="2018-07-01T00:00:00"/>
    <n v="1002"/>
    <x v="1"/>
    <x v="1"/>
    <s v="Company Z"/>
    <x v="10"/>
    <s v="Clam Chowder"/>
    <n v="3164.9750000000004"/>
    <s v="Credit"/>
    <s v="Run Liu"/>
    <s v="789 26th Street"/>
    <s v="Miami"/>
    <s v="FL"/>
  </r>
  <r>
    <n v="236"/>
    <x v="59"/>
    <d v="2018-07-01T00:00:00"/>
    <n v="1001"/>
    <x v="6"/>
    <x v="2"/>
    <s v="Company L"/>
    <x v="4"/>
    <s v="Boysenberry Spread"/>
    <n v="22645.7"/>
    <s v="Check"/>
    <s v="John Edwards"/>
    <s v="123 12th Street"/>
    <s v="Las Vegas"/>
    <s v="NV"/>
  </r>
  <r>
    <n v="237"/>
    <x v="59"/>
    <d v="2018-07-01T00:00:00"/>
    <n v="1002"/>
    <x v="6"/>
    <x v="2"/>
    <s v="Company L"/>
    <x v="9"/>
    <s v="Cajun Seasoning"/>
    <n v="41336.350000000006"/>
    <s v="Credit"/>
    <s v="John Edwards"/>
    <s v="123 12th Street"/>
    <s v="Las Vegas"/>
    <s v="NV"/>
  </r>
  <r>
    <n v="238"/>
    <x v="60"/>
    <d v="2018-07-01T00:00:00"/>
    <n v="1002"/>
    <x v="5"/>
    <x v="3"/>
    <s v="Company D"/>
    <x v="0"/>
    <s v="Chocolate"/>
    <n v="29298.225000000002"/>
    <s v="Credit"/>
    <s v="Christina Lee"/>
    <s v="123 4th Street"/>
    <s v="New York"/>
    <s v="NY"/>
  </r>
  <r>
    <n v="239"/>
    <x v="61"/>
    <d v="2018-07-01T00:00:00"/>
    <n v="1002"/>
    <x v="3"/>
    <x v="0"/>
    <s v="Company J"/>
    <x v="1"/>
    <s v="Coffee"/>
    <n v="42589.25"/>
    <s v="Credit"/>
    <s v="Roland Wacker"/>
    <s v="123 10th Street"/>
    <s v="Chicago"/>
    <s v="IL"/>
  </r>
  <r>
    <n v="240"/>
    <x v="62"/>
    <d v="2018-07-01T00:00:00"/>
    <n v="1001"/>
    <x v="3"/>
    <x v="0"/>
    <s v="Company J"/>
    <x v="4"/>
    <s v="Boysenberry Spread"/>
    <n v="30392.175000000003"/>
    <s v="Check"/>
    <s v="Roland Wacker"/>
    <s v="123 10th Street"/>
    <s v="Chicago"/>
    <s v="IL"/>
  </r>
  <r>
    <n v="241"/>
    <x v="62"/>
    <d v="2018-07-01T00:00:00"/>
    <n v="1001"/>
    <x v="3"/>
    <x v="0"/>
    <s v="Company J"/>
    <x v="7"/>
    <s v="Dried Apples"/>
    <n v="27638.600000000002"/>
    <s v="Check"/>
    <s v="Roland Wacker"/>
    <s v="123 10th Street"/>
    <s v="Chicago"/>
    <s v="IL"/>
  </r>
  <r>
    <n v="242"/>
    <x v="63"/>
    <d v="2018-07-01T00:00:00"/>
    <n v="1002"/>
    <x v="6"/>
    <x v="2"/>
    <s v="Company L"/>
    <x v="3"/>
    <s v="Ravioli"/>
    <n v="43842.15"/>
    <s v="Credit"/>
    <s v="John Edwards"/>
    <s v="123 12th Street"/>
    <s v="Las Vegas"/>
    <s v="NV"/>
  </r>
  <r>
    <n v="243"/>
    <x v="64"/>
    <d v="2018-07-01T00:00:00"/>
    <n v="1001"/>
    <x v="3"/>
    <x v="0"/>
    <s v="Company J"/>
    <x v="6"/>
    <s v="Mozzarella"/>
    <n v="38040.474999999999"/>
    <s v="Cash"/>
    <s v="Roland Wacker"/>
    <s v="123 10th Street"/>
    <s v="Chicago"/>
    <s v="IL"/>
  </r>
  <r>
    <n v="244"/>
    <x v="64"/>
    <d v="2018-07-01T00:00:00"/>
    <n v="1001"/>
    <x v="5"/>
    <x v="3"/>
    <s v="Company D"/>
    <x v="7"/>
    <s v="Dried Pears"/>
    <n v="22893.475000000002"/>
    <s v="Cash"/>
    <s v="Christina Lee"/>
    <s v="123 4th Street"/>
    <s v="New York"/>
    <s v="NY"/>
  </r>
  <r>
    <n v="245"/>
    <x v="64"/>
    <d v="2018-07-01T00:00:00"/>
    <n v="1002"/>
    <x v="4"/>
    <x v="1"/>
    <s v="Company AA"/>
    <x v="7"/>
    <s v="Almonds"/>
    <n v="15941.75"/>
    <s v="Credit"/>
    <s v="Karen Toh"/>
    <s v="789 27th Street"/>
    <s v="Las Vegas"/>
    <s v="NV"/>
  </r>
  <r>
    <n v="246"/>
    <x v="64"/>
    <d v="2018-07-01T00:00:00"/>
    <n v="1002"/>
    <x v="5"/>
    <x v="3"/>
    <s v="Company CC"/>
    <x v="4"/>
    <s v="Marmalade"/>
    <n v="29284.2"/>
    <s v="Credit"/>
    <s v="Soo Jung Lee"/>
    <s v="789 29th Street"/>
    <s v="Denver"/>
    <s v="CO"/>
  </r>
  <r>
    <n v="247"/>
    <x v="65"/>
    <d v="2018-07-01T00:00:00"/>
    <n v="1001"/>
    <x v="2"/>
    <x v="2"/>
    <s v="Company F"/>
    <x v="4"/>
    <s v="Boysenberry Spread"/>
    <n v="40242.400000000001"/>
    <s v="Cash"/>
    <s v="Francisco Pérez-Olaeta"/>
    <s v="123 6th Street"/>
    <s v="Milwaukee"/>
    <s v="WI"/>
  </r>
  <r>
    <n v="248"/>
    <x v="65"/>
    <d v="2018-07-01T00:00:00"/>
    <n v="1001"/>
    <x v="5"/>
    <x v="3"/>
    <s v="Company BB"/>
    <x v="7"/>
    <s v="Almonds"/>
    <n v="34580.974999999999"/>
    <s v="Cash"/>
    <s v="Amritansh Raghav"/>
    <s v="789 28th Street"/>
    <s v="Memphis"/>
    <s v="TN"/>
  </r>
  <r>
    <n v="249"/>
    <x v="65"/>
    <d v="2018-07-01T00:00:00"/>
    <n v="1001"/>
    <x v="2"/>
    <x v="2"/>
    <s v="Company F"/>
    <x v="7"/>
    <s v="Dried Pears"/>
    <n v="7994.2500000000009"/>
    <s v="Cash"/>
    <s v="Francisco Pérez-Olaeta"/>
    <s v="123 6th Street"/>
    <s v="Milwaukee"/>
    <s v="WI"/>
  </r>
  <r>
    <n v="250"/>
    <x v="65"/>
    <d v="2018-07-01T00:00:00"/>
    <n v="1001"/>
    <x v="4"/>
    <x v="1"/>
    <s v="Company AA"/>
    <x v="13"/>
    <s v="Fruit Cocktail"/>
    <n v="65.45"/>
    <s v="Cash"/>
    <s v="Karen Toh"/>
    <s v="789 27th Street"/>
    <s v="Las Vegas"/>
    <s v="NV"/>
  </r>
  <r>
    <n v="251"/>
    <x v="65"/>
    <d v="2018-07-01T00:00:00"/>
    <n v="1001"/>
    <x v="5"/>
    <x v="3"/>
    <s v="Company BB"/>
    <x v="1"/>
    <s v="Green Tea"/>
    <n v="38419.15"/>
    <s v="Check"/>
    <s v="Amritansh Raghav"/>
    <s v="789 28th Street"/>
    <s v="Memphis"/>
    <s v="TN"/>
  </r>
  <r>
    <n v="252"/>
    <x v="65"/>
    <d v="2018-07-01T00:00:00"/>
    <n v="1002"/>
    <x v="5"/>
    <x v="3"/>
    <s v="Company D"/>
    <x v="5"/>
    <s v="Long Grain Rice"/>
    <n v="28905.525000000001"/>
    <s v="Credit"/>
    <s v="Christina Lee"/>
    <s v="123 4th Street"/>
    <s v="New York"/>
    <s v="NY"/>
  </r>
  <r>
    <n v="253"/>
    <x v="65"/>
    <d v="2018-07-01T00:00:00"/>
    <n v="1002"/>
    <x v="2"/>
    <x v="2"/>
    <s v="Company F"/>
    <x v="4"/>
    <s v="Boysenberry Spread"/>
    <n v="10233.575000000001"/>
    <s v="Credit"/>
    <s v="Francisco Pérez-Olaeta"/>
    <s v="123 6th Street"/>
    <s v="Milwaukee"/>
    <s v="WI"/>
  </r>
  <r>
    <n v="254"/>
    <x v="65"/>
    <d v="2018-07-01T00:00:00"/>
    <n v="1002"/>
    <x v="3"/>
    <x v="0"/>
    <s v="Company J"/>
    <x v="4"/>
    <s v="Boysenberry Spread"/>
    <n v="28251.025000000001"/>
    <s v="Credit"/>
    <s v="Roland Wacker"/>
    <s v="123 10th Street"/>
    <s v="Chicago"/>
    <s v="IL"/>
  </r>
  <r>
    <n v="255"/>
    <x v="66"/>
    <d v="2018-07-01T00:00:00"/>
    <n v="1001"/>
    <x v="5"/>
    <x v="3"/>
    <s v="Company D"/>
    <x v="1"/>
    <s v="Green Tea"/>
    <n v="30826.95"/>
    <s v="Cash"/>
    <s v="Christina Lee"/>
    <s v="123 4th Street"/>
    <s v="New York"/>
    <s v="NY"/>
  </r>
  <r>
    <n v="256"/>
    <x v="66"/>
    <d v="2018-07-01T00:00:00"/>
    <n v="1002"/>
    <x v="5"/>
    <x v="3"/>
    <s v="Company BB"/>
    <x v="9"/>
    <s v="Cajun Seasoning"/>
    <n v="25193.575000000001"/>
    <s v="Credit"/>
    <s v="Amritansh Raghav"/>
    <s v="789 28th Street"/>
    <s v="Memphis"/>
    <s v="TN"/>
  </r>
  <r>
    <n v="257"/>
    <x v="66"/>
    <d v="2018-07-01T00:00:00"/>
    <n v="1002"/>
    <x v="3"/>
    <x v="0"/>
    <s v="Company J"/>
    <x v="0"/>
    <s v="Chocolate"/>
    <n v="44440.55"/>
    <s v="Credit"/>
    <s v="Roland Wacker"/>
    <s v="123 10th Street"/>
    <s v="Chicago"/>
    <s v="IL"/>
  </r>
  <r>
    <n v="258"/>
    <x v="66"/>
    <d v="2018-07-01T00:00:00"/>
    <n v="1002"/>
    <x v="5"/>
    <x v="3"/>
    <s v="Company CC"/>
    <x v="1"/>
    <s v="Green Tea"/>
    <n v="13132.075000000001"/>
    <s v="Credit"/>
    <s v="Soo Jung Lee"/>
    <s v="789 29th Street"/>
    <s v="Denver"/>
    <s v="CO"/>
  </r>
  <r>
    <n v="259"/>
    <x v="66"/>
    <d v="2018-07-01T00:00:00"/>
    <n v="1002"/>
    <x v="3"/>
    <x v="0"/>
    <s v="Company J"/>
    <x v="0"/>
    <s v="Chocolate"/>
    <n v="14399"/>
    <s v="Credit"/>
    <s v="Roland Wacker"/>
    <s v="123 10th Street"/>
    <s v="Chicago"/>
    <s v="IL"/>
  </r>
  <r>
    <n v="260"/>
    <x v="67"/>
    <d v="2018-07-01T00:00:00"/>
    <n v="1002"/>
    <x v="0"/>
    <x v="0"/>
    <s v="Company C"/>
    <x v="7"/>
    <s v="Dried Pears"/>
    <n v="26974.75"/>
    <s v="Credit"/>
    <s v="Thomas Axen"/>
    <s v="123 3rd Street"/>
    <s v="Los Angelas"/>
    <s v="CA"/>
  </r>
  <r>
    <n v="261"/>
    <x v="68"/>
    <d v="2018-07-01T00:00:00"/>
    <n v="1001"/>
    <x v="2"/>
    <x v="2"/>
    <s v="Company F"/>
    <x v="7"/>
    <s v="Dried Plums"/>
    <n v="11935.275000000001"/>
    <s v="Cash"/>
    <s v="Francisco Pérez-Olaeta"/>
    <s v="123 6th Street"/>
    <s v="Milwaukee"/>
    <s v="WI"/>
  </r>
  <r>
    <n v="262"/>
    <x v="68"/>
    <d v="2018-07-01T00:00:00"/>
    <n v="1002"/>
    <x v="4"/>
    <x v="1"/>
    <s v="Company AA"/>
    <x v="4"/>
    <s v="Marmalade"/>
    <n v="15413.475"/>
    <s v="Credit"/>
    <s v="Karen Toh"/>
    <s v="789 27th Street"/>
    <s v="Las Vegas"/>
    <s v="NV"/>
  </r>
  <r>
    <n v="263"/>
    <x v="69"/>
    <d v="2018-08-01T00:00:00"/>
    <n v="1002"/>
    <x v="6"/>
    <x v="2"/>
    <s v="Company L"/>
    <x v="3"/>
    <s v="Ravioli"/>
    <n v="39083"/>
    <s v="Credit"/>
    <s v="John Edwards"/>
    <s v="123 12th Street"/>
    <s v="Las Vegas"/>
    <s v="NV"/>
  </r>
  <r>
    <n v="264"/>
    <x v="70"/>
    <d v="2018-08-01T00:00:00"/>
    <n v="1001"/>
    <x v="5"/>
    <x v="3"/>
    <s v="Company D"/>
    <x v="7"/>
    <s v="Dried Pears"/>
    <n v="30850.325000000001"/>
    <s v="Cash"/>
    <s v="Christina Lee"/>
    <s v="123 4th Street"/>
    <s v="New York"/>
    <s v="NY"/>
  </r>
  <r>
    <n v="265"/>
    <x v="70"/>
    <d v="2018-08-01T00:00:00"/>
    <n v="1001"/>
    <x v="4"/>
    <x v="1"/>
    <s v="Company AA"/>
    <x v="9"/>
    <s v="Syrup"/>
    <n v="11640.75"/>
    <s v="Check"/>
    <s v="Karen Toh"/>
    <s v="789 27th Street"/>
    <s v="Las Vegas"/>
    <s v="NV"/>
  </r>
  <r>
    <n v="266"/>
    <x v="70"/>
    <d v="2018-08-01T00:00:00"/>
    <n v="1002"/>
    <x v="5"/>
    <x v="3"/>
    <s v="Company CC"/>
    <x v="1"/>
    <s v="Chai"/>
    <n v="40854.825000000004"/>
    <s v="Credit"/>
    <s v="Soo Jung Lee"/>
    <s v="789 29th Street"/>
    <s v="Denver"/>
    <s v="CO"/>
  </r>
  <r>
    <n v="267"/>
    <x v="71"/>
    <d v="2018-08-01T00:00:00"/>
    <n v="1001"/>
    <x v="0"/>
    <x v="0"/>
    <s v="Company C"/>
    <x v="8"/>
    <s v="Scones"/>
    <n v="31654.425000000003"/>
    <s v="Check"/>
    <s v="Thomas Axen"/>
    <s v="123 3rd Street"/>
    <s v="Los Angelas"/>
    <s v="CA"/>
  </r>
  <r>
    <n v="268"/>
    <x v="71"/>
    <d v="2018-08-01T00:00:00"/>
    <n v="1001"/>
    <x v="0"/>
    <x v="0"/>
    <s v="Company C"/>
    <x v="9"/>
    <s v="Cajun Seasoning"/>
    <n v="4955.5"/>
    <s v="Check"/>
    <s v="Thomas Axen"/>
    <s v="123 3rd Street"/>
    <s v="Los Angelas"/>
    <s v="CA"/>
  </r>
  <r>
    <n v="269"/>
    <x v="72"/>
    <d v="2018-08-01T00:00:00"/>
    <n v="1001"/>
    <x v="4"/>
    <x v="1"/>
    <s v="Company AA"/>
    <x v="5"/>
    <s v="Long Grain Rice"/>
    <n v="43846.825000000004"/>
    <s v="Cash"/>
    <s v="Karen Toh"/>
    <s v="789 27th Street"/>
    <s v="Las Vegas"/>
    <s v="NV"/>
  </r>
  <r>
    <n v="270"/>
    <x v="72"/>
    <d v="2018-08-01T00:00:00"/>
    <n v="1001"/>
    <x v="2"/>
    <x v="2"/>
    <s v="Company F"/>
    <x v="10"/>
    <s v="Clam Chowder"/>
    <n v="40462.125"/>
    <s v="Check"/>
    <s v="Francisco Pérez-Olaeta"/>
    <s v="123 6th Street"/>
    <s v="Milwaukee"/>
    <s v="WI"/>
  </r>
  <r>
    <n v="271"/>
    <x v="72"/>
    <d v="2018-08-01T00:00:00"/>
    <n v="1001"/>
    <x v="6"/>
    <x v="2"/>
    <s v="Company L"/>
    <x v="4"/>
    <s v="Marmalade"/>
    <n v="14815.075000000001"/>
    <s v="Check"/>
    <s v="John Edwards"/>
    <s v="123 12th Street"/>
    <s v="Las Vegas"/>
    <s v="NV"/>
  </r>
  <r>
    <n v="272"/>
    <x v="73"/>
    <d v="2018-08-01T00:00:00"/>
    <n v="1001"/>
    <x v="5"/>
    <x v="3"/>
    <s v="Company BB"/>
    <x v="6"/>
    <s v="Mozzarella"/>
    <n v="15422.825000000001"/>
    <s v="Check"/>
    <s v="Amritansh Raghav"/>
    <s v="789 28th Street"/>
    <s v="Memphis"/>
    <s v="TN"/>
  </r>
  <r>
    <n v="273"/>
    <x v="73"/>
    <d v="2018-08-01T00:00:00"/>
    <n v="1002"/>
    <x v="3"/>
    <x v="0"/>
    <s v="Company J"/>
    <x v="12"/>
    <s v="Crab Meat"/>
    <n v="33973.224999999999"/>
    <s v="Credit"/>
    <s v="Roland Wacker"/>
    <s v="123 10th Street"/>
    <s v="Chicago"/>
    <s v="IL"/>
  </r>
  <r>
    <n v="274"/>
    <x v="73"/>
    <d v="2018-08-01T00:00:00"/>
    <n v="1002"/>
    <x v="5"/>
    <x v="3"/>
    <s v="Company D"/>
    <x v="4"/>
    <s v="Boysenberry Spread"/>
    <n v="40214.350000000006"/>
    <s v="Credit"/>
    <s v="Christina Lee"/>
    <s v="123 4th Street"/>
    <s v="New York"/>
    <s v="NY"/>
  </r>
  <r>
    <n v="275"/>
    <x v="74"/>
    <d v="2018-08-01T00:00:00"/>
    <n v="1001"/>
    <x v="2"/>
    <x v="2"/>
    <s v="Company F"/>
    <x v="6"/>
    <s v="Mozzarella"/>
    <n v="32397.750000000004"/>
    <s v="Check"/>
    <s v="Francisco Pérez-Olaeta"/>
    <s v="123 6th Street"/>
    <s v="Milwaukee"/>
    <s v="WI"/>
  </r>
  <r>
    <n v="276"/>
    <x v="75"/>
    <d v="2018-08-01T00:00:00"/>
    <n v="1001"/>
    <x v="3"/>
    <x v="0"/>
    <s v="Company J"/>
    <x v="9"/>
    <s v="Syrup"/>
    <n v="3655.8500000000004"/>
    <s v="Check"/>
    <s v="Roland Wacker"/>
    <s v="123 10th Street"/>
    <s v="Chicago"/>
    <s v="IL"/>
  </r>
  <r>
    <n v="277"/>
    <x v="76"/>
    <d v="2018-08-01T00:00:00"/>
    <n v="1001"/>
    <x v="3"/>
    <x v="0"/>
    <s v="Company J"/>
    <x v="1"/>
    <s v="Green Tea"/>
    <n v="6442.1500000000005"/>
    <s v="Check"/>
    <s v="Roland Wacker"/>
    <s v="123 10th Street"/>
    <s v="Chicago"/>
    <s v="IL"/>
  </r>
  <r>
    <n v="278"/>
    <x v="77"/>
    <d v="2018-08-01T00:00:00"/>
    <n v="1001"/>
    <x v="0"/>
    <x v="0"/>
    <s v="Company C"/>
    <x v="1"/>
    <s v="Green Tea"/>
    <n v="13038.575000000001"/>
    <s v="Check"/>
    <s v="Thomas Axen"/>
    <s v="123 3rd Street"/>
    <s v="Los Angelas"/>
    <s v="CA"/>
  </r>
  <r>
    <n v="279"/>
    <x v="78"/>
    <d v="2018-08-01T00:00:00"/>
    <n v="1001"/>
    <x v="6"/>
    <x v="2"/>
    <s v="Company L"/>
    <x v="12"/>
    <s v="Crab Meat"/>
    <n v="34637.075000000004"/>
    <s v="Cash"/>
    <s v="John Edwards"/>
    <s v="123 12th Street"/>
    <s v="Las Vegas"/>
    <s v="NV"/>
  </r>
  <r>
    <n v="280"/>
    <x v="78"/>
    <d v="2018-08-01T00:00:00"/>
    <n v="1001"/>
    <x v="2"/>
    <x v="2"/>
    <s v="Company F"/>
    <x v="12"/>
    <s v="Crab Meat"/>
    <n v="31004.600000000002"/>
    <s v="Cash"/>
    <s v="Francisco Pérez-Olaeta"/>
    <s v="123 6th Street"/>
    <s v="Milwaukee"/>
    <s v="WI"/>
  </r>
  <r>
    <n v="281"/>
    <x v="79"/>
    <d v="2018-08-01T00:00:00"/>
    <n v="1001"/>
    <x v="5"/>
    <x v="3"/>
    <s v="Company BB"/>
    <x v="0"/>
    <s v="Chocolate"/>
    <n v="1912.075"/>
    <s v="Cash"/>
    <s v="Amritansh Raghav"/>
    <s v="789 28th Street"/>
    <s v="Memphis"/>
    <s v="TN"/>
  </r>
  <r>
    <n v="282"/>
    <x v="79"/>
    <d v="2018-08-01T00:00:00"/>
    <n v="1001"/>
    <x v="4"/>
    <x v="1"/>
    <s v="Company H"/>
    <x v="9"/>
    <s v="Cajun Seasoning"/>
    <n v="5268.7250000000004"/>
    <s v="Cash"/>
    <s v="Elizabeth Andersen"/>
    <s v="123 8th Street"/>
    <s v="Portland"/>
    <s v="OR"/>
  </r>
  <r>
    <n v="283"/>
    <x v="79"/>
    <d v="2018-08-01T00:00:00"/>
    <n v="1001"/>
    <x v="5"/>
    <x v="3"/>
    <s v="Company CC"/>
    <x v="4"/>
    <s v="Boysenberry Spread"/>
    <n v="42477.05"/>
    <s v="Check"/>
    <s v="Soo Jung Lee"/>
    <s v="789 29th Street"/>
    <s v="Denver"/>
    <s v="CO"/>
  </r>
  <r>
    <n v="284"/>
    <x v="80"/>
    <d v="2018-08-01T00:00:00"/>
    <n v="1001"/>
    <x v="1"/>
    <x v="1"/>
    <s v="Company Z"/>
    <x v="12"/>
    <s v="Crab Meat"/>
    <n v="43496.200000000004"/>
    <s v="Check"/>
    <s v="Run Liu"/>
    <s v="789 26th Street"/>
    <s v="Miami"/>
    <s v="FL"/>
  </r>
  <r>
    <n v="285"/>
    <x v="81"/>
    <d v="2018-08-01T00:00:00"/>
    <n v="1002"/>
    <x v="1"/>
    <x v="1"/>
    <s v="Company Z"/>
    <x v="10"/>
    <s v="Clam Chowder"/>
    <n v="17905.25"/>
    <s v="Credit"/>
    <s v="Run Liu"/>
    <s v="789 26th Street"/>
    <s v="Miami"/>
    <s v="FL"/>
  </r>
  <r>
    <n v="286"/>
    <x v="81"/>
    <d v="2018-08-01T00:00:00"/>
    <n v="1002"/>
    <x v="1"/>
    <x v="1"/>
    <s v="Company Z"/>
    <x v="7"/>
    <s v="Dried Apples"/>
    <n v="822.80000000000007"/>
    <s v="Credit"/>
    <s v="Run Liu"/>
    <s v="789 26th Street"/>
    <s v="Miami"/>
    <s v="FL"/>
  </r>
  <r>
    <n v="287"/>
    <x v="82"/>
    <d v="2018-09-01T00:00:00"/>
    <n v="1002"/>
    <x v="3"/>
    <x v="0"/>
    <s v="Company J"/>
    <x v="7"/>
    <s v="Almonds"/>
    <n v="45034.275000000001"/>
    <s v="Credit"/>
    <s v="Roland Wacker"/>
    <s v="123 10th Street"/>
    <s v="Chicago"/>
    <s v="IL"/>
  </r>
  <r>
    <n v="288"/>
    <x v="83"/>
    <d v="2018-09-01T00:00:00"/>
    <n v="1001"/>
    <x v="0"/>
    <x v="0"/>
    <s v="Company C"/>
    <x v="5"/>
    <s v="Long Grain Rice"/>
    <n v="28774.625"/>
    <s v="Check"/>
    <s v="Thomas Axen"/>
    <s v="123 3rd Street"/>
    <s v="Los Angelas"/>
    <s v="CA"/>
  </r>
  <r>
    <n v="289"/>
    <x v="83"/>
    <d v="2018-09-01T00:00:00"/>
    <n v="1002"/>
    <x v="3"/>
    <x v="0"/>
    <s v="Company J"/>
    <x v="5"/>
    <s v="Long Grain Rice"/>
    <n v="33557.15"/>
    <s v="Credit"/>
    <s v="Roland Wacker"/>
    <s v="123 10th Street"/>
    <s v="Chicago"/>
    <s v="IL"/>
  </r>
  <r>
    <n v="290"/>
    <x v="83"/>
    <d v="2018-09-01T00:00:00"/>
    <n v="1002"/>
    <x v="3"/>
    <x v="0"/>
    <s v="Company J"/>
    <x v="13"/>
    <s v="Fruit Cocktail"/>
    <n v="40083.450000000004"/>
    <s v="Credit"/>
    <s v="Roland Wacker"/>
    <s v="123 10th Street"/>
    <s v="Chicago"/>
    <s v="IL"/>
  </r>
  <r>
    <n v="291"/>
    <x v="84"/>
    <d v="2018-09-01T00:00:00"/>
    <n v="1001"/>
    <x v="5"/>
    <x v="3"/>
    <s v="Company CC"/>
    <x v="2"/>
    <s v="Olive Oil"/>
    <n v="3048.1000000000004"/>
    <s v="Check"/>
    <s v="Soo Jung Lee"/>
    <s v="789 29th Street"/>
    <s v="Denver"/>
    <s v="CO"/>
  </r>
  <r>
    <n v="292"/>
    <x v="84"/>
    <d v="2018-09-01T00:00:00"/>
    <n v="1001"/>
    <x v="5"/>
    <x v="3"/>
    <s v="Company CC"/>
    <x v="3"/>
    <s v="Ravioli"/>
    <n v="24090.275000000001"/>
    <s v="Check"/>
    <s v="Soo Jung Lee"/>
    <s v="789 29th Street"/>
    <s v="Denver"/>
    <s v="CO"/>
  </r>
  <r>
    <n v="293"/>
    <x v="85"/>
    <d v="2018-09-01T00:00:00"/>
    <n v="1001"/>
    <x v="5"/>
    <x v="3"/>
    <s v="Company BB"/>
    <x v="11"/>
    <s v="Curry Sauce"/>
    <n v="23454.475000000002"/>
    <s v="Check"/>
    <s v="Amritansh Raghav"/>
    <s v="789 28th Street"/>
    <s v="Memphis"/>
    <s v="TN"/>
  </r>
  <r>
    <n v="294"/>
    <x v="85"/>
    <d v="2018-09-01T00:00:00"/>
    <n v="1001"/>
    <x v="3"/>
    <x v="0"/>
    <s v="Company J"/>
    <x v="12"/>
    <s v="Crab Meat"/>
    <n v="39929.175000000003"/>
    <s v="Check"/>
    <s v="Roland Wacker"/>
    <s v="123 10th Street"/>
    <s v="Chicago"/>
    <s v="IL"/>
  </r>
  <r>
    <n v="295"/>
    <x v="85"/>
    <d v="2018-09-01T00:00:00"/>
    <n v="1002"/>
    <x v="0"/>
    <x v="0"/>
    <s v="Company C"/>
    <x v="3"/>
    <s v="Ravioli"/>
    <n v="27834.95"/>
    <s v="Credit"/>
    <s v="Thomas Axen"/>
    <s v="123 3rd Street"/>
    <s v="Los Angelas"/>
    <s v="CA"/>
  </r>
  <r>
    <n v="296"/>
    <x v="86"/>
    <d v="2018-09-01T00:00:00"/>
    <n v="1001"/>
    <x v="6"/>
    <x v="2"/>
    <s v="Company L"/>
    <x v="4"/>
    <s v="Marmalade"/>
    <n v="31771.300000000003"/>
    <s v="Check"/>
    <s v="John Edwards"/>
    <s v="123 12th Street"/>
    <s v="Las Vegas"/>
    <s v="NV"/>
  </r>
  <r>
    <n v="297"/>
    <x v="87"/>
    <d v="2018-09-01T00:00:00"/>
    <n v="1002"/>
    <x v="1"/>
    <x v="1"/>
    <s v="Company Z"/>
    <x v="11"/>
    <s v="Curry Sauce"/>
    <n v="32659.550000000003"/>
    <s v="Credit"/>
    <s v="Run Liu"/>
    <s v="789 26th Street"/>
    <s v="Miami"/>
    <s v="FL"/>
  </r>
  <r>
    <n v="298"/>
    <x v="87"/>
    <d v="2018-09-01T00:00:00"/>
    <n v="1002"/>
    <x v="1"/>
    <x v="1"/>
    <s v="Company Z"/>
    <x v="11"/>
    <s v="Curry Sauce"/>
    <n v="22556.875"/>
    <s v="Credit"/>
    <s v="Run Liu"/>
    <s v="789 26th Street"/>
    <s v="Miami"/>
    <s v="FL"/>
  </r>
  <r>
    <n v="299"/>
    <x v="88"/>
    <d v="2018-09-01T00:00:00"/>
    <n v="1001"/>
    <x v="1"/>
    <x v="1"/>
    <s v="Company Z"/>
    <x v="4"/>
    <s v="Boysenberry Spread"/>
    <n v="16086.675000000001"/>
    <s v="Check"/>
    <s v="Run Liu"/>
    <s v="789 26th Street"/>
    <s v="Miami"/>
    <s v="FL"/>
  </r>
  <r>
    <n v="300"/>
    <x v="89"/>
    <d v="2018-09-01T00:00:00"/>
    <n v="1001"/>
    <x v="2"/>
    <x v="2"/>
    <s v="Company F"/>
    <x v="1"/>
    <s v="Beer"/>
    <n v="45800.975000000006"/>
    <s v="Check"/>
    <s v="Francisco Pérez-Olaeta"/>
    <s v="123 6th Street"/>
    <s v="Milwaukee"/>
    <s v="WI"/>
  </r>
  <r>
    <n v="301"/>
    <x v="89"/>
    <d v="2018-09-01T00:00:00"/>
    <n v="1001"/>
    <x v="5"/>
    <x v="3"/>
    <s v="Company D"/>
    <x v="8"/>
    <s v="Scones"/>
    <n v="17755.650000000001"/>
    <s v="Check"/>
    <s v="Christina Lee"/>
    <s v="123 4th Street"/>
    <s v="New York"/>
    <s v="NY"/>
  </r>
  <r>
    <n v="302"/>
    <x v="90"/>
    <d v="2018-09-01T00:00:00"/>
    <n v="1001"/>
    <x v="3"/>
    <x v="0"/>
    <s v="Company J"/>
    <x v="9"/>
    <s v="Syrup"/>
    <n v="16717.8"/>
    <s v="Check"/>
    <s v="Roland Wacker"/>
    <s v="123 10th Street"/>
    <s v="Chicago"/>
    <s v="IL"/>
  </r>
  <r>
    <n v="303"/>
    <x v="90"/>
    <d v="2018-09-01T00:00:00"/>
    <n v="1002"/>
    <x v="3"/>
    <x v="0"/>
    <s v="Company J"/>
    <x v="7"/>
    <s v="Dried Plums"/>
    <n v="29690.925000000003"/>
    <s v="Credit"/>
    <s v="Roland Wacker"/>
    <s v="123 10th Street"/>
    <s v="Chicago"/>
    <s v="IL"/>
  </r>
  <r>
    <n v="304"/>
    <x v="91"/>
    <d v="2018-09-01T00:00:00"/>
    <n v="1001"/>
    <x v="3"/>
    <x v="0"/>
    <s v="Company J"/>
    <x v="7"/>
    <s v="Dried Plums"/>
    <n v="23043.075000000001"/>
    <s v="Check"/>
    <s v="Roland Wacker"/>
    <s v="123 10th Street"/>
    <s v="Chicago"/>
    <s v="IL"/>
  </r>
  <r>
    <n v="305"/>
    <x v="92"/>
    <d v="2018-09-01T00:00:00"/>
    <n v="1002"/>
    <x v="4"/>
    <x v="1"/>
    <s v="Company H"/>
    <x v="1"/>
    <s v="Beer"/>
    <n v="13866.050000000001"/>
    <s v="Credit"/>
    <s v="Elizabeth Andersen"/>
    <s v="123 8th Street"/>
    <s v="Portland"/>
    <s v="OR"/>
  </r>
  <r>
    <n v="306"/>
    <x v="93"/>
    <d v="2018-09-01T00:00:00"/>
    <n v="1001"/>
    <x v="2"/>
    <x v="2"/>
    <s v="Company F"/>
    <x v="12"/>
    <s v="Crab Meat"/>
    <n v="45744.875"/>
    <s v="Check"/>
    <s v="Francisco Pérez-Olaeta"/>
    <s v="123 6th Street"/>
    <s v="Milwaukee"/>
    <s v="WI"/>
  </r>
  <r>
    <n v="307"/>
    <x v="94"/>
    <d v="2018-09-01T00:00:00"/>
    <n v="1001"/>
    <x v="4"/>
    <x v="1"/>
    <s v="Company H"/>
    <x v="9"/>
    <s v="Syrup"/>
    <n v="19153.475000000002"/>
    <s v="Cash"/>
    <s v="Elizabeth Andersen"/>
    <s v="123 8th Street"/>
    <s v="Portland"/>
    <s v="OR"/>
  </r>
  <r>
    <n v="308"/>
    <x v="94"/>
    <d v="2018-09-01T00:00:00"/>
    <n v="1001"/>
    <x v="5"/>
    <x v="3"/>
    <s v="Company D"/>
    <x v="2"/>
    <s v="Olive Oil"/>
    <n v="1785.8500000000001"/>
    <s v="Cash"/>
    <s v="Christina Lee"/>
    <s v="123 4th Street"/>
    <s v="New York"/>
    <s v="NY"/>
  </r>
  <r>
    <n v="309"/>
    <x v="94"/>
    <d v="2018-09-01T00:00:00"/>
    <n v="1001"/>
    <x v="4"/>
    <x v="1"/>
    <s v="Company AA"/>
    <x v="7"/>
    <s v="Dried Plums"/>
    <n v="17110.5"/>
    <s v="Cash"/>
    <s v="Karen Toh"/>
    <s v="789 27th Street"/>
    <s v="Las Vegas"/>
    <s v="NV"/>
  </r>
  <r>
    <n v="310"/>
    <x v="94"/>
    <d v="2018-09-01T00:00:00"/>
    <n v="1001"/>
    <x v="3"/>
    <x v="0"/>
    <s v="Company J"/>
    <x v="6"/>
    <s v="Mozzarella"/>
    <n v="28629.7"/>
    <s v="Cash"/>
    <s v="Roland Wacker"/>
    <s v="123 10th Street"/>
    <s v="Chicago"/>
    <s v="IL"/>
  </r>
  <r>
    <n v="311"/>
    <x v="94"/>
    <d v="2018-09-01T00:00:00"/>
    <n v="1001"/>
    <x v="0"/>
    <x v="0"/>
    <s v="Company C"/>
    <x v="4"/>
    <s v="Marmalade"/>
    <n v="35497.275000000001"/>
    <s v="Cash"/>
    <s v="Thomas Axen"/>
    <s v="123 3rd Street"/>
    <s v="Los Angelas"/>
    <s v="CA"/>
  </r>
  <r>
    <n v="312"/>
    <x v="94"/>
    <d v="2018-09-01T00:00:00"/>
    <n v="1001"/>
    <x v="5"/>
    <x v="3"/>
    <s v="Company D"/>
    <x v="1"/>
    <s v="Beer"/>
    <n v="21654.600000000002"/>
    <s v="Cash"/>
    <s v="Christina Lee"/>
    <s v="123 4th Street"/>
    <s v="New York"/>
    <s v="NY"/>
  </r>
  <r>
    <n v="313"/>
    <x v="94"/>
    <d v="2018-09-01T00:00:00"/>
    <n v="1001"/>
    <x v="6"/>
    <x v="2"/>
    <s v="Company L"/>
    <x v="7"/>
    <s v="Dried Apples"/>
    <n v="39793.600000000006"/>
    <s v="Cash"/>
    <s v="John Edwards"/>
    <s v="123 12th Street"/>
    <s v="Las Vegas"/>
    <s v="NV"/>
  </r>
  <r>
    <n v="314"/>
    <x v="94"/>
    <d v="2018-09-01T00:00:00"/>
    <n v="1001"/>
    <x v="5"/>
    <x v="3"/>
    <s v="Company BB"/>
    <x v="5"/>
    <s v="Long Grain Rice"/>
    <n v="16058.625000000002"/>
    <s v="Check"/>
    <s v="Amritansh Raghav"/>
    <s v="789 28th Street"/>
    <s v="Memphis"/>
    <s v="TN"/>
  </r>
  <r>
    <n v="315"/>
    <x v="94"/>
    <d v="2018-09-01T00:00:00"/>
    <n v="1001"/>
    <x v="2"/>
    <x v="2"/>
    <s v="Company F"/>
    <x v="4"/>
    <s v="Boysenberry Spread"/>
    <n v="34417.35"/>
    <s v="Check"/>
    <s v="Francisco Pérez-Olaeta"/>
    <s v="123 6th Street"/>
    <s v="Milwaukee"/>
    <s v="WI"/>
  </r>
  <r>
    <n v="316"/>
    <x v="94"/>
    <d v="2018-09-01T00:00:00"/>
    <n v="1001"/>
    <x v="4"/>
    <x v="1"/>
    <s v="Company AA"/>
    <x v="1"/>
    <s v="Beer"/>
    <n v="28540.875"/>
    <s v="Check"/>
    <s v="Karen Toh"/>
    <s v="789 27th Street"/>
    <s v="Las Vegas"/>
    <s v="NV"/>
  </r>
  <r>
    <n v="317"/>
    <x v="94"/>
    <d v="2018-09-01T00:00:00"/>
    <n v="1002"/>
    <x v="6"/>
    <x v="2"/>
    <s v="Company L"/>
    <x v="9"/>
    <s v="Syrup"/>
    <n v="29910.65"/>
    <s v="Credit"/>
    <s v="John Edwards"/>
    <s v="123 12th Street"/>
    <s v="Las Vegas"/>
    <s v="NV"/>
  </r>
  <r>
    <n v="318"/>
    <x v="94"/>
    <d v="2018-09-01T00:00:00"/>
    <n v="1002"/>
    <x v="5"/>
    <x v="3"/>
    <s v="Company CC"/>
    <x v="13"/>
    <s v="Fruit Cocktail"/>
    <n v="38213.450000000004"/>
    <s v="Credit"/>
    <s v="Soo Jung Lee"/>
    <s v="789 29th Street"/>
    <s v="Denver"/>
    <s v="CO"/>
  </r>
  <r>
    <n v="319"/>
    <x v="95"/>
    <d v="2018-10-01T00:00:00"/>
    <n v="1001"/>
    <x v="2"/>
    <x v="2"/>
    <s v="Company F"/>
    <x v="7"/>
    <s v="Dried Apples"/>
    <n v="5432.35"/>
    <s v="Cash"/>
    <s v="Francisco Pérez-Olaeta"/>
    <s v="123 6th Street"/>
    <s v="Milwaukee"/>
    <s v="WI"/>
  </r>
  <r>
    <n v="320"/>
    <x v="95"/>
    <d v="2018-10-01T00:00:00"/>
    <n v="1001"/>
    <x v="0"/>
    <x v="0"/>
    <s v="Company C"/>
    <x v="9"/>
    <s v="Syrup"/>
    <n v="28816.7"/>
    <s v="Check"/>
    <s v="Thomas Axen"/>
    <s v="123 3rd Street"/>
    <s v="Los Angelas"/>
    <s v="CA"/>
  </r>
  <r>
    <n v="321"/>
    <x v="95"/>
    <d v="2018-10-01T00:00:00"/>
    <n v="1001"/>
    <x v="2"/>
    <x v="2"/>
    <s v="Company F"/>
    <x v="6"/>
    <s v="Mozzarella"/>
    <n v="18788.825000000001"/>
    <s v="Check"/>
    <s v="Francisco Pérez-Olaeta"/>
    <s v="123 6th Street"/>
    <s v="Milwaukee"/>
    <s v="WI"/>
  </r>
  <r>
    <n v="322"/>
    <x v="96"/>
    <d v="2018-10-01T00:00:00"/>
    <n v="1001"/>
    <x v="2"/>
    <x v="2"/>
    <s v="Company F"/>
    <x v="7"/>
    <s v="Dried Pears"/>
    <n v="1977.5250000000001"/>
    <s v="Cash"/>
    <s v="Francisco Pérez-Olaeta"/>
    <s v="123 6th Street"/>
    <s v="Milwaukee"/>
    <s v="WI"/>
  </r>
  <r>
    <n v="323"/>
    <x v="96"/>
    <d v="2018-10-01T00:00:00"/>
    <n v="1001"/>
    <x v="4"/>
    <x v="1"/>
    <s v="Company AA"/>
    <x v="11"/>
    <s v="Curry Sauce"/>
    <n v="9331.3000000000011"/>
    <s v="Cash"/>
    <s v="Karen Toh"/>
    <s v="789 27th Street"/>
    <s v="Las Vegas"/>
    <s v="NV"/>
  </r>
  <r>
    <n v="324"/>
    <x v="96"/>
    <d v="2018-10-01T00:00:00"/>
    <n v="1001"/>
    <x v="5"/>
    <x v="3"/>
    <s v="Company BB"/>
    <x v="6"/>
    <s v="Mozzarella"/>
    <n v="19681.75"/>
    <s v="Cash"/>
    <s v="Amritansh Raghav"/>
    <s v="789 28th Street"/>
    <s v="Memphis"/>
    <s v="TN"/>
  </r>
  <r>
    <n v="325"/>
    <x v="96"/>
    <d v="2018-10-01T00:00:00"/>
    <n v="1001"/>
    <x v="4"/>
    <x v="1"/>
    <s v="Company AA"/>
    <x v="13"/>
    <s v="Fruit Cocktail"/>
    <n v="34866.15"/>
    <s v="Cash"/>
    <s v="Karen Toh"/>
    <s v="789 27th Street"/>
    <s v="Las Vegas"/>
    <s v="NV"/>
  </r>
  <r>
    <n v="326"/>
    <x v="96"/>
    <d v="2018-10-01T00:00:00"/>
    <n v="1001"/>
    <x v="0"/>
    <x v="0"/>
    <s v="Company C"/>
    <x v="1"/>
    <s v="Green Tea"/>
    <n v="15362.050000000001"/>
    <s v="Cash"/>
    <s v="Thomas Axen"/>
    <s v="123 3rd Street"/>
    <s v="Los Angelas"/>
    <s v="CA"/>
  </r>
  <r>
    <n v="327"/>
    <x v="96"/>
    <d v="2018-10-01T00:00:00"/>
    <n v="1001"/>
    <x v="0"/>
    <x v="0"/>
    <s v="Company C"/>
    <x v="8"/>
    <s v="Scones"/>
    <n v="29625.475000000002"/>
    <s v="Cash"/>
    <s v="Thomas Axen"/>
    <s v="123 3rd Street"/>
    <s v="Los Angelas"/>
    <s v="CA"/>
  </r>
  <r>
    <n v="328"/>
    <x v="96"/>
    <d v="2018-10-01T00:00:00"/>
    <n v="1001"/>
    <x v="4"/>
    <x v="1"/>
    <s v="Company H"/>
    <x v="5"/>
    <s v="Long Grain Rice"/>
    <n v="34010.625"/>
    <s v="Cash"/>
    <s v="Elizabeth Andersen"/>
    <s v="123 8th Street"/>
    <s v="Portland"/>
    <s v="OR"/>
  </r>
  <r>
    <n v="329"/>
    <x v="96"/>
    <d v="2018-10-01T00:00:00"/>
    <n v="1001"/>
    <x v="6"/>
    <x v="2"/>
    <s v="Company L"/>
    <x v="11"/>
    <s v="Curry Sauce"/>
    <n v="26558.675000000003"/>
    <s v="Cash"/>
    <s v="John Edwards"/>
    <s v="123 12th Street"/>
    <s v="Las Vegas"/>
    <s v="NV"/>
  </r>
  <r>
    <n v="330"/>
    <x v="96"/>
    <d v="2018-10-01T00:00:00"/>
    <n v="1001"/>
    <x v="3"/>
    <x v="0"/>
    <s v="Company J"/>
    <x v="4"/>
    <s v="Marmalade"/>
    <n v="14095.125"/>
    <s v="Cash"/>
    <s v="Roland Wacker"/>
    <s v="123 10th Street"/>
    <s v="Chicago"/>
    <s v="IL"/>
  </r>
  <r>
    <n v="331"/>
    <x v="96"/>
    <d v="2018-10-01T00:00:00"/>
    <n v="1001"/>
    <x v="4"/>
    <x v="1"/>
    <s v="Company AA"/>
    <x v="1"/>
    <s v="Chai"/>
    <n v="26530.625"/>
    <s v="Check"/>
    <s v="Karen Toh"/>
    <s v="789 27th Street"/>
    <s v="Las Vegas"/>
    <s v="NV"/>
  </r>
  <r>
    <n v="332"/>
    <x v="96"/>
    <d v="2018-10-01T00:00:00"/>
    <n v="1001"/>
    <x v="6"/>
    <x v="2"/>
    <s v="Company L"/>
    <x v="4"/>
    <s v="Marmalade"/>
    <n v="7863.35"/>
    <s v="Check"/>
    <s v="John Edwards"/>
    <s v="123 12th Street"/>
    <s v="Las Vegas"/>
    <s v="NV"/>
  </r>
  <r>
    <n v="333"/>
    <x v="96"/>
    <d v="2018-10-01T00:00:00"/>
    <n v="1001"/>
    <x v="3"/>
    <x v="0"/>
    <s v="Company J"/>
    <x v="1"/>
    <s v="Chai"/>
    <n v="24641.925000000003"/>
    <s v="Check"/>
    <s v="Roland Wacker"/>
    <s v="123 10th Street"/>
    <s v="Chicago"/>
    <s v="IL"/>
  </r>
  <r>
    <n v="334"/>
    <x v="96"/>
    <d v="2018-10-01T00:00:00"/>
    <n v="1001"/>
    <x v="4"/>
    <x v="1"/>
    <s v="Company H"/>
    <x v="12"/>
    <s v="Crab Meat"/>
    <n v="10691.725"/>
    <s v="Check"/>
    <s v="Elizabeth Andersen"/>
    <s v="123 8th Street"/>
    <s v="Portland"/>
    <s v="OR"/>
  </r>
  <r>
    <n v="335"/>
    <x v="96"/>
    <d v="2018-10-01T00:00:00"/>
    <n v="1001"/>
    <x v="3"/>
    <x v="0"/>
    <s v="Company J"/>
    <x v="4"/>
    <s v="Marmalade"/>
    <n v="112.2"/>
    <s v="Check"/>
    <s v="Roland Wacker"/>
    <s v="123 10th Street"/>
    <s v="Chicago"/>
    <s v="IL"/>
  </r>
  <r>
    <n v="336"/>
    <x v="96"/>
    <d v="2018-10-01T00:00:00"/>
    <n v="1001"/>
    <x v="2"/>
    <x v="2"/>
    <s v="Company F"/>
    <x v="1"/>
    <s v="Coffee"/>
    <n v="36853.025000000001"/>
    <s v="Check"/>
    <s v="Francisco Pérez-Olaeta"/>
    <s v="123 6th Street"/>
    <s v="Milwaukee"/>
    <s v="WI"/>
  </r>
  <r>
    <n v="337"/>
    <x v="96"/>
    <d v="2018-10-01T00:00:00"/>
    <n v="1001"/>
    <x v="5"/>
    <x v="3"/>
    <s v="Company BB"/>
    <x v="10"/>
    <s v="Clam Chowder"/>
    <n v="44155.375"/>
    <s v="Check"/>
    <s v="Amritansh Raghav"/>
    <s v="789 28th Street"/>
    <s v="Memphis"/>
    <s v="TN"/>
  </r>
  <r>
    <n v="338"/>
    <x v="96"/>
    <d v="2018-10-01T00:00:00"/>
    <n v="1001"/>
    <x v="5"/>
    <x v="3"/>
    <s v="Company CC"/>
    <x v="11"/>
    <s v="Curry Sauce"/>
    <n v="30284.65"/>
    <s v="Check"/>
    <s v="Soo Jung Lee"/>
    <s v="789 29th Street"/>
    <s v="Denver"/>
    <s v="CO"/>
  </r>
  <r>
    <n v="339"/>
    <x v="96"/>
    <d v="2018-10-01T00:00:00"/>
    <n v="1001"/>
    <x v="3"/>
    <x v="0"/>
    <s v="Company J"/>
    <x v="9"/>
    <s v="Syrup"/>
    <n v="42626.65"/>
    <s v="Check"/>
    <s v="Roland Wacker"/>
    <s v="123 10th Street"/>
    <s v="Chicago"/>
    <s v="IL"/>
  </r>
  <r>
    <n v="340"/>
    <x v="96"/>
    <d v="2018-10-01T00:00:00"/>
    <n v="1002"/>
    <x v="5"/>
    <x v="3"/>
    <s v="Company CC"/>
    <x v="13"/>
    <s v="Fruit Cocktail"/>
    <n v="26273.5"/>
    <s v="Credit"/>
    <s v="Soo Jung Lee"/>
    <s v="789 29th Street"/>
    <s v="Denver"/>
    <s v="CO"/>
  </r>
  <r>
    <n v="341"/>
    <x v="96"/>
    <d v="2018-10-01T00:00:00"/>
    <n v="1002"/>
    <x v="3"/>
    <x v="0"/>
    <s v="Company J"/>
    <x v="7"/>
    <s v="Almonds"/>
    <n v="41490.625"/>
    <s v="Credit"/>
    <s v="Roland Wacker"/>
    <s v="123 10th Street"/>
    <s v="Chicago"/>
    <s v="IL"/>
  </r>
  <r>
    <n v="342"/>
    <x v="96"/>
    <d v="2018-10-01T00:00:00"/>
    <n v="1002"/>
    <x v="3"/>
    <x v="0"/>
    <s v="Company J"/>
    <x v="6"/>
    <s v="Mozzarella"/>
    <n v="35688.950000000004"/>
    <s v="Credit"/>
    <s v="Roland Wacker"/>
    <s v="123 10th Street"/>
    <s v="Chicago"/>
    <s v="IL"/>
  </r>
  <r>
    <n v="343"/>
    <x v="96"/>
    <d v="2018-10-01T00:00:00"/>
    <n v="1002"/>
    <x v="4"/>
    <x v="1"/>
    <s v="Company AA"/>
    <x v="13"/>
    <s v="Fruit Cocktail"/>
    <n v="33384.175000000003"/>
    <s v="Credit"/>
    <s v="Karen Toh"/>
    <s v="789 27th Street"/>
    <s v="Las Vegas"/>
    <s v="NV"/>
  </r>
  <r>
    <n v="344"/>
    <x v="96"/>
    <d v="2018-10-01T00:00:00"/>
    <n v="1002"/>
    <x v="4"/>
    <x v="1"/>
    <s v="Company AA"/>
    <x v="7"/>
    <s v="Dried Apples"/>
    <n v="20149.25"/>
    <s v="Credit"/>
    <s v="Karen Toh"/>
    <s v="789 27th Street"/>
    <s v="Las Vegas"/>
    <s v="NV"/>
  </r>
  <r>
    <n v="345"/>
    <x v="96"/>
    <d v="2018-10-01T00:00:00"/>
    <n v="1002"/>
    <x v="5"/>
    <x v="3"/>
    <s v="Company CC"/>
    <x v="4"/>
    <s v="Marmalade"/>
    <n v="35932.050000000003"/>
    <s v="Credit"/>
    <s v="Soo Jung Lee"/>
    <s v="789 29th Street"/>
    <s v="Denver"/>
    <s v="CO"/>
  </r>
  <r>
    <n v="346"/>
    <x v="96"/>
    <d v="2018-10-01T00:00:00"/>
    <n v="1002"/>
    <x v="0"/>
    <x v="0"/>
    <s v="Company C"/>
    <x v="7"/>
    <s v="Dried Pears"/>
    <n v="42346.15"/>
    <s v="Credit"/>
    <s v="Thomas Axen"/>
    <s v="123 3rd Street"/>
    <s v="Los Angelas"/>
    <s v="CA"/>
  </r>
  <r>
    <n v="347"/>
    <x v="96"/>
    <d v="2018-10-01T00:00:00"/>
    <n v="1002"/>
    <x v="6"/>
    <x v="2"/>
    <s v="Company L"/>
    <x v="1"/>
    <s v="Coffee"/>
    <n v="19059.975000000002"/>
    <s v="Credit"/>
    <s v="John Edwards"/>
    <s v="123 12th Street"/>
    <s v="Las Vegas"/>
    <s v="NV"/>
  </r>
  <r>
    <n v="348"/>
    <x v="97"/>
    <d v="2018-10-01T00:00:00"/>
    <n v="1001"/>
    <x v="6"/>
    <x v="2"/>
    <s v="Company L"/>
    <x v="5"/>
    <s v="Long Grain Rice"/>
    <n v="46404.05"/>
    <s v="Check"/>
    <s v="John Edwards"/>
    <s v="123 12th Street"/>
    <s v="Las Vegas"/>
    <s v="NV"/>
  </r>
  <r>
    <n v="349"/>
    <x v="98"/>
    <d v="2018-10-01T00:00:00"/>
    <n v="1001"/>
    <x v="5"/>
    <x v="3"/>
    <s v="Company CC"/>
    <x v="1"/>
    <s v="Coffee"/>
    <n v="663.85"/>
    <s v="Cash"/>
    <s v="Soo Jung Lee"/>
    <s v="789 29th Street"/>
    <s v="Denver"/>
    <s v="CO"/>
  </r>
  <r>
    <n v="350"/>
    <x v="98"/>
    <d v="2018-10-01T00:00:00"/>
    <n v="1001"/>
    <x v="4"/>
    <x v="1"/>
    <s v="Company H"/>
    <x v="1"/>
    <s v="Beer"/>
    <n v="3478.2000000000003"/>
    <s v="Cash"/>
    <s v="Elizabeth Andersen"/>
    <s v="123 8th Street"/>
    <s v="Portland"/>
    <s v="OR"/>
  </r>
  <r>
    <n v="351"/>
    <x v="98"/>
    <d v="2018-10-01T00:00:00"/>
    <n v="1001"/>
    <x v="5"/>
    <x v="3"/>
    <s v="Company BB"/>
    <x v="0"/>
    <s v="Chocolate"/>
    <n v="45670.075000000004"/>
    <s v="Cash"/>
    <s v="Amritansh Raghav"/>
    <s v="789 28th Street"/>
    <s v="Memphis"/>
    <s v="TN"/>
  </r>
  <r>
    <n v="352"/>
    <x v="98"/>
    <d v="2018-10-01T00:00:00"/>
    <n v="1001"/>
    <x v="3"/>
    <x v="0"/>
    <s v="Company J"/>
    <x v="8"/>
    <s v="Scones"/>
    <n v="45754.225000000006"/>
    <s v="Check"/>
    <s v="Roland Wacker"/>
    <s v="123 10th Street"/>
    <s v="Chicago"/>
    <s v="IL"/>
  </r>
  <r>
    <n v="353"/>
    <x v="98"/>
    <d v="2018-10-01T00:00:00"/>
    <n v="1002"/>
    <x v="5"/>
    <x v="3"/>
    <s v="Company CC"/>
    <x v="6"/>
    <s v="Mozzarella"/>
    <n v="11089.1"/>
    <s v="Credit"/>
    <s v="Soo Jung Lee"/>
    <s v="789 29th Street"/>
    <s v="Denver"/>
    <s v="CO"/>
  </r>
  <r>
    <n v="354"/>
    <x v="99"/>
    <d v="2018-10-01T00:00:00"/>
    <n v="1001"/>
    <x v="4"/>
    <x v="1"/>
    <s v="Company AA"/>
    <x v="5"/>
    <s v="Long Grain Rice"/>
    <n v="10023.200000000001"/>
    <s v="Cash"/>
    <s v="Karen Toh"/>
    <s v="789 27th Street"/>
    <s v="Las Vegas"/>
    <s v="NV"/>
  </r>
  <r>
    <n v="355"/>
    <x v="99"/>
    <d v="2018-10-01T00:00:00"/>
    <n v="1001"/>
    <x v="5"/>
    <x v="3"/>
    <s v="Company D"/>
    <x v="0"/>
    <s v="Chocolate"/>
    <n v="23304.875"/>
    <s v="Check"/>
    <s v="Christina Lee"/>
    <s v="123 4th Street"/>
    <s v="New York"/>
    <s v="NY"/>
  </r>
  <r>
    <n v="356"/>
    <x v="99"/>
    <d v="2018-10-01T00:00:00"/>
    <n v="1002"/>
    <x v="2"/>
    <x v="2"/>
    <s v="Company F"/>
    <x v="7"/>
    <s v="Dried Pears"/>
    <n v="11187.275000000001"/>
    <s v="Credit"/>
    <s v="Francisco Pérez-Olaeta"/>
    <s v="123 6th Street"/>
    <s v="Milwaukee"/>
    <s v="WI"/>
  </r>
  <r>
    <n v="357"/>
    <x v="100"/>
    <d v="2018-10-01T00:00:00"/>
    <n v="1001"/>
    <x v="1"/>
    <x v="1"/>
    <s v="Company Z"/>
    <x v="2"/>
    <s v="Olive Oil"/>
    <n v="13375.175000000001"/>
    <s v="Check"/>
    <s v="Run Liu"/>
    <s v="789 26th Street"/>
    <s v="Miami"/>
    <s v="FL"/>
  </r>
  <r>
    <n v="358"/>
    <x v="101"/>
    <d v="2018-10-01T00:00:00"/>
    <n v="1002"/>
    <x v="6"/>
    <x v="2"/>
    <s v="Company L"/>
    <x v="5"/>
    <s v="Long Grain Rice"/>
    <n v="13538.800000000001"/>
    <s v="Credit"/>
    <s v="John Edwards"/>
    <s v="123 12th Street"/>
    <s v="Las Vegas"/>
    <s v="NV"/>
  </r>
  <r>
    <n v="359"/>
    <x v="102"/>
    <d v="2018-10-01T00:00:00"/>
    <n v="1001"/>
    <x v="1"/>
    <x v="1"/>
    <s v="Company Z"/>
    <x v="3"/>
    <s v="Ravioli"/>
    <n v="28751.25"/>
    <s v="Check"/>
    <s v="Run Liu"/>
    <s v="789 26th Street"/>
    <s v="Miami"/>
    <s v="FL"/>
  </r>
  <r>
    <n v="360"/>
    <x v="102"/>
    <d v="2018-10-01T00:00:00"/>
    <n v="1001"/>
    <x v="3"/>
    <x v="0"/>
    <s v="Company J"/>
    <x v="7"/>
    <s v="Dried Apples"/>
    <n v="31462.75"/>
    <s v="Check"/>
    <s v="Roland Wacker"/>
    <s v="123 10th Street"/>
    <s v="Chicago"/>
    <s v="IL"/>
  </r>
  <r>
    <n v="361"/>
    <x v="102"/>
    <d v="2018-10-01T00:00:00"/>
    <n v="1002"/>
    <x v="1"/>
    <x v="1"/>
    <s v="Company Z"/>
    <x v="6"/>
    <s v="Mozzarella"/>
    <n v="24707.375"/>
    <s v="Credit"/>
    <s v="Run Liu"/>
    <s v="789 26th Street"/>
    <s v="Miami"/>
    <s v="FL"/>
  </r>
  <r>
    <n v="362"/>
    <x v="103"/>
    <d v="2018-10-01T00:00:00"/>
    <n v="1001"/>
    <x v="5"/>
    <x v="3"/>
    <s v="Company D"/>
    <x v="2"/>
    <s v="Olive Oil"/>
    <n v="37442.075000000004"/>
    <s v="Cash"/>
    <s v="Christina Lee"/>
    <s v="123 4th Street"/>
    <s v="New York"/>
    <s v="NY"/>
  </r>
  <r>
    <n v="363"/>
    <x v="103"/>
    <d v="2018-10-01T00:00:00"/>
    <n v="1001"/>
    <x v="0"/>
    <x v="0"/>
    <s v="Company C"/>
    <x v="13"/>
    <s v="Fruit Cocktail"/>
    <n v="2748.9"/>
    <s v="Check"/>
    <s v="Thomas Axen"/>
    <s v="123 3rd Street"/>
    <s v="Los Angelas"/>
    <s v="CA"/>
  </r>
  <r>
    <n v="364"/>
    <x v="103"/>
    <d v="2018-10-01T00:00:00"/>
    <n v="1001"/>
    <x v="4"/>
    <x v="1"/>
    <s v="Company H"/>
    <x v="8"/>
    <s v="Scones"/>
    <n v="28092.075000000001"/>
    <s v="Check"/>
    <s v="Elizabeth Andersen"/>
    <s v="123 8th Street"/>
    <s v="Portland"/>
    <s v="OR"/>
  </r>
  <r>
    <n v="365"/>
    <x v="103"/>
    <d v="2018-10-01T00:00:00"/>
    <n v="1001"/>
    <x v="3"/>
    <x v="0"/>
    <s v="Company J"/>
    <x v="1"/>
    <s v="Coffee"/>
    <n v="21453.575000000001"/>
    <s v="Check"/>
    <s v="Roland Wacker"/>
    <s v="123 10th Street"/>
    <s v="Chicago"/>
    <s v="IL"/>
  </r>
  <r>
    <n v="366"/>
    <x v="103"/>
    <d v="2018-10-01T00:00:00"/>
    <n v="1002"/>
    <x v="3"/>
    <x v="0"/>
    <s v="Company J"/>
    <x v="7"/>
    <s v="Almonds"/>
    <n v="38363.050000000003"/>
    <s v="Credit"/>
    <s v="Roland Wacker"/>
    <s v="123 10th Street"/>
    <s v="Chicago"/>
    <s v="IL"/>
  </r>
  <r>
    <n v="367"/>
    <x v="103"/>
    <d v="2018-10-01T00:00:00"/>
    <n v="1002"/>
    <x v="0"/>
    <x v="0"/>
    <s v="Company C"/>
    <x v="8"/>
    <s v="Scones"/>
    <n v="45670.075000000004"/>
    <s v="Credit"/>
    <s v="Thomas Axen"/>
    <s v="123 3rd Street"/>
    <s v="Los Angelas"/>
    <s v="CA"/>
  </r>
  <r>
    <n v="368"/>
    <x v="104"/>
    <d v="2018-10-01T00:00:00"/>
    <n v="1001"/>
    <x v="3"/>
    <x v="0"/>
    <s v="Company J"/>
    <x v="1"/>
    <s v="Coffee"/>
    <n v="28933.575000000001"/>
    <s v="Check"/>
    <s v="Roland Wacker"/>
    <s v="123 10th Street"/>
    <s v="Chicago"/>
    <s v="IL"/>
  </r>
  <r>
    <n v="369"/>
    <x v="104"/>
    <d v="2018-10-01T00:00:00"/>
    <n v="1002"/>
    <x v="3"/>
    <x v="0"/>
    <s v="Company J"/>
    <x v="6"/>
    <s v="Mozzarella"/>
    <n v="2496.4500000000003"/>
    <s v="Credit"/>
    <s v="Roland Wacker"/>
    <s v="123 10th Street"/>
    <s v="Chicago"/>
    <s v="IL"/>
  </r>
  <r>
    <n v="370"/>
    <x v="105"/>
    <d v="2018-10-01T00:00:00"/>
    <n v="1001"/>
    <x v="2"/>
    <x v="2"/>
    <s v="Company F"/>
    <x v="1"/>
    <s v="Chai"/>
    <n v="12884.300000000001"/>
    <s v="Cash"/>
    <s v="Francisco Pérez-Olaeta"/>
    <s v="123 6th Street"/>
    <s v="Milwaukee"/>
    <s v="WI"/>
  </r>
  <r>
    <n v="371"/>
    <x v="105"/>
    <d v="2018-10-01T00:00:00"/>
    <n v="1001"/>
    <x v="6"/>
    <x v="2"/>
    <s v="Company L"/>
    <x v="7"/>
    <s v="Almonds"/>
    <n v="13524.775000000001"/>
    <s v="Cash"/>
    <s v="John Edwards"/>
    <s v="123 12th Street"/>
    <s v="Las Vegas"/>
    <s v="NV"/>
  </r>
  <r>
    <n v="372"/>
    <x v="105"/>
    <d v="2018-10-01T00:00:00"/>
    <n v="1001"/>
    <x v="3"/>
    <x v="0"/>
    <s v="Company J"/>
    <x v="4"/>
    <s v="Marmalade"/>
    <n v="42004.875"/>
    <s v="Check"/>
    <s v="Roland Wacker"/>
    <s v="123 10th Street"/>
    <s v="Chicago"/>
    <s v="IL"/>
  </r>
  <r>
    <n v="373"/>
    <x v="105"/>
    <d v="2018-10-01T00:00:00"/>
    <n v="1002"/>
    <x v="4"/>
    <x v="1"/>
    <s v="Company H"/>
    <x v="3"/>
    <s v="Ravioli"/>
    <n v="34679.15"/>
    <s v="Credit"/>
    <s v="Elizabeth Andersen"/>
    <s v="123 8th Street"/>
    <s v="Portland"/>
    <s v="OR"/>
  </r>
  <r>
    <n v="374"/>
    <x v="105"/>
    <d v="2018-10-01T00:00:00"/>
    <n v="1002"/>
    <x v="5"/>
    <x v="3"/>
    <s v="Company D"/>
    <x v="3"/>
    <s v="Ravioli"/>
    <n v="41523.350000000006"/>
    <s v="Credit"/>
    <s v="Christina Lee"/>
    <s v="123 4th Street"/>
    <s v="New York"/>
    <s v="NY"/>
  </r>
  <r>
    <n v="375"/>
    <x v="106"/>
    <d v="2018-10-01T00:00:00"/>
    <n v="1001"/>
    <x v="6"/>
    <x v="2"/>
    <s v="Company L"/>
    <x v="5"/>
    <s v="Long Grain Rice"/>
    <n v="4978.875"/>
    <s v="Check"/>
    <s v="John Edwards"/>
    <s v="123 12th Street"/>
    <s v="Las Vegas"/>
    <s v="NV"/>
  </r>
  <r>
    <n v="376"/>
    <x v="107"/>
    <d v="2018-10-01T00:00:00"/>
    <n v="1001"/>
    <x v="4"/>
    <x v="1"/>
    <s v="Company H"/>
    <x v="12"/>
    <s v="Crab Meat"/>
    <n v="24482.975000000002"/>
    <s v="Check"/>
    <s v="Elizabeth Andersen"/>
    <s v="123 8th Street"/>
    <s v="Portland"/>
    <s v="OR"/>
  </r>
  <r>
    <n v="377"/>
    <x v="107"/>
    <d v="2018-10-01T00:00:00"/>
    <n v="1002"/>
    <x v="6"/>
    <x v="2"/>
    <s v="Company L"/>
    <x v="7"/>
    <s v="Dried Pears"/>
    <n v="15114.275000000001"/>
    <s v="Credit"/>
    <s v="John Edwards"/>
    <s v="123 12th Street"/>
    <s v="Las Vegas"/>
    <s v="NV"/>
  </r>
  <r>
    <n v="378"/>
    <x v="108"/>
    <d v="2018-11-01T00:00:00"/>
    <n v="1001"/>
    <x v="0"/>
    <x v="0"/>
    <s v="Company C"/>
    <x v="7"/>
    <s v="Dried Plums"/>
    <n v="29807.800000000003"/>
    <s v="Check"/>
    <s v="Thomas Axen"/>
    <s v="123 3rd Street"/>
    <s v="Los Angelas"/>
    <s v="CA"/>
  </r>
  <r>
    <n v="379"/>
    <x v="109"/>
    <d v="2018-11-01T00:00:00"/>
    <n v="1001"/>
    <x v="1"/>
    <x v="1"/>
    <s v="Company Z"/>
    <x v="10"/>
    <s v="Clam Chowder"/>
    <n v="30410.875"/>
    <s v="Check"/>
    <s v="Run Liu"/>
    <s v="789 26th Street"/>
    <s v="Miami"/>
    <s v="FL"/>
  </r>
  <r>
    <n v="380"/>
    <x v="110"/>
    <d v="2018-11-01T00:00:00"/>
    <n v="1001"/>
    <x v="3"/>
    <x v="0"/>
    <s v="Company J"/>
    <x v="1"/>
    <s v="Coffee"/>
    <n v="18798.174999999999"/>
    <s v="Check"/>
    <s v="Roland Wacker"/>
    <s v="123 10th Street"/>
    <s v="Chicago"/>
    <s v="IL"/>
  </r>
  <r>
    <n v="381"/>
    <x v="111"/>
    <d v="2018-11-01T00:00:00"/>
    <n v="1002"/>
    <x v="6"/>
    <x v="2"/>
    <s v="Company L"/>
    <x v="1"/>
    <s v="Chai"/>
    <n v="15329.325000000001"/>
    <s v="Credit"/>
    <s v="John Edwards"/>
    <s v="123 12th Street"/>
    <s v="Las Vegas"/>
    <s v="NV"/>
  </r>
  <r>
    <n v="382"/>
    <x v="111"/>
    <d v="2018-11-01T00:00:00"/>
    <n v="1002"/>
    <x v="6"/>
    <x v="2"/>
    <s v="Company L"/>
    <x v="8"/>
    <s v="Scones"/>
    <n v="19218.925000000003"/>
    <s v="Credit"/>
    <s v="John Edwards"/>
    <s v="123 12th Street"/>
    <s v="Las Vegas"/>
    <s v="NV"/>
  </r>
  <r>
    <n v="383"/>
    <x v="112"/>
    <d v="2018-11-01T00:00:00"/>
    <n v="1002"/>
    <x v="0"/>
    <x v="0"/>
    <s v="Company C"/>
    <x v="4"/>
    <s v="Marmalade"/>
    <n v="40579"/>
    <s v="Credit"/>
    <s v="Thomas Axen"/>
    <s v="123 3rd Street"/>
    <s v="Los Angelas"/>
    <s v="CA"/>
  </r>
  <r>
    <n v="384"/>
    <x v="113"/>
    <d v="2018-11-01T00:00:00"/>
    <n v="1001"/>
    <x v="2"/>
    <x v="2"/>
    <s v="Company F"/>
    <x v="5"/>
    <s v="Long Grain Rice"/>
    <n v="33080.300000000003"/>
    <s v="Check"/>
    <s v="Francisco Pérez-Olaeta"/>
    <s v="123 6th Street"/>
    <s v="Milwaukee"/>
    <s v="WI"/>
  </r>
  <r>
    <n v="385"/>
    <x v="114"/>
    <d v="2018-11-01T00:00:00"/>
    <n v="1001"/>
    <x v="6"/>
    <x v="2"/>
    <s v="Company L"/>
    <x v="10"/>
    <s v="Clam Chowder"/>
    <n v="79.475000000000009"/>
    <s v="Check"/>
    <s v="John Edwards"/>
    <s v="123 12th Street"/>
    <s v="Las Vegas"/>
    <s v="NV"/>
  </r>
  <r>
    <n v="386"/>
    <x v="115"/>
    <d v="2018-11-01T00:00:00"/>
    <n v="1001"/>
    <x v="4"/>
    <x v="1"/>
    <s v="Company H"/>
    <x v="13"/>
    <s v="Fruit Cocktail"/>
    <n v="22589.600000000002"/>
    <s v="Cash"/>
    <s v="Elizabeth Andersen"/>
    <s v="123 8th Street"/>
    <s v="Portland"/>
    <s v="OR"/>
  </r>
  <r>
    <n v="387"/>
    <x v="115"/>
    <d v="2018-11-01T00:00:00"/>
    <n v="1001"/>
    <x v="2"/>
    <x v="2"/>
    <s v="Company F"/>
    <x v="9"/>
    <s v="Syrup"/>
    <n v="28269.725000000002"/>
    <s v="Cash"/>
    <s v="Francisco Pérez-Olaeta"/>
    <s v="123 6th Street"/>
    <s v="Milwaukee"/>
    <s v="WI"/>
  </r>
  <r>
    <n v="388"/>
    <x v="115"/>
    <d v="2018-11-01T00:00:00"/>
    <n v="1001"/>
    <x v="4"/>
    <x v="1"/>
    <s v="Company AA"/>
    <x v="1"/>
    <s v="Coffee"/>
    <n v="37488.825000000004"/>
    <s v="Cash"/>
    <s v="Karen Toh"/>
    <s v="789 27th Street"/>
    <s v="Las Vegas"/>
    <s v="NV"/>
  </r>
  <r>
    <n v="389"/>
    <x v="115"/>
    <d v="2018-11-01T00:00:00"/>
    <n v="1001"/>
    <x v="3"/>
    <x v="0"/>
    <s v="Company J"/>
    <x v="1"/>
    <s v="Coffee"/>
    <n v="29681.575000000001"/>
    <s v="Cash"/>
    <s v="Roland Wacker"/>
    <s v="123 10th Street"/>
    <s v="Chicago"/>
    <s v="IL"/>
  </r>
  <r>
    <n v="390"/>
    <x v="115"/>
    <d v="2018-11-01T00:00:00"/>
    <n v="1001"/>
    <x v="2"/>
    <x v="2"/>
    <s v="Company F"/>
    <x v="4"/>
    <s v="Boysenberry Spread"/>
    <n v="42458.350000000006"/>
    <s v="Check"/>
    <s v="Francisco Pérez-Olaeta"/>
    <s v="123 6th Street"/>
    <s v="Milwaukee"/>
    <s v="WI"/>
  </r>
  <r>
    <n v="391"/>
    <x v="115"/>
    <d v="2018-11-01T00:00:00"/>
    <n v="1001"/>
    <x v="2"/>
    <x v="2"/>
    <s v="Company F"/>
    <x v="4"/>
    <s v="Boysenberry Spread"/>
    <n v="27185.125"/>
    <s v="Check"/>
    <s v="Francisco Pérez-Olaeta"/>
    <s v="123 6th Street"/>
    <s v="Milwaukee"/>
    <s v="WI"/>
  </r>
  <r>
    <n v="392"/>
    <x v="115"/>
    <d v="2018-11-01T00:00:00"/>
    <n v="1001"/>
    <x v="5"/>
    <x v="3"/>
    <s v="Company BB"/>
    <x v="11"/>
    <s v="Curry Sauce"/>
    <n v="24529.725000000002"/>
    <s v="Check"/>
    <s v="Amritansh Raghav"/>
    <s v="789 28th Street"/>
    <s v="Memphis"/>
    <s v="TN"/>
  </r>
  <r>
    <n v="393"/>
    <x v="115"/>
    <d v="2018-11-01T00:00:00"/>
    <n v="1001"/>
    <x v="1"/>
    <x v="1"/>
    <s v="Company Z"/>
    <x v="10"/>
    <s v="Clam Chowder"/>
    <n v="34422.025000000001"/>
    <s v="Check"/>
    <s v="Run Liu"/>
    <s v="789 26th Street"/>
    <s v="Miami"/>
    <s v="FL"/>
  </r>
  <r>
    <n v="394"/>
    <x v="115"/>
    <d v="2018-11-01T00:00:00"/>
    <n v="1001"/>
    <x v="5"/>
    <x v="3"/>
    <s v="Company BB"/>
    <x v="9"/>
    <s v="Syrup"/>
    <n v="2000.9"/>
    <s v="Check"/>
    <s v="Amritansh Raghav"/>
    <s v="789 28th Street"/>
    <s v="Memphis"/>
    <s v="TN"/>
  </r>
  <r>
    <n v="395"/>
    <x v="115"/>
    <d v="2018-11-01T00:00:00"/>
    <n v="1001"/>
    <x v="6"/>
    <x v="2"/>
    <s v="Company L"/>
    <x v="9"/>
    <s v="Cajun Seasoning"/>
    <n v="2847.0750000000003"/>
    <s v="Check"/>
    <s v="John Edwards"/>
    <s v="123 12th Street"/>
    <s v="Las Vegas"/>
    <s v="NV"/>
  </r>
  <r>
    <n v="396"/>
    <x v="115"/>
    <d v="2018-11-01T00:00:00"/>
    <n v="1001"/>
    <x v="1"/>
    <x v="1"/>
    <s v="Company Z"/>
    <x v="4"/>
    <s v="Marmalade"/>
    <n v="14146.550000000001"/>
    <s v="Check"/>
    <s v="Run Liu"/>
    <s v="789 26th Street"/>
    <s v="Miami"/>
    <s v="FL"/>
  </r>
  <r>
    <n v="397"/>
    <x v="115"/>
    <d v="2018-11-01T00:00:00"/>
    <n v="1001"/>
    <x v="0"/>
    <x v="0"/>
    <s v="Company C"/>
    <x v="10"/>
    <s v="Clam Chowder"/>
    <n v="26072.475000000002"/>
    <s v="Check"/>
    <s v="Thomas Axen"/>
    <s v="123 3rd Street"/>
    <s v="Los Angelas"/>
    <s v="CA"/>
  </r>
  <r>
    <n v="398"/>
    <x v="115"/>
    <d v="2018-11-01T00:00:00"/>
    <n v="1001"/>
    <x v="5"/>
    <x v="3"/>
    <s v="Company D"/>
    <x v="11"/>
    <s v="Curry Sauce"/>
    <n v="5857.7750000000005"/>
    <s v="Check"/>
    <s v="Christina Lee"/>
    <s v="123 4th Street"/>
    <s v="New York"/>
    <s v="NY"/>
  </r>
  <r>
    <n v="399"/>
    <x v="115"/>
    <d v="2018-11-01T00:00:00"/>
    <n v="1001"/>
    <x v="6"/>
    <x v="2"/>
    <s v="Company L"/>
    <x v="4"/>
    <s v="Boysenberry Spread"/>
    <n v="32739.025000000001"/>
    <s v="Check"/>
    <s v="John Edwards"/>
    <s v="123 12th Street"/>
    <s v="Las Vegas"/>
    <s v="NV"/>
  </r>
  <r>
    <n v="400"/>
    <x v="115"/>
    <d v="2018-11-01T00:00:00"/>
    <n v="1002"/>
    <x v="4"/>
    <x v="1"/>
    <s v="Company H"/>
    <x v="5"/>
    <s v="Long Grain Rice"/>
    <n v="1706.375"/>
    <s v="Credit"/>
    <s v="Elizabeth Andersen"/>
    <s v="123 8th Street"/>
    <s v="Portland"/>
    <s v="OR"/>
  </r>
  <r>
    <n v="401"/>
    <x v="116"/>
    <d v="2018-11-01T00:00:00"/>
    <n v="1001"/>
    <x v="3"/>
    <x v="0"/>
    <s v="Company J"/>
    <x v="1"/>
    <s v="Coffee"/>
    <n v="23875.225000000002"/>
    <s v="Check"/>
    <s v="Roland Wacker"/>
    <s v="123 10th Street"/>
    <s v="Chicago"/>
    <s v="IL"/>
  </r>
  <r>
    <n v="402"/>
    <x v="116"/>
    <d v="2018-11-01T00:00:00"/>
    <n v="1002"/>
    <x v="3"/>
    <x v="0"/>
    <s v="Company J"/>
    <x v="7"/>
    <s v="Dried Apples"/>
    <n v="3637.15"/>
    <s v="Credit"/>
    <s v="Roland Wacker"/>
    <s v="123 10th Street"/>
    <s v="Chicago"/>
    <s v="IL"/>
  </r>
  <r>
    <n v="403"/>
    <x v="117"/>
    <d v="2018-12-01T00:00:00"/>
    <n v="1001"/>
    <x v="4"/>
    <x v="1"/>
    <s v="Company H"/>
    <x v="7"/>
    <s v="Dried Apples"/>
    <n v="25969.625"/>
    <s v="Cash"/>
    <s v="Elizabeth Andersen"/>
    <s v="123 8th Street"/>
    <s v="Portland"/>
    <s v="OR"/>
  </r>
  <r>
    <n v="404"/>
    <x v="117"/>
    <d v="2018-12-01T00:00:00"/>
    <n v="1001"/>
    <x v="5"/>
    <x v="3"/>
    <s v="Company D"/>
    <x v="3"/>
    <s v="Ravioli"/>
    <n v="24833.600000000002"/>
    <s v="Cash"/>
    <s v="Christina Lee"/>
    <s v="123 4th Street"/>
    <s v="New York"/>
    <s v="NY"/>
  </r>
  <r>
    <n v="405"/>
    <x v="117"/>
    <d v="2018-12-01T00:00:00"/>
    <n v="1001"/>
    <x v="2"/>
    <x v="2"/>
    <s v="Company F"/>
    <x v="1"/>
    <s v="Chai"/>
    <n v="8307.4750000000004"/>
    <s v="Cash"/>
    <s v="Francisco Pérez-Olaeta"/>
    <s v="123 6th Street"/>
    <s v="Milwaukee"/>
    <s v="WI"/>
  </r>
  <r>
    <n v="406"/>
    <x v="117"/>
    <d v="2018-12-01T00:00:00"/>
    <n v="1001"/>
    <x v="5"/>
    <x v="3"/>
    <s v="Company D"/>
    <x v="7"/>
    <s v="Dried Pears"/>
    <n v="12809.5"/>
    <s v="Check"/>
    <s v="Christina Lee"/>
    <s v="123 4th Street"/>
    <s v="New York"/>
    <s v="NY"/>
  </r>
  <r>
    <n v="407"/>
    <x v="117"/>
    <d v="2018-12-01T00:00:00"/>
    <n v="1001"/>
    <x v="3"/>
    <x v="0"/>
    <s v="Company J"/>
    <x v="11"/>
    <s v="Curry Sauce"/>
    <n v="9041.4500000000007"/>
    <s v="Check"/>
    <s v="Roland Wacker"/>
    <s v="123 10th Street"/>
    <s v="Chicago"/>
    <s v="IL"/>
  </r>
  <r>
    <n v="408"/>
    <x v="117"/>
    <d v="2018-12-01T00:00:00"/>
    <n v="1001"/>
    <x v="3"/>
    <x v="0"/>
    <s v="Company J"/>
    <x v="10"/>
    <s v="Clam Chowder"/>
    <n v="46665.850000000006"/>
    <s v="Check"/>
    <s v="Roland Wacker"/>
    <s v="123 10th Street"/>
    <s v="Chicago"/>
    <s v="IL"/>
  </r>
  <r>
    <n v="409"/>
    <x v="117"/>
    <d v="2018-12-01T00:00:00"/>
    <n v="1001"/>
    <x v="5"/>
    <x v="3"/>
    <s v="Company D"/>
    <x v="7"/>
    <s v="Dried Apples"/>
    <n v="22575.575000000001"/>
    <s v="Check"/>
    <s v="Christina Lee"/>
    <s v="123 4th Street"/>
    <s v="New York"/>
    <s v="NY"/>
  </r>
  <r>
    <n v="410"/>
    <x v="117"/>
    <d v="2018-12-01T00:00:00"/>
    <n v="1001"/>
    <x v="4"/>
    <x v="1"/>
    <s v="Company AA"/>
    <x v="7"/>
    <s v="Dried Apples"/>
    <n v="40864.175000000003"/>
    <s v="Check"/>
    <s v="Karen Toh"/>
    <s v="789 27th Street"/>
    <s v="Las Vegas"/>
    <s v="NV"/>
  </r>
  <r>
    <n v="411"/>
    <x v="117"/>
    <d v="2018-12-01T00:00:00"/>
    <n v="1001"/>
    <x v="0"/>
    <x v="0"/>
    <s v="Company C"/>
    <x v="1"/>
    <s v="Coffee"/>
    <n v="41747.75"/>
    <s v="Check"/>
    <s v="Thomas Axen"/>
    <s v="123 3rd Street"/>
    <s v="Los Angelas"/>
    <s v="CA"/>
  </r>
  <r>
    <n v="412"/>
    <x v="117"/>
    <d v="2018-12-01T00:00:00"/>
    <n v="1001"/>
    <x v="6"/>
    <x v="2"/>
    <s v="Company L"/>
    <x v="9"/>
    <s v="Syrup"/>
    <n v="39690.75"/>
    <s v="Check"/>
    <s v="John Edwards"/>
    <s v="123 12th Street"/>
    <s v="Las Vegas"/>
    <s v="NV"/>
  </r>
  <r>
    <n v="413"/>
    <x v="117"/>
    <d v="2018-12-01T00:00:00"/>
    <n v="1002"/>
    <x v="4"/>
    <x v="1"/>
    <s v="Company AA"/>
    <x v="12"/>
    <s v="Crab Meat"/>
    <n v="12201.75"/>
    <s v="Credit"/>
    <s v="Karen Toh"/>
    <s v="789 27th Street"/>
    <s v="Las Vegas"/>
    <s v="NV"/>
  </r>
  <r>
    <n v="414"/>
    <x v="117"/>
    <d v="2018-12-01T00:00:00"/>
    <n v="1002"/>
    <x v="0"/>
    <x v="0"/>
    <s v="Company C"/>
    <x v="6"/>
    <s v="Mozzarella"/>
    <n v="21275.925000000003"/>
    <s v="Credit"/>
    <s v="Thomas Axen"/>
    <s v="123 3rd Street"/>
    <s v="Los Angelas"/>
    <s v="CA"/>
  </r>
  <r>
    <n v="415"/>
    <x v="117"/>
    <d v="2018-12-01T00:00:00"/>
    <n v="1002"/>
    <x v="5"/>
    <x v="3"/>
    <s v="Company BB"/>
    <x v="9"/>
    <s v="Syrup"/>
    <n v="33094.325000000004"/>
    <s v="Credit"/>
    <s v="Amritansh Raghav"/>
    <s v="789 28th Street"/>
    <s v="Memphis"/>
    <s v="TN"/>
  </r>
  <r>
    <n v="416"/>
    <x v="117"/>
    <d v="2018-12-01T00:00:00"/>
    <n v="1002"/>
    <x v="3"/>
    <x v="0"/>
    <s v="Company J"/>
    <x v="4"/>
    <s v="Boysenberry Spread"/>
    <n v="37021.325000000004"/>
    <s v="Credit"/>
    <s v="Roland Wacker"/>
    <s v="123 10th Street"/>
    <s v="Chicago"/>
    <s v="IL"/>
  </r>
  <r>
    <n v="417"/>
    <x v="117"/>
    <d v="2018-12-01T00:00:00"/>
    <n v="1002"/>
    <x v="6"/>
    <x v="2"/>
    <s v="Company L"/>
    <x v="10"/>
    <s v="Clam Chowder"/>
    <n v="43150.25"/>
    <s v="Credit"/>
    <s v="John Edwards"/>
    <s v="123 12th Street"/>
    <s v="Las Vegas"/>
    <s v="NV"/>
  </r>
  <r>
    <n v="418"/>
    <x v="118"/>
    <d v="2018-12-01T00:00:00"/>
    <n v="1001"/>
    <x v="4"/>
    <x v="1"/>
    <s v="Company H"/>
    <x v="9"/>
    <s v="Syrup"/>
    <n v="29391.725000000002"/>
    <s v="Check"/>
    <s v="Elizabeth Andersen"/>
    <s v="123 8th Street"/>
    <s v="Portland"/>
    <s v="OR"/>
  </r>
  <r>
    <n v="419"/>
    <x v="118"/>
    <d v="2018-12-01T00:00:00"/>
    <n v="1001"/>
    <x v="5"/>
    <x v="3"/>
    <s v="Company D"/>
    <x v="6"/>
    <s v="Mozzarella"/>
    <n v="5469.75"/>
    <s v="Check"/>
    <s v="Christina Lee"/>
    <s v="123 4th Street"/>
    <s v="New York"/>
    <s v="NY"/>
  </r>
  <r>
    <n v="420"/>
    <x v="118"/>
    <d v="2018-12-01T00:00:00"/>
    <n v="1002"/>
    <x v="3"/>
    <x v="0"/>
    <s v="Company J"/>
    <x v="7"/>
    <s v="Dried Apples"/>
    <n v="33056.925000000003"/>
    <s v="Credit"/>
    <s v="Roland Wacker"/>
    <s v="123 10th Street"/>
    <s v="Chicago"/>
    <s v="IL"/>
  </r>
  <r>
    <n v="421"/>
    <x v="119"/>
    <d v="2018-12-01T00:00:00"/>
    <n v="1001"/>
    <x v="2"/>
    <x v="2"/>
    <s v="Company F"/>
    <x v="6"/>
    <s v="Mozzarella"/>
    <n v="43846.825000000004"/>
    <s v="Cash"/>
    <s v="Francisco Pérez-Olaeta"/>
    <s v="123 6th Street"/>
    <s v="Milwaukee"/>
    <s v="WI"/>
  </r>
  <r>
    <n v="422"/>
    <x v="119"/>
    <d v="2018-12-01T00:00:00"/>
    <n v="1001"/>
    <x v="4"/>
    <x v="1"/>
    <s v="Company AA"/>
    <x v="7"/>
    <s v="Almonds"/>
    <n v="24235.200000000001"/>
    <s v="Check"/>
    <s v="Karen Toh"/>
    <s v="789 27th Street"/>
    <s v="Las Vegas"/>
    <s v="NV"/>
  </r>
  <r>
    <n v="423"/>
    <x v="119"/>
    <d v="2018-12-01T00:00:00"/>
    <n v="1002"/>
    <x v="5"/>
    <x v="3"/>
    <s v="Company BB"/>
    <x v="3"/>
    <s v="Ravioli"/>
    <n v="2183.2249999999999"/>
    <s v="Credit"/>
    <s v="Amritansh Raghav"/>
    <s v="789 28th Street"/>
    <s v="Memphis"/>
    <s v="TN"/>
  </r>
  <r>
    <n v="424"/>
    <x v="120"/>
    <d v="2018-12-01T00:00:00"/>
    <n v="1002"/>
    <x v="1"/>
    <x v="1"/>
    <s v="Company Z"/>
    <x v="7"/>
    <s v="Dried Pears"/>
    <n v="39989.950000000004"/>
    <s v="Credit"/>
    <s v="Run Liu"/>
    <s v="789 26th Street"/>
    <s v="Miami"/>
    <s v="FL"/>
  </r>
  <r>
    <n v="425"/>
    <x v="121"/>
    <d v="2018-12-01T00:00:00"/>
    <n v="1001"/>
    <x v="1"/>
    <x v="1"/>
    <s v="Company Z"/>
    <x v="7"/>
    <s v="Dried Pears"/>
    <n v="3997.1250000000005"/>
    <s v="Check"/>
    <s v="Run Liu"/>
    <s v="789 26th Street"/>
    <s v="Miami"/>
    <s v="FL"/>
  </r>
  <r>
    <n v="426"/>
    <x v="121"/>
    <d v="2018-12-01T00:00:00"/>
    <n v="1001"/>
    <x v="1"/>
    <x v="1"/>
    <s v="Company Z"/>
    <x v="12"/>
    <s v="Crab Meat"/>
    <n v="46679.875"/>
    <s v="Check"/>
    <s v="Run Liu"/>
    <s v="789 26th Street"/>
    <s v="Miami"/>
    <s v="FL"/>
  </r>
  <r>
    <n v="427"/>
    <x v="122"/>
    <d v="2018-12-01T00:00:00"/>
    <n v="1001"/>
    <x v="6"/>
    <x v="2"/>
    <s v="Company L"/>
    <x v="9"/>
    <s v="Syrup"/>
    <n v="37731.925000000003"/>
    <s v="Cash"/>
    <s v="John Edwards"/>
    <s v="123 12th Street"/>
    <s v="Las Vegas"/>
    <s v="NV"/>
  </r>
  <r>
    <n v="428"/>
    <x v="123"/>
    <d v="2018-12-01T00:00:00"/>
    <n v="1002"/>
    <x v="2"/>
    <x v="2"/>
    <s v="Company F"/>
    <x v="1"/>
    <s v="Green Tea"/>
    <n v="46226.400000000001"/>
    <s v="Credit"/>
    <s v="Francisco Pérez-Olaeta"/>
    <s v="123 6th Street"/>
    <s v="Milwaukee"/>
    <s v="WI"/>
  </r>
  <r>
    <n v="429"/>
    <x v="124"/>
    <d v="2018-12-01T00:00:00"/>
    <n v="1001"/>
    <x v="3"/>
    <x v="0"/>
    <s v="Company J"/>
    <x v="7"/>
    <s v="Dried Pears"/>
    <n v="11565.95"/>
    <s v="Check"/>
    <s v="Roland Wacker"/>
    <s v="123 10th Street"/>
    <s v="Chicago"/>
    <s v="IL"/>
  </r>
  <r>
    <n v="430"/>
    <x v="125"/>
    <d v="2018-12-01T00:00:00"/>
    <n v="1001"/>
    <x v="3"/>
    <x v="0"/>
    <s v="Company J"/>
    <x v="9"/>
    <s v="Cajun Seasoning"/>
    <n v="15291.925000000001"/>
    <s v="Check"/>
    <s v="Roland Wacker"/>
    <s v="123 10th Street"/>
    <s v="Chicago"/>
    <s v="IL"/>
  </r>
  <r>
    <n v="431"/>
    <x v="125"/>
    <d v="2018-12-01T00:00:00"/>
    <n v="1001"/>
    <x v="3"/>
    <x v="0"/>
    <s v="Company J"/>
    <x v="12"/>
    <s v="Crab Meat"/>
    <n v="1748.45"/>
    <s v="Check"/>
    <s v="Roland Wacker"/>
    <s v="123 10th Street"/>
    <s v="Chicago"/>
    <s v="IL"/>
  </r>
  <r>
    <n v="432"/>
    <x v="126"/>
    <d v="2018-12-01T00:00:00"/>
    <n v="1001"/>
    <x v="3"/>
    <x v="0"/>
    <s v="Company J"/>
    <x v="1"/>
    <s v="Chai"/>
    <n v="22070.675000000003"/>
    <s v="Cash"/>
    <s v="Roland Wacker"/>
    <s v="123 10th Street"/>
    <s v="Chicago"/>
    <s v="IL"/>
  </r>
  <r>
    <n v="433"/>
    <x v="126"/>
    <d v="2018-12-01T00:00:00"/>
    <n v="1001"/>
    <x v="2"/>
    <x v="2"/>
    <s v="Company F"/>
    <x v="1"/>
    <s v="Beer"/>
    <n v="16236.275000000001"/>
    <s v="Check"/>
    <s v="Francisco Pérez-Olaeta"/>
    <s v="123 6th Street"/>
    <s v="Milwaukee"/>
    <s v="WI"/>
  </r>
  <r>
    <n v="434"/>
    <x v="126"/>
    <d v="2018-12-01T00:00:00"/>
    <n v="1001"/>
    <x v="4"/>
    <x v="1"/>
    <s v="Company AA"/>
    <x v="3"/>
    <s v="Ravioli"/>
    <n v="13328.425000000001"/>
    <s v="Check"/>
    <s v="Karen Toh"/>
    <s v="789 27th Street"/>
    <s v="Las Vegas"/>
    <s v="NV"/>
  </r>
  <r>
    <n v="435"/>
    <x v="126"/>
    <d v="2018-12-01T00:00:00"/>
    <n v="1001"/>
    <x v="6"/>
    <x v="2"/>
    <s v="Company L"/>
    <x v="9"/>
    <s v="Syrup"/>
    <n v="2099.0750000000003"/>
    <s v="Check"/>
    <s v="John Edwards"/>
    <s v="123 12th Street"/>
    <s v="Las Vegas"/>
    <s v="NV"/>
  </r>
  <r>
    <n v="436"/>
    <x v="126"/>
    <d v="2018-12-01T00:00:00"/>
    <n v="1002"/>
    <x v="6"/>
    <x v="2"/>
    <s v="Company L"/>
    <x v="2"/>
    <s v="Olive Oil"/>
    <n v="29087.850000000002"/>
    <s v="Credit"/>
    <s v="John Edwards"/>
    <s v="123 12th Street"/>
    <s v="Las Vegas"/>
    <s v="NV"/>
  </r>
  <r>
    <n v="437"/>
    <x v="126"/>
    <d v="2018-12-01T00:00:00"/>
    <n v="1002"/>
    <x v="6"/>
    <x v="2"/>
    <s v="Company L"/>
    <x v="1"/>
    <s v="Green Tea"/>
    <n v="32374.375000000004"/>
    <s v="Credit"/>
    <s v="John Edwards"/>
    <s v="123 12th Street"/>
    <s v="Las Vegas"/>
    <s v="NV"/>
  </r>
  <r>
    <n v="438"/>
    <x v="127"/>
    <d v="2018-12-01T00:00:00"/>
    <n v="1001"/>
    <x v="0"/>
    <x v="0"/>
    <s v="Company C"/>
    <x v="11"/>
    <s v="Curry Sauce"/>
    <n v="21037.5"/>
    <s v="Check"/>
    <s v="Thomas Axen"/>
    <s v="123 3rd Street"/>
    <s v="Los Angelas"/>
    <s v="C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A342DE-28FC-4E75-9352-C066DA2C1986}" name="Allsalesrep"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
  <location ref="A90:B98"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axis="axisRow" showAll="0">
      <items count="8">
        <item x="2"/>
        <item x="4"/>
        <item x="0"/>
        <item x="5"/>
        <item x="6"/>
        <item x="1"/>
        <item x="3"/>
        <item t="default"/>
      </items>
    </pivotField>
    <pivotField showAll="0">
      <items count="5">
        <item x="0"/>
        <item x="2"/>
        <item x="1"/>
        <item x="3"/>
        <item t="default"/>
      </items>
    </pivotField>
    <pivotField showAll="0"/>
    <pivotField showAll="0" sortType="descending">
      <items count="15">
        <item x="8"/>
        <item x="1"/>
        <item x="0"/>
        <item x="13"/>
        <item x="12"/>
        <item x="9"/>
        <item x="6"/>
        <item x="7"/>
        <item x="5"/>
        <item x="4"/>
        <item x="2"/>
        <item x="3"/>
        <item x="11"/>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
    <i>
      <x/>
    </i>
    <i>
      <x v="1"/>
    </i>
    <i>
      <x v="2"/>
    </i>
    <i>
      <x v="3"/>
    </i>
    <i>
      <x v="4"/>
    </i>
    <i>
      <x v="5"/>
    </i>
    <i>
      <x v="6"/>
    </i>
    <i t="grand">
      <x/>
    </i>
  </rowItems>
  <colItems count="1">
    <i/>
  </colItems>
  <dataFields count="1">
    <dataField name="Sum of Sales" fld="9" baseField="4" baseItem="3" numFmtId="3"/>
  </dataFields>
  <formats count="2">
    <format dxfId="104">
      <pivotArea outline="0" collapsedLevelsAreSubtotals="1" fieldPosition="0"/>
    </format>
    <format dxfId="103">
      <pivotArea dataOnly="0" labelOnly="1" outline="0" axis="axisValues" fieldPosition="0"/>
    </format>
  </formats>
  <chartFormats count="5">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74BAEF-3734-447F-AD93-FD4F1D897BD9}" name="categoysal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61:B76"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items count="5">
        <item x="0"/>
        <item x="2"/>
        <item x="1"/>
        <item x="3"/>
        <item t="default"/>
      </items>
    </pivotField>
    <pivotField showAll="0"/>
    <pivotField axis="axisRow" showAll="0" sortType="descending">
      <items count="15">
        <item x="8"/>
        <item x="1"/>
        <item x="0"/>
        <item x="13"/>
        <item x="12"/>
        <item x="9"/>
        <item x="6"/>
        <item x="7"/>
        <item x="5"/>
        <item x="4"/>
        <item x="2"/>
        <item x="3"/>
        <item x="11"/>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5">
    <i>
      <x v="7"/>
    </i>
    <i>
      <x v="1"/>
    </i>
    <i>
      <x v="9"/>
    </i>
    <i>
      <x v="5"/>
    </i>
    <i>
      <x v="13"/>
    </i>
    <i>
      <x v="6"/>
    </i>
    <i>
      <x v="2"/>
    </i>
    <i>
      <x/>
    </i>
    <i>
      <x v="12"/>
    </i>
    <i>
      <x v="8"/>
    </i>
    <i>
      <x v="4"/>
    </i>
    <i>
      <x v="11"/>
    </i>
    <i>
      <x v="3"/>
    </i>
    <i>
      <x v="10"/>
    </i>
    <i t="grand">
      <x/>
    </i>
  </rowItems>
  <colItems count="1">
    <i/>
  </colItems>
  <dataFields count="1">
    <dataField name="Count of Sales" fld="9" subtotal="count" baseField="7" baseItem="1"/>
  </dataFields>
  <formats count="2">
    <format dxfId="122">
      <pivotArea outline="0" collapsedLevelsAreSubtotals="1" fieldPosition="0"/>
    </format>
    <format dxfId="121">
      <pivotArea dataOnly="0" labelOnly="1" outline="0" axis="axisValues" fieldPosition="0"/>
    </format>
  </format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9F93D7-7998-4D6D-969B-58F94B62F681}" name="Top3salesrep"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3">
  <location ref="A78:B82"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axis="axisRow" showAll="0" measureFilter="1" sortType="ascending">
      <items count="8">
        <item x="2"/>
        <item x="4"/>
        <item x="0"/>
        <item x="5"/>
        <item x="6"/>
        <item x="1"/>
        <item x="3"/>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pivotField showAll="0" sortType="descending">
      <items count="15">
        <item x="8"/>
        <item x="1"/>
        <item x="0"/>
        <item x="13"/>
        <item x="12"/>
        <item x="9"/>
        <item x="6"/>
        <item x="7"/>
        <item x="5"/>
        <item x="4"/>
        <item x="2"/>
        <item x="3"/>
        <item x="11"/>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6"/>
    </i>
    <i>
      <x v="3"/>
    </i>
    <i t="grand">
      <x/>
    </i>
  </rowItems>
  <colItems count="1">
    <i/>
  </colItems>
  <dataFields count="1">
    <dataField name="Sum of Sales" fld="9" baseField="4" baseItem="3" numFmtId="3"/>
  </dataFields>
  <formats count="2">
    <format dxfId="124">
      <pivotArea outline="0" collapsedLevelsAreSubtotals="1" fieldPosition="0"/>
    </format>
    <format dxfId="123">
      <pivotArea dataOnly="0" labelOnly="1" outline="0" axis="axisValues" fieldPosition="0"/>
    </format>
  </formats>
  <chartFormats count="5">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839DF-F948-4E60-B16A-E9166C2A2203}" name="Categorywisesal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26:B41"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items count="5">
        <item x="0"/>
        <item x="2"/>
        <item x="1"/>
        <item x="3"/>
        <item t="default"/>
      </items>
    </pivotField>
    <pivotField showAll="0"/>
    <pivotField axis="axisRow" showAll="0">
      <items count="15">
        <item x="8"/>
        <item x="1"/>
        <item x="0"/>
        <item x="13"/>
        <item x="12"/>
        <item x="9"/>
        <item x="6"/>
        <item x="7"/>
        <item x="5"/>
        <item x="4"/>
        <item x="2"/>
        <item x="3"/>
        <item x="11"/>
        <item x="10"/>
        <item t="default"/>
      </items>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5">
    <i>
      <x/>
    </i>
    <i>
      <x v="1"/>
    </i>
    <i>
      <x v="2"/>
    </i>
    <i>
      <x v="3"/>
    </i>
    <i>
      <x v="4"/>
    </i>
    <i>
      <x v="5"/>
    </i>
    <i>
      <x v="6"/>
    </i>
    <i>
      <x v="7"/>
    </i>
    <i>
      <x v="8"/>
    </i>
    <i>
      <x v="9"/>
    </i>
    <i>
      <x v="10"/>
    </i>
    <i>
      <x v="11"/>
    </i>
    <i>
      <x v="12"/>
    </i>
    <i>
      <x v="13"/>
    </i>
    <i t="grand">
      <x/>
    </i>
  </rowItems>
  <colItems count="1">
    <i/>
  </colItems>
  <dataFields count="1">
    <dataField name="Sum of Sales" fld="9" showDataAs="percentOfCol" baseField="0" baseItem="0" numFmtId="10"/>
  </dataFields>
  <formats count="3">
    <format dxfId="107">
      <pivotArea dataOnly="0" labelOnly="1" outline="0" axis="axisValues" fieldPosition="0"/>
    </format>
    <format dxfId="106">
      <pivotArea outline="0" fieldPosition="0">
        <references count="1">
          <reference field="4294967294" count="1">
            <x v="0"/>
          </reference>
        </references>
      </pivotArea>
    </format>
    <format dxfId="105">
      <pivotArea collapsedLevelsAreSubtotals="1" fieldPosition="0">
        <references count="1">
          <reference field="7" count="0"/>
        </references>
      </pivotArea>
    </format>
  </formats>
  <chartFormats count="10">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97F872-9112-434D-B930-4B63F42E6E2C}" name="Sumofsal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43:A44" firstHeaderRow="1" firstDataRow="1" firstDataCol="0"/>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items count="5">
        <item x="0"/>
        <item x="2"/>
        <item x="1"/>
        <item x="3"/>
        <item t="default"/>
      </items>
    </pivotField>
    <pivotField showAll="0"/>
    <pivotField showAll="0">
      <items count="15">
        <item x="8"/>
        <item x="1"/>
        <item x="0"/>
        <item x="13"/>
        <item x="12"/>
        <item x="9"/>
        <item x="6"/>
        <item x="7"/>
        <item x="5"/>
        <item x="4"/>
        <item x="2"/>
        <item x="3"/>
        <item x="11"/>
        <item x="10"/>
        <item t="default"/>
      </items>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Sales" fld="9" baseField="0" baseItem="0"/>
  </dataFields>
  <formats count="2">
    <format dxfId="109">
      <pivotArea outline="0" collapsedLevelsAreSubtotals="1" fieldPosition="0"/>
    </format>
    <format dxfId="1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E73895-90C8-48ED-B516-228C2F5D4FDC}" name="Bottom3Salesrep"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
  <location ref="A84:B88"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axis="axisRow" showAll="0" measureFilter="1" sortType="ascending">
      <items count="8">
        <item x="2"/>
        <item x="4"/>
        <item x="0"/>
        <item x="5"/>
        <item x="6"/>
        <item x="1"/>
        <item x="3"/>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pivotField showAll="0" sortType="descending">
      <items count="15">
        <item x="8"/>
        <item x="1"/>
        <item x="0"/>
        <item x="13"/>
        <item x="12"/>
        <item x="9"/>
        <item x="6"/>
        <item x="7"/>
        <item x="5"/>
        <item x="4"/>
        <item x="2"/>
        <item x="3"/>
        <item x="11"/>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v="2"/>
    </i>
    <i t="grand">
      <x/>
    </i>
  </rowItems>
  <colItems count="1">
    <i/>
  </colItems>
  <dataFields count="1">
    <dataField name="Sum of Sales" fld="9" baseField="4" baseItem="2" numFmtId="3"/>
  </dataFields>
  <formats count="2">
    <format dxfId="111">
      <pivotArea outline="0" collapsedLevelsAreSubtotals="1" fieldPosition="0"/>
    </format>
    <format dxfId="110">
      <pivotArea dataOnly="0" labelOnly="1" outline="0" axis="axisValues" fieldPosition="0"/>
    </format>
  </formats>
  <chartFormats count="5">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2E665A-1225-45EF-9744-021B54FBCD3F}" name="Regionwisesal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19:B24"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axis="axisRow" showAll="0">
      <items count="5">
        <item x="0"/>
        <item x="2"/>
        <item x="1"/>
        <item x="3"/>
        <item t="default"/>
      </items>
    </pivotField>
    <pivotField showAll="0"/>
    <pivotField showAll="0">
      <items count="15">
        <item x="8"/>
        <item x="1"/>
        <item x="0"/>
        <item x="13"/>
        <item x="12"/>
        <item x="9"/>
        <item x="6"/>
        <item x="7"/>
        <item x="5"/>
        <item x="4"/>
        <item x="2"/>
        <item x="3"/>
        <item x="11"/>
        <item x="10"/>
        <item t="default"/>
      </items>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i>
    <i>
      <x v="1"/>
    </i>
    <i>
      <x v="2"/>
    </i>
    <i>
      <x v="3"/>
    </i>
    <i t="grand">
      <x/>
    </i>
  </rowItems>
  <colItems count="1">
    <i/>
  </colItems>
  <dataFields count="1">
    <dataField name="Sum of Sales" fld="9" baseField="0" baseItem="0" numFmtId="4"/>
  </dataFields>
  <formats count="2">
    <format dxfId="113">
      <pivotArea outline="0" collapsedLevelsAreSubtotals="1" fieldPosition="0"/>
    </format>
    <format dxfId="11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C333DA-EEB4-4CF3-AE40-2DF32E51F7BA}" name="Monthwisesal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16"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items count="5">
        <item x="0"/>
        <item x="2"/>
        <item x="1"/>
        <item x="3"/>
        <item t="default"/>
      </items>
    </pivotField>
    <pivotField showAll="0"/>
    <pivotField showAll="0">
      <items count="15">
        <item x="8"/>
        <item x="1"/>
        <item x="0"/>
        <item x="13"/>
        <item x="12"/>
        <item x="9"/>
        <item x="6"/>
        <item x="7"/>
        <item x="5"/>
        <item x="4"/>
        <item x="2"/>
        <item x="3"/>
        <item x="11"/>
        <item x="10"/>
        <item t="default"/>
      </items>
    </pivotField>
    <pivotField showAll="0"/>
    <pivotField dataField="1" numFmtId="164"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Sales" fld="9" baseField="0" baseItem="0"/>
  </dataFields>
  <formats count="1">
    <format dxfId="114">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C68C9A-3C0B-4BB6-8809-B57B231097CC}" name="Countofsal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46:A47" firstHeaderRow="1" firstDataRow="1" firstDataCol="0"/>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items count="5">
        <item x="0"/>
        <item x="2"/>
        <item x="1"/>
        <item x="3"/>
        <item t="default"/>
      </items>
    </pivotField>
    <pivotField showAll="0"/>
    <pivotField showAll="0">
      <items count="15">
        <item x="8"/>
        <item x="1"/>
        <item x="0"/>
        <item x="13"/>
        <item x="12"/>
        <item x="9"/>
        <item x="6"/>
        <item x="7"/>
        <item x="5"/>
        <item x="4"/>
        <item x="2"/>
        <item x="3"/>
        <item x="11"/>
        <item x="10"/>
        <item t="default"/>
      </items>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Sales" fld="9" subtotal="count" baseField="0" baseItem="0"/>
  </dataFields>
  <formats count="2">
    <format dxfId="116">
      <pivotArea outline="0" collapsedLevelsAreSubtotals="1" fieldPosition="0"/>
    </format>
    <format dxfId="1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73A8A0-9C6C-4210-83D8-B4E59AC0A25E}" name="top3selling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
  <location ref="A49:B53"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items count="5">
        <item x="0"/>
        <item x="2"/>
        <item x="1"/>
        <item x="3"/>
        <item t="default"/>
      </items>
    </pivotField>
    <pivotField showAll="0"/>
    <pivotField axis="axisRow" showAll="0" measureFilter="1" sortType="ascending">
      <items count="15">
        <item x="8"/>
        <item x="1"/>
        <item x="0"/>
        <item x="13"/>
        <item x="12"/>
        <item x="9"/>
        <item x="6"/>
        <item x="7"/>
        <item x="5"/>
        <item x="4"/>
        <item x="2"/>
        <item x="3"/>
        <item x="11"/>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v="9"/>
    </i>
    <i>
      <x v="7"/>
    </i>
    <i>
      <x v="1"/>
    </i>
    <i t="grand">
      <x/>
    </i>
  </rowItems>
  <colItems count="1">
    <i/>
  </colItems>
  <dataFields count="1">
    <dataField name="Count of Sales" fld="9" subtotal="count" baseField="7" baseItem="1"/>
  </dataFields>
  <formats count="2">
    <format dxfId="118">
      <pivotArea outline="0" collapsedLevelsAreSubtotals="1" fieldPosition="0"/>
    </format>
    <format dxfId="117">
      <pivotArea dataOnly="0" labelOnly="1" outline="0" axis="axisValues"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6436D0-01CE-447F-8425-6B260D57D9A4}" name="bottom3sellig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55:B59"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items count="5">
        <item x="0"/>
        <item x="2"/>
        <item x="1"/>
        <item x="3"/>
        <item t="default"/>
      </items>
    </pivotField>
    <pivotField showAll="0"/>
    <pivotField axis="axisRow" showAll="0" measureFilter="1" sortType="descending">
      <items count="15">
        <item x="8"/>
        <item x="1"/>
        <item x="0"/>
        <item x="13"/>
        <item x="12"/>
        <item x="9"/>
        <item x="6"/>
        <item x="7"/>
        <item x="5"/>
        <item x="4"/>
        <item x="2"/>
        <item x="3"/>
        <item x="11"/>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v="11"/>
    </i>
    <i>
      <x v="3"/>
    </i>
    <i>
      <x v="10"/>
    </i>
    <i t="grand">
      <x/>
    </i>
  </rowItems>
  <colItems count="1">
    <i/>
  </colItems>
  <dataFields count="1">
    <dataField name="Count of Sales" fld="9" subtotal="count" baseField="7" baseItem="1"/>
  </dataFields>
  <formats count="2">
    <format dxfId="120">
      <pivotArea outline="0" collapsedLevelsAreSubtotals="1" fieldPosition="0"/>
    </format>
    <format dxfId="119">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47A96D-4AFB-4B97-863E-3C5C9C7D7BD3}" sourceName="Region">
  <pivotTables>
    <pivotTable tabId="4" name="Monthwisesales"/>
    <pivotTable tabId="4" name="Regionwisesales"/>
    <pivotTable tabId="4" name="Categorywisesales"/>
    <pivotTable tabId="4" name="Sumofsales"/>
    <pivotTable tabId="4" name="Countofsales"/>
    <pivotTable tabId="4" name="top3sellingcategory"/>
    <pivotTable tabId="4" name="bottom3selligcategory"/>
    <pivotTable tabId="4" name="categoysales"/>
    <pivotTable tabId="4" name="Top3salesrep"/>
    <pivotTable tabId="4" name="Bottom3Salesrep"/>
    <pivotTable tabId="4" name="Allsalesrep"/>
  </pivotTables>
  <data>
    <tabular pivotCacheId="1690788150">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34609CD-3548-4E7F-AD3B-7BCC10F1934B}" sourceName="Category">
  <pivotTables>
    <pivotTable tabId="4" name="Monthwisesales"/>
    <pivotTable tabId="4" name="Regionwisesales"/>
    <pivotTable tabId="4" name="Categorywisesales"/>
    <pivotTable tabId="4" name="Sumofsales"/>
    <pivotTable tabId="4" name="Countofsales"/>
    <pivotTable tabId="4" name="categoysales"/>
    <pivotTable tabId="4" name="Top3salesrep"/>
    <pivotTable tabId="4" name="Bottom3Salesrep"/>
    <pivotTable tabId="4" name="Allsalesrep"/>
  </pivotTables>
  <data>
    <tabular pivotCacheId="1690788150">
      <items count="14">
        <i x="8" s="1"/>
        <i x="1" s="1"/>
        <i x="0" s="1"/>
        <i x="13" s="1"/>
        <i x="12" s="1"/>
        <i x="9" s="1"/>
        <i x="6" s="1"/>
        <i x="7" s="1"/>
        <i x="5" s="1"/>
        <i x="4" s="1"/>
        <i x="2" s="1"/>
        <i x="3" s="1"/>
        <i x="1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277B012-8A8B-4B43-924A-A3C7D5E91C33}" cache="Slicer_Region" caption="Region" columnCount="2" rowHeight="234950"/>
  <slicer name="Category 1" xr10:uid="{6C757C7B-B8C1-41C8-B172-2B84801CE3B1}" cache="Slicer_Category" caption="Category"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3293E17-0278-415E-81AA-EE511500ECF0}" cache="Slicer_Region" caption="Region" columnCount="2" rowHeight="234950"/>
  <slicer name="Category 2" xr10:uid="{E9CF00A3-2B09-48B5-B2F6-6C0356058AF3}" cache="Slicer_Category" caption="Category"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BFAF9C5D-693D-4E7A-ACFE-5087849AC4E6}" cache="Slicer_Region" caption="Region" columnCount="2" rowHeight="234950"/>
  <slicer name="Category 3" xr10:uid="{999C03C4-B87F-4314-B83C-9E780A0A008B}" cache="Slicer_Category" caption="Category" columnCoun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0C49D485-5A8A-406C-8C07-D5FC0D87BA9D}" cache="Slicer_Region" caption="Region" columnCount="2" rowHeight="234950"/>
  <slicer name="Category 4" xr10:uid="{77B92366-7A51-49B9-A184-940E0D5BEFB7}" cache="Slicer_Category" caption="Category" columnCount="3"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1A36AF6-237C-4179-ADCF-5F58AC387190}" cache="Slicer_Region" caption="Region" columnCount="2" rowHeight="234950"/>
  <slicer name="Category" xr10:uid="{50A44D42-E9C2-4773-BA48-2F5A1BD66A06}" cache="Slicer_Category" caption="Categor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3466B5-8E51-49C1-9D1E-BD86648749F8}" name="tbl_GLSalesDetail" displayName="tbl_GLSalesDetail" ref="A1:O439" totalsRowShown="0">
  <autoFilter ref="A1:O439" xr:uid="{5725E244-1CEC-4176-AB2A-04CE04D01914}"/>
  <sortState xmlns:xlrd2="http://schemas.microsoft.com/office/spreadsheetml/2017/richdata2" ref="A2:O439">
    <sortCondition ref="B2"/>
  </sortState>
  <tableColumns count="15">
    <tableColumn id="1" xr3:uid="{EDFD5FF6-72EC-4AE4-9043-EC6C1E8A61FD}" name="Order ID" dataDxfId="102">
      <calculatedColumnFormula>ROW()-1</calculatedColumnFormula>
    </tableColumn>
    <tableColumn id="2" xr3:uid="{9E0608E6-228B-43C7-85BA-57203E220797}" name="Date" dataDxfId="101"/>
    <tableColumn id="15" xr3:uid="{15F2DE9F-8098-48D6-805B-1AC49F4269F6}" name="GL Date" dataDxfId="100">
      <calculatedColumnFormula>EOMONTH(tbl_GLSalesDetail[[#This Row],[Date]],-1)+1</calculatedColumnFormula>
    </tableColumn>
    <tableColumn id="14" xr3:uid="{6AC69341-7CE5-4A73-8AAC-A4203BEBA5D4}" name="GL Account" dataDxfId="99"/>
    <tableColumn id="3" xr3:uid="{7CE319F8-5133-48C4-9FA9-E28DCA9068F4}" name="Sales Rep"/>
    <tableColumn id="4" xr3:uid="{E2FAABE7-00B2-4BFD-A50D-F719674770E0}" name="Region"/>
    <tableColumn id="5" xr3:uid="{F6770B45-09D2-41D7-9BAB-B21B8930715A}" name="Customer Name"/>
    <tableColumn id="6" xr3:uid="{F831789D-88DA-44AB-9627-637569858DA6}" name="Category"/>
    <tableColumn id="7" xr3:uid="{B323485D-098F-46FC-BFA6-2382010A113F}" name="Product Name"/>
    <tableColumn id="8" xr3:uid="{29576E9B-A9C5-4D4C-B039-8D455FC93F99}" name="Sales" dataDxfId="98"/>
    <tableColumn id="9" xr3:uid="{9DC3DF09-8E14-41A2-BC2B-2E6DA3E51F8A}" name="Description"/>
    <tableColumn id="10" xr3:uid="{A57E10A1-7702-4D86-AAE9-FEB7789C7431}" name="Customer"/>
    <tableColumn id="11" xr3:uid="{42BB258D-8659-4474-981F-81BFDA88F67F}" name="Address"/>
    <tableColumn id="12" xr3:uid="{887D4832-6955-49F8-B02B-589CCC3D26C9}" name="City"/>
    <tableColumn id="13" xr3:uid="{AD277C89-0AC7-4D5C-B4C7-E73C42AC22F6}" name="State/Province"/>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0F5BF35-C7F1-4169-B9AA-B3C49966DC74}" sourceName="Date">
  <pivotTables>
    <pivotTable tabId="4" name="Monthwisesales"/>
    <pivotTable tabId="4" name="Regionwisesales"/>
    <pivotTable tabId="4" name="Categorywisesales"/>
    <pivotTable tabId="4" name="Sumofsales"/>
    <pivotTable tabId="4" name="Countofsales"/>
    <pivotTable tabId="4" name="top3sellingcategory"/>
    <pivotTable tabId="4" name="bottom3selligcategory"/>
    <pivotTable tabId="4" name="categoysales"/>
    <pivotTable tabId="4" name="Top3salesrep"/>
    <pivotTable tabId="4" name="Bottom3Salesrep"/>
    <pivotTable tabId="4" name="Allsalesrep"/>
  </pivotTables>
  <state minimalRefreshVersion="6" lastRefreshVersion="6" pivotCacheId="1690788150"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659775A-9604-43CA-9277-96ABC0FD1B67}" cache="NativeTimeline_Date" caption="Date" showSelectionLabel="0" showTimeLevel="0" showHorizontalScrollbar="0" level="2" selectionLevel="2"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4BD7410B-389C-4491-966C-B6D12435A81C}" cache="NativeTimeline_Date" caption="Date" showSelectionLabel="0" showTimeLevel="0" showHorizontalScrollbar="0" level="2" selectionLevel="2" scrollPosition="2018-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35F5EE7B-BC4B-4461-98E5-47FE6E1E1569}" cache="NativeTimeline_Date" caption="Date" showSelectionLabel="0" showTimeLevel="0" showHorizontalScrollbar="0" level="2" selectionLevel="2" scrollPosition="2018-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F7A430-9880-421E-842F-CF0F18878513}" cache="NativeTimeline_Date" caption="Date" showSelectionLabel="0" showTimeLevel="0" showHorizontalScrollbar="0" level="2" selectionLevel="2" scrollPosition="2018-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6035BE9-95CC-464F-AC9A-650A036E2BBB}" cache="NativeTimeline_Date" caption="Date" showSelectionLabel="0" showTimeLevel="0" showHorizontalScrollbar="0" level="2" selectionLevel="2" scrollPosition="2018-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9791-729C-477E-926E-9982DFC19E79}">
  <dimension ref="A1"/>
  <sheetViews>
    <sheetView showGridLines="0"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87664-B2A7-4576-9AB8-36E05A47F86E}">
  <dimension ref="A1"/>
  <sheetViews>
    <sheetView showGridLine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80AE0-EFA5-400C-8932-A6B12F20F6EF}">
  <dimension ref="A1"/>
  <sheetViews>
    <sheetView showGridLine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0E5F8-0D05-40E5-9C10-119D1B3B0B77}">
  <dimension ref="A1"/>
  <sheetViews>
    <sheetView showGridLine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55F6-8EEB-4A72-ADCC-309C0170F744}">
  <dimension ref="A3:C98"/>
  <sheetViews>
    <sheetView showGridLines="0" workbookViewId="0">
      <selection activeCell="H17" sqref="H17"/>
    </sheetView>
  </sheetViews>
  <sheetFormatPr defaultRowHeight="14.4" x14ac:dyDescent="0.3"/>
  <cols>
    <col min="1" max="1" width="17.77734375" bestFit="1" customWidth="1"/>
    <col min="2" max="2" width="11.6640625" bestFit="1" customWidth="1"/>
    <col min="3" max="11" width="8.88671875" customWidth="1"/>
    <col min="13" max="14" width="8.88671875" customWidth="1"/>
  </cols>
  <sheetData>
    <row r="3" spans="1:2" x14ac:dyDescent="0.3">
      <c r="A3" s="4" t="s">
        <v>130</v>
      </c>
      <c r="B3" s="7" t="s">
        <v>132</v>
      </c>
    </row>
    <row r="4" spans="1:2" x14ac:dyDescent="0.3">
      <c r="A4" s="5" t="s">
        <v>133</v>
      </c>
      <c r="B4" s="6">
        <v>854342.22500000021</v>
      </c>
    </row>
    <row r="5" spans="1:2" x14ac:dyDescent="0.3">
      <c r="A5" s="5" t="s">
        <v>134</v>
      </c>
      <c r="B5" s="6">
        <v>522781.875</v>
      </c>
    </row>
    <row r="6" spans="1:2" x14ac:dyDescent="0.3">
      <c r="A6" s="5" t="s">
        <v>135</v>
      </c>
      <c r="B6" s="6">
        <v>832538.02500000002</v>
      </c>
    </row>
    <row r="7" spans="1:2" x14ac:dyDescent="0.3">
      <c r="A7" s="5" t="s">
        <v>136</v>
      </c>
      <c r="B7" s="6">
        <v>1351874.4249999998</v>
      </c>
    </row>
    <row r="8" spans="1:2" x14ac:dyDescent="0.3">
      <c r="A8" s="5" t="s">
        <v>137</v>
      </c>
      <c r="B8" s="6">
        <v>706355.10000000021</v>
      </c>
    </row>
    <row r="9" spans="1:2" x14ac:dyDescent="0.3">
      <c r="A9" s="5" t="s">
        <v>138</v>
      </c>
      <c r="B9" s="6">
        <v>856927.5</v>
      </c>
    </row>
    <row r="10" spans="1:2" x14ac:dyDescent="0.3">
      <c r="A10" s="5" t="s">
        <v>139</v>
      </c>
      <c r="B10" s="6">
        <v>872785.09999999986</v>
      </c>
    </row>
    <row r="11" spans="1:2" x14ac:dyDescent="0.3">
      <c r="A11" s="5" t="s">
        <v>140</v>
      </c>
      <c r="B11" s="6">
        <v>580831.35</v>
      </c>
    </row>
    <row r="12" spans="1:2" x14ac:dyDescent="0.3">
      <c r="A12" s="5" t="s">
        <v>141</v>
      </c>
      <c r="B12" s="6">
        <v>872266.17499999981</v>
      </c>
    </row>
    <row r="13" spans="1:2" x14ac:dyDescent="0.3">
      <c r="A13" s="5" t="s">
        <v>142</v>
      </c>
      <c r="B13" s="6">
        <v>1420433.2999999996</v>
      </c>
    </row>
    <row r="14" spans="1:2" x14ac:dyDescent="0.3">
      <c r="A14" s="5" t="s">
        <v>143</v>
      </c>
      <c r="B14" s="6">
        <v>546811.37500000012</v>
      </c>
    </row>
    <row r="15" spans="1:2" x14ac:dyDescent="0.3">
      <c r="A15" s="5" t="s">
        <v>144</v>
      </c>
      <c r="B15" s="6">
        <v>896898.74999999988</v>
      </c>
    </row>
    <row r="16" spans="1:2" x14ac:dyDescent="0.3">
      <c r="A16" s="5" t="s">
        <v>131</v>
      </c>
      <c r="B16" s="6">
        <v>10314845.199999999</v>
      </c>
    </row>
    <row r="19" spans="1:3" x14ac:dyDescent="0.3">
      <c r="A19" s="4" t="s">
        <v>130</v>
      </c>
      <c r="B19" s="11" t="s">
        <v>132</v>
      </c>
      <c r="C19" s="4"/>
    </row>
    <row r="20" spans="1:3" x14ac:dyDescent="0.3">
      <c r="A20" s="5" t="s">
        <v>16</v>
      </c>
      <c r="B20" s="11">
        <v>3154661.9500000011</v>
      </c>
    </row>
    <row r="21" spans="1:3" x14ac:dyDescent="0.3">
      <c r="A21" s="5" t="s">
        <v>40</v>
      </c>
      <c r="B21" s="11">
        <v>2625489.35</v>
      </c>
    </row>
    <row r="22" spans="1:3" x14ac:dyDescent="0.3">
      <c r="A22" s="5" t="s">
        <v>26</v>
      </c>
      <c r="B22" s="11">
        <v>2487614.2500000005</v>
      </c>
    </row>
    <row r="23" spans="1:3" x14ac:dyDescent="0.3">
      <c r="A23" s="5" t="s">
        <v>70</v>
      </c>
      <c r="B23" s="11">
        <v>2047079.6500000001</v>
      </c>
    </row>
    <row r="24" spans="1:3" x14ac:dyDescent="0.3">
      <c r="A24" s="5" t="s">
        <v>131</v>
      </c>
      <c r="B24" s="11">
        <v>10314845.200000001</v>
      </c>
    </row>
    <row r="26" spans="1:3" x14ac:dyDescent="0.3">
      <c r="A26" s="4" t="s">
        <v>130</v>
      </c>
      <c r="B26" s="8" t="s">
        <v>132</v>
      </c>
      <c r="C26" s="4"/>
    </row>
    <row r="27" spans="1:3" x14ac:dyDescent="0.3">
      <c r="A27" s="5" t="s">
        <v>86</v>
      </c>
      <c r="B27" s="10">
        <v>4.9008694769360192E-2</v>
      </c>
    </row>
    <row r="28" spans="1:3" x14ac:dyDescent="0.3">
      <c r="A28" s="5" t="s">
        <v>28</v>
      </c>
      <c r="B28" s="10">
        <v>0.18394395535863201</v>
      </c>
    </row>
    <row r="29" spans="1:3" x14ac:dyDescent="0.3">
      <c r="A29" s="5" t="s">
        <v>18</v>
      </c>
      <c r="B29" s="10">
        <v>4.214996120348951E-2</v>
      </c>
    </row>
    <row r="30" spans="1:3" x14ac:dyDescent="0.3">
      <c r="A30" s="5" t="s">
        <v>128</v>
      </c>
      <c r="B30" s="10">
        <v>3.4167669816314847E-2</v>
      </c>
    </row>
    <row r="31" spans="1:3" x14ac:dyDescent="0.3">
      <c r="A31" s="5" t="s">
        <v>115</v>
      </c>
      <c r="B31" s="10">
        <v>5.5238344730563667E-2</v>
      </c>
    </row>
    <row r="32" spans="1:3" x14ac:dyDescent="0.3">
      <c r="A32" s="5" t="s">
        <v>92</v>
      </c>
      <c r="B32" s="10">
        <v>7.9762181016541089E-2</v>
      </c>
    </row>
    <row r="33" spans="1:2" x14ac:dyDescent="0.3">
      <c r="A33" s="5" t="s">
        <v>56</v>
      </c>
      <c r="B33" s="10">
        <v>5.6171545841521703E-2</v>
      </c>
    </row>
    <row r="34" spans="1:2" x14ac:dyDescent="0.3">
      <c r="A34" s="5" t="s">
        <v>61</v>
      </c>
      <c r="B34" s="10">
        <v>0.16867870687967276</v>
      </c>
    </row>
    <row r="35" spans="1:2" x14ac:dyDescent="0.3">
      <c r="A35" s="5" t="s">
        <v>50</v>
      </c>
      <c r="B35" s="10">
        <v>5.0995203010899284E-2</v>
      </c>
    </row>
    <row r="36" spans="1:2" x14ac:dyDescent="0.3">
      <c r="A36" s="5" t="s">
        <v>42</v>
      </c>
      <c r="B36" s="10">
        <v>9.9305469945394839E-2</v>
      </c>
    </row>
    <row r="37" spans="1:2" x14ac:dyDescent="0.3">
      <c r="A37" s="5" t="s">
        <v>34</v>
      </c>
      <c r="B37" s="10">
        <v>2.3476421148811814E-2</v>
      </c>
    </row>
    <row r="38" spans="1:2" x14ac:dyDescent="0.3">
      <c r="A38" s="5" t="s">
        <v>37</v>
      </c>
      <c r="B38" s="10">
        <v>4.0195632310604135E-2</v>
      </c>
    </row>
    <row r="39" spans="1:2" x14ac:dyDescent="0.3">
      <c r="A39" s="5" t="s">
        <v>101</v>
      </c>
      <c r="B39" s="10">
        <v>5.3382366804690391E-2</v>
      </c>
    </row>
    <row r="40" spans="1:2" x14ac:dyDescent="0.3">
      <c r="A40" s="5" t="s">
        <v>99</v>
      </c>
      <c r="B40" s="10">
        <v>6.3523847163503719E-2</v>
      </c>
    </row>
    <row r="41" spans="1:2" x14ac:dyDescent="0.3">
      <c r="A41" s="5" t="s">
        <v>131</v>
      </c>
      <c r="B41" s="9">
        <v>1</v>
      </c>
    </row>
    <row r="43" spans="1:2" x14ac:dyDescent="0.3">
      <c r="A43" s="11" t="s">
        <v>132</v>
      </c>
    </row>
    <row r="44" spans="1:2" x14ac:dyDescent="0.3">
      <c r="A44" s="11">
        <v>10314845.199999994</v>
      </c>
      <c r="B44" s="12">
        <f>GETPIVOTDATA("Sales",$A$43)</f>
        <v>10314845.199999994</v>
      </c>
    </row>
    <row r="46" spans="1:2" x14ac:dyDescent="0.3">
      <c r="A46" s="11" t="s">
        <v>145</v>
      </c>
    </row>
    <row r="47" spans="1:2" x14ac:dyDescent="0.3">
      <c r="A47" s="11">
        <v>438</v>
      </c>
      <c r="B47">
        <f>GETPIVOTDATA("Sales",$A$46)</f>
        <v>438</v>
      </c>
    </row>
    <row r="49" spans="1:3" x14ac:dyDescent="0.3">
      <c r="A49" s="4" t="s">
        <v>130</v>
      </c>
      <c r="B49" s="11" t="s">
        <v>145</v>
      </c>
    </row>
    <row r="50" spans="1:3" x14ac:dyDescent="0.3">
      <c r="A50" s="5" t="s">
        <v>42</v>
      </c>
      <c r="B50" s="11">
        <v>41</v>
      </c>
    </row>
    <row r="51" spans="1:3" x14ac:dyDescent="0.3">
      <c r="A51" s="5" t="s">
        <v>61</v>
      </c>
      <c r="B51" s="11">
        <v>74</v>
      </c>
    </row>
    <row r="52" spans="1:3" x14ac:dyDescent="0.3">
      <c r="A52" s="5" t="s">
        <v>28</v>
      </c>
      <c r="B52" s="11">
        <v>74</v>
      </c>
    </row>
    <row r="53" spans="1:3" x14ac:dyDescent="0.3">
      <c r="A53" s="5" t="s">
        <v>131</v>
      </c>
      <c r="B53" s="11">
        <v>189</v>
      </c>
    </row>
    <row r="55" spans="1:3" x14ac:dyDescent="0.3">
      <c r="A55" s="4" t="s">
        <v>130</v>
      </c>
      <c r="B55" s="11" t="s">
        <v>145</v>
      </c>
      <c r="C55" s="4"/>
    </row>
    <row r="56" spans="1:3" x14ac:dyDescent="0.3">
      <c r="A56" s="5" t="s">
        <v>37</v>
      </c>
      <c r="B56" s="11">
        <v>19</v>
      </c>
    </row>
    <row r="57" spans="1:3" x14ac:dyDescent="0.3">
      <c r="A57" s="5" t="s">
        <v>128</v>
      </c>
      <c r="B57" s="11">
        <v>13</v>
      </c>
    </row>
    <row r="58" spans="1:3" x14ac:dyDescent="0.3">
      <c r="A58" s="5" t="s">
        <v>34</v>
      </c>
      <c r="B58" s="11">
        <v>12</v>
      </c>
    </row>
    <row r="59" spans="1:3" x14ac:dyDescent="0.3">
      <c r="A59" s="5" t="s">
        <v>131</v>
      </c>
      <c r="B59" s="11">
        <v>44</v>
      </c>
    </row>
    <row r="61" spans="1:3" x14ac:dyDescent="0.3">
      <c r="A61" s="4" t="s">
        <v>130</v>
      </c>
      <c r="B61" s="11" t="s">
        <v>145</v>
      </c>
      <c r="C61" s="4"/>
    </row>
    <row r="62" spans="1:3" x14ac:dyDescent="0.3">
      <c r="A62" s="5" t="s">
        <v>61</v>
      </c>
      <c r="B62" s="11">
        <v>74</v>
      </c>
    </row>
    <row r="63" spans="1:3" x14ac:dyDescent="0.3">
      <c r="A63" s="5" t="s">
        <v>28</v>
      </c>
      <c r="B63" s="11">
        <v>74</v>
      </c>
    </row>
    <row r="64" spans="1:3" x14ac:dyDescent="0.3">
      <c r="A64" s="5" t="s">
        <v>42</v>
      </c>
      <c r="B64" s="11">
        <v>41</v>
      </c>
    </row>
    <row r="65" spans="1:2" x14ac:dyDescent="0.3">
      <c r="A65" s="5" t="s">
        <v>92</v>
      </c>
      <c r="B65" s="11">
        <v>39</v>
      </c>
    </row>
    <row r="66" spans="1:2" x14ac:dyDescent="0.3">
      <c r="A66" s="5" t="s">
        <v>99</v>
      </c>
      <c r="B66" s="11">
        <v>27</v>
      </c>
    </row>
    <row r="67" spans="1:2" x14ac:dyDescent="0.3">
      <c r="A67" s="5" t="s">
        <v>56</v>
      </c>
      <c r="B67" s="11">
        <v>26</v>
      </c>
    </row>
    <row r="68" spans="1:2" x14ac:dyDescent="0.3">
      <c r="A68" s="5" t="s">
        <v>18</v>
      </c>
      <c r="B68" s="11">
        <v>25</v>
      </c>
    </row>
    <row r="69" spans="1:2" x14ac:dyDescent="0.3">
      <c r="A69" s="5" t="s">
        <v>86</v>
      </c>
      <c r="B69" s="11">
        <v>23</v>
      </c>
    </row>
    <row r="70" spans="1:2" x14ac:dyDescent="0.3">
      <c r="A70" s="5" t="s">
        <v>101</v>
      </c>
      <c r="B70" s="11">
        <v>23</v>
      </c>
    </row>
    <row r="71" spans="1:2" x14ac:dyDescent="0.3">
      <c r="A71" s="5" t="s">
        <v>50</v>
      </c>
      <c r="B71" s="11">
        <v>21</v>
      </c>
    </row>
    <row r="72" spans="1:2" x14ac:dyDescent="0.3">
      <c r="A72" s="5" t="s">
        <v>115</v>
      </c>
      <c r="B72" s="11">
        <v>21</v>
      </c>
    </row>
    <row r="73" spans="1:2" x14ac:dyDescent="0.3">
      <c r="A73" s="5" t="s">
        <v>37</v>
      </c>
      <c r="B73" s="11">
        <v>19</v>
      </c>
    </row>
    <row r="74" spans="1:2" x14ac:dyDescent="0.3">
      <c r="A74" s="5" t="s">
        <v>128</v>
      </c>
      <c r="B74" s="11">
        <v>13</v>
      </c>
    </row>
    <row r="75" spans="1:2" x14ac:dyDescent="0.3">
      <c r="A75" s="5" t="s">
        <v>34</v>
      </c>
      <c r="B75" s="11">
        <v>12</v>
      </c>
    </row>
    <row r="76" spans="1:2" x14ac:dyDescent="0.3">
      <c r="A76" s="5" t="s">
        <v>131</v>
      </c>
      <c r="B76" s="11">
        <v>438</v>
      </c>
    </row>
    <row r="78" spans="1:2" x14ac:dyDescent="0.3">
      <c r="A78" s="4" t="s">
        <v>130</v>
      </c>
      <c r="B78" s="12" t="s">
        <v>132</v>
      </c>
    </row>
    <row r="79" spans="1:2" x14ac:dyDescent="0.3">
      <c r="A79" s="5" t="s">
        <v>59</v>
      </c>
      <c r="B79" s="12">
        <v>1516813.1</v>
      </c>
    </row>
    <row r="80" spans="1:2" x14ac:dyDescent="0.3">
      <c r="A80" s="5" t="s">
        <v>48</v>
      </c>
      <c r="B80" s="12">
        <v>1983794.1750000003</v>
      </c>
    </row>
    <row r="81" spans="1:2" x14ac:dyDescent="0.3">
      <c r="A81" s="5" t="s">
        <v>69</v>
      </c>
      <c r="B81" s="12">
        <v>2047079.6500000001</v>
      </c>
    </row>
    <row r="82" spans="1:2" x14ac:dyDescent="0.3">
      <c r="A82" s="5" t="s">
        <v>131</v>
      </c>
      <c r="B82" s="12">
        <v>5547686.9250000007</v>
      </c>
    </row>
    <row r="84" spans="1:2" x14ac:dyDescent="0.3">
      <c r="A84" s="4" t="s">
        <v>130</v>
      </c>
      <c r="B84" s="12" t="s">
        <v>132</v>
      </c>
    </row>
    <row r="85" spans="1:2" x14ac:dyDescent="0.3">
      <c r="A85" s="5" t="s">
        <v>25</v>
      </c>
      <c r="B85" s="12">
        <v>970801.14999999991</v>
      </c>
    </row>
    <row r="86" spans="1:2" x14ac:dyDescent="0.3">
      <c r="A86" s="5" t="s">
        <v>78</v>
      </c>
      <c r="B86" s="12">
        <v>1138628.9750000001</v>
      </c>
    </row>
    <row r="87" spans="1:2" x14ac:dyDescent="0.3">
      <c r="A87" s="5" t="s">
        <v>15</v>
      </c>
      <c r="B87" s="12">
        <v>1170867.7750000001</v>
      </c>
    </row>
    <row r="88" spans="1:2" x14ac:dyDescent="0.3">
      <c r="A88" s="5" t="s">
        <v>131</v>
      </c>
      <c r="B88" s="12">
        <v>3280297.9</v>
      </c>
    </row>
    <row r="90" spans="1:2" x14ac:dyDescent="0.3">
      <c r="A90" s="4" t="s">
        <v>130</v>
      </c>
      <c r="B90" s="12" t="s">
        <v>132</v>
      </c>
    </row>
    <row r="91" spans="1:2" x14ac:dyDescent="0.3">
      <c r="A91" s="5" t="s">
        <v>39</v>
      </c>
      <c r="B91" s="12">
        <v>1486860.375</v>
      </c>
    </row>
    <row r="92" spans="1:2" x14ac:dyDescent="0.3">
      <c r="A92" s="5" t="s">
        <v>59</v>
      </c>
      <c r="B92" s="12">
        <v>1516813.1</v>
      </c>
    </row>
    <row r="93" spans="1:2" x14ac:dyDescent="0.3">
      <c r="A93" s="5" t="s">
        <v>15</v>
      </c>
      <c r="B93" s="12">
        <v>1170867.7750000001</v>
      </c>
    </row>
    <row r="94" spans="1:2" x14ac:dyDescent="0.3">
      <c r="A94" s="5" t="s">
        <v>69</v>
      </c>
      <c r="B94" s="12">
        <v>2047079.6500000001</v>
      </c>
    </row>
    <row r="95" spans="1:2" x14ac:dyDescent="0.3">
      <c r="A95" s="5" t="s">
        <v>78</v>
      </c>
      <c r="B95" s="12">
        <v>1138628.9750000001</v>
      </c>
    </row>
    <row r="96" spans="1:2" x14ac:dyDescent="0.3">
      <c r="A96" s="5" t="s">
        <v>25</v>
      </c>
      <c r="B96" s="12">
        <v>970801.14999999991</v>
      </c>
    </row>
    <row r="97" spans="1:2" x14ac:dyDescent="0.3">
      <c r="A97" s="5" t="s">
        <v>48</v>
      </c>
      <c r="B97" s="12">
        <v>1983794.1750000003</v>
      </c>
    </row>
    <row r="98" spans="1:2" x14ac:dyDescent="0.3">
      <c r="A98" s="5" t="s">
        <v>131</v>
      </c>
      <c r="B98" s="12">
        <v>10314845.200000001</v>
      </c>
    </row>
  </sheetData>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25D0-905B-4D19-9747-C88CD4E536C5}">
  <dimension ref="A1:O439"/>
  <sheetViews>
    <sheetView workbookViewId="0">
      <selection activeCell="F13" sqref="F13"/>
    </sheetView>
  </sheetViews>
  <sheetFormatPr defaultRowHeight="14.4" x14ac:dyDescent="0.3"/>
  <cols>
    <col min="1" max="1" width="9.88671875" customWidth="1"/>
    <col min="2" max="2" width="10.33203125" customWidth="1"/>
    <col min="3" max="3" width="15.5546875" customWidth="1"/>
    <col min="4" max="4" width="15.6640625" customWidth="1"/>
    <col min="5" max="5" width="17.21875" customWidth="1"/>
    <col min="6" max="6" width="12.21875" customWidth="1"/>
    <col min="7" max="7" width="17.44140625" customWidth="1"/>
    <col min="8" max="8" width="21.88671875" customWidth="1"/>
    <col min="9" max="9" width="18.5546875" customWidth="1"/>
    <col min="10" max="10" width="12.77734375" customWidth="1"/>
    <col min="11" max="11" width="12.21875" customWidth="1"/>
    <col min="12" max="12" width="18.88671875" customWidth="1"/>
    <col min="13" max="13" width="13.109375" customWidth="1"/>
    <col min="14" max="14" width="11.21875" customWidth="1"/>
    <col min="15" max="15" width="15.10937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f t="shared" ref="A2:A65" si="0">ROW()-1</f>
        <v>1</v>
      </c>
      <c r="B2" s="1">
        <v>43104</v>
      </c>
      <c r="C2" s="1">
        <f>EOMONTH(tbl_GLSalesDetail[[#This Row],[Date]],-1)+1</f>
        <v>43101</v>
      </c>
      <c r="D2" s="2">
        <v>1001</v>
      </c>
      <c r="E2" t="s">
        <v>15</v>
      </c>
      <c r="F2" t="s">
        <v>16</v>
      </c>
      <c r="G2" t="s">
        <v>17</v>
      </c>
      <c r="H2" t="s">
        <v>18</v>
      </c>
      <c r="I2" t="s">
        <v>19</v>
      </c>
      <c r="J2" s="3">
        <v>14880.525000000001</v>
      </c>
      <c r="K2" t="s">
        <v>20</v>
      </c>
      <c r="L2" t="s">
        <v>21</v>
      </c>
      <c r="M2" t="s">
        <v>22</v>
      </c>
      <c r="N2" t="s">
        <v>23</v>
      </c>
      <c r="O2" t="s">
        <v>24</v>
      </c>
    </row>
    <row r="3" spans="1:15" x14ac:dyDescent="0.3">
      <c r="A3">
        <f t="shared" si="0"/>
        <v>2</v>
      </c>
      <c r="B3" s="1">
        <v>43106</v>
      </c>
      <c r="C3" s="1">
        <f>EOMONTH(tbl_GLSalesDetail[[#This Row],[Date]],-1)+1</f>
        <v>43101</v>
      </c>
      <c r="D3" s="2">
        <v>1001</v>
      </c>
      <c r="E3" t="s">
        <v>25</v>
      </c>
      <c r="F3" t="s">
        <v>26</v>
      </c>
      <c r="G3" t="s">
        <v>27</v>
      </c>
      <c r="H3" t="s">
        <v>28</v>
      </c>
      <c r="I3" t="s">
        <v>29</v>
      </c>
      <c r="J3" s="3">
        <v>37544.925000000003</v>
      </c>
      <c r="K3" t="s">
        <v>20</v>
      </c>
      <c r="L3" t="s">
        <v>30</v>
      </c>
      <c r="M3" t="s">
        <v>31</v>
      </c>
      <c r="N3" t="s">
        <v>32</v>
      </c>
      <c r="O3" t="s">
        <v>33</v>
      </c>
    </row>
    <row r="4" spans="1:15" x14ac:dyDescent="0.3">
      <c r="A4">
        <f t="shared" si="0"/>
        <v>3</v>
      </c>
      <c r="B4" s="1">
        <v>43106</v>
      </c>
      <c r="C4" s="1">
        <f>EOMONTH(tbl_GLSalesDetail[[#This Row],[Date]],-1)+1</f>
        <v>43101</v>
      </c>
      <c r="D4" s="2">
        <v>1001</v>
      </c>
      <c r="E4" t="s">
        <v>25</v>
      </c>
      <c r="F4" t="s">
        <v>26</v>
      </c>
      <c r="G4" t="s">
        <v>27</v>
      </c>
      <c r="H4" t="s">
        <v>34</v>
      </c>
      <c r="I4" t="s">
        <v>35</v>
      </c>
      <c r="J4" s="3">
        <v>41434.525000000001</v>
      </c>
      <c r="K4" t="s">
        <v>20</v>
      </c>
      <c r="L4" t="s">
        <v>30</v>
      </c>
      <c r="M4" t="s">
        <v>31</v>
      </c>
      <c r="N4" t="s">
        <v>32</v>
      </c>
      <c r="O4" t="s">
        <v>33</v>
      </c>
    </row>
    <row r="5" spans="1:15" x14ac:dyDescent="0.3">
      <c r="A5">
        <f t="shared" si="0"/>
        <v>4</v>
      </c>
      <c r="B5" s="1">
        <v>43106</v>
      </c>
      <c r="C5" s="1">
        <f>EOMONTH(tbl_GLSalesDetail[[#This Row],[Date]],-1)+1</f>
        <v>43101</v>
      </c>
      <c r="D5" s="2">
        <v>1002</v>
      </c>
      <c r="E5" t="s">
        <v>15</v>
      </c>
      <c r="F5" t="s">
        <v>16</v>
      </c>
      <c r="G5" t="s">
        <v>17</v>
      </c>
      <c r="H5" t="s">
        <v>28</v>
      </c>
      <c r="I5" t="s">
        <v>29</v>
      </c>
      <c r="J5" s="3">
        <v>32271.525000000001</v>
      </c>
      <c r="K5" t="s">
        <v>36</v>
      </c>
      <c r="L5" t="s">
        <v>21</v>
      </c>
      <c r="M5" t="s">
        <v>22</v>
      </c>
      <c r="N5" t="s">
        <v>23</v>
      </c>
      <c r="O5" t="s">
        <v>24</v>
      </c>
    </row>
    <row r="6" spans="1:15" x14ac:dyDescent="0.3">
      <c r="A6">
        <f t="shared" si="0"/>
        <v>5</v>
      </c>
      <c r="B6" s="1">
        <v>43106</v>
      </c>
      <c r="C6" s="1">
        <f>EOMONTH(tbl_GLSalesDetail[[#This Row],[Date]],-1)+1</f>
        <v>43101</v>
      </c>
      <c r="D6" s="2">
        <v>1002</v>
      </c>
      <c r="E6" t="s">
        <v>25</v>
      </c>
      <c r="F6" t="s">
        <v>26</v>
      </c>
      <c r="G6" t="s">
        <v>27</v>
      </c>
      <c r="H6" t="s">
        <v>37</v>
      </c>
      <c r="I6" t="s">
        <v>38</v>
      </c>
      <c r="J6" s="3">
        <v>2767.6000000000004</v>
      </c>
      <c r="K6" t="s">
        <v>36</v>
      </c>
      <c r="L6" t="s">
        <v>30</v>
      </c>
      <c r="M6" t="s">
        <v>31</v>
      </c>
      <c r="N6" t="s">
        <v>32</v>
      </c>
      <c r="O6" t="s">
        <v>33</v>
      </c>
    </row>
    <row r="7" spans="1:15" x14ac:dyDescent="0.3">
      <c r="A7">
        <f t="shared" si="0"/>
        <v>6</v>
      </c>
      <c r="B7" s="1">
        <v>43107</v>
      </c>
      <c r="C7" s="1">
        <f>EOMONTH(tbl_GLSalesDetail[[#This Row],[Date]],-1)+1</f>
        <v>43101</v>
      </c>
      <c r="D7" s="2">
        <v>1001</v>
      </c>
      <c r="E7" t="s">
        <v>39</v>
      </c>
      <c r="F7" t="s">
        <v>40</v>
      </c>
      <c r="G7" t="s">
        <v>41</v>
      </c>
      <c r="H7" t="s">
        <v>42</v>
      </c>
      <c r="I7" t="s">
        <v>43</v>
      </c>
      <c r="J7" s="3">
        <v>8447.7250000000004</v>
      </c>
      <c r="K7" t="s">
        <v>20</v>
      </c>
      <c r="L7" t="s">
        <v>44</v>
      </c>
      <c r="M7" t="s">
        <v>45</v>
      </c>
      <c r="N7" t="s">
        <v>46</v>
      </c>
      <c r="O7" t="s">
        <v>47</v>
      </c>
    </row>
    <row r="8" spans="1:15" x14ac:dyDescent="0.3">
      <c r="A8">
        <f t="shared" si="0"/>
        <v>7</v>
      </c>
      <c r="B8" s="1">
        <v>43111</v>
      </c>
      <c r="C8" s="1">
        <f>EOMONTH(tbl_GLSalesDetail[[#This Row],[Date]],-1)+1</f>
        <v>43101</v>
      </c>
      <c r="D8" s="2">
        <v>1001</v>
      </c>
      <c r="E8" t="s">
        <v>39</v>
      </c>
      <c r="F8" t="s">
        <v>40</v>
      </c>
      <c r="G8" t="s">
        <v>41</v>
      </c>
      <c r="H8" t="s">
        <v>28</v>
      </c>
      <c r="I8" t="s">
        <v>29</v>
      </c>
      <c r="J8" s="3">
        <v>42977.275000000001</v>
      </c>
      <c r="K8" t="s">
        <v>20</v>
      </c>
      <c r="L8" t="s">
        <v>44</v>
      </c>
      <c r="M8" t="s">
        <v>45</v>
      </c>
      <c r="N8" t="s">
        <v>46</v>
      </c>
      <c r="O8" t="s">
        <v>47</v>
      </c>
    </row>
    <row r="9" spans="1:15" x14ac:dyDescent="0.3">
      <c r="A9">
        <f t="shared" si="0"/>
        <v>8</v>
      </c>
      <c r="B9" s="1">
        <v>43112</v>
      </c>
      <c r="C9" s="1">
        <f>EOMONTH(tbl_GLSalesDetail[[#This Row],[Date]],-1)+1</f>
        <v>43101</v>
      </c>
      <c r="D9" s="2">
        <v>1001</v>
      </c>
      <c r="E9" t="s">
        <v>48</v>
      </c>
      <c r="F9" t="s">
        <v>16</v>
      </c>
      <c r="G9" t="s">
        <v>49</v>
      </c>
      <c r="H9" t="s">
        <v>50</v>
      </c>
      <c r="I9" t="s">
        <v>51</v>
      </c>
      <c r="J9" s="3">
        <v>1762.4750000000001</v>
      </c>
      <c r="K9" t="s">
        <v>20</v>
      </c>
      <c r="L9" t="s">
        <v>52</v>
      </c>
      <c r="M9" t="s">
        <v>53</v>
      </c>
      <c r="N9" t="s">
        <v>54</v>
      </c>
      <c r="O9" t="s">
        <v>55</v>
      </c>
    </row>
    <row r="10" spans="1:15" x14ac:dyDescent="0.3">
      <c r="A10">
        <f t="shared" si="0"/>
        <v>9</v>
      </c>
      <c r="B10" s="1">
        <v>43112</v>
      </c>
      <c r="C10" s="1">
        <f>EOMONTH(tbl_GLSalesDetail[[#This Row],[Date]],-1)+1</f>
        <v>43101</v>
      </c>
      <c r="D10" s="2">
        <v>1001</v>
      </c>
      <c r="E10" t="s">
        <v>48</v>
      </c>
      <c r="F10" t="s">
        <v>16</v>
      </c>
      <c r="G10" t="s">
        <v>49</v>
      </c>
      <c r="H10" t="s">
        <v>56</v>
      </c>
      <c r="I10" t="s">
        <v>57</v>
      </c>
      <c r="J10" s="3">
        <v>2314.125</v>
      </c>
      <c r="K10" t="s">
        <v>20</v>
      </c>
      <c r="L10" t="s">
        <v>52</v>
      </c>
      <c r="M10" t="s">
        <v>53</v>
      </c>
      <c r="N10" t="s">
        <v>54</v>
      </c>
      <c r="O10" t="s">
        <v>55</v>
      </c>
    </row>
    <row r="11" spans="1:15" x14ac:dyDescent="0.3">
      <c r="A11">
        <f t="shared" si="0"/>
        <v>10</v>
      </c>
      <c r="B11" s="1">
        <v>43112</v>
      </c>
      <c r="C11" s="1">
        <f>EOMONTH(tbl_GLSalesDetail[[#This Row],[Date]],-1)+1</f>
        <v>43101</v>
      </c>
      <c r="D11" s="2">
        <v>1002</v>
      </c>
      <c r="E11" t="s">
        <v>48</v>
      </c>
      <c r="F11" t="s">
        <v>16</v>
      </c>
      <c r="G11" t="s">
        <v>49</v>
      </c>
      <c r="H11" t="s">
        <v>42</v>
      </c>
      <c r="I11" t="s">
        <v>58</v>
      </c>
      <c r="J11" s="3">
        <v>5904.5250000000005</v>
      </c>
      <c r="K11" t="s">
        <v>36</v>
      </c>
      <c r="L11" t="s">
        <v>52</v>
      </c>
      <c r="M11" t="s">
        <v>53</v>
      </c>
      <c r="N11" t="s">
        <v>54</v>
      </c>
      <c r="O11" t="s">
        <v>55</v>
      </c>
    </row>
    <row r="12" spans="1:15" x14ac:dyDescent="0.3">
      <c r="A12">
        <f t="shared" si="0"/>
        <v>11</v>
      </c>
      <c r="B12" s="1">
        <v>43115</v>
      </c>
      <c r="C12" s="1">
        <f>EOMONTH(tbl_GLSalesDetail[[#This Row],[Date]],-1)+1</f>
        <v>43101</v>
      </c>
      <c r="D12" s="2">
        <v>1001</v>
      </c>
      <c r="E12" t="s">
        <v>59</v>
      </c>
      <c r="F12" t="s">
        <v>26</v>
      </c>
      <c r="G12" t="s">
        <v>60</v>
      </c>
      <c r="H12" t="s">
        <v>61</v>
      </c>
      <c r="I12" t="s">
        <v>62</v>
      </c>
      <c r="J12" s="3">
        <v>23192.675000000003</v>
      </c>
      <c r="K12" t="s">
        <v>63</v>
      </c>
      <c r="L12" t="s">
        <v>64</v>
      </c>
      <c r="M12" t="s">
        <v>65</v>
      </c>
      <c r="N12" t="s">
        <v>66</v>
      </c>
      <c r="O12" t="s">
        <v>67</v>
      </c>
    </row>
    <row r="13" spans="1:15" x14ac:dyDescent="0.3">
      <c r="A13">
        <f t="shared" si="0"/>
        <v>12</v>
      </c>
      <c r="B13" s="1">
        <v>43115</v>
      </c>
      <c r="C13" s="1">
        <f>EOMONTH(tbl_GLSalesDetail[[#This Row],[Date]],-1)+1</f>
        <v>43101</v>
      </c>
      <c r="D13" s="2">
        <v>1001</v>
      </c>
      <c r="E13" t="s">
        <v>59</v>
      </c>
      <c r="F13" t="s">
        <v>26</v>
      </c>
      <c r="G13" t="s">
        <v>60</v>
      </c>
      <c r="H13" t="s">
        <v>61</v>
      </c>
      <c r="I13" t="s">
        <v>62</v>
      </c>
      <c r="J13" s="3">
        <v>22584.925000000003</v>
      </c>
      <c r="K13" t="s">
        <v>20</v>
      </c>
      <c r="L13" t="s">
        <v>64</v>
      </c>
      <c r="M13" t="s">
        <v>65</v>
      </c>
      <c r="N13" t="s">
        <v>66</v>
      </c>
      <c r="O13" t="s">
        <v>67</v>
      </c>
    </row>
    <row r="14" spans="1:15" x14ac:dyDescent="0.3">
      <c r="A14">
        <f t="shared" si="0"/>
        <v>13</v>
      </c>
      <c r="B14" s="1">
        <v>43115</v>
      </c>
      <c r="C14" s="1">
        <f>EOMONTH(tbl_GLSalesDetail[[#This Row],[Date]],-1)+1</f>
        <v>43101</v>
      </c>
      <c r="D14" s="2">
        <v>1001</v>
      </c>
      <c r="E14" t="s">
        <v>39</v>
      </c>
      <c r="F14" t="s">
        <v>40</v>
      </c>
      <c r="G14" t="s">
        <v>41</v>
      </c>
      <c r="H14" t="s">
        <v>28</v>
      </c>
      <c r="I14" t="s">
        <v>68</v>
      </c>
      <c r="J14" s="3">
        <v>31991.025000000001</v>
      </c>
      <c r="K14" t="s">
        <v>20</v>
      </c>
      <c r="L14" t="s">
        <v>44</v>
      </c>
      <c r="M14" t="s">
        <v>45</v>
      </c>
      <c r="N14" t="s">
        <v>46</v>
      </c>
      <c r="O14" t="s">
        <v>47</v>
      </c>
    </row>
    <row r="15" spans="1:15" x14ac:dyDescent="0.3">
      <c r="A15">
        <f t="shared" si="0"/>
        <v>14</v>
      </c>
      <c r="B15" s="1">
        <v>43115</v>
      </c>
      <c r="C15" s="1">
        <f>EOMONTH(tbl_GLSalesDetail[[#This Row],[Date]],-1)+1</f>
        <v>43101</v>
      </c>
      <c r="D15" s="2">
        <v>1001</v>
      </c>
      <c r="E15" t="s">
        <v>59</v>
      </c>
      <c r="F15" t="s">
        <v>26</v>
      </c>
      <c r="G15" t="s">
        <v>60</v>
      </c>
      <c r="H15" t="s">
        <v>28</v>
      </c>
      <c r="I15" t="s">
        <v>29</v>
      </c>
      <c r="J15" s="3">
        <v>23917.300000000003</v>
      </c>
      <c r="K15" t="s">
        <v>20</v>
      </c>
      <c r="L15" t="s">
        <v>64</v>
      </c>
      <c r="M15" t="s">
        <v>65</v>
      </c>
      <c r="N15" t="s">
        <v>66</v>
      </c>
      <c r="O15" t="s">
        <v>67</v>
      </c>
    </row>
    <row r="16" spans="1:15" x14ac:dyDescent="0.3">
      <c r="A16">
        <f t="shared" si="0"/>
        <v>15</v>
      </c>
      <c r="B16" s="1">
        <v>43115</v>
      </c>
      <c r="C16" s="1">
        <f>EOMONTH(tbl_GLSalesDetail[[#This Row],[Date]],-1)+1</f>
        <v>43101</v>
      </c>
      <c r="D16" s="2">
        <v>1002</v>
      </c>
      <c r="E16" t="s">
        <v>59</v>
      </c>
      <c r="F16" t="s">
        <v>26</v>
      </c>
      <c r="G16" t="s">
        <v>60</v>
      </c>
      <c r="H16" t="s">
        <v>28</v>
      </c>
      <c r="I16" t="s">
        <v>29</v>
      </c>
      <c r="J16" s="3">
        <v>12585.1</v>
      </c>
      <c r="K16" t="s">
        <v>36</v>
      </c>
      <c r="L16" t="s">
        <v>64</v>
      </c>
      <c r="M16" t="s">
        <v>65</v>
      </c>
      <c r="N16" t="s">
        <v>66</v>
      </c>
      <c r="O16" t="s">
        <v>67</v>
      </c>
    </row>
    <row r="17" spans="1:15" x14ac:dyDescent="0.3">
      <c r="A17">
        <f t="shared" si="0"/>
        <v>16</v>
      </c>
      <c r="B17" s="1">
        <v>43115</v>
      </c>
      <c r="C17" s="1">
        <f>EOMONTH(tbl_GLSalesDetail[[#This Row],[Date]],-1)+1</f>
        <v>43101</v>
      </c>
      <c r="D17" s="2">
        <v>1002</v>
      </c>
      <c r="E17" t="s">
        <v>59</v>
      </c>
      <c r="F17" t="s">
        <v>26</v>
      </c>
      <c r="G17" t="s">
        <v>60</v>
      </c>
      <c r="H17" t="s">
        <v>61</v>
      </c>
      <c r="I17" t="s">
        <v>62</v>
      </c>
      <c r="J17" s="3">
        <v>20383</v>
      </c>
      <c r="K17" t="s">
        <v>36</v>
      </c>
      <c r="L17" t="s">
        <v>64</v>
      </c>
      <c r="M17" t="s">
        <v>65</v>
      </c>
      <c r="N17" t="s">
        <v>66</v>
      </c>
      <c r="O17" t="s">
        <v>67</v>
      </c>
    </row>
    <row r="18" spans="1:15" x14ac:dyDescent="0.3">
      <c r="A18">
        <f t="shared" si="0"/>
        <v>17</v>
      </c>
      <c r="B18" s="1">
        <v>43115</v>
      </c>
      <c r="C18" s="1">
        <f>EOMONTH(tbl_GLSalesDetail[[#This Row],[Date]],-1)+1</f>
        <v>43101</v>
      </c>
      <c r="D18" s="2">
        <v>1002</v>
      </c>
      <c r="E18" t="s">
        <v>59</v>
      </c>
      <c r="F18" t="s">
        <v>26</v>
      </c>
      <c r="G18" t="s">
        <v>60</v>
      </c>
      <c r="H18" t="s">
        <v>28</v>
      </c>
      <c r="I18" t="s">
        <v>29</v>
      </c>
      <c r="J18" s="3">
        <v>39896.450000000004</v>
      </c>
      <c r="K18" t="s">
        <v>36</v>
      </c>
      <c r="L18" t="s">
        <v>64</v>
      </c>
      <c r="M18" t="s">
        <v>65</v>
      </c>
      <c r="N18" t="s">
        <v>66</v>
      </c>
      <c r="O18" t="s">
        <v>67</v>
      </c>
    </row>
    <row r="19" spans="1:15" x14ac:dyDescent="0.3">
      <c r="A19">
        <f t="shared" si="0"/>
        <v>18</v>
      </c>
      <c r="B19" s="1">
        <v>43115</v>
      </c>
      <c r="C19" s="1">
        <f>EOMONTH(tbl_GLSalesDetail[[#This Row],[Date]],-1)+1</f>
        <v>43101</v>
      </c>
      <c r="D19" s="2">
        <v>1002</v>
      </c>
      <c r="E19" t="s">
        <v>15</v>
      </c>
      <c r="F19" t="s">
        <v>16</v>
      </c>
      <c r="G19" t="s">
        <v>17</v>
      </c>
      <c r="H19" t="s">
        <v>50</v>
      </c>
      <c r="I19" t="s">
        <v>51</v>
      </c>
      <c r="J19" s="3">
        <v>28101.425000000003</v>
      </c>
      <c r="K19" t="s">
        <v>36</v>
      </c>
      <c r="L19" t="s">
        <v>21</v>
      </c>
      <c r="M19" t="s">
        <v>22</v>
      </c>
      <c r="N19" t="s">
        <v>23</v>
      </c>
      <c r="O19" t="s">
        <v>24</v>
      </c>
    </row>
    <row r="20" spans="1:15" x14ac:dyDescent="0.3">
      <c r="A20">
        <f t="shared" si="0"/>
        <v>19</v>
      </c>
      <c r="B20" s="1">
        <v>43120</v>
      </c>
      <c r="C20" s="1">
        <f>EOMONTH(tbl_GLSalesDetail[[#This Row],[Date]],-1)+1</f>
        <v>43101</v>
      </c>
      <c r="D20" s="2">
        <v>1001</v>
      </c>
      <c r="E20" t="s">
        <v>69</v>
      </c>
      <c r="F20" t="s">
        <v>70</v>
      </c>
      <c r="G20" t="s">
        <v>71</v>
      </c>
      <c r="H20" t="s">
        <v>61</v>
      </c>
      <c r="I20" t="s">
        <v>72</v>
      </c>
      <c r="J20" s="3">
        <v>31336.525000000001</v>
      </c>
      <c r="K20" t="s">
        <v>63</v>
      </c>
      <c r="L20" t="s">
        <v>73</v>
      </c>
      <c r="M20" t="s">
        <v>74</v>
      </c>
      <c r="N20" t="s">
        <v>75</v>
      </c>
      <c r="O20" t="s">
        <v>76</v>
      </c>
    </row>
    <row r="21" spans="1:15" x14ac:dyDescent="0.3">
      <c r="A21">
        <f t="shared" si="0"/>
        <v>20</v>
      </c>
      <c r="B21" s="1">
        <v>43120</v>
      </c>
      <c r="C21" s="1">
        <f>EOMONTH(tbl_GLSalesDetail[[#This Row],[Date]],-1)+1</f>
        <v>43101</v>
      </c>
      <c r="D21" s="2">
        <v>1001</v>
      </c>
      <c r="E21" t="s">
        <v>69</v>
      </c>
      <c r="F21" t="s">
        <v>70</v>
      </c>
      <c r="G21" t="s">
        <v>71</v>
      </c>
      <c r="H21" t="s">
        <v>61</v>
      </c>
      <c r="I21" t="s">
        <v>77</v>
      </c>
      <c r="J21" s="3">
        <v>29214.075000000001</v>
      </c>
      <c r="K21" t="s">
        <v>63</v>
      </c>
      <c r="L21" t="s">
        <v>73</v>
      </c>
      <c r="M21" t="s">
        <v>74</v>
      </c>
      <c r="N21" t="s">
        <v>75</v>
      </c>
      <c r="O21" t="s">
        <v>76</v>
      </c>
    </row>
    <row r="22" spans="1:15" x14ac:dyDescent="0.3">
      <c r="A22">
        <f t="shared" si="0"/>
        <v>21</v>
      </c>
      <c r="B22" s="1">
        <v>43120</v>
      </c>
      <c r="C22" s="1">
        <f>EOMONTH(tbl_GLSalesDetail[[#This Row],[Date]],-1)+1</f>
        <v>43101</v>
      </c>
      <c r="D22" s="2">
        <v>1001</v>
      </c>
      <c r="E22" t="s">
        <v>69</v>
      </c>
      <c r="F22" t="s">
        <v>70</v>
      </c>
      <c r="G22" t="s">
        <v>71</v>
      </c>
      <c r="H22" t="s">
        <v>61</v>
      </c>
      <c r="I22" t="s">
        <v>62</v>
      </c>
      <c r="J22" s="3">
        <v>42995.975000000006</v>
      </c>
      <c r="K22" t="s">
        <v>63</v>
      </c>
      <c r="L22" t="s">
        <v>73</v>
      </c>
      <c r="M22" t="s">
        <v>74</v>
      </c>
      <c r="N22" t="s">
        <v>75</v>
      </c>
      <c r="O22" t="s">
        <v>76</v>
      </c>
    </row>
    <row r="23" spans="1:15" x14ac:dyDescent="0.3">
      <c r="A23">
        <f t="shared" si="0"/>
        <v>22</v>
      </c>
      <c r="B23" s="1">
        <v>43120</v>
      </c>
      <c r="C23" s="1">
        <f>EOMONTH(tbl_GLSalesDetail[[#This Row],[Date]],-1)+1</f>
        <v>43101</v>
      </c>
      <c r="D23" s="2">
        <v>1001</v>
      </c>
      <c r="E23" t="s">
        <v>69</v>
      </c>
      <c r="F23" t="s">
        <v>70</v>
      </c>
      <c r="G23" t="s">
        <v>71</v>
      </c>
      <c r="H23" t="s">
        <v>61</v>
      </c>
      <c r="I23" t="s">
        <v>62</v>
      </c>
      <c r="J23" s="3">
        <v>32930.700000000004</v>
      </c>
      <c r="K23" t="s">
        <v>63</v>
      </c>
      <c r="L23" t="s">
        <v>73</v>
      </c>
      <c r="M23" t="s">
        <v>74</v>
      </c>
      <c r="N23" t="s">
        <v>75</v>
      </c>
      <c r="O23" t="s">
        <v>76</v>
      </c>
    </row>
    <row r="24" spans="1:15" x14ac:dyDescent="0.3">
      <c r="A24">
        <f t="shared" si="0"/>
        <v>23</v>
      </c>
      <c r="B24" s="1">
        <v>43120</v>
      </c>
      <c r="C24" s="1">
        <f>EOMONTH(tbl_GLSalesDetail[[#This Row],[Date]],-1)+1</f>
        <v>43101</v>
      </c>
      <c r="D24" s="2">
        <v>1001</v>
      </c>
      <c r="E24" t="s">
        <v>69</v>
      </c>
      <c r="F24" t="s">
        <v>70</v>
      </c>
      <c r="G24" t="s">
        <v>71</v>
      </c>
      <c r="H24" t="s">
        <v>61</v>
      </c>
      <c r="I24" t="s">
        <v>77</v>
      </c>
      <c r="J24" s="3">
        <v>33197.175000000003</v>
      </c>
      <c r="K24" t="s">
        <v>20</v>
      </c>
      <c r="L24" t="s">
        <v>73</v>
      </c>
      <c r="M24" t="s">
        <v>74</v>
      </c>
      <c r="N24" t="s">
        <v>75</v>
      </c>
      <c r="O24" t="s">
        <v>76</v>
      </c>
    </row>
    <row r="25" spans="1:15" x14ac:dyDescent="0.3">
      <c r="A25">
        <f t="shared" si="0"/>
        <v>24</v>
      </c>
      <c r="B25" s="1">
        <v>43120</v>
      </c>
      <c r="C25" s="1">
        <f>EOMONTH(tbl_GLSalesDetail[[#This Row],[Date]],-1)+1</f>
        <v>43101</v>
      </c>
      <c r="D25" s="2">
        <v>1001</v>
      </c>
      <c r="E25" t="s">
        <v>69</v>
      </c>
      <c r="F25" t="s">
        <v>70</v>
      </c>
      <c r="G25" t="s">
        <v>71</v>
      </c>
      <c r="H25" t="s">
        <v>61</v>
      </c>
      <c r="I25" t="s">
        <v>72</v>
      </c>
      <c r="J25" s="3">
        <v>40607.050000000003</v>
      </c>
      <c r="K25" t="s">
        <v>20</v>
      </c>
      <c r="L25" t="s">
        <v>73</v>
      </c>
      <c r="M25" t="s">
        <v>74</v>
      </c>
      <c r="N25" t="s">
        <v>75</v>
      </c>
      <c r="O25" t="s">
        <v>76</v>
      </c>
    </row>
    <row r="26" spans="1:15" x14ac:dyDescent="0.3">
      <c r="A26">
        <f t="shared" si="0"/>
        <v>25</v>
      </c>
      <c r="B26" s="1">
        <v>43120</v>
      </c>
      <c r="C26" s="1">
        <f>EOMONTH(tbl_GLSalesDetail[[#This Row],[Date]],-1)+1</f>
        <v>43101</v>
      </c>
      <c r="D26" s="2">
        <v>1001</v>
      </c>
      <c r="E26" t="s">
        <v>69</v>
      </c>
      <c r="F26" t="s">
        <v>70</v>
      </c>
      <c r="G26" t="s">
        <v>71</v>
      </c>
      <c r="H26" t="s">
        <v>61</v>
      </c>
      <c r="I26" t="s">
        <v>77</v>
      </c>
      <c r="J26" s="3">
        <v>11491.150000000001</v>
      </c>
      <c r="K26" t="s">
        <v>20</v>
      </c>
      <c r="L26" t="s">
        <v>73</v>
      </c>
      <c r="M26" t="s">
        <v>74</v>
      </c>
      <c r="N26" t="s">
        <v>75</v>
      </c>
      <c r="O26" t="s">
        <v>76</v>
      </c>
    </row>
    <row r="27" spans="1:15" x14ac:dyDescent="0.3">
      <c r="A27">
        <f t="shared" si="0"/>
        <v>26</v>
      </c>
      <c r="B27" s="1">
        <v>43120</v>
      </c>
      <c r="C27" s="1">
        <f>EOMONTH(tbl_GLSalesDetail[[#This Row],[Date]],-1)+1</f>
        <v>43101</v>
      </c>
      <c r="D27" s="2">
        <v>1002</v>
      </c>
      <c r="E27" t="s">
        <v>69</v>
      </c>
      <c r="F27" t="s">
        <v>70</v>
      </c>
      <c r="G27" t="s">
        <v>71</v>
      </c>
      <c r="H27" t="s">
        <v>61</v>
      </c>
      <c r="I27" t="s">
        <v>72</v>
      </c>
      <c r="J27" s="3">
        <v>26203.375</v>
      </c>
      <c r="K27" t="s">
        <v>36</v>
      </c>
      <c r="L27" t="s">
        <v>73</v>
      </c>
      <c r="M27" t="s">
        <v>74</v>
      </c>
      <c r="N27" t="s">
        <v>75</v>
      </c>
      <c r="O27" t="s">
        <v>76</v>
      </c>
    </row>
    <row r="28" spans="1:15" x14ac:dyDescent="0.3">
      <c r="A28">
        <f t="shared" si="0"/>
        <v>27</v>
      </c>
      <c r="B28" s="1">
        <v>43120</v>
      </c>
      <c r="C28" s="1">
        <f>EOMONTH(tbl_GLSalesDetail[[#This Row],[Date]],-1)+1</f>
        <v>43101</v>
      </c>
      <c r="D28" s="2">
        <v>1002</v>
      </c>
      <c r="E28" t="s">
        <v>69</v>
      </c>
      <c r="F28" t="s">
        <v>70</v>
      </c>
      <c r="G28" t="s">
        <v>71</v>
      </c>
      <c r="H28" t="s">
        <v>61</v>
      </c>
      <c r="I28" t="s">
        <v>62</v>
      </c>
      <c r="J28" s="3">
        <v>10233.575000000001</v>
      </c>
      <c r="K28" t="s">
        <v>36</v>
      </c>
      <c r="L28" t="s">
        <v>73</v>
      </c>
      <c r="M28" t="s">
        <v>74</v>
      </c>
      <c r="N28" t="s">
        <v>75</v>
      </c>
      <c r="O28" t="s">
        <v>76</v>
      </c>
    </row>
    <row r="29" spans="1:15" x14ac:dyDescent="0.3">
      <c r="A29">
        <f t="shared" si="0"/>
        <v>28</v>
      </c>
      <c r="B29" s="1">
        <v>43121</v>
      </c>
      <c r="C29" s="1">
        <f>EOMONTH(tbl_GLSalesDetail[[#This Row],[Date]],-1)+1</f>
        <v>43101</v>
      </c>
      <c r="D29" s="2">
        <v>1001</v>
      </c>
      <c r="E29" t="s">
        <v>78</v>
      </c>
      <c r="F29" t="s">
        <v>40</v>
      </c>
      <c r="G29" t="s">
        <v>79</v>
      </c>
      <c r="H29" t="s">
        <v>61</v>
      </c>
      <c r="I29" t="s">
        <v>80</v>
      </c>
      <c r="J29" s="3">
        <v>2949.9250000000002</v>
      </c>
      <c r="K29" t="s">
        <v>20</v>
      </c>
      <c r="L29" t="s">
        <v>81</v>
      </c>
      <c r="M29" t="s">
        <v>82</v>
      </c>
      <c r="N29" t="s">
        <v>66</v>
      </c>
      <c r="O29" t="s">
        <v>67</v>
      </c>
    </row>
    <row r="30" spans="1:15" x14ac:dyDescent="0.3">
      <c r="A30">
        <f t="shared" si="0"/>
        <v>29</v>
      </c>
      <c r="B30" s="1">
        <v>43122</v>
      </c>
      <c r="C30" s="1">
        <f>EOMONTH(tbl_GLSalesDetail[[#This Row],[Date]],-1)+1</f>
        <v>43101</v>
      </c>
      <c r="D30" s="2">
        <v>1001</v>
      </c>
      <c r="E30" t="s">
        <v>78</v>
      </c>
      <c r="F30" t="s">
        <v>40</v>
      </c>
      <c r="G30" t="s">
        <v>79</v>
      </c>
      <c r="H30" t="s">
        <v>28</v>
      </c>
      <c r="I30" t="s">
        <v>83</v>
      </c>
      <c r="J30" s="3">
        <v>41485.950000000004</v>
      </c>
      <c r="K30" t="s">
        <v>63</v>
      </c>
      <c r="L30" t="s">
        <v>81</v>
      </c>
      <c r="M30" t="s">
        <v>82</v>
      </c>
      <c r="N30" t="s">
        <v>66</v>
      </c>
      <c r="O30" t="s">
        <v>67</v>
      </c>
    </row>
    <row r="31" spans="1:15" x14ac:dyDescent="0.3">
      <c r="A31">
        <f t="shared" si="0"/>
        <v>30</v>
      </c>
      <c r="B31" s="1">
        <v>43122</v>
      </c>
      <c r="C31" s="1">
        <f>EOMONTH(tbl_GLSalesDetail[[#This Row],[Date]],-1)+1</f>
        <v>43101</v>
      </c>
      <c r="D31" s="2">
        <v>1001</v>
      </c>
      <c r="E31" t="s">
        <v>78</v>
      </c>
      <c r="F31" t="s">
        <v>40</v>
      </c>
      <c r="G31" t="s">
        <v>79</v>
      </c>
      <c r="H31" t="s">
        <v>28</v>
      </c>
      <c r="I31" t="s">
        <v>84</v>
      </c>
      <c r="J31" s="3">
        <v>22795.300000000003</v>
      </c>
      <c r="K31" t="s">
        <v>63</v>
      </c>
      <c r="L31" t="s">
        <v>81</v>
      </c>
      <c r="M31" t="s">
        <v>82</v>
      </c>
      <c r="N31" t="s">
        <v>66</v>
      </c>
      <c r="O31" t="s">
        <v>67</v>
      </c>
    </row>
    <row r="32" spans="1:15" x14ac:dyDescent="0.3">
      <c r="A32">
        <f t="shared" si="0"/>
        <v>31</v>
      </c>
      <c r="B32" s="1">
        <v>43122</v>
      </c>
      <c r="C32" s="1">
        <f>EOMONTH(tbl_GLSalesDetail[[#This Row],[Date]],-1)+1</f>
        <v>43101</v>
      </c>
      <c r="D32" s="2">
        <v>1001</v>
      </c>
      <c r="E32" t="s">
        <v>78</v>
      </c>
      <c r="F32" t="s">
        <v>40</v>
      </c>
      <c r="G32" t="s">
        <v>79</v>
      </c>
      <c r="H32" t="s">
        <v>28</v>
      </c>
      <c r="I32" t="s">
        <v>83</v>
      </c>
      <c r="J32" s="3">
        <v>21649.925000000003</v>
      </c>
      <c r="K32" t="s">
        <v>63</v>
      </c>
      <c r="L32" t="s">
        <v>81</v>
      </c>
      <c r="M32" t="s">
        <v>82</v>
      </c>
      <c r="N32" t="s">
        <v>66</v>
      </c>
      <c r="O32" t="s">
        <v>67</v>
      </c>
    </row>
    <row r="33" spans="1:15" x14ac:dyDescent="0.3">
      <c r="A33">
        <f t="shared" si="0"/>
        <v>32</v>
      </c>
      <c r="B33" s="1">
        <v>43122</v>
      </c>
      <c r="C33" s="1">
        <f>EOMONTH(tbl_GLSalesDetail[[#This Row],[Date]],-1)+1</f>
        <v>43101</v>
      </c>
      <c r="D33" s="2">
        <v>1001</v>
      </c>
      <c r="E33" t="s">
        <v>78</v>
      </c>
      <c r="F33" t="s">
        <v>40</v>
      </c>
      <c r="G33" t="s">
        <v>79</v>
      </c>
      <c r="H33" t="s">
        <v>28</v>
      </c>
      <c r="I33" t="s">
        <v>83</v>
      </c>
      <c r="J33" s="3">
        <v>25319.800000000003</v>
      </c>
      <c r="K33" t="s">
        <v>20</v>
      </c>
      <c r="L33" t="s">
        <v>81</v>
      </c>
      <c r="M33" t="s">
        <v>82</v>
      </c>
      <c r="N33" t="s">
        <v>66</v>
      </c>
      <c r="O33" t="s">
        <v>67</v>
      </c>
    </row>
    <row r="34" spans="1:15" x14ac:dyDescent="0.3">
      <c r="A34">
        <f t="shared" si="0"/>
        <v>33</v>
      </c>
      <c r="B34" s="1">
        <v>43122</v>
      </c>
      <c r="C34" s="1">
        <f>EOMONTH(tbl_GLSalesDetail[[#This Row],[Date]],-1)+1</f>
        <v>43101</v>
      </c>
      <c r="D34" s="2">
        <v>1001</v>
      </c>
      <c r="E34" t="s">
        <v>78</v>
      </c>
      <c r="F34" t="s">
        <v>40</v>
      </c>
      <c r="G34" t="s">
        <v>79</v>
      </c>
      <c r="H34" t="s">
        <v>28</v>
      </c>
      <c r="I34" t="s">
        <v>84</v>
      </c>
      <c r="J34" s="3">
        <v>38783.800000000003</v>
      </c>
      <c r="K34" t="s">
        <v>20</v>
      </c>
      <c r="L34" t="s">
        <v>81</v>
      </c>
      <c r="M34" t="s">
        <v>82</v>
      </c>
      <c r="N34" t="s">
        <v>66</v>
      </c>
      <c r="O34" t="s">
        <v>67</v>
      </c>
    </row>
    <row r="35" spans="1:15" x14ac:dyDescent="0.3">
      <c r="A35">
        <f t="shared" si="0"/>
        <v>34</v>
      </c>
      <c r="B35" s="1">
        <v>43130</v>
      </c>
      <c r="C35" s="1">
        <f>EOMONTH(tbl_GLSalesDetail[[#This Row],[Date]],-1)+1</f>
        <v>43101</v>
      </c>
      <c r="D35" s="2">
        <v>1001</v>
      </c>
      <c r="E35" t="s">
        <v>59</v>
      </c>
      <c r="F35" t="s">
        <v>26</v>
      </c>
      <c r="G35" t="s">
        <v>85</v>
      </c>
      <c r="H35" t="s">
        <v>86</v>
      </c>
      <c r="I35" t="s">
        <v>87</v>
      </c>
      <c r="J35" s="3">
        <v>20079.125</v>
      </c>
      <c r="K35" t="s">
        <v>63</v>
      </c>
      <c r="L35" t="s">
        <v>88</v>
      </c>
      <c r="M35" t="s">
        <v>89</v>
      </c>
      <c r="N35" t="s">
        <v>90</v>
      </c>
      <c r="O35" t="s">
        <v>91</v>
      </c>
    </row>
    <row r="36" spans="1:15" x14ac:dyDescent="0.3">
      <c r="A36">
        <f t="shared" si="0"/>
        <v>35</v>
      </c>
      <c r="B36" s="1">
        <v>43130</v>
      </c>
      <c r="C36" s="1">
        <f>EOMONTH(tbl_GLSalesDetail[[#This Row],[Date]],-1)+1</f>
        <v>43101</v>
      </c>
      <c r="D36" s="2">
        <v>1002</v>
      </c>
      <c r="E36" t="s">
        <v>59</v>
      </c>
      <c r="F36" t="s">
        <v>26</v>
      </c>
      <c r="G36" t="s">
        <v>85</v>
      </c>
      <c r="H36" t="s">
        <v>86</v>
      </c>
      <c r="I36" t="s">
        <v>87</v>
      </c>
      <c r="J36" s="3">
        <v>4483.3249999999998</v>
      </c>
      <c r="K36" t="s">
        <v>36</v>
      </c>
      <c r="L36" t="s">
        <v>88</v>
      </c>
      <c r="M36" t="s">
        <v>89</v>
      </c>
      <c r="N36" t="s">
        <v>90</v>
      </c>
      <c r="O36" t="s">
        <v>91</v>
      </c>
    </row>
    <row r="37" spans="1:15" x14ac:dyDescent="0.3">
      <c r="A37">
        <f t="shared" si="0"/>
        <v>36</v>
      </c>
      <c r="B37" s="1">
        <v>43130</v>
      </c>
      <c r="C37" s="1">
        <f>EOMONTH(tbl_GLSalesDetail[[#This Row],[Date]],-1)+1</f>
        <v>43101</v>
      </c>
      <c r="D37" s="2">
        <v>1002</v>
      </c>
      <c r="E37" t="s">
        <v>59</v>
      </c>
      <c r="F37" t="s">
        <v>26</v>
      </c>
      <c r="G37" t="s">
        <v>85</v>
      </c>
      <c r="H37" t="s">
        <v>86</v>
      </c>
      <c r="I37" t="s">
        <v>87</v>
      </c>
      <c r="J37" s="3">
        <v>25628.350000000002</v>
      </c>
      <c r="K37" t="s">
        <v>36</v>
      </c>
      <c r="L37" t="s">
        <v>88</v>
      </c>
      <c r="M37" t="s">
        <v>89</v>
      </c>
      <c r="N37" t="s">
        <v>90</v>
      </c>
      <c r="O37" t="s">
        <v>91</v>
      </c>
    </row>
    <row r="38" spans="1:15" x14ac:dyDescent="0.3">
      <c r="A38">
        <f t="shared" si="0"/>
        <v>37</v>
      </c>
      <c r="B38" s="1">
        <v>43134</v>
      </c>
      <c r="C38" s="1">
        <f>EOMONTH(tbl_GLSalesDetail[[#This Row],[Date]],-1)+1</f>
        <v>43132</v>
      </c>
      <c r="D38" s="2">
        <v>1001</v>
      </c>
      <c r="E38" t="s">
        <v>59</v>
      </c>
      <c r="F38" t="s">
        <v>26</v>
      </c>
      <c r="G38" t="s">
        <v>60</v>
      </c>
      <c r="H38" t="s">
        <v>18</v>
      </c>
      <c r="I38" t="s">
        <v>19</v>
      </c>
      <c r="J38" s="3">
        <v>43846.825000000004</v>
      </c>
      <c r="K38" t="s">
        <v>63</v>
      </c>
      <c r="L38" t="s">
        <v>64</v>
      </c>
      <c r="M38" t="s">
        <v>65</v>
      </c>
      <c r="N38" t="s">
        <v>66</v>
      </c>
      <c r="O38" t="s">
        <v>67</v>
      </c>
    </row>
    <row r="39" spans="1:15" x14ac:dyDescent="0.3">
      <c r="A39">
        <f t="shared" si="0"/>
        <v>38</v>
      </c>
      <c r="B39" s="1">
        <v>43134</v>
      </c>
      <c r="C39" s="1">
        <f>EOMONTH(tbl_GLSalesDetail[[#This Row],[Date]],-1)+1</f>
        <v>43132</v>
      </c>
      <c r="D39" s="2">
        <v>1001</v>
      </c>
      <c r="E39" t="s">
        <v>78</v>
      </c>
      <c r="F39" t="s">
        <v>40</v>
      </c>
      <c r="G39" t="s">
        <v>79</v>
      </c>
      <c r="H39" t="s">
        <v>18</v>
      </c>
      <c r="I39" t="s">
        <v>19</v>
      </c>
      <c r="J39" s="3">
        <v>1028.5</v>
      </c>
      <c r="K39" t="s">
        <v>20</v>
      </c>
      <c r="L39" t="s">
        <v>81</v>
      </c>
      <c r="M39" t="s">
        <v>82</v>
      </c>
      <c r="N39" t="s">
        <v>66</v>
      </c>
      <c r="O39" t="s">
        <v>67</v>
      </c>
    </row>
    <row r="40" spans="1:15" x14ac:dyDescent="0.3">
      <c r="A40">
        <f t="shared" si="0"/>
        <v>39</v>
      </c>
      <c r="B40" s="1">
        <v>43134</v>
      </c>
      <c r="C40" s="1">
        <f>EOMONTH(tbl_GLSalesDetail[[#This Row],[Date]],-1)+1</f>
        <v>43132</v>
      </c>
      <c r="D40" s="2">
        <v>1001</v>
      </c>
      <c r="E40" t="s">
        <v>78</v>
      </c>
      <c r="F40" t="s">
        <v>40</v>
      </c>
      <c r="G40" t="s">
        <v>79</v>
      </c>
      <c r="H40" t="s">
        <v>92</v>
      </c>
      <c r="I40" t="s">
        <v>93</v>
      </c>
      <c r="J40" s="3">
        <v>23795.75</v>
      </c>
      <c r="K40" t="s">
        <v>20</v>
      </c>
      <c r="L40" t="s">
        <v>81</v>
      </c>
      <c r="M40" t="s">
        <v>82</v>
      </c>
      <c r="N40" t="s">
        <v>66</v>
      </c>
      <c r="O40" t="s">
        <v>67</v>
      </c>
    </row>
    <row r="41" spans="1:15" x14ac:dyDescent="0.3">
      <c r="A41">
        <f t="shared" si="0"/>
        <v>40</v>
      </c>
      <c r="B41" s="1">
        <v>43135</v>
      </c>
      <c r="C41" s="1">
        <f>EOMONTH(tbl_GLSalesDetail[[#This Row],[Date]],-1)+1</f>
        <v>43132</v>
      </c>
      <c r="D41" s="2">
        <v>1002</v>
      </c>
      <c r="E41" t="s">
        <v>39</v>
      </c>
      <c r="F41" t="s">
        <v>40</v>
      </c>
      <c r="G41" t="s">
        <v>41</v>
      </c>
      <c r="H41" t="s">
        <v>28</v>
      </c>
      <c r="I41" t="s">
        <v>29</v>
      </c>
      <c r="J41" s="3">
        <v>40130.200000000004</v>
      </c>
      <c r="K41" t="s">
        <v>36</v>
      </c>
      <c r="L41" t="s">
        <v>44</v>
      </c>
      <c r="M41" t="s">
        <v>45</v>
      </c>
      <c r="N41" t="s">
        <v>46</v>
      </c>
      <c r="O41" t="s">
        <v>47</v>
      </c>
    </row>
    <row r="42" spans="1:15" x14ac:dyDescent="0.3">
      <c r="A42">
        <f t="shared" si="0"/>
        <v>41</v>
      </c>
      <c r="B42" s="1">
        <v>43137</v>
      </c>
      <c r="C42" s="1">
        <f>EOMONTH(tbl_GLSalesDetail[[#This Row],[Date]],-1)+1</f>
        <v>43132</v>
      </c>
      <c r="D42" s="2">
        <v>1001</v>
      </c>
      <c r="E42" t="s">
        <v>69</v>
      </c>
      <c r="F42" t="s">
        <v>70</v>
      </c>
      <c r="G42" t="s">
        <v>71</v>
      </c>
      <c r="H42" t="s">
        <v>86</v>
      </c>
      <c r="I42" t="s">
        <v>87</v>
      </c>
      <c r="J42" s="3">
        <v>8424.35</v>
      </c>
      <c r="K42" t="s">
        <v>20</v>
      </c>
      <c r="L42" t="s">
        <v>73</v>
      </c>
      <c r="M42" t="s">
        <v>74</v>
      </c>
      <c r="N42" t="s">
        <v>75</v>
      </c>
      <c r="O42" t="s">
        <v>76</v>
      </c>
    </row>
    <row r="43" spans="1:15" x14ac:dyDescent="0.3">
      <c r="A43">
        <f t="shared" si="0"/>
        <v>42</v>
      </c>
      <c r="B43" s="1">
        <v>43137</v>
      </c>
      <c r="C43" s="1">
        <f>EOMONTH(tbl_GLSalesDetail[[#This Row],[Date]],-1)+1</f>
        <v>43132</v>
      </c>
      <c r="D43" s="2">
        <v>1001</v>
      </c>
      <c r="E43" t="s">
        <v>39</v>
      </c>
      <c r="F43" t="s">
        <v>40</v>
      </c>
      <c r="G43" t="s">
        <v>41</v>
      </c>
      <c r="H43" t="s">
        <v>28</v>
      </c>
      <c r="I43" t="s">
        <v>84</v>
      </c>
      <c r="J43" s="3">
        <v>31355.225000000002</v>
      </c>
      <c r="K43" t="s">
        <v>20</v>
      </c>
      <c r="L43" t="s">
        <v>44</v>
      </c>
      <c r="M43" t="s">
        <v>45</v>
      </c>
      <c r="N43" t="s">
        <v>46</v>
      </c>
      <c r="O43" t="s">
        <v>47</v>
      </c>
    </row>
    <row r="44" spans="1:15" x14ac:dyDescent="0.3">
      <c r="A44">
        <f t="shared" si="0"/>
        <v>43</v>
      </c>
      <c r="B44" s="1">
        <v>43137</v>
      </c>
      <c r="C44" s="1">
        <f>EOMONTH(tbl_GLSalesDetail[[#This Row],[Date]],-1)+1</f>
        <v>43132</v>
      </c>
      <c r="D44" s="2">
        <v>1001</v>
      </c>
      <c r="E44" t="s">
        <v>69</v>
      </c>
      <c r="F44" t="s">
        <v>70</v>
      </c>
      <c r="G44" t="s">
        <v>71</v>
      </c>
      <c r="H44" t="s">
        <v>86</v>
      </c>
      <c r="I44" t="s">
        <v>87</v>
      </c>
      <c r="J44" s="3">
        <v>31401.975000000002</v>
      </c>
      <c r="K44" t="s">
        <v>20</v>
      </c>
      <c r="L44" t="s">
        <v>73</v>
      </c>
      <c r="M44" t="s">
        <v>74</v>
      </c>
      <c r="N44" t="s">
        <v>75</v>
      </c>
      <c r="O44" t="s">
        <v>76</v>
      </c>
    </row>
    <row r="45" spans="1:15" x14ac:dyDescent="0.3">
      <c r="A45">
        <f t="shared" si="0"/>
        <v>44</v>
      </c>
      <c r="B45" s="1">
        <v>43137</v>
      </c>
      <c r="C45" s="1">
        <f>EOMONTH(tbl_GLSalesDetail[[#This Row],[Date]],-1)+1</f>
        <v>43132</v>
      </c>
      <c r="D45" s="2">
        <v>1002</v>
      </c>
      <c r="E45" t="s">
        <v>69</v>
      </c>
      <c r="F45" t="s">
        <v>70</v>
      </c>
      <c r="G45" t="s">
        <v>71</v>
      </c>
      <c r="H45" t="s">
        <v>86</v>
      </c>
      <c r="I45" t="s">
        <v>87</v>
      </c>
      <c r="J45" s="3">
        <v>36787.575000000004</v>
      </c>
      <c r="K45" t="s">
        <v>36</v>
      </c>
      <c r="L45" t="s">
        <v>73</v>
      </c>
      <c r="M45" t="s">
        <v>74</v>
      </c>
      <c r="N45" t="s">
        <v>75</v>
      </c>
      <c r="O45" t="s">
        <v>76</v>
      </c>
    </row>
    <row r="46" spans="1:15" x14ac:dyDescent="0.3">
      <c r="A46">
        <f t="shared" si="0"/>
        <v>45</v>
      </c>
      <c r="B46" s="1">
        <v>43138</v>
      </c>
      <c r="C46" s="1">
        <f>EOMONTH(tbl_GLSalesDetail[[#This Row],[Date]],-1)+1</f>
        <v>43132</v>
      </c>
      <c r="D46" s="2">
        <v>1001</v>
      </c>
      <c r="E46" t="s">
        <v>59</v>
      </c>
      <c r="F46" t="s">
        <v>26</v>
      </c>
      <c r="G46" t="s">
        <v>60</v>
      </c>
      <c r="H46" t="s">
        <v>50</v>
      </c>
      <c r="I46" t="s">
        <v>51</v>
      </c>
      <c r="J46" s="3">
        <v>43846.825000000004</v>
      </c>
      <c r="K46" t="s">
        <v>63</v>
      </c>
      <c r="L46" t="s">
        <v>64</v>
      </c>
      <c r="M46" t="s">
        <v>65</v>
      </c>
      <c r="N46" t="s">
        <v>66</v>
      </c>
      <c r="O46" t="s">
        <v>67</v>
      </c>
    </row>
    <row r="47" spans="1:15" x14ac:dyDescent="0.3">
      <c r="A47">
        <f t="shared" si="0"/>
        <v>46</v>
      </c>
      <c r="B47" s="1">
        <v>43138</v>
      </c>
      <c r="C47" s="1">
        <f>EOMONTH(tbl_GLSalesDetail[[#This Row],[Date]],-1)+1</f>
        <v>43132</v>
      </c>
      <c r="D47" s="2">
        <v>1001</v>
      </c>
      <c r="E47" t="s">
        <v>25</v>
      </c>
      <c r="F47" t="s">
        <v>26</v>
      </c>
      <c r="G47" t="s">
        <v>27</v>
      </c>
      <c r="H47" t="s">
        <v>50</v>
      </c>
      <c r="I47" t="s">
        <v>51</v>
      </c>
      <c r="J47" s="3">
        <v>17937.975000000002</v>
      </c>
      <c r="K47" t="s">
        <v>20</v>
      </c>
      <c r="L47" t="s">
        <v>30</v>
      </c>
      <c r="M47" t="s">
        <v>31</v>
      </c>
      <c r="N47" t="s">
        <v>32</v>
      </c>
      <c r="O47" t="s">
        <v>33</v>
      </c>
    </row>
    <row r="48" spans="1:15" x14ac:dyDescent="0.3">
      <c r="A48">
        <f t="shared" si="0"/>
        <v>47</v>
      </c>
      <c r="B48" s="1">
        <v>43138</v>
      </c>
      <c r="C48" s="1">
        <f>EOMONTH(tbl_GLSalesDetail[[#This Row],[Date]],-1)+1</f>
        <v>43132</v>
      </c>
      <c r="D48" s="2">
        <v>1001</v>
      </c>
      <c r="E48" t="s">
        <v>25</v>
      </c>
      <c r="F48" t="s">
        <v>26</v>
      </c>
      <c r="G48" t="s">
        <v>27</v>
      </c>
      <c r="H48" t="s">
        <v>28</v>
      </c>
      <c r="I48" t="s">
        <v>68</v>
      </c>
      <c r="J48" s="3">
        <v>24581.15</v>
      </c>
      <c r="K48" t="s">
        <v>20</v>
      </c>
      <c r="L48" t="s">
        <v>30</v>
      </c>
      <c r="M48" t="s">
        <v>31</v>
      </c>
      <c r="N48" t="s">
        <v>32</v>
      </c>
      <c r="O48" t="s">
        <v>33</v>
      </c>
    </row>
    <row r="49" spans="1:15" x14ac:dyDescent="0.3">
      <c r="A49">
        <f t="shared" si="0"/>
        <v>48</v>
      </c>
      <c r="B49" s="1">
        <v>43138</v>
      </c>
      <c r="C49" s="1">
        <f>EOMONTH(tbl_GLSalesDetail[[#This Row],[Date]],-1)+1</f>
        <v>43132</v>
      </c>
      <c r="D49" s="2">
        <v>1001</v>
      </c>
      <c r="E49" t="s">
        <v>25</v>
      </c>
      <c r="F49" t="s">
        <v>26</v>
      </c>
      <c r="G49" t="s">
        <v>27</v>
      </c>
      <c r="H49" t="s">
        <v>61</v>
      </c>
      <c r="I49" t="s">
        <v>62</v>
      </c>
      <c r="J49" s="3">
        <v>8139.1750000000002</v>
      </c>
      <c r="K49" t="s">
        <v>20</v>
      </c>
      <c r="L49" t="s">
        <v>30</v>
      </c>
      <c r="M49" t="s">
        <v>31</v>
      </c>
      <c r="N49" t="s">
        <v>32</v>
      </c>
      <c r="O49" t="s">
        <v>33</v>
      </c>
    </row>
    <row r="50" spans="1:15" x14ac:dyDescent="0.3">
      <c r="A50">
        <f t="shared" si="0"/>
        <v>49</v>
      </c>
      <c r="B50" s="1">
        <v>43141</v>
      </c>
      <c r="C50" s="1">
        <f>EOMONTH(tbl_GLSalesDetail[[#This Row],[Date]],-1)+1</f>
        <v>43132</v>
      </c>
      <c r="D50" s="2">
        <v>1001</v>
      </c>
      <c r="E50" t="s">
        <v>69</v>
      </c>
      <c r="F50" t="s">
        <v>70</v>
      </c>
      <c r="G50" t="s">
        <v>94</v>
      </c>
      <c r="H50" t="s">
        <v>18</v>
      </c>
      <c r="I50" t="s">
        <v>19</v>
      </c>
      <c r="J50" s="3">
        <v>13823.975</v>
      </c>
      <c r="K50" t="s">
        <v>63</v>
      </c>
      <c r="L50" t="s">
        <v>95</v>
      </c>
      <c r="M50" t="s">
        <v>96</v>
      </c>
      <c r="N50" t="s">
        <v>97</v>
      </c>
      <c r="O50" t="s">
        <v>98</v>
      </c>
    </row>
    <row r="51" spans="1:15" x14ac:dyDescent="0.3">
      <c r="A51">
        <f t="shared" si="0"/>
        <v>50</v>
      </c>
      <c r="B51" s="1">
        <v>43141</v>
      </c>
      <c r="C51" s="1">
        <f>EOMONTH(tbl_GLSalesDetail[[#This Row],[Date]],-1)+1</f>
        <v>43132</v>
      </c>
      <c r="D51" s="2">
        <v>1001</v>
      </c>
      <c r="E51" t="s">
        <v>69</v>
      </c>
      <c r="F51" t="s">
        <v>70</v>
      </c>
      <c r="G51" t="s">
        <v>94</v>
      </c>
      <c r="H51" t="s">
        <v>18</v>
      </c>
      <c r="I51" t="s">
        <v>19</v>
      </c>
      <c r="J51" s="3">
        <v>5091.0750000000007</v>
      </c>
      <c r="K51" t="s">
        <v>20</v>
      </c>
      <c r="L51" t="s">
        <v>95</v>
      </c>
      <c r="M51" t="s">
        <v>96</v>
      </c>
      <c r="N51" t="s">
        <v>97</v>
      </c>
      <c r="O51" t="s">
        <v>98</v>
      </c>
    </row>
    <row r="52" spans="1:15" x14ac:dyDescent="0.3">
      <c r="A52">
        <f t="shared" si="0"/>
        <v>51</v>
      </c>
      <c r="B52" s="1">
        <v>43141</v>
      </c>
      <c r="C52" s="1">
        <f>EOMONTH(tbl_GLSalesDetail[[#This Row],[Date]],-1)+1</f>
        <v>43132</v>
      </c>
      <c r="D52" s="2">
        <v>1001</v>
      </c>
      <c r="E52" t="s">
        <v>69</v>
      </c>
      <c r="F52" t="s">
        <v>70</v>
      </c>
      <c r="G52" t="s">
        <v>94</v>
      </c>
      <c r="H52" t="s">
        <v>18</v>
      </c>
      <c r="I52" t="s">
        <v>19</v>
      </c>
      <c r="J52" s="3">
        <v>8083.0750000000007</v>
      </c>
      <c r="K52" t="s">
        <v>20</v>
      </c>
      <c r="L52" t="s">
        <v>95</v>
      </c>
      <c r="M52" t="s">
        <v>96</v>
      </c>
      <c r="N52" t="s">
        <v>97</v>
      </c>
      <c r="O52" t="s">
        <v>98</v>
      </c>
    </row>
    <row r="53" spans="1:15" x14ac:dyDescent="0.3">
      <c r="A53">
        <f t="shared" si="0"/>
        <v>52</v>
      </c>
      <c r="B53" s="1">
        <v>43144</v>
      </c>
      <c r="C53" s="1">
        <f>EOMONTH(tbl_GLSalesDetail[[#This Row],[Date]],-1)+1</f>
        <v>43132</v>
      </c>
      <c r="D53" s="2">
        <v>1001</v>
      </c>
      <c r="E53" t="s">
        <v>48</v>
      </c>
      <c r="F53" t="s">
        <v>16</v>
      </c>
      <c r="G53" t="s">
        <v>49</v>
      </c>
      <c r="H53" t="s">
        <v>28</v>
      </c>
      <c r="I53" t="s">
        <v>29</v>
      </c>
      <c r="J53" s="3">
        <v>11463.1</v>
      </c>
      <c r="K53" t="s">
        <v>20</v>
      </c>
      <c r="L53" t="s">
        <v>52</v>
      </c>
      <c r="M53" t="s">
        <v>53</v>
      </c>
      <c r="N53" t="s">
        <v>54</v>
      </c>
      <c r="O53" t="s">
        <v>55</v>
      </c>
    </row>
    <row r="54" spans="1:15" x14ac:dyDescent="0.3">
      <c r="A54">
        <f t="shared" si="0"/>
        <v>53</v>
      </c>
      <c r="B54" s="1">
        <v>43144</v>
      </c>
      <c r="C54" s="1">
        <f>EOMONTH(tbl_GLSalesDetail[[#This Row],[Date]],-1)+1</f>
        <v>43132</v>
      </c>
      <c r="D54" s="2">
        <v>1001</v>
      </c>
      <c r="E54" t="s">
        <v>48</v>
      </c>
      <c r="F54" t="s">
        <v>16</v>
      </c>
      <c r="G54" t="s">
        <v>49</v>
      </c>
      <c r="H54" t="s">
        <v>28</v>
      </c>
      <c r="I54" t="s">
        <v>84</v>
      </c>
      <c r="J54" s="3">
        <v>7106</v>
      </c>
      <c r="K54" t="s">
        <v>20</v>
      </c>
      <c r="L54" t="s">
        <v>52</v>
      </c>
      <c r="M54" t="s">
        <v>53</v>
      </c>
      <c r="N54" t="s">
        <v>54</v>
      </c>
      <c r="O54" t="s">
        <v>55</v>
      </c>
    </row>
    <row r="55" spans="1:15" x14ac:dyDescent="0.3">
      <c r="A55">
        <f t="shared" si="0"/>
        <v>54</v>
      </c>
      <c r="B55" s="1">
        <v>43144</v>
      </c>
      <c r="C55" s="1">
        <f>EOMONTH(tbl_GLSalesDetail[[#This Row],[Date]],-1)+1</f>
        <v>43132</v>
      </c>
      <c r="D55" s="2">
        <v>1001</v>
      </c>
      <c r="E55" t="s">
        <v>48</v>
      </c>
      <c r="F55" t="s">
        <v>16</v>
      </c>
      <c r="G55" t="s">
        <v>49</v>
      </c>
      <c r="H55" t="s">
        <v>42</v>
      </c>
      <c r="I55" t="s">
        <v>58</v>
      </c>
      <c r="J55" s="3">
        <v>11776.325000000001</v>
      </c>
      <c r="K55" t="s">
        <v>20</v>
      </c>
      <c r="L55" t="s">
        <v>52</v>
      </c>
      <c r="M55" t="s">
        <v>53</v>
      </c>
      <c r="N55" t="s">
        <v>54</v>
      </c>
      <c r="O55" t="s">
        <v>55</v>
      </c>
    </row>
    <row r="56" spans="1:15" x14ac:dyDescent="0.3">
      <c r="A56">
        <f t="shared" si="0"/>
        <v>55</v>
      </c>
      <c r="B56" s="1">
        <v>43147</v>
      </c>
      <c r="C56" s="1">
        <f>EOMONTH(tbl_GLSalesDetail[[#This Row],[Date]],-1)+1</f>
        <v>43132</v>
      </c>
      <c r="D56" s="2">
        <v>1001</v>
      </c>
      <c r="E56" t="s">
        <v>59</v>
      </c>
      <c r="F56" t="s">
        <v>26</v>
      </c>
      <c r="G56" t="s">
        <v>60</v>
      </c>
      <c r="H56" t="s">
        <v>28</v>
      </c>
      <c r="I56" t="s">
        <v>83</v>
      </c>
      <c r="J56" s="3">
        <v>43846.825000000004</v>
      </c>
      <c r="K56" t="s">
        <v>63</v>
      </c>
      <c r="L56" t="s">
        <v>64</v>
      </c>
      <c r="M56" t="s">
        <v>65</v>
      </c>
      <c r="N56" t="s">
        <v>66</v>
      </c>
      <c r="O56" t="s">
        <v>67</v>
      </c>
    </row>
    <row r="57" spans="1:15" x14ac:dyDescent="0.3">
      <c r="A57">
        <f t="shared" si="0"/>
        <v>56</v>
      </c>
      <c r="B57" s="1">
        <v>43152</v>
      </c>
      <c r="C57" s="1">
        <f>EOMONTH(tbl_GLSalesDetail[[#This Row],[Date]],-1)+1</f>
        <v>43132</v>
      </c>
      <c r="D57" s="2">
        <v>1002</v>
      </c>
      <c r="E57" t="s">
        <v>39</v>
      </c>
      <c r="F57" t="s">
        <v>40</v>
      </c>
      <c r="G57" t="s">
        <v>41</v>
      </c>
      <c r="H57" t="s">
        <v>61</v>
      </c>
      <c r="I57" t="s">
        <v>80</v>
      </c>
      <c r="J57" s="3">
        <v>15974.475</v>
      </c>
      <c r="K57" t="s">
        <v>36</v>
      </c>
      <c r="L57" t="s">
        <v>44</v>
      </c>
      <c r="M57" t="s">
        <v>45</v>
      </c>
      <c r="N57" t="s">
        <v>46</v>
      </c>
      <c r="O57" t="s">
        <v>47</v>
      </c>
    </row>
    <row r="58" spans="1:15" x14ac:dyDescent="0.3">
      <c r="A58">
        <f t="shared" si="0"/>
        <v>57</v>
      </c>
      <c r="B58" s="1">
        <v>43153</v>
      </c>
      <c r="C58" s="1">
        <f>EOMONTH(tbl_GLSalesDetail[[#This Row],[Date]],-1)+1</f>
        <v>43132</v>
      </c>
      <c r="D58" s="2">
        <v>1001</v>
      </c>
      <c r="E58" t="s">
        <v>78</v>
      </c>
      <c r="F58" t="s">
        <v>40</v>
      </c>
      <c r="G58" t="s">
        <v>79</v>
      </c>
      <c r="H58" t="s">
        <v>28</v>
      </c>
      <c r="I58" t="s">
        <v>84</v>
      </c>
      <c r="J58" s="3">
        <v>27820.925000000003</v>
      </c>
      <c r="K58" t="s">
        <v>20</v>
      </c>
      <c r="L58" t="s">
        <v>81</v>
      </c>
      <c r="M58" t="s">
        <v>82</v>
      </c>
      <c r="N58" t="s">
        <v>66</v>
      </c>
      <c r="O58" t="s">
        <v>67</v>
      </c>
    </row>
    <row r="59" spans="1:15" x14ac:dyDescent="0.3">
      <c r="A59">
        <f t="shared" si="0"/>
        <v>58</v>
      </c>
      <c r="B59" s="1">
        <v>43154</v>
      </c>
      <c r="C59" s="1">
        <f>EOMONTH(tbl_GLSalesDetail[[#This Row],[Date]],-1)+1</f>
        <v>43132</v>
      </c>
      <c r="D59" s="2">
        <v>1001</v>
      </c>
      <c r="E59" t="s">
        <v>15</v>
      </c>
      <c r="F59" t="s">
        <v>16</v>
      </c>
      <c r="G59" t="s">
        <v>17</v>
      </c>
      <c r="H59" t="s">
        <v>99</v>
      </c>
      <c r="I59" t="s">
        <v>100</v>
      </c>
      <c r="J59" s="3">
        <v>4866.6750000000002</v>
      </c>
      <c r="K59" t="s">
        <v>63</v>
      </c>
      <c r="L59" t="s">
        <v>21</v>
      </c>
      <c r="M59" t="s">
        <v>22</v>
      </c>
      <c r="N59" t="s">
        <v>23</v>
      </c>
      <c r="O59" t="s">
        <v>24</v>
      </c>
    </row>
    <row r="60" spans="1:15" x14ac:dyDescent="0.3">
      <c r="A60">
        <f t="shared" si="0"/>
        <v>59</v>
      </c>
      <c r="B60" s="1">
        <v>43154</v>
      </c>
      <c r="C60" s="1">
        <f>EOMONTH(tbl_GLSalesDetail[[#This Row],[Date]],-1)+1</f>
        <v>43132</v>
      </c>
      <c r="D60" s="2">
        <v>1001</v>
      </c>
      <c r="E60" t="s">
        <v>15</v>
      </c>
      <c r="F60" t="s">
        <v>16</v>
      </c>
      <c r="G60" t="s">
        <v>17</v>
      </c>
      <c r="H60" t="s">
        <v>99</v>
      </c>
      <c r="I60" t="s">
        <v>100</v>
      </c>
      <c r="J60" s="3">
        <v>25460.050000000003</v>
      </c>
      <c r="K60" t="s">
        <v>20</v>
      </c>
      <c r="L60" t="s">
        <v>21</v>
      </c>
      <c r="M60" t="s">
        <v>22</v>
      </c>
      <c r="N60" t="s">
        <v>23</v>
      </c>
      <c r="O60" t="s">
        <v>24</v>
      </c>
    </row>
    <row r="61" spans="1:15" x14ac:dyDescent="0.3">
      <c r="A61">
        <f t="shared" si="0"/>
        <v>60</v>
      </c>
      <c r="B61" s="1">
        <v>43154</v>
      </c>
      <c r="C61" s="1">
        <f>EOMONTH(tbl_GLSalesDetail[[#This Row],[Date]],-1)+1</f>
        <v>43132</v>
      </c>
      <c r="D61" s="2">
        <v>1002</v>
      </c>
      <c r="E61" t="s">
        <v>15</v>
      </c>
      <c r="F61" t="s">
        <v>16</v>
      </c>
      <c r="G61" t="s">
        <v>17</v>
      </c>
      <c r="H61" t="s">
        <v>99</v>
      </c>
      <c r="I61" t="s">
        <v>100</v>
      </c>
      <c r="J61" s="3">
        <v>36193.85</v>
      </c>
      <c r="K61" t="s">
        <v>36</v>
      </c>
      <c r="L61" t="s">
        <v>21</v>
      </c>
      <c r="M61" t="s">
        <v>22</v>
      </c>
      <c r="N61" t="s">
        <v>23</v>
      </c>
      <c r="O61" t="s">
        <v>24</v>
      </c>
    </row>
    <row r="62" spans="1:15" x14ac:dyDescent="0.3">
      <c r="A62">
        <f t="shared" si="0"/>
        <v>61</v>
      </c>
      <c r="B62" s="1">
        <v>43160</v>
      </c>
      <c r="C62" s="1">
        <f>EOMONTH(tbl_GLSalesDetail[[#This Row],[Date]],-1)+1</f>
        <v>43160</v>
      </c>
      <c r="D62" s="2">
        <v>1002</v>
      </c>
      <c r="E62" t="s">
        <v>78</v>
      </c>
      <c r="F62" t="s">
        <v>40</v>
      </c>
      <c r="G62" t="s">
        <v>79</v>
      </c>
      <c r="H62" t="s">
        <v>34</v>
      </c>
      <c r="I62" t="s">
        <v>35</v>
      </c>
      <c r="J62" s="3">
        <v>32159.325000000001</v>
      </c>
      <c r="K62" t="s">
        <v>36</v>
      </c>
      <c r="L62" t="s">
        <v>81</v>
      </c>
      <c r="M62" t="s">
        <v>82</v>
      </c>
      <c r="N62" t="s">
        <v>66</v>
      </c>
      <c r="O62" t="s">
        <v>67</v>
      </c>
    </row>
    <row r="63" spans="1:15" x14ac:dyDescent="0.3">
      <c r="A63">
        <f t="shared" si="0"/>
        <v>62</v>
      </c>
      <c r="B63" s="1">
        <v>43163</v>
      </c>
      <c r="C63" s="1">
        <f>EOMONTH(tbl_GLSalesDetail[[#This Row],[Date]],-1)+1</f>
        <v>43160</v>
      </c>
      <c r="D63" s="2">
        <v>1001</v>
      </c>
      <c r="E63" t="s">
        <v>78</v>
      </c>
      <c r="F63" t="s">
        <v>40</v>
      </c>
      <c r="G63" t="s">
        <v>79</v>
      </c>
      <c r="H63" t="s">
        <v>42</v>
      </c>
      <c r="I63" t="s">
        <v>58</v>
      </c>
      <c r="J63" s="3">
        <v>32570.725000000002</v>
      </c>
      <c r="K63" t="s">
        <v>63</v>
      </c>
      <c r="L63" t="s">
        <v>81</v>
      </c>
      <c r="M63" t="s">
        <v>82</v>
      </c>
      <c r="N63" t="s">
        <v>66</v>
      </c>
      <c r="O63" t="s">
        <v>67</v>
      </c>
    </row>
    <row r="64" spans="1:15" x14ac:dyDescent="0.3">
      <c r="A64">
        <f t="shared" si="0"/>
        <v>63</v>
      </c>
      <c r="B64" s="1">
        <v>43163</v>
      </c>
      <c r="C64" s="1">
        <f>EOMONTH(tbl_GLSalesDetail[[#This Row],[Date]],-1)+1</f>
        <v>43160</v>
      </c>
      <c r="D64" s="2">
        <v>1002</v>
      </c>
      <c r="E64" t="s">
        <v>78</v>
      </c>
      <c r="F64" t="s">
        <v>40</v>
      </c>
      <c r="G64" t="s">
        <v>79</v>
      </c>
      <c r="H64" t="s">
        <v>34</v>
      </c>
      <c r="I64" t="s">
        <v>35</v>
      </c>
      <c r="J64" s="3">
        <v>1332.375</v>
      </c>
      <c r="K64" t="s">
        <v>36</v>
      </c>
      <c r="L64" t="s">
        <v>81</v>
      </c>
      <c r="M64" t="s">
        <v>82</v>
      </c>
      <c r="N64" t="s">
        <v>66</v>
      </c>
      <c r="O64" t="s">
        <v>67</v>
      </c>
    </row>
    <row r="65" spans="1:15" x14ac:dyDescent="0.3">
      <c r="A65">
        <f t="shared" si="0"/>
        <v>64</v>
      </c>
      <c r="B65" s="1">
        <v>43165</v>
      </c>
      <c r="C65" s="1">
        <f>EOMONTH(tbl_GLSalesDetail[[#This Row],[Date]],-1)+1</f>
        <v>43160</v>
      </c>
      <c r="D65" s="2">
        <v>1001</v>
      </c>
      <c r="E65" t="s">
        <v>39</v>
      </c>
      <c r="F65" t="s">
        <v>40</v>
      </c>
      <c r="G65" t="s">
        <v>41</v>
      </c>
      <c r="H65" t="s">
        <v>101</v>
      </c>
      <c r="I65" t="s">
        <v>102</v>
      </c>
      <c r="J65" s="3">
        <v>2370.2249999999999</v>
      </c>
      <c r="K65" t="s">
        <v>63</v>
      </c>
      <c r="L65" t="s">
        <v>44</v>
      </c>
      <c r="M65" t="s">
        <v>45</v>
      </c>
      <c r="N65" t="s">
        <v>46</v>
      </c>
      <c r="O65" t="s">
        <v>47</v>
      </c>
    </row>
    <row r="66" spans="1:15" x14ac:dyDescent="0.3">
      <c r="A66">
        <f t="shared" ref="A66:A129" si="1">ROW()-1</f>
        <v>65</v>
      </c>
      <c r="B66" s="1">
        <v>43165</v>
      </c>
      <c r="C66" s="1">
        <f>EOMONTH(tbl_GLSalesDetail[[#This Row],[Date]],-1)+1</f>
        <v>43160</v>
      </c>
      <c r="D66" s="2">
        <v>1001</v>
      </c>
      <c r="E66" t="s">
        <v>39</v>
      </c>
      <c r="F66" t="s">
        <v>40</v>
      </c>
      <c r="G66" t="s">
        <v>41</v>
      </c>
      <c r="H66" t="s">
        <v>101</v>
      </c>
      <c r="I66" t="s">
        <v>102</v>
      </c>
      <c r="J66" s="3">
        <v>30303.350000000002</v>
      </c>
      <c r="K66" t="s">
        <v>20</v>
      </c>
      <c r="L66" t="s">
        <v>44</v>
      </c>
      <c r="M66" t="s">
        <v>45</v>
      </c>
      <c r="N66" t="s">
        <v>46</v>
      </c>
      <c r="O66" t="s">
        <v>47</v>
      </c>
    </row>
    <row r="67" spans="1:15" x14ac:dyDescent="0.3">
      <c r="A67">
        <f t="shared" si="1"/>
        <v>66</v>
      </c>
      <c r="B67" s="1">
        <v>43165</v>
      </c>
      <c r="C67" s="1">
        <f>EOMONTH(tbl_GLSalesDetail[[#This Row],[Date]],-1)+1</f>
        <v>43160</v>
      </c>
      <c r="D67" s="2">
        <v>1001</v>
      </c>
      <c r="E67" t="s">
        <v>15</v>
      </c>
      <c r="F67" t="s">
        <v>16</v>
      </c>
      <c r="G67" t="s">
        <v>17</v>
      </c>
      <c r="H67" t="s">
        <v>56</v>
      </c>
      <c r="I67" t="s">
        <v>57</v>
      </c>
      <c r="J67" s="3">
        <v>45707.475000000006</v>
      </c>
      <c r="K67" t="s">
        <v>20</v>
      </c>
      <c r="L67" t="s">
        <v>21</v>
      </c>
      <c r="M67" t="s">
        <v>22</v>
      </c>
      <c r="N67" t="s">
        <v>23</v>
      </c>
      <c r="O67" t="s">
        <v>24</v>
      </c>
    </row>
    <row r="68" spans="1:15" x14ac:dyDescent="0.3">
      <c r="A68">
        <f t="shared" si="1"/>
        <v>67</v>
      </c>
      <c r="B68" s="1">
        <v>43165</v>
      </c>
      <c r="C68" s="1">
        <f>EOMONTH(tbl_GLSalesDetail[[#This Row],[Date]],-1)+1</f>
        <v>43160</v>
      </c>
      <c r="D68" s="2">
        <v>1002</v>
      </c>
      <c r="E68" t="s">
        <v>39</v>
      </c>
      <c r="F68" t="s">
        <v>40</v>
      </c>
      <c r="G68" t="s">
        <v>41</v>
      </c>
      <c r="H68" t="s">
        <v>101</v>
      </c>
      <c r="I68" t="s">
        <v>102</v>
      </c>
      <c r="J68" s="3">
        <v>32439.825000000001</v>
      </c>
      <c r="K68" t="s">
        <v>36</v>
      </c>
      <c r="L68" t="s">
        <v>44</v>
      </c>
      <c r="M68" t="s">
        <v>45</v>
      </c>
      <c r="N68" t="s">
        <v>46</v>
      </c>
      <c r="O68" t="s">
        <v>47</v>
      </c>
    </row>
    <row r="69" spans="1:15" x14ac:dyDescent="0.3">
      <c r="A69">
        <f t="shared" si="1"/>
        <v>68</v>
      </c>
      <c r="B69" s="1">
        <v>43169</v>
      </c>
      <c r="C69" s="1">
        <f>EOMONTH(tbl_GLSalesDetail[[#This Row],[Date]],-1)+1</f>
        <v>43160</v>
      </c>
      <c r="D69" s="2">
        <v>1001</v>
      </c>
      <c r="E69" t="s">
        <v>69</v>
      </c>
      <c r="F69" t="s">
        <v>70</v>
      </c>
      <c r="G69" t="s">
        <v>103</v>
      </c>
      <c r="H69" t="s">
        <v>28</v>
      </c>
      <c r="I69" t="s">
        <v>84</v>
      </c>
      <c r="J69" s="3">
        <v>45936.55</v>
      </c>
      <c r="K69" t="s">
        <v>63</v>
      </c>
      <c r="L69" t="s">
        <v>104</v>
      </c>
      <c r="M69" t="s">
        <v>105</v>
      </c>
      <c r="N69" t="s">
        <v>106</v>
      </c>
      <c r="O69" t="s">
        <v>107</v>
      </c>
    </row>
    <row r="70" spans="1:15" x14ac:dyDescent="0.3">
      <c r="A70">
        <f t="shared" si="1"/>
        <v>69</v>
      </c>
      <c r="B70" s="1">
        <v>43169</v>
      </c>
      <c r="C70" s="1">
        <f>EOMONTH(tbl_GLSalesDetail[[#This Row],[Date]],-1)+1</f>
        <v>43160</v>
      </c>
      <c r="D70" s="2">
        <v>1001</v>
      </c>
      <c r="E70" t="s">
        <v>69</v>
      </c>
      <c r="F70" t="s">
        <v>70</v>
      </c>
      <c r="G70" t="s">
        <v>103</v>
      </c>
      <c r="H70" t="s">
        <v>28</v>
      </c>
      <c r="I70" t="s">
        <v>84</v>
      </c>
      <c r="J70" s="3">
        <v>39536.475000000006</v>
      </c>
      <c r="K70" t="s">
        <v>63</v>
      </c>
      <c r="L70" t="s">
        <v>104</v>
      </c>
      <c r="M70" t="s">
        <v>105</v>
      </c>
      <c r="N70" t="s">
        <v>106</v>
      </c>
      <c r="O70" t="s">
        <v>107</v>
      </c>
    </row>
    <row r="71" spans="1:15" x14ac:dyDescent="0.3">
      <c r="A71">
        <f t="shared" si="1"/>
        <v>70</v>
      </c>
      <c r="B71" s="1">
        <v>43169</v>
      </c>
      <c r="C71" s="1">
        <f>EOMONTH(tbl_GLSalesDetail[[#This Row],[Date]],-1)+1</f>
        <v>43160</v>
      </c>
      <c r="D71" s="2">
        <v>1002</v>
      </c>
      <c r="E71" t="s">
        <v>69</v>
      </c>
      <c r="F71" t="s">
        <v>70</v>
      </c>
      <c r="G71" t="s">
        <v>103</v>
      </c>
      <c r="H71" t="s">
        <v>28</v>
      </c>
      <c r="I71" t="s">
        <v>84</v>
      </c>
      <c r="J71" s="3">
        <v>18704.674999999999</v>
      </c>
      <c r="K71" t="s">
        <v>36</v>
      </c>
      <c r="L71" t="s">
        <v>104</v>
      </c>
      <c r="M71" t="s">
        <v>105</v>
      </c>
      <c r="N71" t="s">
        <v>106</v>
      </c>
      <c r="O71" t="s">
        <v>107</v>
      </c>
    </row>
    <row r="72" spans="1:15" x14ac:dyDescent="0.3">
      <c r="A72">
        <f t="shared" si="1"/>
        <v>71</v>
      </c>
      <c r="B72" s="1">
        <v>43172</v>
      </c>
      <c r="C72" s="1">
        <f>EOMONTH(tbl_GLSalesDetail[[#This Row],[Date]],-1)+1</f>
        <v>43160</v>
      </c>
      <c r="D72" s="2">
        <v>1001</v>
      </c>
      <c r="E72" t="s">
        <v>25</v>
      </c>
      <c r="F72" t="s">
        <v>26</v>
      </c>
      <c r="G72" t="s">
        <v>27</v>
      </c>
      <c r="H72" t="s">
        <v>28</v>
      </c>
      <c r="I72" t="s">
        <v>83</v>
      </c>
      <c r="J72" s="3">
        <v>43734.625</v>
      </c>
      <c r="K72" t="s">
        <v>20</v>
      </c>
      <c r="L72" t="s">
        <v>30</v>
      </c>
      <c r="M72" t="s">
        <v>31</v>
      </c>
      <c r="N72" t="s">
        <v>32</v>
      </c>
      <c r="O72" t="s">
        <v>33</v>
      </c>
    </row>
    <row r="73" spans="1:15" x14ac:dyDescent="0.3">
      <c r="A73">
        <f t="shared" si="1"/>
        <v>72</v>
      </c>
      <c r="B73" s="1">
        <v>43173</v>
      </c>
      <c r="C73" s="1">
        <f>EOMONTH(tbl_GLSalesDetail[[#This Row],[Date]],-1)+1</f>
        <v>43160</v>
      </c>
      <c r="D73" s="2">
        <v>1002</v>
      </c>
      <c r="E73" t="s">
        <v>25</v>
      </c>
      <c r="F73" t="s">
        <v>26</v>
      </c>
      <c r="G73" t="s">
        <v>27</v>
      </c>
      <c r="H73" t="s">
        <v>37</v>
      </c>
      <c r="I73" t="s">
        <v>38</v>
      </c>
      <c r="J73" s="3">
        <v>31682.475000000002</v>
      </c>
      <c r="K73" t="s">
        <v>36</v>
      </c>
      <c r="L73" t="s">
        <v>30</v>
      </c>
      <c r="M73" t="s">
        <v>31</v>
      </c>
      <c r="N73" t="s">
        <v>32</v>
      </c>
      <c r="O73" t="s">
        <v>33</v>
      </c>
    </row>
    <row r="74" spans="1:15" x14ac:dyDescent="0.3">
      <c r="A74">
        <f t="shared" si="1"/>
        <v>73</v>
      </c>
      <c r="B74" s="1">
        <v>43173</v>
      </c>
      <c r="C74" s="1">
        <f>EOMONTH(tbl_GLSalesDetail[[#This Row],[Date]],-1)+1</f>
        <v>43160</v>
      </c>
      <c r="D74" s="2">
        <v>1002</v>
      </c>
      <c r="E74" t="s">
        <v>25</v>
      </c>
      <c r="F74" t="s">
        <v>26</v>
      </c>
      <c r="G74" t="s">
        <v>27</v>
      </c>
      <c r="H74" t="s">
        <v>99</v>
      </c>
      <c r="I74" t="s">
        <v>100</v>
      </c>
      <c r="J74" s="3">
        <v>8620.7000000000007</v>
      </c>
      <c r="K74" t="s">
        <v>36</v>
      </c>
      <c r="L74" t="s">
        <v>30</v>
      </c>
      <c r="M74" t="s">
        <v>31</v>
      </c>
      <c r="N74" t="s">
        <v>32</v>
      </c>
      <c r="O74" t="s">
        <v>33</v>
      </c>
    </row>
    <row r="75" spans="1:15" x14ac:dyDescent="0.3">
      <c r="A75">
        <f t="shared" si="1"/>
        <v>74</v>
      </c>
      <c r="B75" s="1">
        <v>43175</v>
      </c>
      <c r="C75" s="1">
        <f>EOMONTH(tbl_GLSalesDetail[[#This Row],[Date]],-1)+1</f>
        <v>43160</v>
      </c>
      <c r="D75" s="2">
        <v>1001</v>
      </c>
      <c r="E75" t="s">
        <v>39</v>
      </c>
      <c r="F75" t="s">
        <v>40</v>
      </c>
      <c r="G75" t="s">
        <v>41</v>
      </c>
      <c r="H75" t="s">
        <v>92</v>
      </c>
      <c r="I75" t="s">
        <v>93</v>
      </c>
      <c r="J75" s="3">
        <v>5614.6750000000002</v>
      </c>
      <c r="K75" t="s">
        <v>20</v>
      </c>
      <c r="L75" t="s">
        <v>44</v>
      </c>
      <c r="M75" t="s">
        <v>45</v>
      </c>
      <c r="N75" t="s">
        <v>46</v>
      </c>
      <c r="O75" t="s">
        <v>47</v>
      </c>
    </row>
    <row r="76" spans="1:15" x14ac:dyDescent="0.3">
      <c r="A76">
        <f t="shared" si="1"/>
        <v>75</v>
      </c>
      <c r="B76" s="1">
        <v>43176</v>
      </c>
      <c r="C76" s="1">
        <f>EOMONTH(tbl_GLSalesDetail[[#This Row],[Date]],-1)+1</f>
        <v>43160</v>
      </c>
      <c r="D76" s="2">
        <v>1001</v>
      </c>
      <c r="E76" t="s">
        <v>59</v>
      </c>
      <c r="F76" t="s">
        <v>26</v>
      </c>
      <c r="G76" t="s">
        <v>60</v>
      </c>
      <c r="H76" t="s">
        <v>50</v>
      </c>
      <c r="I76" t="s">
        <v>51</v>
      </c>
      <c r="J76" s="3">
        <v>43846.825000000004</v>
      </c>
      <c r="K76" t="s">
        <v>63</v>
      </c>
      <c r="L76" t="s">
        <v>64</v>
      </c>
      <c r="M76" t="s">
        <v>65</v>
      </c>
      <c r="N76" t="s">
        <v>66</v>
      </c>
      <c r="O76" t="s">
        <v>67</v>
      </c>
    </row>
    <row r="77" spans="1:15" x14ac:dyDescent="0.3">
      <c r="A77">
        <f t="shared" si="1"/>
        <v>76</v>
      </c>
      <c r="B77" s="1">
        <v>43176</v>
      </c>
      <c r="C77" s="1">
        <f>EOMONTH(tbl_GLSalesDetail[[#This Row],[Date]],-1)+1</f>
        <v>43160</v>
      </c>
      <c r="D77" s="2">
        <v>1001</v>
      </c>
      <c r="E77" t="s">
        <v>15</v>
      </c>
      <c r="F77" t="s">
        <v>16</v>
      </c>
      <c r="G77" t="s">
        <v>17</v>
      </c>
      <c r="H77" t="s">
        <v>61</v>
      </c>
      <c r="I77" t="s">
        <v>62</v>
      </c>
      <c r="J77" s="3">
        <v>158.95000000000002</v>
      </c>
      <c r="K77" t="s">
        <v>20</v>
      </c>
      <c r="L77" t="s">
        <v>21</v>
      </c>
      <c r="M77" t="s">
        <v>22</v>
      </c>
      <c r="N77" t="s">
        <v>23</v>
      </c>
      <c r="O77" t="s">
        <v>24</v>
      </c>
    </row>
    <row r="78" spans="1:15" x14ac:dyDescent="0.3">
      <c r="A78">
        <f t="shared" si="1"/>
        <v>77</v>
      </c>
      <c r="B78" s="1">
        <v>43176</v>
      </c>
      <c r="C78" s="1">
        <f>EOMONTH(tbl_GLSalesDetail[[#This Row],[Date]],-1)+1</f>
        <v>43160</v>
      </c>
      <c r="D78" s="2">
        <v>1002</v>
      </c>
      <c r="E78" t="s">
        <v>15</v>
      </c>
      <c r="F78" t="s">
        <v>16</v>
      </c>
      <c r="G78" t="s">
        <v>17</v>
      </c>
      <c r="H78" t="s">
        <v>34</v>
      </c>
      <c r="I78" t="s">
        <v>35</v>
      </c>
      <c r="J78" s="3">
        <v>40527.575000000004</v>
      </c>
      <c r="K78" t="s">
        <v>36</v>
      </c>
      <c r="L78" t="s">
        <v>21</v>
      </c>
      <c r="M78" t="s">
        <v>22</v>
      </c>
      <c r="N78" t="s">
        <v>23</v>
      </c>
      <c r="O78" t="s">
        <v>24</v>
      </c>
    </row>
    <row r="79" spans="1:15" x14ac:dyDescent="0.3">
      <c r="A79">
        <f t="shared" si="1"/>
        <v>78</v>
      </c>
      <c r="B79" s="1">
        <v>43178</v>
      </c>
      <c r="C79" s="1">
        <f>EOMONTH(tbl_GLSalesDetail[[#This Row],[Date]],-1)+1</f>
        <v>43160</v>
      </c>
      <c r="D79" s="2">
        <v>1002</v>
      </c>
      <c r="E79" t="s">
        <v>48</v>
      </c>
      <c r="F79" t="s">
        <v>16</v>
      </c>
      <c r="G79" t="s">
        <v>49</v>
      </c>
      <c r="H79" t="s">
        <v>86</v>
      </c>
      <c r="I79" t="s">
        <v>108</v>
      </c>
      <c r="J79" s="3">
        <v>1640.9250000000002</v>
      </c>
      <c r="K79" t="s">
        <v>36</v>
      </c>
      <c r="L79" t="s">
        <v>52</v>
      </c>
      <c r="M79" t="s">
        <v>53</v>
      </c>
      <c r="N79" t="s">
        <v>54</v>
      </c>
      <c r="O79" t="s">
        <v>55</v>
      </c>
    </row>
    <row r="80" spans="1:15" x14ac:dyDescent="0.3">
      <c r="A80">
        <f t="shared" si="1"/>
        <v>79</v>
      </c>
      <c r="B80" s="1">
        <v>43179</v>
      </c>
      <c r="C80" s="1">
        <f>EOMONTH(tbl_GLSalesDetail[[#This Row],[Date]],-1)+1</f>
        <v>43160</v>
      </c>
      <c r="D80" s="2">
        <v>1001</v>
      </c>
      <c r="E80" t="s">
        <v>48</v>
      </c>
      <c r="F80" t="s">
        <v>16</v>
      </c>
      <c r="G80" t="s">
        <v>49</v>
      </c>
      <c r="H80" t="s">
        <v>92</v>
      </c>
      <c r="I80" t="s">
        <v>93</v>
      </c>
      <c r="J80" s="3">
        <v>16984.275000000001</v>
      </c>
      <c r="K80" t="s">
        <v>20</v>
      </c>
      <c r="L80" t="s">
        <v>52</v>
      </c>
      <c r="M80" t="s">
        <v>53</v>
      </c>
      <c r="N80" t="s">
        <v>54</v>
      </c>
      <c r="O80" t="s">
        <v>55</v>
      </c>
    </row>
    <row r="81" spans="1:15" x14ac:dyDescent="0.3">
      <c r="A81">
        <f t="shared" si="1"/>
        <v>80</v>
      </c>
      <c r="B81" s="1">
        <v>43179</v>
      </c>
      <c r="C81" s="1">
        <f>EOMONTH(tbl_GLSalesDetail[[#This Row],[Date]],-1)+1</f>
        <v>43160</v>
      </c>
      <c r="D81" s="2">
        <v>1002</v>
      </c>
      <c r="E81" t="s">
        <v>48</v>
      </c>
      <c r="F81" t="s">
        <v>16</v>
      </c>
      <c r="G81" t="s">
        <v>49</v>
      </c>
      <c r="H81" t="s">
        <v>28</v>
      </c>
      <c r="I81" t="s">
        <v>83</v>
      </c>
      <c r="J81" s="3">
        <v>45445.675000000003</v>
      </c>
      <c r="K81" t="s">
        <v>36</v>
      </c>
      <c r="L81" t="s">
        <v>52</v>
      </c>
      <c r="M81" t="s">
        <v>53</v>
      </c>
      <c r="N81" t="s">
        <v>54</v>
      </c>
      <c r="O81" t="s">
        <v>55</v>
      </c>
    </row>
    <row r="82" spans="1:15" x14ac:dyDescent="0.3">
      <c r="A82">
        <f t="shared" si="1"/>
        <v>81</v>
      </c>
      <c r="B82" s="1">
        <v>43181</v>
      </c>
      <c r="C82" s="1">
        <f>EOMONTH(tbl_GLSalesDetail[[#This Row],[Date]],-1)+1</f>
        <v>43160</v>
      </c>
      <c r="D82" s="2">
        <v>1001</v>
      </c>
      <c r="E82" t="s">
        <v>59</v>
      </c>
      <c r="F82" t="s">
        <v>26</v>
      </c>
      <c r="G82" t="s">
        <v>85</v>
      </c>
      <c r="H82" t="s">
        <v>18</v>
      </c>
      <c r="I82" t="s">
        <v>19</v>
      </c>
      <c r="J82" s="3">
        <v>28531.525000000001</v>
      </c>
      <c r="K82" t="s">
        <v>63</v>
      </c>
      <c r="L82" t="s">
        <v>88</v>
      </c>
      <c r="M82" t="s">
        <v>89</v>
      </c>
      <c r="N82" t="s">
        <v>90</v>
      </c>
      <c r="O82" t="s">
        <v>91</v>
      </c>
    </row>
    <row r="83" spans="1:15" x14ac:dyDescent="0.3">
      <c r="A83">
        <f t="shared" si="1"/>
        <v>82</v>
      </c>
      <c r="B83" s="1">
        <v>43181</v>
      </c>
      <c r="C83" s="1">
        <f>EOMONTH(tbl_GLSalesDetail[[#This Row],[Date]],-1)+1</f>
        <v>43160</v>
      </c>
      <c r="D83" s="2">
        <v>1001</v>
      </c>
      <c r="E83" t="s">
        <v>59</v>
      </c>
      <c r="F83" t="s">
        <v>26</v>
      </c>
      <c r="G83" t="s">
        <v>85</v>
      </c>
      <c r="H83" t="s">
        <v>18</v>
      </c>
      <c r="I83" t="s">
        <v>19</v>
      </c>
      <c r="J83" s="3">
        <v>15684.625</v>
      </c>
      <c r="K83" t="s">
        <v>20</v>
      </c>
      <c r="L83" t="s">
        <v>88</v>
      </c>
      <c r="M83" t="s">
        <v>89</v>
      </c>
      <c r="N83" t="s">
        <v>90</v>
      </c>
      <c r="O83" t="s">
        <v>91</v>
      </c>
    </row>
    <row r="84" spans="1:15" x14ac:dyDescent="0.3">
      <c r="A84">
        <f t="shared" si="1"/>
        <v>83</v>
      </c>
      <c r="B84" s="1">
        <v>43181</v>
      </c>
      <c r="C84" s="1">
        <f>EOMONTH(tbl_GLSalesDetail[[#This Row],[Date]],-1)+1</f>
        <v>43160</v>
      </c>
      <c r="D84" s="2">
        <v>1002</v>
      </c>
      <c r="E84" t="s">
        <v>59</v>
      </c>
      <c r="F84" t="s">
        <v>26</v>
      </c>
      <c r="G84" t="s">
        <v>85</v>
      </c>
      <c r="H84" t="s">
        <v>18</v>
      </c>
      <c r="I84" t="s">
        <v>19</v>
      </c>
      <c r="J84" s="3">
        <v>9181.7000000000007</v>
      </c>
      <c r="K84" t="s">
        <v>36</v>
      </c>
      <c r="L84" t="s">
        <v>88</v>
      </c>
      <c r="M84" t="s">
        <v>89</v>
      </c>
      <c r="N84" t="s">
        <v>90</v>
      </c>
      <c r="O84" t="s">
        <v>91</v>
      </c>
    </row>
    <row r="85" spans="1:15" x14ac:dyDescent="0.3">
      <c r="A85">
        <f t="shared" si="1"/>
        <v>84</v>
      </c>
      <c r="B85" s="1">
        <v>43183</v>
      </c>
      <c r="C85" s="1">
        <f>EOMONTH(tbl_GLSalesDetail[[#This Row],[Date]],-1)+1</f>
        <v>43160</v>
      </c>
      <c r="D85" s="2">
        <v>1001</v>
      </c>
      <c r="E85" t="s">
        <v>48</v>
      </c>
      <c r="F85" t="s">
        <v>16</v>
      </c>
      <c r="G85" t="s">
        <v>49</v>
      </c>
      <c r="H85" t="s">
        <v>28</v>
      </c>
      <c r="I85" t="s">
        <v>68</v>
      </c>
      <c r="J85" s="3">
        <v>35983.474999999999</v>
      </c>
      <c r="K85" t="s">
        <v>63</v>
      </c>
      <c r="L85" t="s">
        <v>52</v>
      </c>
      <c r="M85" t="s">
        <v>53</v>
      </c>
      <c r="N85" t="s">
        <v>54</v>
      </c>
      <c r="O85" t="s">
        <v>55</v>
      </c>
    </row>
    <row r="86" spans="1:15" x14ac:dyDescent="0.3">
      <c r="A86">
        <f t="shared" si="1"/>
        <v>85</v>
      </c>
      <c r="B86" s="1">
        <v>43183</v>
      </c>
      <c r="C86" s="1">
        <f>EOMONTH(tbl_GLSalesDetail[[#This Row],[Date]],-1)+1</f>
        <v>43160</v>
      </c>
      <c r="D86" s="2">
        <v>1001</v>
      </c>
      <c r="E86" t="s">
        <v>48</v>
      </c>
      <c r="F86" t="s">
        <v>16</v>
      </c>
      <c r="G86" t="s">
        <v>49</v>
      </c>
      <c r="H86" t="s">
        <v>92</v>
      </c>
      <c r="I86" t="s">
        <v>109</v>
      </c>
      <c r="J86" s="3">
        <v>23763.025000000001</v>
      </c>
      <c r="K86" t="s">
        <v>63</v>
      </c>
      <c r="L86" t="s">
        <v>52</v>
      </c>
      <c r="M86" t="s">
        <v>53</v>
      </c>
      <c r="N86" t="s">
        <v>54</v>
      </c>
      <c r="O86" t="s">
        <v>55</v>
      </c>
    </row>
    <row r="87" spans="1:15" x14ac:dyDescent="0.3">
      <c r="A87">
        <f t="shared" si="1"/>
        <v>86</v>
      </c>
      <c r="B87" s="1">
        <v>43183</v>
      </c>
      <c r="C87" s="1">
        <f>EOMONTH(tbl_GLSalesDetail[[#This Row],[Date]],-1)+1</f>
        <v>43160</v>
      </c>
      <c r="D87" s="2">
        <v>1001</v>
      </c>
      <c r="E87" t="s">
        <v>48</v>
      </c>
      <c r="F87" t="s">
        <v>16</v>
      </c>
      <c r="G87" t="s">
        <v>49</v>
      </c>
      <c r="H87" t="s">
        <v>28</v>
      </c>
      <c r="I87" t="s">
        <v>68</v>
      </c>
      <c r="J87" s="3">
        <v>18601.825000000001</v>
      </c>
      <c r="K87" t="s">
        <v>63</v>
      </c>
      <c r="L87" t="s">
        <v>52</v>
      </c>
      <c r="M87" t="s">
        <v>53</v>
      </c>
      <c r="N87" t="s">
        <v>54</v>
      </c>
      <c r="O87" t="s">
        <v>55</v>
      </c>
    </row>
    <row r="88" spans="1:15" x14ac:dyDescent="0.3">
      <c r="A88">
        <f t="shared" si="1"/>
        <v>87</v>
      </c>
      <c r="B88" s="1">
        <v>43183</v>
      </c>
      <c r="C88" s="1">
        <f>EOMONTH(tbl_GLSalesDetail[[#This Row],[Date]],-1)+1</f>
        <v>43160</v>
      </c>
      <c r="D88" s="2">
        <v>1001</v>
      </c>
      <c r="E88" t="s">
        <v>48</v>
      </c>
      <c r="F88" t="s">
        <v>16</v>
      </c>
      <c r="G88" t="s">
        <v>49</v>
      </c>
      <c r="H88" t="s">
        <v>42</v>
      </c>
      <c r="I88" t="s">
        <v>58</v>
      </c>
      <c r="J88" s="3">
        <v>17592.025000000001</v>
      </c>
      <c r="K88" t="s">
        <v>63</v>
      </c>
      <c r="L88" t="s">
        <v>52</v>
      </c>
      <c r="M88" t="s">
        <v>53</v>
      </c>
      <c r="N88" t="s">
        <v>54</v>
      </c>
      <c r="O88" t="s">
        <v>55</v>
      </c>
    </row>
    <row r="89" spans="1:15" x14ac:dyDescent="0.3">
      <c r="A89">
        <f t="shared" si="1"/>
        <v>88</v>
      </c>
      <c r="B89" s="1">
        <v>43183</v>
      </c>
      <c r="C89" s="1">
        <f>EOMONTH(tbl_GLSalesDetail[[#This Row],[Date]],-1)+1</f>
        <v>43160</v>
      </c>
      <c r="D89" s="2">
        <v>1001</v>
      </c>
      <c r="E89" t="s">
        <v>48</v>
      </c>
      <c r="F89" t="s">
        <v>16</v>
      </c>
      <c r="G89" t="s">
        <v>49</v>
      </c>
      <c r="H89" t="s">
        <v>92</v>
      </c>
      <c r="I89" t="s">
        <v>109</v>
      </c>
      <c r="J89" s="3">
        <v>15792.150000000001</v>
      </c>
      <c r="K89" t="s">
        <v>63</v>
      </c>
      <c r="L89" t="s">
        <v>52</v>
      </c>
      <c r="M89" t="s">
        <v>53</v>
      </c>
      <c r="N89" t="s">
        <v>54</v>
      </c>
      <c r="O89" t="s">
        <v>55</v>
      </c>
    </row>
    <row r="90" spans="1:15" x14ac:dyDescent="0.3">
      <c r="A90">
        <f t="shared" si="1"/>
        <v>89</v>
      </c>
      <c r="B90" s="1">
        <v>43183</v>
      </c>
      <c r="C90" s="1">
        <f>EOMONTH(tbl_GLSalesDetail[[#This Row],[Date]],-1)+1</f>
        <v>43160</v>
      </c>
      <c r="D90" s="2">
        <v>1001</v>
      </c>
      <c r="E90" t="s">
        <v>48</v>
      </c>
      <c r="F90" t="s">
        <v>16</v>
      </c>
      <c r="G90" t="s">
        <v>49</v>
      </c>
      <c r="H90" t="s">
        <v>92</v>
      </c>
      <c r="I90" t="s">
        <v>109</v>
      </c>
      <c r="J90" s="3">
        <v>4296.3249999999998</v>
      </c>
      <c r="K90" t="s">
        <v>63</v>
      </c>
      <c r="L90" t="s">
        <v>52</v>
      </c>
      <c r="M90" t="s">
        <v>53</v>
      </c>
      <c r="N90" t="s">
        <v>54</v>
      </c>
      <c r="O90" t="s">
        <v>55</v>
      </c>
    </row>
    <row r="91" spans="1:15" x14ac:dyDescent="0.3">
      <c r="A91">
        <f t="shared" si="1"/>
        <v>90</v>
      </c>
      <c r="B91" s="1">
        <v>43183</v>
      </c>
      <c r="C91" s="1">
        <f>EOMONTH(tbl_GLSalesDetail[[#This Row],[Date]],-1)+1</f>
        <v>43160</v>
      </c>
      <c r="D91" s="2">
        <v>1001</v>
      </c>
      <c r="E91" t="s">
        <v>48</v>
      </c>
      <c r="F91" t="s">
        <v>16</v>
      </c>
      <c r="G91" t="s">
        <v>49</v>
      </c>
      <c r="H91" t="s">
        <v>86</v>
      </c>
      <c r="I91" t="s">
        <v>87</v>
      </c>
      <c r="J91" s="3">
        <v>822.80000000000007</v>
      </c>
      <c r="K91" t="s">
        <v>20</v>
      </c>
      <c r="L91" t="s">
        <v>52</v>
      </c>
      <c r="M91" t="s">
        <v>53</v>
      </c>
      <c r="N91" t="s">
        <v>54</v>
      </c>
      <c r="O91" t="s">
        <v>55</v>
      </c>
    </row>
    <row r="92" spans="1:15" x14ac:dyDescent="0.3">
      <c r="A92">
        <f t="shared" si="1"/>
        <v>91</v>
      </c>
      <c r="B92" s="1">
        <v>43183</v>
      </c>
      <c r="C92" s="1">
        <f>EOMONTH(tbl_GLSalesDetail[[#This Row],[Date]],-1)+1</f>
        <v>43160</v>
      </c>
      <c r="D92" s="2">
        <v>1001</v>
      </c>
      <c r="E92" t="s">
        <v>48</v>
      </c>
      <c r="F92" t="s">
        <v>16</v>
      </c>
      <c r="G92" t="s">
        <v>49</v>
      </c>
      <c r="H92" t="s">
        <v>86</v>
      </c>
      <c r="I92" t="s">
        <v>87</v>
      </c>
      <c r="J92" s="3">
        <v>20728.95</v>
      </c>
      <c r="K92" t="s">
        <v>20</v>
      </c>
      <c r="L92" t="s">
        <v>52</v>
      </c>
      <c r="M92" t="s">
        <v>53</v>
      </c>
      <c r="N92" t="s">
        <v>54</v>
      </c>
      <c r="O92" t="s">
        <v>55</v>
      </c>
    </row>
    <row r="93" spans="1:15" x14ac:dyDescent="0.3">
      <c r="A93">
        <f t="shared" si="1"/>
        <v>92</v>
      </c>
      <c r="B93" s="1">
        <v>43183</v>
      </c>
      <c r="C93" s="1">
        <f>EOMONTH(tbl_GLSalesDetail[[#This Row],[Date]],-1)+1</f>
        <v>43160</v>
      </c>
      <c r="D93" s="2">
        <v>1001</v>
      </c>
      <c r="E93" t="s">
        <v>48</v>
      </c>
      <c r="F93" t="s">
        <v>16</v>
      </c>
      <c r="G93" t="s">
        <v>49</v>
      </c>
      <c r="H93" t="s">
        <v>28</v>
      </c>
      <c r="I93" t="s">
        <v>68</v>
      </c>
      <c r="J93" s="3">
        <v>44936.100000000006</v>
      </c>
      <c r="K93" t="s">
        <v>20</v>
      </c>
      <c r="L93" t="s">
        <v>52</v>
      </c>
      <c r="M93" t="s">
        <v>53</v>
      </c>
      <c r="N93" t="s">
        <v>54</v>
      </c>
      <c r="O93" t="s">
        <v>55</v>
      </c>
    </row>
    <row r="94" spans="1:15" x14ac:dyDescent="0.3">
      <c r="A94">
        <f t="shared" si="1"/>
        <v>93</v>
      </c>
      <c r="B94" s="1">
        <v>43183</v>
      </c>
      <c r="C94" s="1">
        <f>EOMONTH(tbl_GLSalesDetail[[#This Row],[Date]],-1)+1</f>
        <v>43160</v>
      </c>
      <c r="D94" s="2">
        <v>1001</v>
      </c>
      <c r="E94" t="s">
        <v>48</v>
      </c>
      <c r="F94" t="s">
        <v>16</v>
      </c>
      <c r="G94" t="s">
        <v>49</v>
      </c>
      <c r="H94" t="s">
        <v>42</v>
      </c>
      <c r="I94" t="s">
        <v>58</v>
      </c>
      <c r="J94" s="3">
        <v>31289.775000000001</v>
      </c>
      <c r="K94" t="s">
        <v>20</v>
      </c>
      <c r="L94" t="s">
        <v>52</v>
      </c>
      <c r="M94" t="s">
        <v>53</v>
      </c>
      <c r="N94" t="s">
        <v>54</v>
      </c>
      <c r="O94" t="s">
        <v>55</v>
      </c>
    </row>
    <row r="95" spans="1:15" x14ac:dyDescent="0.3">
      <c r="A95">
        <f t="shared" si="1"/>
        <v>94</v>
      </c>
      <c r="B95" s="1">
        <v>43183</v>
      </c>
      <c r="C95" s="1">
        <f>EOMONTH(tbl_GLSalesDetail[[#This Row],[Date]],-1)+1</f>
        <v>43160</v>
      </c>
      <c r="D95" s="2">
        <v>1002</v>
      </c>
      <c r="E95" t="s">
        <v>48</v>
      </c>
      <c r="F95" t="s">
        <v>16</v>
      </c>
      <c r="G95" t="s">
        <v>49</v>
      </c>
      <c r="H95" t="s">
        <v>42</v>
      </c>
      <c r="I95" t="s">
        <v>58</v>
      </c>
      <c r="J95" s="3">
        <v>38970.800000000003</v>
      </c>
      <c r="K95" t="s">
        <v>36</v>
      </c>
      <c r="L95" t="s">
        <v>52</v>
      </c>
      <c r="M95" t="s">
        <v>53</v>
      </c>
      <c r="N95" t="s">
        <v>54</v>
      </c>
      <c r="O95" t="s">
        <v>55</v>
      </c>
    </row>
    <row r="96" spans="1:15" x14ac:dyDescent="0.3">
      <c r="A96">
        <f t="shared" si="1"/>
        <v>95</v>
      </c>
      <c r="B96" s="1">
        <v>43183</v>
      </c>
      <c r="C96" s="1">
        <f>EOMONTH(tbl_GLSalesDetail[[#This Row],[Date]],-1)+1</f>
        <v>43160</v>
      </c>
      <c r="D96" s="2">
        <v>1002</v>
      </c>
      <c r="E96" t="s">
        <v>48</v>
      </c>
      <c r="F96" t="s">
        <v>16</v>
      </c>
      <c r="G96" t="s">
        <v>49</v>
      </c>
      <c r="H96" t="s">
        <v>86</v>
      </c>
      <c r="I96" t="s">
        <v>87</v>
      </c>
      <c r="J96" s="3">
        <v>7045.2250000000004</v>
      </c>
      <c r="K96" t="s">
        <v>36</v>
      </c>
      <c r="L96" t="s">
        <v>52</v>
      </c>
      <c r="M96" t="s">
        <v>53</v>
      </c>
      <c r="N96" t="s">
        <v>54</v>
      </c>
      <c r="O96" t="s">
        <v>55</v>
      </c>
    </row>
    <row r="97" spans="1:15" x14ac:dyDescent="0.3">
      <c r="A97">
        <f t="shared" si="1"/>
        <v>96</v>
      </c>
      <c r="B97" s="1">
        <v>43193</v>
      </c>
      <c r="C97" s="1">
        <f>EOMONTH(tbl_GLSalesDetail[[#This Row],[Date]],-1)+1</f>
        <v>43191</v>
      </c>
      <c r="D97" s="2">
        <v>1001</v>
      </c>
      <c r="E97" t="s">
        <v>39</v>
      </c>
      <c r="F97" t="s">
        <v>40</v>
      </c>
      <c r="G97" t="s">
        <v>41</v>
      </c>
      <c r="H97" t="s">
        <v>18</v>
      </c>
      <c r="I97" t="s">
        <v>19</v>
      </c>
      <c r="J97" s="3">
        <v>247.77500000000001</v>
      </c>
      <c r="K97" t="s">
        <v>63</v>
      </c>
      <c r="L97" t="s">
        <v>44</v>
      </c>
      <c r="M97" t="s">
        <v>45</v>
      </c>
      <c r="N97" t="s">
        <v>46</v>
      </c>
      <c r="O97" t="s">
        <v>47</v>
      </c>
    </row>
    <row r="98" spans="1:15" x14ac:dyDescent="0.3">
      <c r="A98">
        <f t="shared" si="1"/>
        <v>97</v>
      </c>
      <c r="B98" s="1">
        <v>43193</v>
      </c>
      <c r="C98" s="1">
        <f>EOMONTH(tbl_GLSalesDetail[[#This Row],[Date]],-1)+1</f>
        <v>43191</v>
      </c>
      <c r="D98" s="2">
        <v>1001</v>
      </c>
      <c r="E98" t="s">
        <v>39</v>
      </c>
      <c r="F98" t="s">
        <v>40</v>
      </c>
      <c r="G98" t="s">
        <v>41</v>
      </c>
      <c r="H98" t="s">
        <v>18</v>
      </c>
      <c r="I98" t="s">
        <v>19</v>
      </c>
      <c r="J98" s="3">
        <v>2276.7249999999999</v>
      </c>
      <c r="K98" t="s">
        <v>63</v>
      </c>
      <c r="L98" t="s">
        <v>44</v>
      </c>
      <c r="M98" t="s">
        <v>45</v>
      </c>
      <c r="N98" t="s">
        <v>46</v>
      </c>
      <c r="O98" t="s">
        <v>47</v>
      </c>
    </row>
    <row r="99" spans="1:15" x14ac:dyDescent="0.3">
      <c r="A99">
        <f t="shared" si="1"/>
        <v>98</v>
      </c>
      <c r="B99" s="1">
        <v>43193</v>
      </c>
      <c r="C99" s="1">
        <f>EOMONTH(tbl_GLSalesDetail[[#This Row],[Date]],-1)+1</f>
        <v>43191</v>
      </c>
      <c r="D99" s="2">
        <v>1001</v>
      </c>
      <c r="E99" t="s">
        <v>39</v>
      </c>
      <c r="F99" t="s">
        <v>40</v>
      </c>
      <c r="G99" t="s">
        <v>41</v>
      </c>
      <c r="H99" t="s">
        <v>18</v>
      </c>
      <c r="I99" t="s">
        <v>19</v>
      </c>
      <c r="J99" s="3">
        <v>4361.7750000000005</v>
      </c>
      <c r="K99" t="s">
        <v>20</v>
      </c>
      <c r="L99" t="s">
        <v>44</v>
      </c>
      <c r="M99" t="s">
        <v>45</v>
      </c>
      <c r="N99" t="s">
        <v>46</v>
      </c>
      <c r="O99" t="s">
        <v>47</v>
      </c>
    </row>
    <row r="100" spans="1:15" x14ac:dyDescent="0.3">
      <c r="A100">
        <f t="shared" si="1"/>
        <v>99</v>
      </c>
      <c r="B100" s="1">
        <v>43195</v>
      </c>
      <c r="C100" s="1">
        <f>EOMONTH(tbl_GLSalesDetail[[#This Row],[Date]],-1)+1</f>
        <v>43191</v>
      </c>
      <c r="D100" s="2">
        <v>1001</v>
      </c>
      <c r="E100" t="s">
        <v>59</v>
      </c>
      <c r="F100" t="s">
        <v>26</v>
      </c>
      <c r="G100" t="s">
        <v>85</v>
      </c>
      <c r="H100" t="s">
        <v>101</v>
      </c>
      <c r="I100" t="s">
        <v>102</v>
      </c>
      <c r="J100" s="3">
        <v>6933.0250000000005</v>
      </c>
      <c r="K100" t="s">
        <v>63</v>
      </c>
      <c r="L100" t="s">
        <v>88</v>
      </c>
      <c r="M100" t="s">
        <v>89</v>
      </c>
      <c r="N100" t="s">
        <v>90</v>
      </c>
      <c r="O100" t="s">
        <v>91</v>
      </c>
    </row>
    <row r="101" spans="1:15" x14ac:dyDescent="0.3">
      <c r="A101">
        <f t="shared" si="1"/>
        <v>100</v>
      </c>
      <c r="B101" s="1">
        <v>43195</v>
      </c>
      <c r="C101" s="1">
        <f>EOMONTH(tbl_GLSalesDetail[[#This Row],[Date]],-1)+1</f>
        <v>43191</v>
      </c>
      <c r="D101" s="2">
        <v>1001</v>
      </c>
      <c r="E101" t="s">
        <v>69</v>
      </c>
      <c r="F101" t="s">
        <v>70</v>
      </c>
      <c r="G101" t="s">
        <v>94</v>
      </c>
      <c r="H101" t="s">
        <v>28</v>
      </c>
      <c r="I101" t="s">
        <v>29</v>
      </c>
      <c r="J101" s="3">
        <v>15062.85</v>
      </c>
      <c r="K101" t="s">
        <v>63</v>
      </c>
      <c r="L101" t="s">
        <v>95</v>
      </c>
      <c r="M101" t="s">
        <v>96</v>
      </c>
      <c r="N101" t="s">
        <v>97</v>
      </c>
      <c r="O101" t="s">
        <v>98</v>
      </c>
    </row>
    <row r="102" spans="1:15" x14ac:dyDescent="0.3">
      <c r="A102">
        <f t="shared" si="1"/>
        <v>101</v>
      </c>
      <c r="B102" s="1">
        <v>43195</v>
      </c>
      <c r="C102" s="1">
        <f>EOMONTH(tbl_GLSalesDetail[[#This Row],[Date]],-1)+1</f>
        <v>43191</v>
      </c>
      <c r="D102" s="2">
        <v>1001</v>
      </c>
      <c r="E102" t="s">
        <v>59</v>
      </c>
      <c r="F102" t="s">
        <v>26</v>
      </c>
      <c r="G102" t="s">
        <v>85</v>
      </c>
      <c r="H102" t="s">
        <v>101</v>
      </c>
      <c r="I102" t="s">
        <v>102</v>
      </c>
      <c r="J102" s="3">
        <v>21696.675000000003</v>
      </c>
      <c r="K102" t="s">
        <v>63</v>
      </c>
      <c r="L102" t="s">
        <v>88</v>
      </c>
      <c r="M102" t="s">
        <v>89</v>
      </c>
      <c r="N102" t="s">
        <v>90</v>
      </c>
      <c r="O102" t="s">
        <v>91</v>
      </c>
    </row>
    <row r="103" spans="1:15" x14ac:dyDescent="0.3">
      <c r="A103">
        <f t="shared" si="1"/>
        <v>102</v>
      </c>
      <c r="B103" s="1">
        <v>43195</v>
      </c>
      <c r="C103" s="1">
        <f>EOMONTH(tbl_GLSalesDetail[[#This Row],[Date]],-1)+1</f>
        <v>43191</v>
      </c>
      <c r="D103" s="2">
        <v>1001</v>
      </c>
      <c r="E103" t="s">
        <v>69</v>
      </c>
      <c r="F103" t="s">
        <v>70</v>
      </c>
      <c r="G103" t="s">
        <v>94</v>
      </c>
      <c r="H103" t="s">
        <v>28</v>
      </c>
      <c r="I103" t="s">
        <v>29</v>
      </c>
      <c r="J103" s="3">
        <v>28452.050000000003</v>
      </c>
      <c r="K103" t="s">
        <v>63</v>
      </c>
      <c r="L103" t="s">
        <v>95</v>
      </c>
      <c r="M103" t="s">
        <v>96</v>
      </c>
      <c r="N103" t="s">
        <v>97</v>
      </c>
      <c r="O103" t="s">
        <v>98</v>
      </c>
    </row>
    <row r="104" spans="1:15" x14ac:dyDescent="0.3">
      <c r="A104">
        <f t="shared" si="1"/>
        <v>103</v>
      </c>
      <c r="B104" s="1">
        <v>43195</v>
      </c>
      <c r="C104" s="1">
        <f>EOMONTH(tbl_GLSalesDetail[[#This Row],[Date]],-1)+1</f>
        <v>43191</v>
      </c>
      <c r="D104" s="2">
        <v>1001</v>
      </c>
      <c r="E104" t="s">
        <v>25</v>
      </c>
      <c r="F104" t="s">
        <v>26</v>
      </c>
      <c r="G104" t="s">
        <v>27</v>
      </c>
      <c r="H104" t="s">
        <v>34</v>
      </c>
      <c r="I104" t="s">
        <v>35</v>
      </c>
      <c r="J104" s="3">
        <v>18003.424999999999</v>
      </c>
      <c r="K104" t="s">
        <v>63</v>
      </c>
      <c r="L104" t="s">
        <v>30</v>
      </c>
      <c r="M104" t="s">
        <v>31</v>
      </c>
      <c r="N104" t="s">
        <v>32</v>
      </c>
      <c r="O104" t="s">
        <v>33</v>
      </c>
    </row>
    <row r="105" spans="1:15" x14ac:dyDescent="0.3">
      <c r="A105">
        <f t="shared" si="1"/>
        <v>104</v>
      </c>
      <c r="B105" s="1">
        <v>43195</v>
      </c>
      <c r="C105" s="1">
        <f>EOMONTH(tbl_GLSalesDetail[[#This Row],[Date]],-1)+1</f>
        <v>43191</v>
      </c>
      <c r="D105" s="2">
        <v>1001</v>
      </c>
      <c r="E105" t="s">
        <v>25</v>
      </c>
      <c r="F105" t="s">
        <v>26</v>
      </c>
      <c r="G105" t="s">
        <v>27</v>
      </c>
      <c r="H105" t="s">
        <v>99</v>
      </c>
      <c r="I105" t="s">
        <v>100</v>
      </c>
      <c r="J105" s="3">
        <v>12533.675000000001</v>
      </c>
      <c r="K105" t="s">
        <v>63</v>
      </c>
      <c r="L105" t="s">
        <v>30</v>
      </c>
      <c r="M105" t="s">
        <v>31</v>
      </c>
      <c r="N105" t="s">
        <v>32</v>
      </c>
      <c r="O105" t="s">
        <v>33</v>
      </c>
    </row>
    <row r="106" spans="1:15" x14ac:dyDescent="0.3">
      <c r="A106">
        <f t="shared" si="1"/>
        <v>105</v>
      </c>
      <c r="B106" s="1">
        <v>43195</v>
      </c>
      <c r="C106" s="1">
        <f>EOMONTH(tbl_GLSalesDetail[[#This Row],[Date]],-1)+1</f>
        <v>43191</v>
      </c>
      <c r="D106" s="2">
        <v>1001</v>
      </c>
      <c r="E106" t="s">
        <v>39</v>
      </c>
      <c r="F106" t="s">
        <v>40</v>
      </c>
      <c r="G106" t="s">
        <v>110</v>
      </c>
      <c r="H106" t="s">
        <v>37</v>
      </c>
      <c r="I106" t="s">
        <v>38</v>
      </c>
      <c r="J106" s="3">
        <v>3183.6750000000002</v>
      </c>
      <c r="K106" t="s">
        <v>20</v>
      </c>
      <c r="L106" t="s">
        <v>111</v>
      </c>
      <c r="M106" t="s">
        <v>112</v>
      </c>
      <c r="N106" t="s">
        <v>113</v>
      </c>
      <c r="O106" t="s">
        <v>114</v>
      </c>
    </row>
    <row r="107" spans="1:15" x14ac:dyDescent="0.3">
      <c r="A107">
        <f t="shared" si="1"/>
        <v>106</v>
      </c>
      <c r="B107" s="1">
        <v>43195</v>
      </c>
      <c r="C107" s="1">
        <f>EOMONTH(tbl_GLSalesDetail[[#This Row],[Date]],-1)+1</f>
        <v>43191</v>
      </c>
      <c r="D107" s="2">
        <v>1001</v>
      </c>
      <c r="E107" t="s">
        <v>78</v>
      </c>
      <c r="F107" t="s">
        <v>40</v>
      </c>
      <c r="G107" t="s">
        <v>79</v>
      </c>
      <c r="H107" t="s">
        <v>61</v>
      </c>
      <c r="I107" t="s">
        <v>62</v>
      </c>
      <c r="J107" s="3">
        <v>27881.7</v>
      </c>
      <c r="K107" t="s">
        <v>20</v>
      </c>
      <c r="L107" t="s">
        <v>81</v>
      </c>
      <c r="M107" t="s">
        <v>82</v>
      </c>
      <c r="N107" t="s">
        <v>66</v>
      </c>
      <c r="O107" t="s">
        <v>67</v>
      </c>
    </row>
    <row r="108" spans="1:15" x14ac:dyDescent="0.3">
      <c r="A108">
        <f t="shared" si="1"/>
        <v>107</v>
      </c>
      <c r="B108" s="1">
        <v>43195</v>
      </c>
      <c r="C108" s="1">
        <f>EOMONTH(tbl_GLSalesDetail[[#This Row],[Date]],-1)+1</f>
        <v>43191</v>
      </c>
      <c r="D108" s="2">
        <v>1001</v>
      </c>
      <c r="E108" t="s">
        <v>25</v>
      </c>
      <c r="F108" t="s">
        <v>26</v>
      </c>
      <c r="G108" t="s">
        <v>27</v>
      </c>
      <c r="H108" t="s">
        <v>115</v>
      </c>
      <c r="I108" t="s">
        <v>116</v>
      </c>
      <c r="J108" s="3">
        <v>36380.85</v>
      </c>
      <c r="K108" t="s">
        <v>20</v>
      </c>
      <c r="L108" t="s">
        <v>30</v>
      </c>
      <c r="M108" t="s">
        <v>31</v>
      </c>
      <c r="N108" t="s">
        <v>32</v>
      </c>
      <c r="O108" t="s">
        <v>33</v>
      </c>
    </row>
    <row r="109" spans="1:15" x14ac:dyDescent="0.3">
      <c r="A109">
        <f t="shared" si="1"/>
        <v>108</v>
      </c>
      <c r="B109" s="1">
        <v>43195</v>
      </c>
      <c r="C109" s="1">
        <f>EOMONTH(tbl_GLSalesDetail[[#This Row],[Date]],-1)+1</f>
        <v>43191</v>
      </c>
      <c r="D109" s="2">
        <v>1001</v>
      </c>
      <c r="E109" t="s">
        <v>39</v>
      </c>
      <c r="F109" t="s">
        <v>40</v>
      </c>
      <c r="G109" t="s">
        <v>110</v>
      </c>
      <c r="H109" t="s">
        <v>37</v>
      </c>
      <c r="I109" t="s">
        <v>38</v>
      </c>
      <c r="J109" s="3">
        <v>355.3</v>
      </c>
      <c r="K109" t="s">
        <v>20</v>
      </c>
      <c r="L109" t="s">
        <v>111</v>
      </c>
      <c r="M109" t="s">
        <v>112</v>
      </c>
      <c r="N109" t="s">
        <v>113</v>
      </c>
      <c r="O109" t="s">
        <v>114</v>
      </c>
    </row>
    <row r="110" spans="1:15" x14ac:dyDescent="0.3">
      <c r="A110">
        <f t="shared" si="1"/>
        <v>109</v>
      </c>
      <c r="B110" s="1">
        <v>43195</v>
      </c>
      <c r="C110" s="1">
        <f>EOMONTH(tbl_GLSalesDetail[[#This Row],[Date]],-1)+1</f>
        <v>43191</v>
      </c>
      <c r="D110" s="2">
        <v>1001</v>
      </c>
      <c r="E110" t="s">
        <v>59</v>
      </c>
      <c r="F110" t="s">
        <v>26</v>
      </c>
      <c r="G110" t="s">
        <v>85</v>
      </c>
      <c r="H110" t="s">
        <v>86</v>
      </c>
      <c r="I110" t="s">
        <v>87</v>
      </c>
      <c r="J110" s="3">
        <v>42238.625</v>
      </c>
      <c r="K110" t="s">
        <v>20</v>
      </c>
      <c r="L110" t="s">
        <v>88</v>
      </c>
      <c r="M110" t="s">
        <v>89</v>
      </c>
      <c r="N110" t="s">
        <v>90</v>
      </c>
      <c r="O110" t="s">
        <v>91</v>
      </c>
    </row>
    <row r="111" spans="1:15" x14ac:dyDescent="0.3">
      <c r="A111">
        <f t="shared" si="1"/>
        <v>110</v>
      </c>
      <c r="B111" s="1">
        <v>43195</v>
      </c>
      <c r="C111" s="1">
        <f>EOMONTH(tbl_GLSalesDetail[[#This Row],[Date]],-1)+1</f>
        <v>43191</v>
      </c>
      <c r="D111" s="2">
        <v>1001</v>
      </c>
      <c r="E111" t="s">
        <v>25</v>
      </c>
      <c r="F111" t="s">
        <v>26</v>
      </c>
      <c r="G111" t="s">
        <v>27</v>
      </c>
      <c r="H111" t="s">
        <v>34</v>
      </c>
      <c r="I111" t="s">
        <v>35</v>
      </c>
      <c r="J111" s="3">
        <v>18433.525000000001</v>
      </c>
      <c r="K111" t="s">
        <v>20</v>
      </c>
      <c r="L111" t="s">
        <v>30</v>
      </c>
      <c r="M111" t="s">
        <v>31</v>
      </c>
      <c r="N111" t="s">
        <v>32</v>
      </c>
      <c r="O111" t="s">
        <v>33</v>
      </c>
    </row>
    <row r="112" spans="1:15" x14ac:dyDescent="0.3">
      <c r="A112">
        <f t="shared" si="1"/>
        <v>111</v>
      </c>
      <c r="B112" s="1">
        <v>43195</v>
      </c>
      <c r="C112" s="1">
        <f>EOMONTH(tbl_GLSalesDetail[[#This Row],[Date]],-1)+1</f>
        <v>43191</v>
      </c>
      <c r="D112" s="2">
        <v>1001</v>
      </c>
      <c r="E112" t="s">
        <v>25</v>
      </c>
      <c r="F112" t="s">
        <v>26</v>
      </c>
      <c r="G112" t="s">
        <v>27</v>
      </c>
      <c r="H112" t="s">
        <v>99</v>
      </c>
      <c r="I112" t="s">
        <v>100</v>
      </c>
      <c r="J112" s="3">
        <v>27353.425000000003</v>
      </c>
      <c r="K112" t="s">
        <v>20</v>
      </c>
      <c r="L112" t="s">
        <v>30</v>
      </c>
      <c r="M112" t="s">
        <v>31</v>
      </c>
      <c r="N112" t="s">
        <v>32</v>
      </c>
      <c r="O112" t="s">
        <v>33</v>
      </c>
    </row>
    <row r="113" spans="1:15" x14ac:dyDescent="0.3">
      <c r="A113">
        <f t="shared" si="1"/>
        <v>112</v>
      </c>
      <c r="B113" s="1">
        <v>43195</v>
      </c>
      <c r="C113" s="1">
        <f>EOMONTH(tbl_GLSalesDetail[[#This Row],[Date]],-1)+1</f>
        <v>43191</v>
      </c>
      <c r="D113" s="2">
        <v>1001</v>
      </c>
      <c r="E113" t="s">
        <v>25</v>
      </c>
      <c r="F113" t="s">
        <v>26</v>
      </c>
      <c r="G113" t="s">
        <v>27</v>
      </c>
      <c r="H113" t="s">
        <v>115</v>
      </c>
      <c r="I113" t="s">
        <v>116</v>
      </c>
      <c r="J113" s="3">
        <v>13646.325000000001</v>
      </c>
      <c r="K113" t="s">
        <v>20</v>
      </c>
      <c r="L113" t="s">
        <v>30</v>
      </c>
      <c r="M113" t="s">
        <v>31</v>
      </c>
      <c r="N113" t="s">
        <v>32</v>
      </c>
      <c r="O113" t="s">
        <v>33</v>
      </c>
    </row>
    <row r="114" spans="1:15" x14ac:dyDescent="0.3">
      <c r="A114">
        <f t="shared" si="1"/>
        <v>113</v>
      </c>
      <c r="B114" s="1">
        <v>43195</v>
      </c>
      <c r="C114" s="1">
        <f>EOMONTH(tbl_GLSalesDetail[[#This Row],[Date]],-1)+1</f>
        <v>43191</v>
      </c>
      <c r="D114" s="2">
        <v>1001</v>
      </c>
      <c r="E114" t="s">
        <v>39</v>
      </c>
      <c r="F114" t="s">
        <v>40</v>
      </c>
      <c r="G114" t="s">
        <v>117</v>
      </c>
      <c r="H114" t="s">
        <v>86</v>
      </c>
      <c r="I114" t="s">
        <v>108</v>
      </c>
      <c r="J114" s="3">
        <v>30789.550000000003</v>
      </c>
      <c r="K114" t="s">
        <v>20</v>
      </c>
      <c r="L114" t="s">
        <v>118</v>
      </c>
      <c r="M114" t="s">
        <v>119</v>
      </c>
      <c r="N114" t="s">
        <v>54</v>
      </c>
      <c r="O114" t="s">
        <v>55</v>
      </c>
    </row>
    <row r="115" spans="1:15" x14ac:dyDescent="0.3">
      <c r="A115">
        <f t="shared" si="1"/>
        <v>114</v>
      </c>
      <c r="B115" s="1">
        <v>43195</v>
      </c>
      <c r="C115" s="1">
        <f>EOMONTH(tbl_GLSalesDetail[[#This Row],[Date]],-1)+1</f>
        <v>43191</v>
      </c>
      <c r="D115" s="2">
        <v>1001</v>
      </c>
      <c r="E115" t="s">
        <v>59</v>
      </c>
      <c r="F115" t="s">
        <v>26</v>
      </c>
      <c r="G115" t="s">
        <v>85</v>
      </c>
      <c r="H115" t="s">
        <v>86</v>
      </c>
      <c r="I115" t="s">
        <v>87</v>
      </c>
      <c r="J115" s="3">
        <v>37175.599999999999</v>
      </c>
      <c r="K115" t="s">
        <v>20</v>
      </c>
      <c r="L115" t="s">
        <v>88</v>
      </c>
      <c r="M115" t="s">
        <v>89</v>
      </c>
      <c r="N115" t="s">
        <v>90</v>
      </c>
      <c r="O115" t="s">
        <v>91</v>
      </c>
    </row>
    <row r="116" spans="1:15" x14ac:dyDescent="0.3">
      <c r="A116">
        <f t="shared" si="1"/>
        <v>115</v>
      </c>
      <c r="B116" s="1">
        <v>43195</v>
      </c>
      <c r="C116" s="1">
        <f>EOMONTH(tbl_GLSalesDetail[[#This Row],[Date]],-1)+1</f>
        <v>43191</v>
      </c>
      <c r="D116" s="2">
        <v>1001</v>
      </c>
      <c r="E116" t="s">
        <v>25</v>
      </c>
      <c r="F116" t="s">
        <v>26</v>
      </c>
      <c r="G116" t="s">
        <v>27</v>
      </c>
      <c r="H116" t="s">
        <v>115</v>
      </c>
      <c r="I116" t="s">
        <v>116</v>
      </c>
      <c r="J116" s="3">
        <v>28844.75</v>
      </c>
      <c r="K116" t="s">
        <v>20</v>
      </c>
      <c r="L116" t="s">
        <v>30</v>
      </c>
      <c r="M116" t="s">
        <v>31</v>
      </c>
      <c r="N116" t="s">
        <v>32</v>
      </c>
      <c r="O116" t="s">
        <v>33</v>
      </c>
    </row>
    <row r="117" spans="1:15" x14ac:dyDescent="0.3">
      <c r="A117">
        <f t="shared" si="1"/>
        <v>116</v>
      </c>
      <c r="B117" s="1">
        <v>43195</v>
      </c>
      <c r="C117" s="1">
        <f>EOMONTH(tbl_GLSalesDetail[[#This Row],[Date]],-1)+1</f>
        <v>43191</v>
      </c>
      <c r="D117" s="2">
        <v>1002</v>
      </c>
      <c r="E117" t="s">
        <v>59</v>
      </c>
      <c r="F117" t="s">
        <v>26</v>
      </c>
      <c r="G117" t="s">
        <v>85</v>
      </c>
      <c r="H117" t="s">
        <v>86</v>
      </c>
      <c r="I117" t="s">
        <v>87</v>
      </c>
      <c r="J117" s="3">
        <v>3286.5250000000001</v>
      </c>
      <c r="K117" t="s">
        <v>36</v>
      </c>
      <c r="L117" t="s">
        <v>88</v>
      </c>
      <c r="M117" t="s">
        <v>89</v>
      </c>
      <c r="N117" t="s">
        <v>90</v>
      </c>
      <c r="O117" t="s">
        <v>91</v>
      </c>
    </row>
    <row r="118" spans="1:15" x14ac:dyDescent="0.3">
      <c r="A118">
        <f t="shared" si="1"/>
        <v>117</v>
      </c>
      <c r="B118" s="1">
        <v>43195</v>
      </c>
      <c r="C118" s="1">
        <f>EOMONTH(tbl_GLSalesDetail[[#This Row],[Date]],-1)+1</f>
        <v>43191</v>
      </c>
      <c r="D118" s="2">
        <v>1002</v>
      </c>
      <c r="E118" t="s">
        <v>25</v>
      </c>
      <c r="F118" t="s">
        <v>26</v>
      </c>
      <c r="G118" t="s">
        <v>27</v>
      </c>
      <c r="H118" t="s">
        <v>34</v>
      </c>
      <c r="I118" t="s">
        <v>35</v>
      </c>
      <c r="J118" s="3">
        <v>5525.85</v>
      </c>
      <c r="K118" t="s">
        <v>36</v>
      </c>
      <c r="L118" t="s">
        <v>30</v>
      </c>
      <c r="M118" t="s">
        <v>31</v>
      </c>
      <c r="N118" t="s">
        <v>32</v>
      </c>
      <c r="O118" t="s">
        <v>33</v>
      </c>
    </row>
    <row r="119" spans="1:15" x14ac:dyDescent="0.3">
      <c r="A119">
        <f t="shared" si="1"/>
        <v>118</v>
      </c>
      <c r="B119" s="1">
        <v>43195</v>
      </c>
      <c r="C119" s="1">
        <f>EOMONTH(tbl_GLSalesDetail[[#This Row],[Date]],-1)+1</f>
        <v>43191</v>
      </c>
      <c r="D119" s="2">
        <v>1002</v>
      </c>
      <c r="E119" t="s">
        <v>25</v>
      </c>
      <c r="F119" t="s">
        <v>26</v>
      </c>
      <c r="G119" t="s">
        <v>27</v>
      </c>
      <c r="H119" t="s">
        <v>99</v>
      </c>
      <c r="I119" t="s">
        <v>100</v>
      </c>
      <c r="J119" s="3">
        <v>24174.425000000003</v>
      </c>
      <c r="K119" t="s">
        <v>36</v>
      </c>
      <c r="L119" t="s">
        <v>30</v>
      </c>
      <c r="M119" t="s">
        <v>31</v>
      </c>
      <c r="N119" t="s">
        <v>32</v>
      </c>
      <c r="O119" t="s">
        <v>33</v>
      </c>
    </row>
    <row r="120" spans="1:15" x14ac:dyDescent="0.3">
      <c r="A120">
        <f t="shared" si="1"/>
        <v>119</v>
      </c>
      <c r="B120" s="1">
        <v>43195</v>
      </c>
      <c r="C120" s="1">
        <f>EOMONTH(tbl_GLSalesDetail[[#This Row],[Date]],-1)+1</f>
        <v>43191</v>
      </c>
      <c r="D120" s="2">
        <v>1002</v>
      </c>
      <c r="E120" t="s">
        <v>39</v>
      </c>
      <c r="F120" t="s">
        <v>40</v>
      </c>
      <c r="G120" t="s">
        <v>110</v>
      </c>
      <c r="H120" t="s">
        <v>56</v>
      </c>
      <c r="I120" t="s">
        <v>57</v>
      </c>
      <c r="J120" s="3">
        <v>2613.3250000000003</v>
      </c>
      <c r="K120" t="s">
        <v>36</v>
      </c>
      <c r="L120" t="s">
        <v>111</v>
      </c>
      <c r="M120" t="s">
        <v>112</v>
      </c>
      <c r="N120" t="s">
        <v>113</v>
      </c>
      <c r="O120" t="s">
        <v>114</v>
      </c>
    </row>
    <row r="121" spans="1:15" x14ac:dyDescent="0.3">
      <c r="A121">
        <f t="shared" si="1"/>
        <v>120</v>
      </c>
      <c r="B121" s="1">
        <v>43195</v>
      </c>
      <c r="C121" s="1">
        <f>EOMONTH(tbl_GLSalesDetail[[#This Row],[Date]],-1)+1</f>
        <v>43191</v>
      </c>
      <c r="D121" s="2">
        <v>1002</v>
      </c>
      <c r="E121" t="s">
        <v>39</v>
      </c>
      <c r="F121" t="s">
        <v>40</v>
      </c>
      <c r="G121" t="s">
        <v>117</v>
      </c>
      <c r="H121" t="s">
        <v>86</v>
      </c>
      <c r="I121" t="s">
        <v>108</v>
      </c>
      <c r="J121" s="3">
        <v>1285.625</v>
      </c>
      <c r="K121" t="s">
        <v>36</v>
      </c>
      <c r="L121" t="s">
        <v>118</v>
      </c>
      <c r="M121" t="s">
        <v>119</v>
      </c>
      <c r="N121" t="s">
        <v>54</v>
      </c>
      <c r="O121" t="s">
        <v>55</v>
      </c>
    </row>
    <row r="122" spans="1:15" x14ac:dyDescent="0.3">
      <c r="A122">
        <f t="shared" si="1"/>
        <v>121</v>
      </c>
      <c r="B122" s="1">
        <v>43195</v>
      </c>
      <c r="C122" s="1">
        <f>EOMONTH(tbl_GLSalesDetail[[#This Row],[Date]],-1)+1</f>
        <v>43191</v>
      </c>
      <c r="D122" s="2">
        <v>1002</v>
      </c>
      <c r="E122" t="s">
        <v>69</v>
      </c>
      <c r="F122" t="s">
        <v>70</v>
      </c>
      <c r="G122" t="s">
        <v>94</v>
      </c>
      <c r="H122" t="s">
        <v>28</v>
      </c>
      <c r="I122" t="s">
        <v>29</v>
      </c>
      <c r="J122" s="3">
        <v>10270.975</v>
      </c>
      <c r="K122" t="s">
        <v>36</v>
      </c>
      <c r="L122" t="s">
        <v>95</v>
      </c>
      <c r="M122" t="s">
        <v>96</v>
      </c>
      <c r="N122" t="s">
        <v>97</v>
      </c>
      <c r="O122" t="s">
        <v>98</v>
      </c>
    </row>
    <row r="123" spans="1:15" x14ac:dyDescent="0.3">
      <c r="A123">
        <f t="shared" si="1"/>
        <v>122</v>
      </c>
      <c r="B123" s="1">
        <v>43195</v>
      </c>
      <c r="C123" s="1">
        <f>EOMONTH(tbl_GLSalesDetail[[#This Row],[Date]],-1)+1</f>
        <v>43191</v>
      </c>
      <c r="D123" s="2">
        <v>1002</v>
      </c>
      <c r="E123" t="s">
        <v>39</v>
      </c>
      <c r="F123" t="s">
        <v>40</v>
      </c>
      <c r="G123" t="s">
        <v>110</v>
      </c>
      <c r="H123" t="s">
        <v>37</v>
      </c>
      <c r="I123" t="s">
        <v>38</v>
      </c>
      <c r="J123" s="3">
        <v>33505.724999999999</v>
      </c>
      <c r="K123" t="s">
        <v>36</v>
      </c>
      <c r="L123" t="s">
        <v>111</v>
      </c>
      <c r="M123" t="s">
        <v>112</v>
      </c>
      <c r="N123" t="s">
        <v>113</v>
      </c>
      <c r="O123" t="s">
        <v>114</v>
      </c>
    </row>
    <row r="124" spans="1:15" x14ac:dyDescent="0.3">
      <c r="A124">
        <f t="shared" si="1"/>
        <v>123</v>
      </c>
      <c r="B124" s="1">
        <v>43195</v>
      </c>
      <c r="C124" s="1">
        <f>EOMONTH(tbl_GLSalesDetail[[#This Row],[Date]],-1)+1</f>
        <v>43191</v>
      </c>
      <c r="D124" s="2">
        <v>1002</v>
      </c>
      <c r="E124" t="s">
        <v>39</v>
      </c>
      <c r="F124" t="s">
        <v>40</v>
      </c>
      <c r="G124" t="s">
        <v>110</v>
      </c>
      <c r="H124" t="s">
        <v>56</v>
      </c>
      <c r="I124" t="s">
        <v>57</v>
      </c>
      <c r="J124" s="3">
        <v>32720.325000000001</v>
      </c>
      <c r="K124" t="s">
        <v>36</v>
      </c>
      <c r="L124" t="s">
        <v>111</v>
      </c>
      <c r="M124" t="s">
        <v>112</v>
      </c>
      <c r="N124" t="s">
        <v>113</v>
      </c>
      <c r="O124" t="s">
        <v>114</v>
      </c>
    </row>
    <row r="125" spans="1:15" x14ac:dyDescent="0.3">
      <c r="A125">
        <f t="shared" si="1"/>
        <v>124</v>
      </c>
      <c r="B125" s="1">
        <v>43195</v>
      </c>
      <c r="C125" s="1">
        <f>EOMONTH(tbl_GLSalesDetail[[#This Row],[Date]],-1)+1</f>
        <v>43191</v>
      </c>
      <c r="D125" s="2">
        <v>1002</v>
      </c>
      <c r="E125" t="s">
        <v>59</v>
      </c>
      <c r="F125" t="s">
        <v>26</v>
      </c>
      <c r="G125" t="s">
        <v>85</v>
      </c>
      <c r="H125" t="s">
        <v>101</v>
      </c>
      <c r="I125" t="s">
        <v>102</v>
      </c>
      <c r="J125" s="3">
        <v>35244.825000000004</v>
      </c>
      <c r="K125" t="s">
        <v>36</v>
      </c>
      <c r="L125" t="s">
        <v>88</v>
      </c>
      <c r="M125" t="s">
        <v>89</v>
      </c>
      <c r="N125" t="s">
        <v>90</v>
      </c>
      <c r="O125" t="s">
        <v>91</v>
      </c>
    </row>
    <row r="126" spans="1:15" x14ac:dyDescent="0.3">
      <c r="A126">
        <f t="shared" si="1"/>
        <v>125</v>
      </c>
      <c r="B126" s="1">
        <v>43195</v>
      </c>
      <c r="C126" s="1">
        <f>EOMONTH(tbl_GLSalesDetail[[#This Row],[Date]],-1)+1</f>
        <v>43191</v>
      </c>
      <c r="D126" s="2">
        <v>1002</v>
      </c>
      <c r="E126" t="s">
        <v>78</v>
      </c>
      <c r="F126" t="s">
        <v>40</v>
      </c>
      <c r="G126" t="s">
        <v>79</v>
      </c>
      <c r="H126" t="s">
        <v>92</v>
      </c>
      <c r="I126" t="s">
        <v>93</v>
      </c>
      <c r="J126" s="3">
        <v>43243.75</v>
      </c>
      <c r="K126" t="s">
        <v>36</v>
      </c>
      <c r="L126" t="s">
        <v>81</v>
      </c>
      <c r="M126" t="s">
        <v>82</v>
      </c>
      <c r="N126" t="s">
        <v>66</v>
      </c>
      <c r="O126" t="s">
        <v>67</v>
      </c>
    </row>
    <row r="127" spans="1:15" x14ac:dyDescent="0.3">
      <c r="A127">
        <f t="shared" si="1"/>
        <v>126</v>
      </c>
      <c r="B127" s="1">
        <v>43197</v>
      </c>
      <c r="C127" s="1">
        <f>EOMONTH(tbl_GLSalesDetail[[#This Row],[Date]],-1)+1</f>
        <v>43191</v>
      </c>
      <c r="D127" s="2">
        <v>1001</v>
      </c>
      <c r="E127" t="s">
        <v>69</v>
      </c>
      <c r="F127" t="s">
        <v>70</v>
      </c>
      <c r="G127" t="s">
        <v>103</v>
      </c>
      <c r="H127" t="s">
        <v>115</v>
      </c>
      <c r="I127" t="s">
        <v>116</v>
      </c>
      <c r="J127" s="3">
        <v>25188.9</v>
      </c>
      <c r="K127" t="s">
        <v>63</v>
      </c>
      <c r="L127" t="s">
        <v>104</v>
      </c>
      <c r="M127" t="s">
        <v>105</v>
      </c>
      <c r="N127" t="s">
        <v>106</v>
      </c>
      <c r="O127" t="s">
        <v>107</v>
      </c>
    </row>
    <row r="128" spans="1:15" x14ac:dyDescent="0.3">
      <c r="A128">
        <f t="shared" si="1"/>
        <v>127</v>
      </c>
      <c r="B128" s="1">
        <v>43197</v>
      </c>
      <c r="C128" s="1">
        <f>EOMONTH(tbl_GLSalesDetail[[#This Row],[Date]],-1)+1</f>
        <v>43191</v>
      </c>
      <c r="D128" s="2">
        <v>1001</v>
      </c>
      <c r="E128" t="s">
        <v>69</v>
      </c>
      <c r="F128" t="s">
        <v>70</v>
      </c>
      <c r="G128" t="s">
        <v>103</v>
      </c>
      <c r="H128" t="s">
        <v>99</v>
      </c>
      <c r="I128" t="s">
        <v>100</v>
      </c>
      <c r="J128" s="3">
        <v>14534.575000000001</v>
      </c>
      <c r="K128" t="s">
        <v>63</v>
      </c>
      <c r="L128" t="s">
        <v>104</v>
      </c>
      <c r="M128" t="s">
        <v>105</v>
      </c>
      <c r="N128" t="s">
        <v>106</v>
      </c>
      <c r="O128" t="s">
        <v>107</v>
      </c>
    </row>
    <row r="129" spans="1:15" x14ac:dyDescent="0.3">
      <c r="A129">
        <f t="shared" si="1"/>
        <v>128</v>
      </c>
      <c r="B129" s="1">
        <v>43197</v>
      </c>
      <c r="C129" s="1">
        <f>EOMONTH(tbl_GLSalesDetail[[#This Row],[Date]],-1)+1</f>
        <v>43191</v>
      </c>
      <c r="D129" s="2">
        <v>1001</v>
      </c>
      <c r="E129" t="s">
        <v>69</v>
      </c>
      <c r="F129" t="s">
        <v>70</v>
      </c>
      <c r="G129" t="s">
        <v>103</v>
      </c>
      <c r="H129" t="s">
        <v>115</v>
      </c>
      <c r="I129" t="s">
        <v>116</v>
      </c>
      <c r="J129" s="3">
        <v>38634.200000000004</v>
      </c>
      <c r="K129" t="s">
        <v>20</v>
      </c>
      <c r="L129" t="s">
        <v>104</v>
      </c>
      <c r="M129" t="s">
        <v>105</v>
      </c>
      <c r="N129" t="s">
        <v>106</v>
      </c>
      <c r="O129" t="s">
        <v>107</v>
      </c>
    </row>
    <row r="130" spans="1:15" x14ac:dyDescent="0.3">
      <c r="A130">
        <f t="shared" ref="A130:A193" si="2">ROW()-1</f>
        <v>129</v>
      </c>
      <c r="B130" s="1">
        <v>43197</v>
      </c>
      <c r="C130" s="1">
        <f>EOMONTH(tbl_GLSalesDetail[[#This Row],[Date]],-1)+1</f>
        <v>43191</v>
      </c>
      <c r="D130" s="2">
        <v>1002</v>
      </c>
      <c r="E130" t="s">
        <v>69</v>
      </c>
      <c r="F130" t="s">
        <v>70</v>
      </c>
      <c r="G130" t="s">
        <v>103</v>
      </c>
      <c r="H130" t="s">
        <v>99</v>
      </c>
      <c r="I130" t="s">
        <v>100</v>
      </c>
      <c r="J130" s="3">
        <v>24038.850000000002</v>
      </c>
      <c r="K130" t="s">
        <v>36</v>
      </c>
      <c r="L130" t="s">
        <v>104</v>
      </c>
      <c r="M130" t="s">
        <v>105</v>
      </c>
      <c r="N130" t="s">
        <v>106</v>
      </c>
      <c r="O130" t="s">
        <v>107</v>
      </c>
    </row>
    <row r="131" spans="1:15" x14ac:dyDescent="0.3">
      <c r="A131">
        <f t="shared" si="2"/>
        <v>130</v>
      </c>
      <c r="B131" s="1">
        <v>43197</v>
      </c>
      <c r="C131" s="1">
        <f>EOMONTH(tbl_GLSalesDetail[[#This Row],[Date]],-1)+1</f>
        <v>43191</v>
      </c>
      <c r="D131" s="2">
        <v>1002</v>
      </c>
      <c r="E131" t="s">
        <v>69</v>
      </c>
      <c r="F131" t="s">
        <v>70</v>
      </c>
      <c r="G131" t="s">
        <v>103</v>
      </c>
      <c r="H131" t="s">
        <v>99</v>
      </c>
      <c r="I131" t="s">
        <v>100</v>
      </c>
      <c r="J131" s="3">
        <v>20023.025000000001</v>
      </c>
      <c r="K131" t="s">
        <v>36</v>
      </c>
      <c r="L131" t="s">
        <v>104</v>
      </c>
      <c r="M131" t="s">
        <v>105</v>
      </c>
      <c r="N131" t="s">
        <v>106</v>
      </c>
      <c r="O131" t="s">
        <v>107</v>
      </c>
    </row>
    <row r="132" spans="1:15" x14ac:dyDescent="0.3">
      <c r="A132">
        <f t="shared" si="2"/>
        <v>131</v>
      </c>
      <c r="B132" s="1">
        <v>43197</v>
      </c>
      <c r="C132" s="1">
        <f>EOMONTH(tbl_GLSalesDetail[[#This Row],[Date]],-1)+1</f>
        <v>43191</v>
      </c>
      <c r="D132" s="2">
        <v>1002</v>
      </c>
      <c r="E132" t="s">
        <v>69</v>
      </c>
      <c r="F132" t="s">
        <v>70</v>
      </c>
      <c r="G132" t="s">
        <v>103</v>
      </c>
      <c r="H132" t="s">
        <v>115</v>
      </c>
      <c r="I132" t="s">
        <v>116</v>
      </c>
      <c r="J132" s="3">
        <v>41864.625</v>
      </c>
      <c r="K132" t="s">
        <v>36</v>
      </c>
      <c r="L132" t="s">
        <v>104</v>
      </c>
      <c r="M132" t="s">
        <v>105</v>
      </c>
      <c r="N132" t="s">
        <v>106</v>
      </c>
      <c r="O132" t="s">
        <v>107</v>
      </c>
    </row>
    <row r="133" spans="1:15" x14ac:dyDescent="0.3">
      <c r="A133">
        <f t="shared" si="2"/>
        <v>132</v>
      </c>
      <c r="B133" s="1">
        <v>43198</v>
      </c>
      <c r="C133" s="1">
        <f>EOMONTH(tbl_GLSalesDetail[[#This Row],[Date]],-1)+1</f>
        <v>43191</v>
      </c>
      <c r="D133" s="2">
        <v>1001</v>
      </c>
      <c r="E133" t="s">
        <v>39</v>
      </c>
      <c r="F133" t="s">
        <v>40</v>
      </c>
      <c r="G133" t="s">
        <v>41</v>
      </c>
      <c r="H133" t="s">
        <v>28</v>
      </c>
      <c r="I133" t="s">
        <v>29</v>
      </c>
      <c r="J133" s="3">
        <v>8503.8250000000007</v>
      </c>
      <c r="K133" t="s">
        <v>20</v>
      </c>
      <c r="L133" t="s">
        <v>44</v>
      </c>
      <c r="M133" t="s">
        <v>45</v>
      </c>
      <c r="N133" t="s">
        <v>46</v>
      </c>
      <c r="O133" t="s">
        <v>47</v>
      </c>
    </row>
    <row r="134" spans="1:15" x14ac:dyDescent="0.3">
      <c r="A134">
        <f t="shared" si="2"/>
        <v>133</v>
      </c>
      <c r="B134" s="1">
        <v>43198</v>
      </c>
      <c r="C134" s="1">
        <f>EOMONTH(tbl_GLSalesDetail[[#This Row],[Date]],-1)+1</f>
        <v>43191</v>
      </c>
      <c r="D134" s="2">
        <v>1002</v>
      </c>
      <c r="E134" t="s">
        <v>39</v>
      </c>
      <c r="F134" t="s">
        <v>40</v>
      </c>
      <c r="G134" t="s">
        <v>41</v>
      </c>
      <c r="H134" t="s">
        <v>28</v>
      </c>
      <c r="I134" t="s">
        <v>29</v>
      </c>
      <c r="J134" s="3">
        <v>36170.474999999999</v>
      </c>
      <c r="K134" t="s">
        <v>36</v>
      </c>
      <c r="L134" t="s">
        <v>44</v>
      </c>
      <c r="M134" t="s">
        <v>45</v>
      </c>
      <c r="N134" t="s">
        <v>46</v>
      </c>
      <c r="O134" t="s">
        <v>47</v>
      </c>
    </row>
    <row r="135" spans="1:15" x14ac:dyDescent="0.3">
      <c r="A135">
        <f t="shared" si="2"/>
        <v>134</v>
      </c>
      <c r="B135" s="1">
        <v>43198</v>
      </c>
      <c r="C135" s="1">
        <f>EOMONTH(tbl_GLSalesDetail[[#This Row],[Date]],-1)+1</f>
        <v>43191</v>
      </c>
      <c r="D135" s="2">
        <v>1002</v>
      </c>
      <c r="E135" t="s">
        <v>39</v>
      </c>
      <c r="F135" t="s">
        <v>40</v>
      </c>
      <c r="G135" t="s">
        <v>41</v>
      </c>
      <c r="H135" t="s">
        <v>28</v>
      </c>
      <c r="I135" t="s">
        <v>29</v>
      </c>
      <c r="J135" s="3">
        <v>4179.45</v>
      </c>
      <c r="K135" t="s">
        <v>36</v>
      </c>
      <c r="L135" t="s">
        <v>44</v>
      </c>
      <c r="M135" t="s">
        <v>45</v>
      </c>
      <c r="N135" t="s">
        <v>46</v>
      </c>
      <c r="O135" t="s">
        <v>47</v>
      </c>
    </row>
    <row r="136" spans="1:15" x14ac:dyDescent="0.3">
      <c r="A136">
        <f t="shared" si="2"/>
        <v>135</v>
      </c>
      <c r="B136" s="1">
        <v>43201</v>
      </c>
      <c r="C136" s="1">
        <f>EOMONTH(tbl_GLSalesDetail[[#This Row],[Date]],-1)+1</f>
        <v>43191</v>
      </c>
      <c r="D136" s="2">
        <v>1001</v>
      </c>
      <c r="E136" t="s">
        <v>48</v>
      </c>
      <c r="F136" t="s">
        <v>16</v>
      </c>
      <c r="G136" t="s">
        <v>49</v>
      </c>
      <c r="H136" t="s">
        <v>61</v>
      </c>
      <c r="I136" t="s">
        <v>62</v>
      </c>
      <c r="J136" s="3">
        <v>39428.950000000004</v>
      </c>
      <c r="K136" t="s">
        <v>20</v>
      </c>
      <c r="L136" t="s">
        <v>52</v>
      </c>
      <c r="M136" t="s">
        <v>53</v>
      </c>
      <c r="N136" t="s">
        <v>54</v>
      </c>
      <c r="O136" t="s">
        <v>55</v>
      </c>
    </row>
    <row r="137" spans="1:15" x14ac:dyDescent="0.3">
      <c r="A137">
        <f t="shared" si="2"/>
        <v>136</v>
      </c>
      <c r="B137" s="1">
        <v>43201</v>
      </c>
      <c r="C137" s="1">
        <f>EOMONTH(tbl_GLSalesDetail[[#This Row],[Date]],-1)+1</f>
        <v>43191</v>
      </c>
      <c r="D137" s="2">
        <v>1001</v>
      </c>
      <c r="E137" t="s">
        <v>48</v>
      </c>
      <c r="F137" t="s">
        <v>16</v>
      </c>
      <c r="G137" t="s">
        <v>49</v>
      </c>
      <c r="H137" t="s">
        <v>61</v>
      </c>
      <c r="I137" t="s">
        <v>77</v>
      </c>
      <c r="J137" s="3">
        <v>38133.974999999999</v>
      </c>
      <c r="K137" t="s">
        <v>20</v>
      </c>
      <c r="L137" t="s">
        <v>52</v>
      </c>
      <c r="M137" t="s">
        <v>53</v>
      </c>
      <c r="N137" t="s">
        <v>54</v>
      </c>
      <c r="O137" t="s">
        <v>55</v>
      </c>
    </row>
    <row r="138" spans="1:15" x14ac:dyDescent="0.3">
      <c r="A138">
        <f t="shared" si="2"/>
        <v>137</v>
      </c>
      <c r="B138" s="1">
        <v>43201</v>
      </c>
      <c r="C138" s="1">
        <f>EOMONTH(tbl_GLSalesDetail[[#This Row],[Date]],-1)+1</f>
        <v>43191</v>
      </c>
      <c r="D138" s="2">
        <v>1001</v>
      </c>
      <c r="E138" t="s">
        <v>48</v>
      </c>
      <c r="F138" t="s">
        <v>16</v>
      </c>
      <c r="G138" t="s">
        <v>49</v>
      </c>
      <c r="H138" t="s">
        <v>28</v>
      </c>
      <c r="I138" t="s">
        <v>83</v>
      </c>
      <c r="J138" s="3">
        <v>1210.825</v>
      </c>
      <c r="K138" t="s">
        <v>20</v>
      </c>
      <c r="L138" t="s">
        <v>52</v>
      </c>
      <c r="M138" t="s">
        <v>53</v>
      </c>
      <c r="N138" t="s">
        <v>54</v>
      </c>
      <c r="O138" t="s">
        <v>55</v>
      </c>
    </row>
    <row r="139" spans="1:15" x14ac:dyDescent="0.3">
      <c r="A139">
        <f t="shared" si="2"/>
        <v>138</v>
      </c>
      <c r="B139" s="1">
        <v>43201</v>
      </c>
      <c r="C139" s="1">
        <f>EOMONTH(tbl_GLSalesDetail[[#This Row],[Date]],-1)+1</f>
        <v>43191</v>
      </c>
      <c r="D139" s="2">
        <v>1001</v>
      </c>
      <c r="E139" t="s">
        <v>48</v>
      </c>
      <c r="F139" t="s">
        <v>16</v>
      </c>
      <c r="G139" t="s">
        <v>49</v>
      </c>
      <c r="H139" t="s">
        <v>18</v>
      </c>
      <c r="I139" t="s">
        <v>19</v>
      </c>
      <c r="J139" s="3">
        <v>2748.9</v>
      </c>
      <c r="K139" t="s">
        <v>20</v>
      </c>
      <c r="L139" t="s">
        <v>52</v>
      </c>
      <c r="M139" t="s">
        <v>53</v>
      </c>
      <c r="N139" t="s">
        <v>54</v>
      </c>
      <c r="O139" t="s">
        <v>55</v>
      </c>
    </row>
    <row r="140" spans="1:15" x14ac:dyDescent="0.3">
      <c r="A140">
        <f t="shared" si="2"/>
        <v>139</v>
      </c>
      <c r="B140" s="1">
        <v>43201</v>
      </c>
      <c r="C140" s="1">
        <f>EOMONTH(tbl_GLSalesDetail[[#This Row],[Date]],-1)+1</f>
        <v>43191</v>
      </c>
      <c r="D140" s="2">
        <v>1001</v>
      </c>
      <c r="E140" t="s">
        <v>48</v>
      </c>
      <c r="F140" t="s">
        <v>16</v>
      </c>
      <c r="G140" t="s">
        <v>49</v>
      </c>
      <c r="H140" t="s">
        <v>37</v>
      </c>
      <c r="I140" t="s">
        <v>38</v>
      </c>
      <c r="J140" s="3">
        <v>3529.625</v>
      </c>
      <c r="K140" t="s">
        <v>20</v>
      </c>
      <c r="L140" t="s">
        <v>52</v>
      </c>
      <c r="M140" t="s">
        <v>53</v>
      </c>
      <c r="N140" t="s">
        <v>54</v>
      </c>
      <c r="O140" t="s">
        <v>55</v>
      </c>
    </row>
    <row r="141" spans="1:15" x14ac:dyDescent="0.3">
      <c r="A141">
        <f t="shared" si="2"/>
        <v>140</v>
      </c>
      <c r="B141" s="1">
        <v>43201</v>
      </c>
      <c r="C141" s="1">
        <f>EOMONTH(tbl_GLSalesDetail[[#This Row],[Date]],-1)+1</f>
        <v>43191</v>
      </c>
      <c r="D141" s="2">
        <v>1002</v>
      </c>
      <c r="E141" t="s">
        <v>48</v>
      </c>
      <c r="F141" t="s">
        <v>16</v>
      </c>
      <c r="G141" t="s">
        <v>49</v>
      </c>
      <c r="H141" t="s">
        <v>92</v>
      </c>
      <c r="I141" t="s">
        <v>93</v>
      </c>
      <c r="J141" s="3">
        <v>31836.75</v>
      </c>
      <c r="K141" t="s">
        <v>36</v>
      </c>
      <c r="L141" t="s">
        <v>52</v>
      </c>
      <c r="M141" t="s">
        <v>53</v>
      </c>
      <c r="N141" t="s">
        <v>54</v>
      </c>
      <c r="O141" t="s">
        <v>55</v>
      </c>
    </row>
    <row r="142" spans="1:15" x14ac:dyDescent="0.3">
      <c r="A142">
        <f t="shared" si="2"/>
        <v>141</v>
      </c>
      <c r="B142" s="1">
        <v>43201</v>
      </c>
      <c r="C142" s="1">
        <f>EOMONTH(tbl_GLSalesDetail[[#This Row],[Date]],-1)+1</f>
        <v>43191</v>
      </c>
      <c r="D142" s="2">
        <v>1002</v>
      </c>
      <c r="E142" t="s">
        <v>48</v>
      </c>
      <c r="F142" t="s">
        <v>16</v>
      </c>
      <c r="G142" t="s">
        <v>49</v>
      </c>
      <c r="H142" t="s">
        <v>61</v>
      </c>
      <c r="I142" t="s">
        <v>80</v>
      </c>
      <c r="J142" s="3">
        <v>4048.55</v>
      </c>
      <c r="K142" t="s">
        <v>36</v>
      </c>
      <c r="L142" t="s">
        <v>52</v>
      </c>
      <c r="M142" t="s">
        <v>53</v>
      </c>
      <c r="N142" t="s">
        <v>54</v>
      </c>
      <c r="O142" t="s">
        <v>55</v>
      </c>
    </row>
    <row r="143" spans="1:15" x14ac:dyDescent="0.3">
      <c r="A143">
        <f t="shared" si="2"/>
        <v>142</v>
      </c>
      <c r="B143" s="1">
        <v>43201</v>
      </c>
      <c r="C143" s="1">
        <f>EOMONTH(tbl_GLSalesDetail[[#This Row],[Date]],-1)+1</f>
        <v>43191</v>
      </c>
      <c r="D143" s="2">
        <v>1002</v>
      </c>
      <c r="E143" t="s">
        <v>48</v>
      </c>
      <c r="F143" t="s">
        <v>16</v>
      </c>
      <c r="G143" t="s">
        <v>49</v>
      </c>
      <c r="H143" t="s">
        <v>61</v>
      </c>
      <c r="I143" t="s">
        <v>77</v>
      </c>
      <c r="J143" s="3">
        <v>11617.375</v>
      </c>
      <c r="K143" t="s">
        <v>36</v>
      </c>
      <c r="L143" t="s">
        <v>52</v>
      </c>
      <c r="M143" t="s">
        <v>53</v>
      </c>
      <c r="N143" t="s">
        <v>54</v>
      </c>
      <c r="O143" t="s">
        <v>55</v>
      </c>
    </row>
    <row r="144" spans="1:15" x14ac:dyDescent="0.3">
      <c r="A144">
        <f t="shared" si="2"/>
        <v>143</v>
      </c>
      <c r="B144" s="1">
        <v>43201</v>
      </c>
      <c r="C144" s="1">
        <f>EOMONTH(tbl_GLSalesDetail[[#This Row],[Date]],-1)+1</f>
        <v>43191</v>
      </c>
      <c r="D144" s="2">
        <v>1002</v>
      </c>
      <c r="E144" t="s">
        <v>48</v>
      </c>
      <c r="F144" t="s">
        <v>16</v>
      </c>
      <c r="G144" t="s">
        <v>49</v>
      </c>
      <c r="H144" t="s">
        <v>99</v>
      </c>
      <c r="I144" t="s">
        <v>100</v>
      </c>
      <c r="J144" s="3">
        <v>33141.075000000004</v>
      </c>
      <c r="K144" t="s">
        <v>36</v>
      </c>
      <c r="L144" t="s">
        <v>52</v>
      </c>
      <c r="M144" t="s">
        <v>53</v>
      </c>
      <c r="N144" t="s">
        <v>54</v>
      </c>
      <c r="O144" t="s">
        <v>55</v>
      </c>
    </row>
    <row r="145" spans="1:15" x14ac:dyDescent="0.3">
      <c r="A145">
        <f t="shared" si="2"/>
        <v>144</v>
      </c>
      <c r="B145" s="1">
        <v>43205</v>
      </c>
      <c r="C145" s="1">
        <f>EOMONTH(tbl_GLSalesDetail[[#This Row],[Date]],-1)+1</f>
        <v>43191</v>
      </c>
      <c r="D145" s="2">
        <v>1001</v>
      </c>
      <c r="E145" t="s">
        <v>78</v>
      </c>
      <c r="F145" t="s">
        <v>40</v>
      </c>
      <c r="G145" t="s">
        <v>79</v>
      </c>
      <c r="H145" t="s">
        <v>99</v>
      </c>
      <c r="I145" t="s">
        <v>100</v>
      </c>
      <c r="J145" s="3">
        <v>4034.5250000000001</v>
      </c>
      <c r="K145" t="s">
        <v>63</v>
      </c>
      <c r="L145" t="s">
        <v>81</v>
      </c>
      <c r="M145" t="s">
        <v>82</v>
      </c>
      <c r="N145" t="s">
        <v>66</v>
      </c>
      <c r="O145" t="s">
        <v>67</v>
      </c>
    </row>
    <row r="146" spans="1:15" x14ac:dyDescent="0.3">
      <c r="A146">
        <f t="shared" si="2"/>
        <v>145</v>
      </c>
      <c r="B146" s="1">
        <v>43212</v>
      </c>
      <c r="C146" s="1">
        <f>EOMONTH(tbl_GLSalesDetail[[#This Row],[Date]],-1)+1</f>
        <v>43191</v>
      </c>
      <c r="D146" s="2">
        <v>1001</v>
      </c>
      <c r="E146" t="s">
        <v>69</v>
      </c>
      <c r="F146" t="s">
        <v>70</v>
      </c>
      <c r="G146" t="s">
        <v>71</v>
      </c>
      <c r="H146" t="s">
        <v>50</v>
      </c>
      <c r="I146" t="s">
        <v>51</v>
      </c>
      <c r="J146" s="3">
        <v>26741</v>
      </c>
      <c r="K146" t="s">
        <v>63</v>
      </c>
      <c r="L146" t="s">
        <v>73</v>
      </c>
      <c r="M146" t="s">
        <v>74</v>
      </c>
      <c r="N146" t="s">
        <v>75</v>
      </c>
      <c r="O146" t="s">
        <v>76</v>
      </c>
    </row>
    <row r="147" spans="1:15" x14ac:dyDescent="0.3">
      <c r="A147">
        <f t="shared" si="2"/>
        <v>146</v>
      </c>
      <c r="B147" s="1">
        <v>43212</v>
      </c>
      <c r="C147" s="1">
        <f>EOMONTH(tbl_GLSalesDetail[[#This Row],[Date]],-1)+1</f>
        <v>43191</v>
      </c>
      <c r="D147" s="2">
        <v>1001</v>
      </c>
      <c r="E147" t="s">
        <v>69</v>
      </c>
      <c r="F147" t="s">
        <v>70</v>
      </c>
      <c r="G147" t="s">
        <v>71</v>
      </c>
      <c r="H147" t="s">
        <v>50</v>
      </c>
      <c r="I147" t="s">
        <v>51</v>
      </c>
      <c r="J147" s="3">
        <v>29293.550000000003</v>
      </c>
      <c r="K147" t="s">
        <v>20</v>
      </c>
      <c r="L147" t="s">
        <v>73</v>
      </c>
      <c r="M147" t="s">
        <v>74</v>
      </c>
      <c r="N147" t="s">
        <v>75</v>
      </c>
      <c r="O147" t="s">
        <v>76</v>
      </c>
    </row>
    <row r="148" spans="1:15" x14ac:dyDescent="0.3">
      <c r="A148">
        <f t="shared" si="2"/>
        <v>147</v>
      </c>
      <c r="B148" s="1">
        <v>43212</v>
      </c>
      <c r="C148" s="1">
        <f>EOMONTH(tbl_GLSalesDetail[[#This Row],[Date]],-1)+1</f>
        <v>43191</v>
      </c>
      <c r="D148" s="2">
        <v>1001</v>
      </c>
      <c r="E148" t="s">
        <v>69</v>
      </c>
      <c r="F148" t="s">
        <v>70</v>
      </c>
      <c r="G148" t="s">
        <v>71</v>
      </c>
      <c r="H148" t="s">
        <v>50</v>
      </c>
      <c r="I148" t="s">
        <v>51</v>
      </c>
      <c r="J148" s="3">
        <v>25389.925000000003</v>
      </c>
      <c r="K148" t="s">
        <v>20</v>
      </c>
      <c r="L148" t="s">
        <v>73</v>
      </c>
      <c r="M148" t="s">
        <v>74</v>
      </c>
      <c r="N148" t="s">
        <v>75</v>
      </c>
      <c r="O148" t="s">
        <v>76</v>
      </c>
    </row>
    <row r="149" spans="1:15" x14ac:dyDescent="0.3">
      <c r="A149">
        <f t="shared" si="2"/>
        <v>148</v>
      </c>
      <c r="B149" s="1">
        <v>43212</v>
      </c>
      <c r="C149" s="1">
        <f>EOMONTH(tbl_GLSalesDetail[[#This Row],[Date]],-1)+1</f>
        <v>43191</v>
      </c>
      <c r="D149" s="2">
        <v>1001</v>
      </c>
      <c r="E149" t="s">
        <v>69</v>
      </c>
      <c r="F149" t="s">
        <v>70</v>
      </c>
      <c r="G149" t="s">
        <v>71</v>
      </c>
      <c r="H149" t="s">
        <v>42</v>
      </c>
      <c r="I149" t="s">
        <v>43</v>
      </c>
      <c r="J149" s="3">
        <v>45871.100000000006</v>
      </c>
      <c r="K149" t="s">
        <v>20</v>
      </c>
      <c r="L149" t="s">
        <v>73</v>
      </c>
      <c r="M149" t="s">
        <v>74</v>
      </c>
      <c r="N149" t="s">
        <v>75</v>
      </c>
      <c r="O149" t="s">
        <v>76</v>
      </c>
    </row>
    <row r="150" spans="1:15" x14ac:dyDescent="0.3">
      <c r="A150">
        <f t="shared" si="2"/>
        <v>149</v>
      </c>
      <c r="B150" s="1">
        <v>43212</v>
      </c>
      <c r="C150" s="1">
        <f>EOMONTH(tbl_GLSalesDetail[[#This Row],[Date]],-1)+1</f>
        <v>43191</v>
      </c>
      <c r="D150" s="2">
        <v>1002</v>
      </c>
      <c r="E150" t="s">
        <v>69</v>
      </c>
      <c r="F150" t="s">
        <v>70</v>
      </c>
      <c r="G150" t="s">
        <v>71</v>
      </c>
      <c r="H150" t="s">
        <v>42</v>
      </c>
      <c r="I150" t="s">
        <v>43</v>
      </c>
      <c r="J150" s="3">
        <v>23725.625</v>
      </c>
      <c r="K150" t="s">
        <v>36</v>
      </c>
      <c r="L150" t="s">
        <v>73</v>
      </c>
      <c r="M150" t="s">
        <v>74</v>
      </c>
      <c r="N150" t="s">
        <v>75</v>
      </c>
      <c r="O150" t="s">
        <v>76</v>
      </c>
    </row>
    <row r="151" spans="1:15" x14ac:dyDescent="0.3">
      <c r="A151">
        <f t="shared" si="2"/>
        <v>150</v>
      </c>
      <c r="B151" s="1">
        <v>43212</v>
      </c>
      <c r="C151" s="1">
        <f>EOMONTH(tbl_GLSalesDetail[[#This Row],[Date]],-1)+1</f>
        <v>43191</v>
      </c>
      <c r="D151" s="2">
        <v>1002</v>
      </c>
      <c r="E151" t="s">
        <v>69</v>
      </c>
      <c r="F151" t="s">
        <v>70</v>
      </c>
      <c r="G151" t="s">
        <v>71</v>
      </c>
      <c r="H151" t="s">
        <v>42</v>
      </c>
      <c r="I151" t="s">
        <v>43</v>
      </c>
      <c r="J151" s="3">
        <v>16488.725000000002</v>
      </c>
      <c r="K151" t="s">
        <v>36</v>
      </c>
      <c r="L151" t="s">
        <v>73</v>
      </c>
      <c r="M151" t="s">
        <v>74</v>
      </c>
      <c r="N151" t="s">
        <v>75</v>
      </c>
      <c r="O151" t="s">
        <v>76</v>
      </c>
    </row>
    <row r="152" spans="1:15" x14ac:dyDescent="0.3">
      <c r="A152">
        <f t="shared" si="2"/>
        <v>151</v>
      </c>
      <c r="B152" s="1">
        <v>43215</v>
      </c>
      <c r="C152" s="1">
        <f>EOMONTH(tbl_GLSalesDetail[[#This Row],[Date]],-1)+1</f>
        <v>43191</v>
      </c>
      <c r="D152" s="2">
        <v>1001</v>
      </c>
      <c r="E152" t="s">
        <v>15</v>
      </c>
      <c r="F152" t="s">
        <v>16</v>
      </c>
      <c r="G152" t="s">
        <v>17</v>
      </c>
      <c r="H152" t="s">
        <v>92</v>
      </c>
      <c r="I152" t="s">
        <v>93</v>
      </c>
      <c r="J152" s="3">
        <v>10897.425000000001</v>
      </c>
      <c r="K152" t="s">
        <v>63</v>
      </c>
      <c r="L152" t="s">
        <v>21</v>
      </c>
      <c r="M152" t="s">
        <v>22</v>
      </c>
      <c r="N152" t="s">
        <v>23</v>
      </c>
      <c r="O152" t="s">
        <v>24</v>
      </c>
    </row>
    <row r="153" spans="1:15" x14ac:dyDescent="0.3">
      <c r="A153">
        <f t="shared" si="2"/>
        <v>152</v>
      </c>
      <c r="B153" s="1">
        <v>43215</v>
      </c>
      <c r="C153" s="1">
        <f>EOMONTH(tbl_GLSalesDetail[[#This Row],[Date]],-1)+1</f>
        <v>43191</v>
      </c>
      <c r="D153" s="2">
        <v>1001</v>
      </c>
      <c r="E153" t="s">
        <v>15</v>
      </c>
      <c r="F153" t="s">
        <v>16</v>
      </c>
      <c r="G153" t="s">
        <v>17</v>
      </c>
      <c r="H153" t="s">
        <v>92</v>
      </c>
      <c r="I153" t="s">
        <v>93</v>
      </c>
      <c r="J153" s="3">
        <v>2725.5250000000001</v>
      </c>
      <c r="K153" t="s">
        <v>63</v>
      </c>
      <c r="L153" t="s">
        <v>21</v>
      </c>
      <c r="M153" t="s">
        <v>22</v>
      </c>
      <c r="N153" t="s">
        <v>23</v>
      </c>
      <c r="O153" t="s">
        <v>24</v>
      </c>
    </row>
    <row r="154" spans="1:15" x14ac:dyDescent="0.3">
      <c r="A154">
        <f t="shared" si="2"/>
        <v>153</v>
      </c>
      <c r="B154" s="1">
        <v>43215</v>
      </c>
      <c r="C154" s="1">
        <f>EOMONTH(tbl_GLSalesDetail[[#This Row],[Date]],-1)+1</f>
        <v>43191</v>
      </c>
      <c r="D154" s="2">
        <v>1002</v>
      </c>
      <c r="E154" t="s">
        <v>15</v>
      </c>
      <c r="F154" t="s">
        <v>16</v>
      </c>
      <c r="G154" t="s">
        <v>17</v>
      </c>
      <c r="H154" t="s">
        <v>92</v>
      </c>
      <c r="I154" t="s">
        <v>93</v>
      </c>
      <c r="J154" s="3">
        <v>44253.55</v>
      </c>
      <c r="K154" t="s">
        <v>36</v>
      </c>
      <c r="L154" t="s">
        <v>21</v>
      </c>
      <c r="M154" t="s">
        <v>22</v>
      </c>
      <c r="N154" t="s">
        <v>23</v>
      </c>
      <c r="O154" t="s">
        <v>24</v>
      </c>
    </row>
    <row r="155" spans="1:15" x14ac:dyDescent="0.3">
      <c r="A155">
        <f t="shared" si="2"/>
        <v>154</v>
      </c>
      <c r="B155" s="1">
        <v>43215</v>
      </c>
      <c r="C155" s="1">
        <f>EOMONTH(tbl_GLSalesDetail[[#This Row],[Date]],-1)+1</f>
        <v>43191</v>
      </c>
      <c r="D155" s="2">
        <v>1002</v>
      </c>
      <c r="E155" t="s">
        <v>15</v>
      </c>
      <c r="F155" t="s">
        <v>16</v>
      </c>
      <c r="G155" t="s">
        <v>17</v>
      </c>
      <c r="H155" t="s">
        <v>101</v>
      </c>
      <c r="I155" t="s">
        <v>102</v>
      </c>
      <c r="J155" s="3">
        <v>23403.050000000003</v>
      </c>
      <c r="K155" t="s">
        <v>36</v>
      </c>
      <c r="L155" t="s">
        <v>21</v>
      </c>
      <c r="M155" t="s">
        <v>22</v>
      </c>
      <c r="N155" t="s">
        <v>23</v>
      </c>
      <c r="O155" t="s">
        <v>24</v>
      </c>
    </row>
    <row r="156" spans="1:15" x14ac:dyDescent="0.3">
      <c r="A156">
        <f t="shared" si="2"/>
        <v>155</v>
      </c>
      <c r="B156" s="1">
        <v>43215</v>
      </c>
      <c r="C156" s="1">
        <f>EOMONTH(tbl_GLSalesDetail[[#This Row],[Date]],-1)+1</f>
        <v>43191</v>
      </c>
      <c r="D156" s="2">
        <v>1002</v>
      </c>
      <c r="E156" t="s">
        <v>15</v>
      </c>
      <c r="F156" t="s">
        <v>16</v>
      </c>
      <c r="G156" t="s">
        <v>17</v>
      </c>
      <c r="H156" t="s">
        <v>101</v>
      </c>
      <c r="I156" t="s">
        <v>102</v>
      </c>
      <c r="J156" s="3">
        <v>44964.15</v>
      </c>
      <c r="K156" t="s">
        <v>36</v>
      </c>
      <c r="L156" t="s">
        <v>21</v>
      </c>
      <c r="M156" t="s">
        <v>22</v>
      </c>
      <c r="N156" t="s">
        <v>23</v>
      </c>
      <c r="O156" t="s">
        <v>24</v>
      </c>
    </row>
    <row r="157" spans="1:15" x14ac:dyDescent="0.3">
      <c r="A157">
        <f t="shared" si="2"/>
        <v>156</v>
      </c>
      <c r="B157" s="1">
        <v>43215</v>
      </c>
      <c r="C157" s="1">
        <f>EOMONTH(tbl_GLSalesDetail[[#This Row],[Date]],-1)+1</f>
        <v>43191</v>
      </c>
      <c r="D157" s="2">
        <v>1002</v>
      </c>
      <c r="E157" t="s">
        <v>15</v>
      </c>
      <c r="F157" t="s">
        <v>16</v>
      </c>
      <c r="G157" t="s">
        <v>17</v>
      </c>
      <c r="H157" t="s">
        <v>101</v>
      </c>
      <c r="I157" t="s">
        <v>102</v>
      </c>
      <c r="J157" s="3">
        <v>43398.025000000001</v>
      </c>
      <c r="K157" t="s">
        <v>36</v>
      </c>
      <c r="L157" t="s">
        <v>21</v>
      </c>
      <c r="M157" t="s">
        <v>22</v>
      </c>
      <c r="N157" t="s">
        <v>23</v>
      </c>
      <c r="O157" t="s">
        <v>24</v>
      </c>
    </row>
    <row r="158" spans="1:15" x14ac:dyDescent="0.3">
      <c r="A158">
        <f t="shared" si="2"/>
        <v>157</v>
      </c>
      <c r="B158" s="1">
        <v>43220</v>
      </c>
      <c r="C158" s="1">
        <f>EOMONTH(tbl_GLSalesDetail[[#This Row],[Date]],-1)+1</f>
        <v>43191</v>
      </c>
      <c r="D158" s="2">
        <v>1001</v>
      </c>
      <c r="E158" t="s">
        <v>59</v>
      </c>
      <c r="F158" t="s">
        <v>26</v>
      </c>
      <c r="G158" t="s">
        <v>85</v>
      </c>
      <c r="H158" t="s">
        <v>56</v>
      </c>
      <c r="I158" t="s">
        <v>57</v>
      </c>
      <c r="J158" s="3">
        <v>21930.425000000003</v>
      </c>
      <c r="K158" t="s">
        <v>63</v>
      </c>
      <c r="L158" t="s">
        <v>88</v>
      </c>
      <c r="M158" t="s">
        <v>89</v>
      </c>
      <c r="N158" t="s">
        <v>90</v>
      </c>
      <c r="O158" t="s">
        <v>91</v>
      </c>
    </row>
    <row r="159" spans="1:15" x14ac:dyDescent="0.3">
      <c r="A159">
        <f t="shared" si="2"/>
        <v>158</v>
      </c>
      <c r="B159" s="1">
        <v>43220</v>
      </c>
      <c r="C159" s="1">
        <f>EOMONTH(tbl_GLSalesDetail[[#This Row],[Date]],-1)+1</f>
        <v>43191</v>
      </c>
      <c r="D159" s="2">
        <v>1001</v>
      </c>
      <c r="E159" t="s">
        <v>59</v>
      </c>
      <c r="F159" t="s">
        <v>26</v>
      </c>
      <c r="G159" t="s">
        <v>85</v>
      </c>
      <c r="H159" t="s">
        <v>56</v>
      </c>
      <c r="I159" t="s">
        <v>57</v>
      </c>
      <c r="J159" s="3">
        <v>26465.175000000003</v>
      </c>
      <c r="K159" t="s">
        <v>20</v>
      </c>
      <c r="L159" t="s">
        <v>88</v>
      </c>
      <c r="M159" t="s">
        <v>89</v>
      </c>
      <c r="N159" t="s">
        <v>90</v>
      </c>
      <c r="O159" t="s">
        <v>91</v>
      </c>
    </row>
    <row r="160" spans="1:15" x14ac:dyDescent="0.3">
      <c r="A160">
        <f t="shared" si="2"/>
        <v>159</v>
      </c>
      <c r="B160" s="1">
        <v>43220</v>
      </c>
      <c r="C160" s="1">
        <f>EOMONTH(tbl_GLSalesDetail[[#This Row],[Date]],-1)+1</f>
        <v>43191</v>
      </c>
      <c r="D160" s="2">
        <v>1002</v>
      </c>
      <c r="E160" t="s">
        <v>59</v>
      </c>
      <c r="F160" t="s">
        <v>26</v>
      </c>
      <c r="G160" t="s">
        <v>85</v>
      </c>
      <c r="H160" t="s">
        <v>56</v>
      </c>
      <c r="I160" t="s">
        <v>57</v>
      </c>
      <c r="J160" s="3">
        <v>15736.050000000001</v>
      </c>
      <c r="K160" t="s">
        <v>36</v>
      </c>
      <c r="L160" t="s">
        <v>88</v>
      </c>
      <c r="M160" t="s">
        <v>89</v>
      </c>
      <c r="N160" t="s">
        <v>90</v>
      </c>
      <c r="O160" t="s">
        <v>91</v>
      </c>
    </row>
    <row r="161" spans="1:15" x14ac:dyDescent="0.3">
      <c r="A161">
        <f t="shared" si="2"/>
        <v>160</v>
      </c>
      <c r="B161" s="1">
        <v>43224</v>
      </c>
      <c r="C161" s="1">
        <f>EOMONTH(tbl_GLSalesDetail[[#This Row],[Date]],-1)+1</f>
        <v>43221</v>
      </c>
      <c r="D161" s="2">
        <v>1001</v>
      </c>
      <c r="E161" t="s">
        <v>59</v>
      </c>
      <c r="F161" t="s">
        <v>26</v>
      </c>
      <c r="G161" t="s">
        <v>60</v>
      </c>
      <c r="H161" t="s">
        <v>92</v>
      </c>
      <c r="I161" t="s">
        <v>109</v>
      </c>
      <c r="J161" s="3">
        <v>43846.825000000004</v>
      </c>
      <c r="K161" t="s">
        <v>63</v>
      </c>
      <c r="L161" t="s">
        <v>64</v>
      </c>
      <c r="M161" t="s">
        <v>65</v>
      </c>
      <c r="N161" t="s">
        <v>66</v>
      </c>
      <c r="O161" t="s">
        <v>67</v>
      </c>
    </row>
    <row r="162" spans="1:15" x14ac:dyDescent="0.3">
      <c r="A162">
        <f t="shared" si="2"/>
        <v>161</v>
      </c>
      <c r="B162" s="1">
        <v>43224</v>
      </c>
      <c r="C162" s="1">
        <f>EOMONTH(tbl_GLSalesDetail[[#This Row],[Date]],-1)+1</f>
        <v>43221</v>
      </c>
      <c r="D162" s="2">
        <v>1001</v>
      </c>
      <c r="E162" t="s">
        <v>39</v>
      </c>
      <c r="F162" t="s">
        <v>40</v>
      </c>
      <c r="G162" t="s">
        <v>110</v>
      </c>
      <c r="H162" t="s">
        <v>56</v>
      </c>
      <c r="I162" t="s">
        <v>57</v>
      </c>
      <c r="J162" s="3">
        <v>9345.3250000000007</v>
      </c>
      <c r="K162" t="s">
        <v>20</v>
      </c>
      <c r="L162" t="s">
        <v>111</v>
      </c>
      <c r="M162" t="s">
        <v>112</v>
      </c>
      <c r="N162" t="s">
        <v>113</v>
      </c>
      <c r="O162" t="s">
        <v>114</v>
      </c>
    </row>
    <row r="163" spans="1:15" x14ac:dyDescent="0.3">
      <c r="A163">
        <f t="shared" si="2"/>
        <v>162</v>
      </c>
      <c r="B163" s="1">
        <v>43224</v>
      </c>
      <c r="C163" s="1">
        <f>EOMONTH(tbl_GLSalesDetail[[#This Row],[Date]],-1)+1</f>
        <v>43221</v>
      </c>
      <c r="D163" s="2">
        <v>1001</v>
      </c>
      <c r="E163" t="s">
        <v>69</v>
      </c>
      <c r="F163" t="s">
        <v>70</v>
      </c>
      <c r="G163" t="s">
        <v>71</v>
      </c>
      <c r="H163" t="s">
        <v>28</v>
      </c>
      <c r="I163" t="s">
        <v>83</v>
      </c>
      <c r="J163" s="3">
        <v>16039.925000000001</v>
      </c>
      <c r="K163" t="s">
        <v>20</v>
      </c>
      <c r="L163" t="s">
        <v>73</v>
      </c>
      <c r="M163" t="s">
        <v>74</v>
      </c>
      <c r="N163" t="s">
        <v>75</v>
      </c>
      <c r="O163" t="s">
        <v>76</v>
      </c>
    </row>
    <row r="164" spans="1:15" x14ac:dyDescent="0.3">
      <c r="A164">
        <f t="shared" si="2"/>
        <v>163</v>
      </c>
      <c r="B164" s="1">
        <v>43224</v>
      </c>
      <c r="C164" s="1">
        <f>EOMONTH(tbl_GLSalesDetail[[#This Row],[Date]],-1)+1</f>
        <v>43221</v>
      </c>
      <c r="D164" s="2">
        <v>1001</v>
      </c>
      <c r="E164" t="s">
        <v>39</v>
      </c>
      <c r="F164" t="s">
        <v>40</v>
      </c>
      <c r="G164" t="s">
        <v>41</v>
      </c>
      <c r="H164" t="s">
        <v>37</v>
      </c>
      <c r="I164" t="s">
        <v>38</v>
      </c>
      <c r="J164" s="3">
        <v>34351.9</v>
      </c>
      <c r="K164" t="s">
        <v>20</v>
      </c>
      <c r="L164" t="s">
        <v>44</v>
      </c>
      <c r="M164" t="s">
        <v>45</v>
      </c>
      <c r="N164" t="s">
        <v>46</v>
      </c>
      <c r="O164" t="s">
        <v>47</v>
      </c>
    </row>
    <row r="165" spans="1:15" x14ac:dyDescent="0.3">
      <c r="A165">
        <f t="shared" si="2"/>
        <v>164</v>
      </c>
      <c r="B165" s="1">
        <v>43224</v>
      </c>
      <c r="C165" s="1">
        <f>EOMONTH(tbl_GLSalesDetail[[#This Row],[Date]],-1)+1</f>
        <v>43221</v>
      </c>
      <c r="D165" s="2">
        <v>1002</v>
      </c>
      <c r="E165" t="s">
        <v>39</v>
      </c>
      <c r="F165" t="s">
        <v>40</v>
      </c>
      <c r="G165" t="s">
        <v>117</v>
      </c>
      <c r="H165" t="s">
        <v>86</v>
      </c>
      <c r="I165" t="s">
        <v>108</v>
      </c>
      <c r="J165" s="3">
        <v>15927.725</v>
      </c>
      <c r="K165" t="s">
        <v>36</v>
      </c>
      <c r="L165" t="s">
        <v>118</v>
      </c>
      <c r="M165" t="s">
        <v>119</v>
      </c>
      <c r="N165" t="s">
        <v>54</v>
      </c>
      <c r="O165" t="s">
        <v>55</v>
      </c>
    </row>
    <row r="166" spans="1:15" x14ac:dyDescent="0.3">
      <c r="A166">
        <f t="shared" si="2"/>
        <v>165</v>
      </c>
      <c r="B166" s="1">
        <v>43224</v>
      </c>
      <c r="C166" s="1">
        <f>EOMONTH(tbl_GLSalesDetail[[#This Row],[Date]],-1)+1</f>
        <v>43221</v>
      </c>
      <c r="D166" s="2">
        <v>1002</v>
      </c>
      <c r="E166" t="s">
        <v>15</v>
      </c>
      <c r="F166" t="s">
        <v>16</v>
      </c>
      <c r="G166" t="s">
        <v>17</v>
      </c>
      <c r="H166" t="s">
        <v>28</v>
      </c>
      <c r="I166" t="s">
        <v>29</v>
      </c>
      <c r="J166" s="3">
        <v>12664.575000000001</v>
      </c>
      <c r="K166" t="s">
        <v>36</v>
      </c>
      <c r="L166" t="s">
        <v>21</v>
      </c>
      <c r="M166" t="s">
        <v>22</v>
      </c>
      <c r="N166" t="s">
        <v>23</v>
      </c>
      <c r="O166" t="s">
        <v>24</v>
      </c>
    </row>
    <row r="167" spans="1:15" x14ac:dyDescent="0.3">
      <c r="A167">
        <f t="shared" si="2"/>
        <v>166</v>
      </c>
      <c r="B167" s="1">
        <v>43224</v>
      </c>
      <c r="C167" s="1">
        <f>EOMONTH(tbl_GLSalesDetail[[#This Row],[Date]],-1)+1</f>
        <v>43221</v>
      </c>
      <c r="D167" s="2">
        <v>1002</v>
      </c>
      <c r="E167" t="s">
        <v>15</v>
      </c>
      <c r="F167" t="s">
        <v>16</v>
      </c>
      <c r="G167" t="s">
        <v>17</v>
      </c>
      <c r="H167" t="s">
        <v>56</v>
      </c>
      <c r="I167" t="s">
        <v>57</v>
      </c>
      <c r="J167" s="3">
        <v>23314.225000000002</v>
      </c>
      <c r="K167" t="s">
        <v>36</v>
      </c>
      <c r="L167" t="s">
        <v>21</v>
      </c>
      <c r="M167" t="s">
        <v>22</v>
      </c>
      <c r="N167" t="s">
        <v>23</v>
      </c>
      <c r="O167" t="s">
        <v>24</v>
      </c>
    </row>
    <row r="168" spans="1:15" x14ac:dyDescent="0.3">
      <c r="A168">
        <f t="shared" si="2"/>
        <v>167</v>
      </c>
      <c r="B168" s="1">
        <v>43226</v>
      </c>
      <c r="C168" s="1">
        <f>EOMONTH(tbl_GLSalesDetail[[#This Row],[Date]],-1)+1</f>
        <v>43221</v>
      </c>
      <c r="D168" s="2">
        <v>1001</v>
      </c>
      <c r="E168" t="s">
        <v>59</v>
      </c>
      <c r="F168" t="s">
        <v>26</v>
      </c>
      <c r="G168" t="s">
        <v>60</v>
      </c>
      <c r="H168" t="s">
        <v>92</v>
      </c>
      <c r="I168" t="s">
        <v>109</v>
      </c>
      <c r="J168" s="3">
        <v>43846.825000000004</v>
      </c>
      <c r="K168" t="s">
        <v>63</v>
      </c>
      <c r="L168" t="s">
        <v>64</v>
      </c>
      <c r="M168" t="s">
        <v>65</v>
      </c>
      <c r="N168" t="s">
        <v>66</v>
      </c>
      <c r="O168" t="s">
        <v>67</v>
      </c>
    </row>
    <row r="169" spans="1:15" x14ac:dyDescent="0.3">
      <c r="A169">
        <f t="shared" si="2"/>
        <v>168</v>
      </c>
      <c r="B169" s="1">
        <v>43226</v>
      </c>
      <c r="C169" s="1">
        <f>EOMONTH(tbl_GLSalesDetail[[#This Row],[Date]],-1)+1</f>
        <v>43221</v>
      </c>
      <c r="D169" s="2">
        <v>1001</v>
      </c>
      <c r="E169" t="s">
        <v>78</v>
      </c>
      <c r="F169" t="s">
        <v>40</v>
      </c>
      <c r="G169" t="s">
        <v>79</v>
      </c>
      <c r="H169" t="s">
        <v>92</v>
      </c>
      <c r="I169" t="s">
        <v>109</v>
      </c>
      <c r="J169" s="3">
        <v>20841.150000000001</v>
      </c>
      <c r="K169" t="s">
        <v>20</v>
      </c>
      <c r="L169" t="s">
        <v>81</v>
      </c>
      <c r="M169" t="s">
        <v>82</v>
      </c>
      <c r="N169" t="s">
        <v>66</v>
      </c>
      <c r="O169" t="s">
        <v>67</v>
      </c>
    </row>
    <row r="170" spans="1:15" x14ac:dyDescent="0.3">
      <c r="A170">
        <f t="shared" si="2"/>
        <v>169</v>
      </c>
      <c r="B170" s="1">
        <v>43226</v>
      </c>
      <c r="C170" s="1">
        <f>EOMONTH(tbl_GLSalesDetail[[#This Row],[Date]],-1)+1</f>
        <v>43221</v>
      </c>
      <c r="D170" s="2">
        <v>1001</v>
      </c>
      <c r="E170" t="s">
        <v>78</v>
      </c>
      <c r="F170" t="s">
        <v>40</v>
      </c>
      <c r="G170" t="s">
        <v>79</v>
      </c>
      <c r="H170" t="s">
        <v>61</v>
      </c>
      <c r="I170" t="s">
        <v>72</v>
      </c>
      <c r="J170" s="3">
        <v>3987.7750000000001</v>
      </c>
      <c r="K170" t="s">
        <v>20</v>
      </c>
      <c r="L170" t="s">
        <v>81</v>
      </c>
      <c r="M170" t="s">
        <v>82</v>
      </c>
      <c r="N170" t="s">
        <v>66</v>
      </c>
      <c r="O170" t="s">
        <v>67</v>
      </c>
    </row>
    <row r="171" spans="1:15" x14ac:dyDescent="0.3">
      <c r="A171">
        <f t="shared" si="2"/>
        <v>170</v>
      </c>
      <c r="B171" s="1">
        <v>43226</v>
      </c>
      <c r="C171" s="1">
        <f>EOMONTH(tbl_GLSalesDetail[[#This Row],[Date]],-1)+1</f>
        <v>43221</v>
      </c>
      <c r="D171" s="2">
        <v>1001</v>
      </c>
      <c r="E171" t="s">
        <v>78</v>
      </c>
      <c r="F171" t="s">
        <v>40</v>
      </c>
      <c r="G171" t="s">
        <v>79</v>
      </c>
      <c r="H171" t="s">
        <v>99</v>
      </c>
      <c r="I171" t="s">
        <v>100</v>
      </c>
      <c r="J171" s="3">
        <v>19887.45</v>
      </c>
      <c r="K171" t="s">
        <v>20</v>
      </c>
      <c r="L171" t="s">
        <v>81</v>
      </c>
      <c r="M171" t="s">
        <v>82</v>
      </c>
      <c r="N171" t="s">
        <v>66</v>
      </c>
      <c r="O171" t="s">
        <v>67</v>
      </c>
    </row>
    <row r="172" spans="1:15" x14ac:dyDescent="0.3">
      <c r="A172">
        <f t="shared" si="2"/>
        <v>171</v>
      </c>
      <c r="B172" s="1">
        <v>43226</v>
      </c>
      <c r="C172" s="1">
        <f>EOMONTH(tbl_GLSalesDetail[[#This Row],[Date]],-1)+1</f>
        <v>43221</v>
      </c>
      <c r="D172" s="2">
        <v>1002</v>
      </c>
      <c r="E172" t="s">
        <v>69</v>
      </c>
      <c r="F172" t="s">
        <v>70</v>
      </c>
      <c r="G172" t="s">
        <v>71</v>
      </c>
      <c r="H172" t="s">
        <v>42</v>
      </c>
      <c r="I172" t="s">
        <v>43</v>
      </c>
      <c r="J172" s="3">
        <v>4913.4250000000002</v>
      </c>
      <c r="K172" t="s">
        <v>36</v>
      </c>
      <c r="L172" t="s">
        <v>73</v>
      </c>
      <c r="M172" t="s">
        <v>74</v>
      </c>
      <c r="N172" t="s">
        <v>75</v>
      </c>
      <c r="O172" t="s">
        <v>76</v>
      </c>
    </row>
    <row r="173" spans="1:15" x14ac:dyDescent="0.3">
      <c r="A173">
        <f t="shared" si="2"/>
        <v>172</v>
      </c>
      <c r="B173" s="1">
        <v>43227</v>
      </c>
      <c r="C173" s="1">
        <f>EOMONTH(tbl_GLSalesDetail[[#This Row],[Date]],-1)+1</f>
        <v>43221</v>
      </c>
      <c r="D173" s="2">
        <v>1002</v>
      </c>
      <c r="E173" t="s">
        <v>69</v>
      </c>
      <c r="F173" t="s">
        <v>70</v>
      </c>
      <c r="G173" t="s">
        <v>71</v>
      </c>
      <c r="H173" t="s">
        <v>61</v>
      </c>
      <c r="I173" t="s">
        <v>72</v>
      </c>
      <c r="J173" s="3">
        <v>7751.1500000000005</v>
      </c>
      <c r="K173" t="s">
        <v>36</v>
      </c>
      <c r="L173" t="s">
        <v>73</v>
      </c>
      <c r="M173" t="s">
        <v>74</v>
      </c>
      <c r="N173" t="s">
        <v>75</v>
      </c>
      <c r="O173" t="s">
        <v>76</v>
      </c>
    </row>
    <row r="174" spans="1:15" x14ac:dyDescent="0.3">
      <c r="A174">
        <f t="shared" si="2"/>
        <v>173</v>
      </c>
      <c r="B174" s="1">
        <v>43229</v>
      </c>
      <c r="C174" s="1">
        <f>EOMONTH(tbl_GLSalesDetail[[#This Row],[Date]],-1)+1</f>
        <v>43221</v>
      </c>
      <c r="D174" s="2">
        <v>1002</v>
      </c>
      <c r="E174" t="s">
        <v>15</v>
      </c>
      <c r="F174" t="s">
        <v>16</v>
      </c>
      <c r="G174" t="s">
        <v>17</v>
      </c>
      <c r="H174" t="s">
        <v>56</v>
      </c>
      <c r="I174" t="s">
        <v>57</v>
      </c>
      <c r="J174" s="3">
        <v>37418.700000000004</v>
      </c>
      <c r="K174" t="s">
        <v>36</v>
      </c>
      <c r="L174" t="s">
        <v>21</v>
      </c>
      <c r="M174" t="s">
        <v>22</v>
      </c>
      <c r="N174" t="s">
        <v>23</v>
      </c>
      <c r="O174" t="s">
        <v>24</v>
      </c>
    </row>
    <row r="175" spans="1:15" x14ac:dyDescent="0.3">
      <c r="A175">
        <f t="shared" si="2"/>
        <v>174</v>
      </c>
      <c r="B175" s="1">
        <v>43238</v>
      </c>
      <c r="C175" s="1">
        <f>EOMONTH(tbl_GLSalesDetail[[#This Row],[Date]],-1)+1</f>
        <v>43221</v>
      </c>
      <c r="D175" s="2">
        <v>1001</v>
      </c>
      <c r="E175" t="s">
        <v>39</v>
      </c>
      <c r="F175" t="s">
        <v>40</v>
      </c>
      <c r="G175" t="s">
        <v>41</v>
      </c>
      <c r="H175" t="s">
        <v>115</v>
      </c>
      <c r="I175" t="s">
        <v>116</v>
      </c>
      <c r="J175" s="3">
        <v>18073.55</v>
      </c>
      <c r="K175" t="s">
        <v>20</v>
      </c>
      <c r="L175" t="s">
        <v>44</v>
      </c>
      <c r="M175" t="s">
        <v>45</v>
      </c>
      <c r="N175" t="s">
        <v>46</v>
      </c>
      <c r="O175" t="s">
        <v>47</v>
      </c>
    </row>
    <row r="176" spans="1:15" x14ac:dyDescent="0.3">
      <c r="A176">
        <f t="shared" si="2"/>
        <v>175</v>
      </c>
      <c r="B176" s="1">
        <v>43243</v>
      </c>
      <c r="C176" s="1">
        <f>EOMONTH(tbl_GLSalesDetail[[#This Row],[Date]],-1)+1</f>
        <v>43221</v>
      </c>
      <c r="D176" s="2">
        <v>1001</v>
      </c>
      <c r="E176" t="s">
        <v>59</v>
      </c>
      <c r="F176" t="s">
        <v>26</v>
      </c>
      <c r="G176" t="s">
        <v>60</v>
      </c>
      <c r="H176" t="s">
        <v>61</v>
      </c>
      <c r="I176" t="s">
        <v>72</v>
      </c>
      <c r="J176" s="3">
        <v>43846.825000000004</v>
      </c>
      <c r="K176" t="s">
        <v>63</v>
      </c>
      <c r="L176" t="s">
        <v>64</v>
      </c>
      <c r="M176" t="s">
        <v>65</v>
      </c>
      <c r="N176" t="s">
        <v>66</v>
      </c>
      <c r="O176" t="s">
        <v>67</v>
      </c>
    </row>
    <row r="177" spans="1:15" x14ac:dyDescent="0.3">
      <c r="A177">
        <f t="shared" si="2"/>
        <v>176</v>
      </c>
      <c r="B177" s="1">
        <v>43244</v>
      </c>
      <c r="C177" s="1">
        <f>EOMONTH(tbl_GLSalesDetail[[#This Row],[Date]],-1)+1</f>
        <v>43221</v>
      </c>
      <c r="D177" s="2">
        <v>1001</v>
      </c>
      <c r="E177" t="s">
        <v>25</v>
      </c>
      <c r="F177" t="s">
        <v>26</v>
      </c>
      <c r="G177" t="s">
        <v>120</v>
      </c>
      <c r="H177" t="s">
        <v>101</v>
      </c>
      <c r="I177" t="s">
        <v>102</v>
      </c>
      <c r="J177" s="3">
        <v>14712.225</v>
      </c>
      <c r="K177" t="s">
        <v>63</v>
      </c>
      <c r="L177" t="s">
        <v>121</v>
      </c>
      <c r="M177" t="s">
        <v>122</v>
      </c>
      <c r="N177" t="s">
        <v>32</v>
      </c>
      <c r="O177" t="s">
        <v>33</v>
      </c>
    </row>
    <row r="178" spans="1:15" x14ac:dyDescent="0.3">
      <c r="A178">
        <f t="shared" si="2"/>
        <v>177</v>
      </c>
      <c r="B178" s="1">
        <v>43244</v>
      </c>
      <c r="C178" s="1">
        <f>EOMONTH(tbl_GLSalesDetail[[#This Row],[Date]],-1)+1</f>
        <v>43221</v>
      </c>
      <c r="D178" s="2">
        <v>1001</v>
      </c>
      <c r="E178" t="s">
        <v>48</v>
      </c>
      <c r="F178" t="s">
        <v>16</v>
      </c>
      <c r="G178" t="s">
        <v>49</v>
      </c>
      <c r="H178" t="s">
        <v>61</v>
      </c>
      <c r="I178" t="s">
        <v>62</v>
      </c>
      <c r="J178" s="3">
        <v>38783.800000000003</v>
      </c>
      <c r="K178" t="s">
        <v>63</v>
      </c>
      <c r="L178" t="s">
        <v>52</v>
      </c>
      <c r="M178" t="s">
        <v>53</v>
      </c>
      <c r="N178" t="s">
        <v>54</v>
      </c>
      <c r="O178" t="s">
        <v>55</v>
      </c>
    </row>
    <row r="179" spans="1:15" x14ac:dyDescent="0.3">
      <c r="A179">
        <f t="shared" si="2"/>
        <v>178</v>
      </c>
      <c r="B179" s="1">
        <v>43244</v>
      </c>
      <c r="C179" s="1">
        <f>EOMONTH(tbl_GLSalesDetail[[#This Row],[Date]],-1)+1</f>
        <v>43221</v>
      </c>
      <c r="D179" s="2">
        <v>1001</v>
      </c>
      <c r="E179" t="s">
        <v>25</v>
      </c>
      <c r="F179" t="s">
        <v>26</v>
      </c>
      <c r="G179" t="s">
        <v>123</v>
      </c>
      <c r="H179" t="s">
        <v>115</v>
      </c>
      <c r="I179" t="s">
        <v>116</v>
      </c>
      <c r="J179" s="3">
        <v>38886.65</v>
      </c>
      <c r="K179" t="s">
        <v>63</v>
      </c>
      <c r="L179" t="s">
        <v>124</v>
      </c>
      <c r="M179" t="s">
        <v>125</v>
      </c>
      <c r="N179" t="s">
        <v>126</v>
      </c>
      <c r="O179" t="s">
        <v>127</v>
      </c>
    </row>
    <row r="180" spans="1:15" x14ac:dyDescent="0.3">
      <c r="A180">
        <f t="shared" si="2"/>
        <v>179</v>
      </c>
      <c r="B180" s="1">
        <v>43244</v>
      </c>
      <c r="C180" s="1">
        <f>EOMONTH(tbl_GLSalesDetail[[#This Row],[Date]],-1)+1</f>
        <v>43221</v>
      </c>
      <c r="D180" s="2">
        <v>1001</v>
      </c>
      <c r="E180" t="s">
        <v>25</v>
      </c>
      <c r="F180" t="s">
        <v>26</v>
      </c>
      <c r="G180" t="s">
        <v>120</v>
      </c>
      <c r="H180" t="s">
        <v>101</v>
      </c>
      <c r="I180" t="s">
        <v>102</v>
      </c>
      <c r="J180" s="3">
        <v>12472.900000000001</v>
      </c>
      <c r="K180" t="s">
        <v>63</v>
      </c>
      <c r="L180" t="s">
        <v>121</v>
      </c>
      <c r="M180" t="s">
        <v>122</v>
      </c>
      <c r="N180" t="s">
        <v>32</v>
      </c>
      <c r="O180" t="s">
        <v>33</v>
      </c>
    </row>
    <row r="181" spans="1:15" x14ac:dyDescent="0.3">
      <c r="A181">
        <f t="shared" si="2"/>
        <v>180</v>
      </c>
      <c r="B181" s="1">
        <v>43244</v>
      </c>
      <c r="C181" s="1">
        <f>EOMONTH(tbl_GLSalesDetail[[#This Row],[Date]],-1)+1</f>
        <v>43221</v>
      </c>
      <c r="D181" s="2">
        <v>1001</v>
      </c>
      <c r="E181" t="s">
        <v>25</v>
      </c>
      <c r="F181" t="s">
        <v>26</v>
      </c>
      <c r="G181" t="s">
        <v>123</v>
      </c>
      <c r="H181" t="s">
        <v>115</v>
      </c>
      <c r="I181" t="s">
        <v>116</v>
      </c>
      <c r="J181" s="3">
        <v>2557.2250000000004</v>
      </c>
      <c r="K181" t="s">
        <v>63</v>
      </c>
      <c r="L181" t="s">
        <v>124</v>
      </c>
      <c r="M181" t="s">
        <v>125</v>
      </c>
      <c r="N181" t="s">
        <v>126</v>
      </c>
      <c r="O181" t="s">
        <v>127</v>
      </c>
    </row>
    <row r="182" spans="1:15" x14ac:dyDescent="0.3">
      <c r="A182">
        <f t="shared" si="2"/>
        <v>181</v>
      </c>
      <c r="B182" s="1">
        <v>43244</v>
      </c>
      <c r="C182" s="1">
        <f>EOMONTH(tbl_GLSalesDetail[[#This Row],[Date]],-1)+1</f>
        <v>43221</v>
      </c>
      <c r="D182" s="2">
        <v>1001</v>
      </c>
      <c r="E182" t="s">
        <v>48</v>
      </c>
      <c r="F182" t="s">
        <v>16</v>
      </c>
      <c r="G182" t="s">
        <v>49</v>
      </c>
      <c r="H182" t="s">
        <v>61</v>
      </c>
      <c r="I182" t="s">
        <v>62</v>
      </c>
      <c r="J182" s="3">
        <v>11402.325000000001</v>
      </c>
      <c r="K182" t="s">
        <v>63</v>
      </c>
      <c r="L182" t="s">
        <v>52</v>
      </c>
      <c r="M182" t="s">
        <v>53</v>
      </c>
      <c r="N182" t="s">
        <v>54</v>
      </c>
      <c r="O182" t="s">
        <v>55</v>
      </c>
    </row>
    <row r="183" spans="1:15" x14ac:dyDescent="0.3">
      <c r="A183">
        <f t="shared" si="2"/>
        <v>182</v>
      </c>
      <c r="B183" s="1">
        <v>43244</v>
      </c>
      <c r="C183" s="1">
        <f>EOMONTH(tbl_GLSalesDetail[[#This Row],[Date]],-1)+1</f>
        <v>43221</v>
      </c>
      <c r="D183" s="2">
        <v>1001</v>
      </c>
      <c r="E183" t="s">
        <v>25</v>
      </c>
      <c r="F183" t="s">
        <v>26</v>
      </c>
      <c r="G183" t="s">
        <v>123</v>
      </c>
      <c r="H183" t="s">
        <v>115</v>
      </c>
      <c r="I183" t="s">
        <v>116</v>
      </c>
      <c r="J183" s="3">
        <v>1107.9750000000001</v>
      </c>
      <c r="K183" t="s">
        <v>20</v>
      </c>
      <c r="L183" t="s">
        <v>124</v>
      </c>
      <c r="M183" t="s">
        <v>125</v>
      </c>
      <c r="N183" t="s">
        <v>126</v>
      </c>
      <c r="O183" t="s">
        <v>127</v>
      </c>
    </row>
    <row r="184" spans="1:15" x14ac:dyDescent="0.3">
      <c r="A184">
        <f t="shared" si="2"/>
        <v>183</v>
      </c>
      <c r="B184" s="1">
        <v>43244</v>
      </c>
      <c r="C184" s="1">
        <f>EOMONTH(tbl_GLSalesDetail[[#This Row],[Date]],-1)+1</f>
        <v>43221</v>
      </c>
      <c r="D184" s="2">
        <v>1001</v>
      </c>
      <c r="E184" t="s">
        <v>48</v>
      </c>
      <c r="F184" t="s">
        <v>16</v>
      </c>
      <c r="G184" t="s">
        <v>49</v>
      </c>
      <c r="H184" t="s">
        <v>61</v>
      </c>
      <c r="I184" t="s">
        <v>80</v>
      </c>
      <c r="J184" s="3">
        <v>35137.300000000003</v>
      </c>
      <c r="K184" t="s">
        <v>20</v>
      </c>
      <c r="L184" t="s">
        <v>52</v>
      </c>
      <c r="M184" t="s">
        <v>53</v>
      </c>
      <c r="N184" t="s">
        <v>54</v>
      </c>
      <c r="O184" t="s">
        <v>55</v>
      </c>
    </row>
    <row r="185" spans="1:15" x14ac:dyDescent="0.3">
      <c r="A185">
        <f t="shared" si="2"/>
        <v>184</v>
      </c>
      <c r="B185" s="1">
        <v>43244</v>
      </c>
      <c r="C185" s="1">
        <f>EOMONTH(tbl_GLSalesDetail[[#This Row],[Date]],-1)+1</f>
        <v>43221</v>
      </c>
      <c r="D185" s="2">
        <v>1001</v>
      </c>
      <c r="E185" t="s">
        <v>48</v>
      </c>
      <c r="F185" t="s">
        <v>16</v>
      </c>
      <c r="G185" t="s">
        <v>49</v>
      </c>
      <c r="H185" t="s">
        <v>61</v>
      </c>
      <c r="I185" t="s">
        <v>62</v>
      </c>
      <c r="J185" s="3">
        <v>31621.7</v>
      </c>
      <c r="K185" t="s">
        <v>20</v>
      </c>
      <c r="L185" t="s">
        <v>52</v>
      </c>
      <c r="M185" t="s">
        <v>53</v>
      </c>
      <c r="N185" t="s">
        <v>54</v>
      </c>
      <c r="O185" t="s">
        <v>55</v>
      </c>
    </row>
    <row r="186" spans="1:15" x14ac:dyDescent="0.3">
      <c r="A186">
        <f t="shared" si="2"/>
        <v>185</v>
      </c>
      <c r="B186" s="1">
        <v>43244</v>
      </c>
      <c r="C186" s="1">
        <f>EOMONTH(tbl_GLSalesDetail[[#This Row],[Date]],-1)+1</f>
        <v>43221</v>
      </c>
      <c r="D186" s="2">
        <v>1001</v>
      </c>
      <c r="E186" t="s">
        <v>48</v>
      </c>
      <c r="F186" t="s">
        <v>16</v>
      </c>
      <c r="G186" t="s">
        <v>49</v>
      </c>
      <c r="H186" t="s">
        <v>61</v>
      </c>
      <c r="I186" t="s">
        <v>80</v>
      </c>
      <c r="J186" s="3">
        <v>11201.300000000001</v>
      </c>
      <c r="K186" t="s">
        <v>20</v>
      </c>
      <c r="L186" t="s">
        <v>52</v>
      </c>
      <c r="M186" t="s">
        <v>53</v>
      </c>
      <c r="N186" t="s">
        <v>54</v>
      </c>
      <c r="O186" t="s">
        <v>55</v>
      </c>
    </row>
    <row r="187" spans="1:15" x14ac:dyDescent="0.3">
      <c r="A187">
        <f t="shared" si="2"/>
        <v>186</v>
      </c>
      <c r="B187" s="1">
        <v>43244</v>
      </c>
      <c r="C187" s="1">
        <f>EOMONTH(tbl_GLSalesDetail[[#This Row],[Date]],-1)+1</f>
        <v>43221</v>
      </c>
      <c r="D187" s="2">
        <v>1002</v>
      </c>
      <c r="E187" t="s">
        <v>48</v>
      </c>
      <c r="F187" t="s">
        <v>16</v>
      </c>
      <c r="G187" t="s">
        <v>49</v>
      </c>
      <c r="H187" t="s">
        <v>61</v>
      </c>
      <c r="I187" t="s">
        <v>80</v>
      </c>
      <c r="J187" s="3">
        <v>26628.800000000003</v>
      </c>
      <c r="K187" t="s">
        <v>36</v>
      </c>
      <c r="L187" t="s">
        <v>52</v>
      </c>
      <c r="M187" t="s">
        <v>53</v>
      </c>
      <c r="N187" t="s">
        <v>54</v>
      </c>
      <c r="O187" t="s">
        <v>55</v>
      </c>
    </row>
    <row r="188" spans="1:15" x14ac:dyDescent="0.3">
      <c r="A188">
        <f t="shared" si="2"/>
        <v>187</v>
      </c>
      <c r="B188" s="1">
        <v>43244</v>
      </c>
      <c r="C188" s="1">
        <f>EOMONTH(tbl_GLSalesDetail[[#This Row],[Date]],-1)+1</f>
        <v>43221</v>
      </c>
      <c r="D188" s="2">
        <v>1002</v>
      </c>
      <c r="E188" t="s">
        <v>25</v>
      </c>
      <c r="F188" t="s">
        <v>26</v>
      </c>
      <c r="G188" t="s">
        <v>120</v>
      </c>
      <c r="H188" t="s">
        <v>101</v>
      </c>
      <c r="I188" t="s">
        <v>102</v>
      </c>
      <c r="J188" s="3">
        <v>32776.425000000003</v>
      </c>
      <c r="K188" t="s">
        <v>36</v>
      </c>
      <c r="L188" t="s">
        <v>121</v>
      </c>
      <c r="M188" t="s">
        <v>122</v>
      </c>
      <c r="N188" t="s">
        <v>32</v>
      </c>
      <c r="O188" t="s">
        <v>33</v>
      </c>
    </row>
    <row r="189" spans="1:15" x14ac:dyDescent="0.3">
      <c r="A189">
        <f t="shared" si="2"/>
        <v>188</v>
      </c>
      <c r="B189" s="1">
        <v>43250</v>
      </c>
      <c r="C189" s="1">
        <f>EOMONTH(tbl_GLSalesDetail[[#This Row],[Date]],-1)+1</f>
        <v>43221</v>
      </c>
      <c r="D189" s="2">
        <v>1001</v>
      </c>
      <c r="E189" t="s">
        <v>48</v>
      </c>
      <c r="F189" t="s">
        <v>16</v>
      </c>
      <c r="G189" t="s">
        <v>49</v>
      </c>
      <c r="H189" t="s">
        <v>56</v>
      </c>
      <c r="I189" t="s">
        <v>57</v>
      </c>
      <c r="J189" s="3">
        <v>3707.2750000000001</v>
      </c>
      <c r="K189" t="s">
        <v>20</v>
      </c>
      <c r="L189" t="s">
        <v>52</v>
      </c>
      <c r="M189" t="s">
        <v>53</v>
      </c>
      <c r="N189" t="s">
        <v>54</v>
      </c>
      <c r="O189" t="s">
        <v>55</v>
      </c>
    </row>
    <row r="190" spans="1:15" x14ac:dyDescent="0.3">
      <c r="A190">
        <f t="shared" si="2"/>
        <v>189</v>
      </c>
      <c r="B190" s="1">
        <v>43250</v>
      </c>
      <c r="C190" s="1">
        <f>EOMONTH(tbl_GLSalesDetail[[#This Row],[Date]],-1)+1</f>
        <v>43221</v>
      </c>
      <c r="D190" s="2">
        <v>1001</v>
      </c>
      <c r="E190" t="s">
        <v>48</v>
      </c>
      <c r="F190" t="s">
        <v>16</v>
      </c>
      <c r="G190" t="s">
        <v>49</v>
      </c>
      <c r="H190" t="s">
        <v>56</v>
      </c>
      <c r="I190" t="s">
        <v>57</v>
      </c>
      <c r="J190" s="3">
        <v>36394.875</v>
      </c>
      <c r="K190" t="s">
        <v>20</v>
      </c>
      <c r="L190" t="s">
        <v>52</v>
      </c>
      <c r="M190" t="s">
        <v>53</v>
      </c>
      <c r="N190" t="s">
        <v>54</v>
      </c>
      <c r="O190" t="s">
        <v>55</v>
      </c>
    </row>
    <row r="191" spans="1:15" x14ac:dyDescent="0.3">
      <c r="A191">
        <f t="shared" si="2"/>
        <v>190</v>
      </c>
      <c r="B191" s="1">
        <v>43250</v>
      </c>
      <c r="C191" s="1">
        <f>EOMONTH(tbl_GLSalesDetail[[#This Row],[Date]],-1)+1</f>
        <v>43221</v>
      </c>
      <c r="D191" s="2">
        <v>1001</v>
      </c>
      <c r="E191" t="s">
        <v>48</v>
      </c>
      <c r="F191" t="s">
        <v>16</v>
      </c>
      <c r="G191" t="s">
        <v>49</v>
      </c>
      <c r="H191" t="s">
        <v>37</v>
      </c>
      <c r="I191" t="s">
        <v>38</v>
      </c>
      <c r="J191" s="3">
        <v>11477.125</v>
      </c>
      <c r="K191" t="s">
        <v>20</v>
      </c>
      <c r="L191" t="s">
        <v>52</v>
      </c>
      <c r="M191" t="s">
        <v>53</v>
      </c>
      <c r="N191" t="s">
        <v>54</v>
      </c>
      <c r="O191" t="s">
        <v>55</v>
      </c>
    </row>
    <row r="192" spans="1:15" x14ac:dyDescent="0.3">
      <c r="A192">
        <f t="shared" si="2"/>
        <v>191</v>
      </c>
      <c r="B192" s="1">
        <v>43250</v>
      </c>
      <c r="C192" s="1">
        <f>EOMONTH(tbl_GLSalesDetail[[#This Row],[Date]],-1)+1</f>
        <v>43221</v>
      </c>
      <c r="D192" s="2">
        <v>1001</v>
      </c>
      <c r="E192" t="s">
        <v>48</v>
      </c>
      <c r="F192" t="s">
        <v>16</v>
      </c>
      <c r="G192" t="s">
        <v>49</v>
      </c>
      <c r="H192" t="s">
        <v>56</v>
      </c>
      <c r="I192" t="s">
        <v>57</v>
      </c>
      <c r="J192" s="3">
        <v>24197.800000000003</v>
      </c>
      <c r="K192" t="s">
        <v>20</v>
      </c>
      <c r="L192" t="s">
        <v>52</v>
      </c>
      <c r="M192" t="s">
        <v>53</v>
      </c>
      <c r="N192" t="s">
        <v>54</v>
      </c>
      <c r="O192" t="s">
        <v>55</v>
      </c>
    </row>
    <row r="193" spans="1:15" x14ac:dyDescent="0.3">
      <c r="A193">
        <f t="shared" si="2"/>
        <v>192</v>
      </c>
      <c r="B193" s="1">
        <v>43250</v>
      </c>
      <c r="C193" s="1">
        <f>EOMONTH(tbl_GLSalesDetail[[#This Row],[Date]],-1)+1</f>
        <v>43221</v>
      </c>
      <c r="D193" s="2">
        <v>1001</v>
      </c>
      <c r="E193" t="s">
        <v>48</v>
      </c>
      <c r="F193" t="s">
        <v>16</v>
      </c>
      <c r="G193" t="s">
        <v>49</v>
      </c>
      <c r="H193" t="s">
        <v>37</v>
      </c>
      <c r="I193" t="s">
        <v>38</v>
      </c>
      <c r="J193" s="3">
        <v>13608.925000000001</v>
      </c>
      <c r="K193" t="s">
        <v>20</v>
      </c>
      <c r="L193" t="s">
        <v>52</v>
      </c>
      <c r="M193" t="s">
        <v>53</v>
      </c>
      <c r="N193" t="s">
        <v>54</v>
      </c>
      <c r="O193" t="s">
        <v>55</v>
      </c>
    </row>
    <row r="194" spans="1:15" x14ac:dyDescent="0.3">
      <c r="A194">
        <f t="shared" ref="A194:A257" si="3">ROW()-1</f>
        <v>193</v>
      </c>
      <c r="B194" s="1">
        <v>43250</v>
      </c>
      <c r="C194" s="1">
        <f>EOMONTH(tbl_GLSalesDetail[[#This Row],[Date]],-1)+1</f>
        <v>43221</v>
      </c>
      <c r="D194" s="2">
        <v>1002</v>
      </c>
      <c r="E194" t="s">
        <v>48</v>
      </c>
      <c r="F194" t="s">
        <v>16</v>
      </c>
      <c r="G194" t="s">
        <v>49</v>
      </c>
      <c r="H194" t="s">
        <v>42</v>
      </c>
      <c r="I194" t="s">
        <v>43</v>
      </c>
      <c r="J194" s="3">
        <v>3623.125</v>
      </c>
      <c r="K194" t="s">
        <v>36</v>
      </c>
      <c r="L194" t="s">
        <v>52</v>
      </c>
      <c r="M194" t="s">
        <v>53</v>
      </c>
      <c r="N194" t="s">
        <v>54</v>
      </c>
      <c r="O194" t="s">
        <v>55</v>
      </c>
    </row>
    <row r="195" spans="1:15" x14ac:dyDescent="0.3">
      <c r="A195">
        <f t="shared" si="3"/>
        <v>194</v>
      </c>
      <c r="B195" s="1">
        <v>43255</v>
      </c>
      <c r="C195" s="1">
        <f>EOMONTH(tbl_GLSalesDetail[[#This Row],[Date]],-1)+1</f>
        <v>43252</v>
      </c>
      <c r="D195" s="2">
        <v>1002</v>
      </c>
      <c r="E195" t="s">
        <v>15</v>
      </c>
      <c r="F195" t="s">
        <v>16</v>
      </c>
      <c r="G195" t="s">
        <v>17</v>
      </c>
      <c r="H195" t="s">
        <v>28</v>
      </c>
      <c r="I195" t="s">
        <v>68</v>
      </c>
      <c r="J195" s="3">
        <v>45749.55</v>
      </c>
      <c r="K195" t="s">
        <v>36</v>
      </c>
      <c r="L195" t="s">
        <v>21</v>
      </c>
      <c r="M195" t="s">
        <v>22</v>
      </c>
      <c r="N195" t="s">
        <v>23</v>
      </c>
      <c r="O195" t="s">
        <v>24</v>
      </c>
    </row>
    <row r="196" spans="1:15" x14ac:dyDescent="0.3">
      <c r="A196">
        <f t="shared" si="3"/>
        <v>195</v>
      </c>
      <c r="B196" s="1">
        <v>43256</v>
      </c>
      <c r="C196" s="1">
        <f>EOMONTH(tbl_GLSalesDetail[[#This Row],[Date]],-1)+1</f>
        <v>43252</v>
      </c>
      <c r="D196" s="2">
        <v>1001</v>
      </c>
      <c r="E196" t="s">
        <v>39</v>
      </c>
      <c r="F196" t="s">
        <v>40</v>
      </c>
      <c r="G196" t="s">
        <v>110</v>
      </c>
      <c r="H196" t="s">
        <v>99</v>
      </c>
      <c r="I196" t="s">
        <v>100</v>
      </c>
      <c r="J196" s="3">
        <v>28138.825000000001</v>
      </c>
      <c r="K196" t="s">
        <v>63</v>
      </c>
      <c r="L196" t="s">
        <v>111</v>
      </c>
      <c r="M196" t="s">
        <v>112</v>
      </c>
      <c r="N196" t="s">
        <v>113</v>
      </c>
      <c r="O196" t="s">
        <v>114</v>
      </c>
    </row>
    <row r="197" spans="1:15" x14ac:dyDescent="0.3">
      <c r="A197">
        <f t="shared" si="3"/>
        <v>196</v>
      </c>
      <c r="B197" s="1">
        <v>43256</v>
      </c>
      <c r="C197" s="1">
        <f>EOMONTH(tbl_GLSalesDetail[[#This Row],[Date]],-1)+1</f>
        <v>43252</v>
      </c>
      <c r="D197" s="2">
        <v>1001</v>
      </c>
      <c r="E197" t="s">
        <v>59</v>
      </c>
      <c r="F197" t="s">
        <v>26</v>
      </c>
      <c r="G197" t="s">
        <v>85</v>
      </c>
      <c r="H197" t="s">
        <v>18</v>
      </c>
      <c r="I197" t="s">
        <v>19</v>
      </c>
      <c r="J197" s="3">
        <v>2360.875</v>
      </c>
      <c r="K197" t="s">
        <v>63</v>
      </c>
      <c r="L197" t="s">
        <v>88</v>
      </c>
      <c r="M197" t="s">
        <v>89</v>
      </c>
      <c r="N197" t="s">
        <v>90</v>
      </c>
      <c r="O197" t="s">
        <v>91</v>
      </c>
    </row>
    <row r="198" spans="1:15" x14ac:dyDescent="0.3">
      <c r="A198">
        <f t="shared" si="3"/>
        <v>197</v>
      </c>
      <c r="B198" s="1">
        <v>43256</v>
      </c>
      <c r="C198" s="1">
        <f>EOMONTH(tbl_GLSalesDetail[[#This Row],[Date]],-1)+1</f>
        <v>43252</v>
      </c>
      <c r="D198" s="2">
        <v>1001</v>
      </c>
      <c r="E198" t="s">
        <v>69</v>
      </c>
      <c r="F198" t="s">
        <v>70</v>
      </c>
      <c r="G198" t="s">
        <v>94</v>
      </c>
      <c r="H198" t="s">
        <v>128</v>
      </c>
      <c r="I198" t="s">
        <v>129</v>
      </c>
      <c r="J198" s="3">
        <v>34403.325000000004</v>
      </c>
      <c r="K198" t="s">
        <v>63</v>
      </c>
      <c r="L198" t="s">
        <v>95</v>
      </c>
      <c r="M198" t="s">
        <v>96</v>
      </c>
      <c r="N198" t="s">
        <v>97</v>
      </c>
      <c r="O198" t="s">
        <v>98</v>
      </c>
    </row>
    <row r="199" spans="1:15" x14ac:dyDescent="0.3">
      <c r="A199">
        <f t="shared" si="3"/>
        <v>198</v>
      </c>
      <c r="B199" s="1">
        <v>43256</v>
      </c>
      <c r="C199" s="1">
        <f>EOMONTH(tbl_GLSalesDetail[[#This Row],[Date]],-1)+1</f>
        <v>43252</v>
      </c>
      <c r="D199" s="2">
        <v>1001</v>
      </c>
      <c r="E199" t="s">
        <v>25</v>
      </c>
      <c r="F199" t="s">
        <v>26</v>
      </c>
      <c r="G199" t="s">
        <v>27</v>
      </c>
      <c r="H199" t="s">
        <v>42</v>
      </c>
      <c r="I199" t="s">
        <v>58</v>
      </c>
      <c r="J199" s="3">
        <v>27811.575000000001</v>
      </c>
      <c r="K199" t="s">
        <v>63</v>
      </c>
      <c r="L199" t="s">
        <v>30</v>
      </c>
      <c r="M199" t="s">
        <v>31</v>
      </c>
      <c r="N199" t="s">
        <v>32</v>
      </c>
      <c r="O199" t="s">
        <v>33</v>
      </c>
    </row>
    <row r="200" spans="1:15" x14ac:dyDescent="0.3">
      <c r="A200">
        <f t="shared" si="3"/>
        <v>199</v>
      </c>
      <c r="B200" s="1">
        <v>43256</v>
      </c>
      <c r="C200" s="1">
        <f>EOMONTH(tbl_GLSalesDetail[[#This Row],[Date]],-1)+1</f>
        <v>43252</v>
      </c>
      <c r="D200" s="2">
        <v>1001</v>
      </c>
      <c r="E200" t="s">
        <v>39</v>
      </c>
      <c r="F200" t="s">
        <v>40</v>
      </c>
      <c r="G200" t="s">
        <v>110</v>
      </c>
      <c r="H200" t="s">
        <v>99</v>
      </c>
      <c r="I200" t="s">
        <v>100</v>
      </c>
      <c r="J200" s="3">
        <v>44015.125</v>
      </c>
      <c r="K200" t="s">
        <v>63</v>
      </c>
      <c r="L200" t="s">
        <v>111</v>
      </c>
      <c r="M200" t="s">
        <v>112</v>
      </c>
      <c r="N200" t="s">
        <v>113</v>
      </c>
      <c r="O200" t="s">
        <v>114</v>
      </c>
    </row>
    <row r="201" spans="1:15" x14ac:dyDescent="0.3">
      <c r="A201">
        <f t="shared" si="3"/>
        <v>200</v>
      </c>
      <c r="B201" s="1">
        <v>43256</v>
      </c>
      <c r="C201" s="1">
        <f>EOMONTH(tbl_GLSalesDetail[[#This Row],[Date]],-1)+1</f>
        <v>43252</v>
      </c>
      <c r="D201" s="2">
        <v>1001</v>
      </c>
      <c r="E201" t="s">
        <v>25</v>
      </c>
      <c r="F201" t="s">
        <v>26</v>
      </c>
      <c r="G201" t="s">
        <v>27</v>
      </c>
      <c r="H201" t="s">
        <v>42</v>
      </c>
      <c r="I201" t="s">
        <v>58</v>
      </c>
      <c r="J201" s="3">
        <v>8386.9500000000007</v>
      </c>
      <c r="K201" t="s">
        <v>63</v>
      </c>
      <c r="L201" t="s">
        <v>30</v>
      </c>
      <c r="M201" t="s">
        <v>31</v>
      </c>
      <c r="N201" t="s">
        <v>32</v>
      </c>
      <c r="O201" t="s">
        <v>33</v>
      </c>
    </row>
    <row r="202" spans="1:15" x14ac:dyDescent="0.3">
      <c r="A202">
        <f t="shared" si="3"/>
        <v>201</v>
      </c>
      <c r="B202" s="1">
        <v>43256</v>
      </c>
      <c r="C202" s="1">
        <f>EOMONTH(tbl_GLSalesDetail[[#This Row],[Date]],-1)+1</f>
        <v>43252</v>
      </c>
      <c r="D202" s="2">
        <v>1001</v>
      </c>
      <c r="E202" t="s">
        <v>59</v>
      </c>
      <c r="F202" t="s">
        <v>26</v>
      </c>
      <c r="G202" t="s">
        <v>85</v>
      </c>
      <c r="H202" t="s">
        <v>18</v>
      </c>
      <c r="I202" t="s">
        <v>19</v>
      </c>
      <c r="J202" s="3">
        <v>33898.425000000003</v>
      </c>
      <c r="K202" t="s">
        <v>20</v>
      </c>
      <c r="L202" t="s">
        <v>88</v>
      </c>
      <c r="M202" t="s">
        <v>89</v>
      </c>
      <c r="N202" t="s">
        <v>90</v>
      </c>
      <c r="O202" t="s">
        <v>91</v>
      </c>
    </row>
    <row r="203" spans="1:15" x14ac:dyDescent="0.3">
      <c r="A203">
        <f t="shared" si="3"/>
        <v>202</v>
      </c>
      <c r="B203" s="1">
        <v>43256</v>
      </c>
      <c r="C203" s="1">
        <f>EOMONTH(tbl_GLSalesDetail[[#This Row],[Date]],-1)+1</f>
        <v>43252</v>
      </c>
      <c r="D203" s="2">
        <v>1001</v>
      </c>
      <c r="E203" t="s">
        <v>69</v>
      </c>
      <c r="F203" t="s">
        <v>70</v>
      </c>
      <c r="G203" t="s">
        <v>94</v>
      </c>
      <c r="H203" t="s">
        <v>128</v>
      </c>
      <c r="I203" t="s">
        <v>129</v>
      </c>
      <c r="J203" s="3">
        <v>32168.675000000003</v>
      </c>
      <c r="K203" t="s">
        <v>20</v>
      </c>
      <c r="L203" t="s">
        <v>95</v>
      </c>
      <c r="M203" t="s">
        <v>96</v>
      </c>
      <c r="N203" t="s">
        <v>97</v>
      </c>
      <c r="O203" t="s">
        <v>98</v>
      </c>
    </row>
    <row r="204" spans="1:15" x14ac:dyDescent="0.3">
      <c r="A204">
        <f t="shared" si="3"/>
        <v>203</v>
      </c>
      <c r="B204" s="1">
        <v>43256</v>
      </c>
      <c r="C204" s="1">
        <f>EOMONTH(tbl_GLSalesDetail[[#This Row],[Date]],-1)+1</f>
        <v>43252</v>
      </c>
      <c r="D204" s="2">
        <v>1001</v>
      </c>
      <c r="E204" t="s">
        <v>39</v>
      </c>
      <c r="F204" t="s">
        <v>40</v>
      </c>
      <c r="G204" t="s">
        <v>117</v>
      </c>
      <c r="H204" t="s">
        <v>92</v>
      </c>
      <c r="I204" t="s">
        <v>109</v>
      </c>
      <c r="J204" s="3">
        <v>7428.5750000000007</v>
      </c>
      <c r="K204" t="s">
        <v>20</v>
      </c>
      <c r="L204" t="s">
        <v>118</v>
      </c>
      <c r="M204" t="s">
        <v>119</v>
      </c>
      <c r="N204" t="s">
        <v>54</v>
      </c>
      <c r="O204" t="s">
        <v>55</v>
      </c>
    </row>
    <row r="205" spans="1:15" x14ac:dyDescent="0.3">
      <c r="A205">
        <f t="shared" si="3"/>
        <v>204</v>
      </c>
      <c r="B205" s="1">
        <v>43256</v>
      </c>
      <c r="C205" s="1">
        <f>EOMONTH(tbl_GLSalesDetail[[#This Row],[Date]],-1)+1</f>
        <v>43252</v>
      </c>
      <c r="D205" s="2">
        <v>1001</v>
      </c>
      <c r="E205" t="s">
        <v>59</v>
      </c>
      <c r="F205" t="s">
        <v>26</v>
      </c>
      <c r="G205" t="s">
        <v>85</v>
      </c>
      <c r="H205" t="s">
        <v>18</v>
      </c>
      <c r="I205" t="s">
        <v>19</v>
      </c>
      <c r="J205" s="3">
        <v>24581.15</v>
      </c>
      <c r="K205" t="s">
        <v>20</v>
      </c>
      <c r="L205" t="s">
        <v>88</v>
      </c>
      <c r="M205" t="s">
        <v>89</v>
      </c>
      <c r="N205" t="s">
        <v>90</v>
      </c>
      <c r="O205" t="s">
        <v>91</v>
      </c>
    </row>
    <row r="206" spans="1:15" x14ac:dyDescent="0.3">
      <c r="A206">
        <f t="shared" si="3"/>
        <v>205</v>
      </c>
      <c r="B206" s="1">
        <v>43256</v>
      </c>
      <c r="C206" s="1">
        <f>EOMONTH(tbl_GLSalesDetail[[#This Row],[Date]],-1)+1</f>
        <v>43252</v>
      </c>
      <c r="D206" s="2">
        <v>1001</v>
      </c>
      <c r="E206" t="s">
        <v>69</v>
      </c>
      <c r="F206" t="s">
        <v>70</v>
      </c>
      <c r="G206" t="s">
        <v>94</v>
      </c>
      <c r="H206" t="s">
        <v>128</v>
      </c>
      <c r="I206" t="s">
        <v>129</v>
      </c>
      <c r="J206" s="3">
        <v>28106.100000000002</v>
      </c>
      <c r="K206" t="s">
        <v>20</v>
      </c>
      <c r="L206" t="s">
        <v>95</v>
      </c>
      <c r="M206" t="s">
        <v>96</v>
      </c>
      <c r="N206" t="s">
        <v>97</v>
      </c>
      <c r="O206" t="s">
        <v>98</v>
      </c>
    </row>
    <row r="207" spans="1:15" x14ac:dyDescent="0.3">
      <c r="A207">
        <f t="shared" si="3"/>
        <v>206</v>
      </c>
      <c r="B207" s="1">
        <v>43256</v>
      </c>
      <c r="C207" s="1">
        <f>EOMONTH(tbl_GLSalesDetail[[#This Row],[Date]],-1)+1</f>
        <v>43252</v>
      </c>
      <c r="D207" s="2">
        <v>1002</v>
      </c>
      <c r="E207" t="s">
        <v>39</v>
      </c>
      <c r="F207" t="s">
        <v>40</v>
      </c>
      <c r="G207" t="s">
        <v>110</v>
      </c>
      <c r="H207" t="s">
        <v>99</v>
      </c>
      <c r="I207" t="s">
        <v>100</v>
      </c>
      <c r="J207" s="3">
        <v>37942.300000000003</v>
      </c>
      <c r="K207" t="s">
        <v>36</v>
      </c>
      <c r="L207" t="s">
        <v>111</v>
      </c>
      <c r="M207" t="s">
        <v>112</v>
      </c>
      <c r="N207" t="s">
        <v>113</v>
      </c>
      <c r="O207" t="s">
        <v>114</v>
      </c>
    </row>
    <row r="208" spans="1:15" x14ac:dyDescent="0.3">
      <c r="A208">
        <f t="shared" si="3"/>
        <v>207</v>
      </c>
      <c r="B208" s="1">
        <v>43256</v>
      </c>
      <c r="C208" s="1">
        <f>EOMONTH(tbl_GLSalesDetail[[#This Row],[Date]],-1)+1</f>
        <v>43252</v>
      </c>
      <c r="D208" s="2">
        <v>1002</v>
      </c>
      <c r="E208" t="s">
        <v>39</v>
      </c>
      <c r="F208" t="s">
        <v>40</v>
      </c>
      <c r="G208" t="s">
        <v>117</v>
      </c>
      <c r="H208" t="s">
        <v>92</v>
      </c>
      <c r="I208" t="s">
        <v>109</v>
      </c>
      <c r="J208" s="3">
        <v>682.55000000000007</v>
      </c>
      <c r="K208" t="s">
        <v>36</v>
      </c>
      <c r="L208" t="s">
        <v>118</v>
      </c>
      <c r="M208" t="s">
        <v>119</v>
      </c>
      <c r="N208" t="s">
        <v>54</v>
      </c>
      <c r="O208" t="s">
        <v>55</v>
      </c>
    </row>
    <row r="209" spans="1:15" x14ac:dyDescent="0.3">
      <c r="A209">
        <f t="shared" si="3"/>
        <v>208</v>
      </c>
      <c r="B209" s="1">
        <v>43256</v>
      </c>
      <c r="C209" s="1">
        <f>EOMONTH(tbl_GLSalesDetail[[#This Row],[Date]],-1)+1</f>
        <v>43252</v>
      </c>
      <c r="D209" s="2">
        <v>1002</v>
      </c>
      <c r="E209" t="s">
        <v>25</v>
      </c>
      <c r="F209" t="s">
        <v>26</v>
      </c>
      <c r="G209" t="s">
        <v>27</v>
      </c>
      <c r="H209" t="s">
        <v>42</v>
      </c>
      <c r="I209" t="s">
        <v>58</v>
      </c>
      <c r="J209" s="3">
        <v>17222.7</v>
      </c>
      <c r="K209" t="s">
        <v>36</v>
      </c>
      <c r="L209" t="s">
        <v>30</v>
      </c>
      <c r="M209" t="s">
        <v>31</v>
      </c>
      <c r="N209" t="s">
        <v>32</v>
      </c>
      <c r="O209" t="s">
        <v>33</v>
      </c>
    </row>
    <row r="210" spans="1:15" x14ac:dyDescent="0.3">
      <c r="A210">
        <f t="shared" si="3"/>
        <v>209</v>
      </c>
      <c r="B210" s="1">
        <v>43256</v>
      </c>
      <c r="C210" s="1">
        <f>EOMONTH(tbl_GLSalesDetail[[#This Row],[Date]],-1)+1</f>
        <v>43252</v>
      </c>
      <c r="D210" s="2">
        <v>1002</v>
      </c>
      <c r="E210" t="s">
        <v>15</v>
      </c>
      <c r="F210" t="s">
        <v>16</v>
      </c>
      <c r="G210" t="s">
        <v>17</v>
      </c>
      <c r="H210" t="s">
        <v>61</v>
      </c>
      <c r="I210" t="s">
        <v>72</v>
      </c>
      <c r="J210" s="3">
        <v>24978.525000000001</v>
      </c>
      <c r="K210" t="s">
        <v>36</v>
      </c>
      <c r="L210" t="s">
        <v>21</v>
      </c>
      <c r="M210" t="s">
        <v>22</v>
      </c>
      <c r="N210" t="s">
        <v>23</v>
      </c>
      <c r="O210" t="s">
        <v>24</v>
      </c>
    </row>
    <row r="211" spans="1:15" x14ac:dyDescent="0.3">
      <c r="A211">
        <f t="shared" si="3"/>
        <v>210</v>
      </c>
      <c r="B211" s="1">
        <v>43256</v>
      </c>
      <c r="C211" s="1">
        <f>EOMONTH(tbl_GLSalesDetail[[#This Row],[Date]],-1)+1</f>
        <v>43252</v>
      </c>
      <c r="D211" s="2">
        <v>1002</v>
      </c>
      <c r="E211" t="s">
        <v>39</v>
      </c>
      <c r="F211" t="s">
        <v>40</v>
      </c>
      <c r="G211" t="s">
        <v>117</v>
      </c>
      <c r="H211" t="s">
        <v>92</v>
      </c>
      <c r="I211" t="s">
        <v>109</v>
      </c>
      <c r="J211" s="3">
        <v>19541.5</v>
      </c>
      <c r="K211" t="s">
        <v>36</v>
      </c>
      <c r="L211" t="s">
        <v>118</v>
      </c>
      <c r="M211" t="s">
        <v>119</v>
      </c>
      <c r="N211" t="s">
        <v>54</v>
      </c>
      <c r="O211" t="s">
        <v>55</v>
      </c>
    </row>
    <row r="212" spans="1:15" x14ac:dyDescent="0.3">
      <c r="A212">
        <f t="shared" si="3"/>
        <v>211</v>
      </c>
      <c r="B212" s="1">
        <v>43256</v>
      </c>
      <c r="C212" s="1">
        <f>EOMONTH(tbl_GLSalesDetail[[#This Row],[Date]],-1)+1</f>
        <v>43252</v>
      </c>
      <c r="D212" s="2">
        <v>1002</v>
      </c>
      <c r="E212" t="s">
        <v>15</v>
      </c>
      <c r="F212" t="s">
        <v>16</v>
      </c>
      <c r="G212" t="s">
        <v>17</v>
      </c>
      <c r="H212" t="s">
        <v>101</v>
      </c>
      <c r="I212" t="s">
        <v>102</v>
      </c>
      <c r="J212" s="3">
        <v>44604.175000000003</v>
      </c>
      <c r="K212" t="s">
        <v>36</v>
      </c>
      <c r="L212" t="s">
        <v>21</v>
      </c>
      <c r="M212" t="s">
        <v>22</v>
      </c>
      <c r="N212" t="s">
        <v>23</v>
      </c>
      <c r="O212" t="s">
        <v>24</v>
      </c>
    </row>
    <row r="213" spans="1:15" x14ac:dyDescent="0.3">
      <c r="A213">
        <f t="shared" si="3"/>
        <v>212</v>
      </c>
      <c r="B213" s="1">
        <v>43258</v>
      </c>
      <c r="C213" s="1">
        <f>EOMONTH(tbl_GLSalesDetail[[#This Row],[Date]],-1)+1</f>
        <v>43252</v>
      </c>
      <c r="D213" s="2">
        <v>1001</v>
      </c>
      <c r="E213" t="s">
        <v>69</v>
      </c>
      <c r="F213" t="s">
        <v>70</v>
      </c>
      <c r="G213" t="s">
        <v>103</v>
      </c>
      <c r="H213" t="s">
        <v>28</v>
      </c>
      <c r="I213" t="s">
        <v>84</v>
      </c>
      <c r="J213" s="3">
        <v>3174.3250000000003</v>
      </c>
      <c r="K213" t="s">
        <v>63</v>
      </c>
      <c r="L213" t="s">
        <v>104</v>
      </c>
      <c r="M213" t="s">
        <v>105</v>
      </c>
      <c r="N213" t="s">
        <v>106</v>
      </c>
      <c r="O213" t="s">
        <v>107</v>
      </c>
    </row>
    <row r="214" spans="1:15" x14ac:dyDescent="0.3">
      <c r="A214">
        <f t="shared" si="3"/>
        <v>213</v>
      </c>
      <c r="B214" s="1">
        <v>43258</v>
      </c>
      <c r="C214" s="1">
        <f>EOMONTH(tbl_GLSalesDetail[[#This Row],[Date]],-1)+1</f>
        <v>43252</v>
      </c>
      <c r="D214" s="2">
        <v>1001</v>
      </c>
      <c r="E214" t="s">
        <v>69</v>
      </c>
      <c r="F214" t="s">
        <v>70</v>
      </c>
      <c r="G214" t="s">
        <v>103</v>
      </c>
      <c r="H214" t="s">
        <v>28</v>
      </c>
      <c r="I214" t="s">
        <v>84</v>
      </c>
      <c r="J214" s="3">
        <v>45347.5</v>
      </c>
      <c r="K214" t="s">
        <v>20</v>
      </c>
      <c r="L214" t="s">
        <v>104</v>
      </c>
      <c r="M214" t="s">
        <v>105</v>
      </c>
      <c r="N214" t="s">
        <v>106</v>
      </c>
      <c r="O214" t="s">
        <v>107</v>
      </c>
    </row>
    <row r="215" spans="1:15" x14ac:dyDescent="0.3">
      <c r="A215">
        <f t="shared" si="3"/>
        <v>214</v>
      </c>
      <c r="B215" s="1">
        <v>43258</v>
      </c>
      <c r="C215" s="1">
        <f>EOMONTH(tbl_GLSalesDetail[[#This Row],[Date]],-1)+1</f>
        <v>43252</v>
      </c>
      <c r="D215" s="2">
        <v>1001</v>
      </c>
      <c r="E215" t="s">
        <v>69</v>
      </c>
      <c r="F215" t="s">
        <v>70</v>
      </c>
      <c r="G215" t="s">
        <v>103</v>
      </c>
      <c r="H215" t="s">
        <v>28</v>
      </c>
      <c r="I215" t="s">
        <v>84</v>
      </c>
      <c r="J215" s="3">
        <v>3894.2750000000001</v>
      </c>
      <c r="K215" t="s">
        <v>20</v>
      </c>
      <c r="L215" t="s">
        <v>104</v>
      </c>
      <c r="M215" t="s">
        <v>105</v>
      </c>
      <c r="N215" t="s">
        <v>106</v>
      </c>
      <c r="O215" t="s">
        <v>107</v>
      </c>
    </row>
    <row r="216" spans="1:15" x14ac:dyDescent="0.3">
      <c r="A216">
        <f t="shared" si="3"/>
        <v>215</v>
      </c>
      <c r="B216" s="1">
        <v>43258</v>
      </c>
      <c r="C216" s="1">
        <f>EOMONTH(tbl_GLSalesDetail[[#This Row],[Date]],-1)+1</f>
        <v>43252</v>
      </c>
      <c r="D216" s="2">
        <v>1002</v>
      </c>
      <c r="E216" t="s">
        <v>78</v>
      </c>
      <c r="F216" t="s">
        <v>40</v>
      </c>
      <c r="G216" t="s">
        <v>79</v>
      </c>
      <c r="H216" t="s">
        <v>28</v>
      </c>
      <c r="I216" t="s">
        <v>83</v>
      </c>
      <c r="J216" s="3">
        <v>12173.7</v>
      </c>
      <c r="K216" t="s">
        <v>36</v>
      </c>
      <c r="L216" t="s">
        <v>81</v>
      </c>
      <c r="M216" t="s">
        <v>82</v>
      </c>
      <c r="N216" t="s">
        <v>66</v>
      </c>
      <c r="O216" t="s">
        <v>67</v>
      </c>
    </row>
    <row r="217" spans="1:15" x14ac:dyDescent="0.3">
      <c r="A217">
        <f t="shared" si="3"/>
        <v>216</v>
      </c>
      <c r="B217" s="1">
        <v>43259</v>
      </c>
      <c r="C217" s="1">
        <f>EOMONTH(tbl_GLSalesDetail[[#This Row],[Date]],-1)+1</f>
        <v>43252</v>
      </c>
      <c r="D217" s="2">
        <v>1001</v>
      </c>
      <c r="E217" t="s">
        <v>39</v>
      </c>
      <c r="F217" t="s">
        <v>40</v>
      </c>
      <c r="G217" t="s">
        <v>41</v>
      </c>
      <c r="H217" t="s">
        <v>18</v>
      </c>
      <c r="I217" t="s">
        <v>19</v>
      </c>
      <c r="J217" s="3">
        <v>19784.600000000002</v>
      </c>
      <c r="K217" t="s">
        <v>63</v>
      </c>
      <c r="L217" t="s">
        <v>44</v>
      </c>
      <c r="M217" t="s">
        <v>45</v>
      </c>
      <c r="N217" t="s">
        <v>46</v>
      </c>
      <c r="O217" t="s">
        <v>47</v>
      </c>
    </row>
    <row r="218" spans="1:15" x14ac:dyDescent="0.3">
      <c r="A218">
        <f t="shared" si="3"/>
        <v>217</v>
      </c>
      <c r="B218" s="1">
        <v>43259</v>
      </c>
      <c r="C218" s="1">
        <f>EOMONTH(tbl_GLSalesDetail[[#This Row],[Date]],-1)+1</f>
        <v>43252</v>
      </c>
      <c r="D218" s="2">
        <v>1002</v>
      </c>
      <c r="E218" t="s">
        <v>39</v>
      </c>
      <c r="F218" t="s">
        <v>40</v>
      </c>
      <c r="G218" t="s">
        <v>41</v>
      </c>
      <c r="H218" t="s">
        <v>18</v>
      </c>
      <c r="I218" t="s">
        <v>19</v>
      </c>
      <c r="J218" s="3">
        <v>11140.525000000001</v>
      </c>
      <c r="K218" t="s">
        <v>36</v>
      </c>
      <c r="L218" t="s">
        <v>44</v>
      </c>
      <c r="M218" t="s">
        <v>45</v>
      </c>
      <c r="N218" t="s">
        <v>46</v>
      </c>
      <c r="O218" t="s">
        <v>47</v>
      </c>
    </row>
    <row r="219" spans="1:15" x14ac:dyDescent="0.3">
      <c r="A219">
        <f t="shared" si="3"/>
        <v>218</v>
      </c>
      <c r="B219" s="1">
        <v>43259</v>
      </c>
      <c r="C219" s="1">
        <f>EOMONTH(tbl_GLSalesDetail[[#This Row],[Date]],-1)+1</f>
        <v>43252</v>
      </c>
      <c r="D219" s="2">
        <v>1002</v>
      </c>
      <c r="E219" t="s">
        <v>78</v>
      </c>
      <c r="F219" t="s">
        <v>40</v>
      </c>
      <c r="G219" t="s">
        <v>79</v>
      </c>
      <c r="H219" t="s">
        <v>92</v>
      </c>
      <c r="I219" t="s">
        <v>109</v>
      </c>
      <c r="J219" s="3">
        <v>31869.475000000002</v>
      </c>
      <c r="K219" t="s">
        <v>36</v>
      </c>
      <c r="L219" t="s">
        <v>81</v>
      </c>
      <c r="M219" t="s">
        <v>82</v>
      </c>
      <c r="N219" t="s">
        <v>66</v>
      </c>
      <c r="O219" t="s">
        <v>67</v>
      </c>
    </row>
    <row r="220" spans="1:15" x14ac:dyDescent="0.3">
      <c r="A220">
        <f t="shared" si="3"/>
        <v>219</v>
      </c>
      <c r="B220" s="1">
        <v>43259</v>
      </c>
      <c r="C220" s="1">
        <f>EOMONTH(tbl_GLSalesDetail[[#This Row],[Date]],-1)+1</f>
        <v>43252</v>
      </c>
      <c r="D220" s="2">
        <v>1002</v>
      </c>
      <c r="E220" t="s">
        <v>39</v>
      </c>
      <c r="F220" t="s">
        <v>40</v>
      </c>
      <c r="G220" t="s">
        <v>41</v>
      </c>
      <c r="H220" t="s">
        <v>18</v>
      </c>
      <c r="I220" t="s">
        <v>19</v>
      </c>
      <c r="J220" s="3">
        <v>34192.950000000004</v>
      </c>
      <c r="K220" t="s">
        <v>36</v>
      </c>
      <c r="L220" t="s">
        <v>44</v>
      </c>
      <c r="M220" t="s">
        <v>45</v>
      </c>
      <c r="N220" t="s">
        <v>46</v>
      </c>
      <c r="O220" t="s">
        <v>47</v>
      </c>
    </row>
    <row r="221" spans="1:15" x14ac:dyDescent="0.3">
      <c r="A221">
        <f t="shared" si="3"/>
        <v>220</v>
      </c>
      <c r="B221" s="1">
        <v>43262</v>
      </c>
      <c r="C221" s="1">
        <f>EOMONTH(tbl_GLSalesDetail[[#This Row],[Date]],-1)+1</f>
        <v>43252</v>
      </c>
      <c r="D221" s="2">
        <v>1001</v>
      </c>
      <c r="E221" t="s">
        <v>48</v>
      </c>
      <c r="F221" t="s">
        <v>16</v>
      </c>
      <c r="G221" t="s">
        <v>49</v>
      </c>
      <c r="H221" t="s">
        <v>28</v>
      </c>
      <c r="I221" t="s">
        <v>29</v>
      </c>
      <c r="J221" s="3">
        <v>26895.275000000001</v>
      </c>
      <c r="K221" t="s">
        <v>20</v>
      </c>
      <c r="L221" t="s">
        <v>52</v>
      </c>
      <c r="M221" t="s">
        <v>53</v>
      </c>
      <c r="N221" t="s">
        <v>54</v>
      </c>
      <c r="O221" t="s">
        <v>55</v>
      </c>
    </row>
    <row r="222" spans="1:15" x14ac:dyDescent="0.3">
      <c r="A222">
        <f t="shared" si="3"/>
        <v>221</v>
      </c>
      <c r="B222" s="1">
        <v>43262</v>
      </c>
      <c r="C222" s="1">
        <f>EOMONTH(tbl_GLSalesDetail[[#This Row],[Date]],-1)+1</f>
        <v>43252</v>
      </c>
      <c r="D222" s="2">
        <v>1001</v>
      </c>
      <c r="E222" t="s">
        <v>48</v>
      </c>
      <c r="F222" t="s">
        <v>16</v>
      </c>
      <c r="G222" t="s">
        <v>49</v>
      </c>
      <c r="H222" t="s">
        <v>92</v>
      </c>
      <c r="I222" t="s">
        <v>93</v>
      </c>
      <c r="J222" s="3">
        <v>11781</v>
      </c>
      <c r="K222" t="s">
        <v>20</v>
      </c>
      <c r="L222" t="s">
        <v>52</v>
      </c>
      <c r="M222" t="s">
        <v>53</v>
      </c>
      <c r="N222" t="s">
        <v>54</v>
      </c>
      <c r="O222" t="s">
        <v>55</v>
      </c>
    </row>
    <row r="223" spans="1:15" x14ac:dyDescent="0.3">
      <c r="A223">
        <f t="shared" si="3"/>
        <v>222</v>
      </c>
      <c r="B223" s="1">
        <v>43262</v>
      </c>
      <c r="C223" s="1">
        <f>EOMONTH(tbl_GLSalesDetail[[#This Row],[Date]],-1)+1</f>
        <v>43252</v>
      </c>
      <c r="D223" s="2">
        <v>1001</v>
      </c>
      <c r="E223" t="s">
        <v>48</v>
      </c>
      <c r="F223" t="s">
        <v>16</v>
      </c>
      <c r="G223" t="s">
        <v>49</v>
      </c>
      <c r="H223" t="s">
        <v>128</v>
      </c>
      <c r="I223" t="s">
        <v>129</v>
      </c>
      <c r="J223" s="3">
        <v>19331.125</v>
      </c>
      <c r="K223" t="s">
        <v>20</v>
      </c>
      <c r="L223" t="s">
        <v>52</v>
      </c>
      <c r="M223" t="s">
        <v>53</v>
      </c>
      <c r="N223" t="s">
        <v>54</v>
      </c>
      <c r="O223" t="s">
        <v>55</v>
      </c>
    </row>
    <row r="224" spans="1:15" x14ac:dyDescent="0.3">
      <c r="A224">
        <f t="shared" si="3"/>
        <v>223</v>
      </c>
      <c r="B224" s="1">
        <v>43270</v>
      </c>
      <c r="C224" s="1">
        <f>EOMONTH(tbl_GLSalesDetail[[#This Row],[Date]],-1)+1</f>
        <v>43252</v>
      </c>
      <c r="D224" s="2">
        <v>1001</v>
      </c>
      <c r="E224" t="s">
        <v>78</v>
      </c>
      <c r="F224" t="s">
        <v>40</v>
      </c>
      <c r="G224" t="s">
        <v>79</v>
      </c>
      <c r="H224" t="s">
        <v>99</v>
      </c>
      <c r="I224" t="s">
        <v>100</v>
      </c>
      <c r="J224" s="3">
        <v>3791.4250000000002</v>
      </c>
      <c r="K224" t="s">
        <v>20</v>
      </c>
      <c r="L224" t="s">
        <v>81</v>
      </c>
      <c r="M224" t="s">
        <v>82</v>
      </c>
      <c r="N224" t="s">
        <v>66</v>
      </c>
      <c r="O224" t="s">
        <v>67</v>
      </c>
    </row>
    <row r="225" spans="1:15" x14ac:dyDescent="0.3">
      <c r="A225">
        <f t="shared" si="3"/>
        <v>224</v>
      </c>
      <c r="B225" s="1">
        <v>43274</v>
      </c>
      <c r="C225" s="1">
        <f>EOMONTH(tbl_GLSalesDetail[[#This Row],[Date]],-1)+1</f>
        <v>43252</v>
      </c>
      <c r="D225" s="2">
        <v>1001</v>
      </c>
      <c r="E225" t="s">
        <v>39</v>
      </c>
      <c r="F225" t="s">
        <v>40</v>
      </c>
      <c r="G225" t="s">
        <v>41</v>
      </c>
      <c r="H225" t="s">
        <v>61</v>
      </c>
      <c r="I225" t="s">
        <v>72</v>
      </c>
      <c r="J225" s="3">
        <v>22799.975000000002</v>
      </c>
      <c r="K225" t="s">
        <v>63</v>
      </c>
      <c r="L225" t="s">
        <v>44</v>
      </c>
      <c r="M225" t="s">
        <v>45</v>
      </c>
      <c r="N225" t="s">
        <v>46</v>
      </c>
      <c r="O225" t="s">
        <v>47</v>
      </c>
    </row>
    <row r="226" spans="1:15" x14ac:dyDescent="0.3">
      <c r="A226">
        <f t="shared" si="3"/>
        <v>225</v>
      </c>
      <c r="B226" s="1">
        <v>43274</v>
      </c>
      <c r="C226" s="1">
        <f>EOMONTH(tbl_GLSalesDetail[[#This Row],[Date]],-1)+1</f>
        <v>43252</v>
      </c>
      <c r="D226" s="2">
        <v>1001</v>
      </c>
      <c r="E226" t="s">
        <v>39</v>
      </c>
      <c r="F226" t="s">
        <v>40</v>
      </c>
      <c r="G226" t="s">
        <v>41</v>
      </c>
      <c r="H226" t="s">
        <v>61</v>
      </c>
      <c r="I226" t="s">
        <v>77</v>
      </c>
      <c r="J226" s="3">
        <v>44693</v>
      </c>
      <c r="K226" t="s">
        <v>63</v>
      </c>
      <c r="L226" t="s">
        <v>44</v>
      </c>
      <c r="M226" t="s">
        <v>45</v>
      </c>
      <c r="N226" t="s">
        <v>46</v>
      </c>
      <c r="O226" t="s">
        <v>47</v>
      </c>
    </row>
    <row r="227" spans="1:15" x14ac:dyDescent="0.3">
      <c r="A227">
        <f t="shared" si="3"/>
        <v>226</v>
      </c>
      <c r="B227" s="1">
        <v>43274</v>
      </c>
      <c r="C227" s="1">
        <f>EOMONTH(tbl_GLSalesDetail[[#This Row],[Date]],-1)+1</f>
        <v>43252</v>
      </c>
      <c r="D227" s="2">
        <v>1001</v>
      </c>
      <c r="E227" t="s">
        <v>39</v>
      </c>
      <c r="F227" t="s">
        <v>40</v>
      </c>
      <c r="G227" t="s">
        <v>41</v>
      </c>
      <c r="H227" t="s">
        <v>61</v>
      </c>
      <c r="I227" t="s">
        <v>72</v>
      </c>
      <c r="J227" s="3">
        <v>32514.625000000004</v>
      </c>
      <c r="K227" t="s">
        <v>20</v>
      </c>
      <c r="L227" t="s">
        <v>44</v>
      </c>
      <c r="M227" t="s">
        <v>45</v>
      </c>
      <c r="N227" t="s">
        <v>46</v>
      </c>
      <c r="O227" t="s">
        <v>47</v>
      </c>
    </row>
    <row r="228" spans="1:15" x14ac:dyDescent="0.3">
      <c r="A228">
        <f t="shared" si="3"/>
        <v>227</v>
      </c>
      <c r="B228" s="1">
        <v>43274</v>
      </c>
      <c r="C228" s="1">
        <f>EOMONTH(tbl_GLSalesDetail[[#This Row],[Date]],-1)+1</f>
        <v>43252</v>
      </c>
      <c r="D228" s="2">
        <v>1001</v>
      </c>
      <c r="E228" t="s">
        <v>39</v>
      </c>
      <c r="F228" t="s">
        <v>40</v>
      </c>
      <c r="G228" t="s">
        <v>41</v>
      </c>
      <c r="H228" t="s">
        <v>61</v>
      </c>
      <c r="I228" t="s">
        <v>72</v>
      </c>
      <c r="J228" s="3">
        <v>37414.025000000001</v>
      </c>
      <c r="K228" t="s">
        <v>20</v>
      </c>
      <c r="L228" t="s">
        <v>44</v>
      </c>
      <c r="M228" t="s">
        <v>45</v>
      </c>
      <c r="N228" t="s">
        <v>46</v>
      </c>
      <c r="O228" t="s">
        <v>47</v>
      </c>
    </row>
    <row r="229" spans="1:15" x14ac:dyDescent="0.3">
      <c r="A229">
        <f t="shared" si="3"/>
        <v>228</v>
      </c>
      <c r="B229" s="1">
        <v>43274</v>
      </c>
      <c r="C229" s="1">
        <f>EOMONTH(tbl_GLSalesDetail[[#This Row],[Date]],-1)+1</f>
        <v>43252</v>
      </c>
      <c r="D229" s="2">
        <v>1001</v>
      </c>
      <c r="E229" t="s">
        <v>39</v>
      </c>
      <c r="F229" t="s">
        <v>40</v>
      </c>
      <c r="G229" t="s">
        <v>41</v>
      </c>
      <c r="H229" t="s">
        <v>61</v>
      </c>
      <c r="I229" t="s">
        <v>77</v>
      </c>
      <c r="J229" s="3">
        <v>8564.6</v>
      </c>
      <c r="K229" t="s">
        <v>20</v>
      </c>
      <c r="L229" t="s">
        <v>44</v>
      </c>
      <c r="M229" t="s">
        <v>45</v>
      </c>
      <c r="N229" t="s">
        <v>46</v>
      </c>
      <c r="O229" t="s">
        <v>47</v>
      </c>
    </row>
    <row r="230" spans="1:15" x14ac:dyDescent="0.3">
      <c r="A230">
        <f t="shared" si="3"/>
        <v>229</v>
      </c>
      <c r="B230" s="1">
        <v>43274</v>
      </c>
      <c r="C230" s="1">
        <f>EOMONTH(tbl_GLSalesDetail[[#This Row],[Date]],-1)+1</f>
        <v>43252</v>
      </c>
      <c r="D230" s="2">
        <v>1002</v>
      </c>
      <c r="E230" t="s">
        <v>39</v>
      </c>
      <c r="F230" t="s">
        <v>40</v>
      </c>
      <c r="G230" t="s">
        <v>41</v>
      </c>
      <c r="H230" t="s">
        <v>61</v>
      </c>
      <c r="I230" t="s">
        <v>77</v>
      </c>
      <c r="J230" s="3">
        <v>25544.2</v>
      </c>
      <c r="K230" t="s">
        <v>36</v>
      </c>
      <c r="L230" t="s">
        <v>44</v>
      </c>
      <c r="M230" t="s">
        <v>45</v>
      </c>
      <c r="N230" t="s">
        <v>46</v>
      </c>
      <c r="O230" t="s">
        <v>47</v>
      </c>
    </row>
    <row r="231" spans="1:15" x14ac:dyDescent="0.3">
      <c r="A231">
        <f t="shared" si="3"/>
        <v>230</v>
      </c>
      <c r="B231" s="1">
        <v>43285</v>
      </c>
      <c r="C231" s="1">
        <f>EOMONTH(tbl_GLSalesDetail[[#This Row],[Date]],-1)+1</f>
        <v>43282</v>
      </c>
      <c r="D231" s="2">
        <v>1001</v>
      </c>
      <c r="E231" t="s">
        <v>59</v>
      </c>
      <c r="F231" t="s">
        <v>26</v>
      </c>
      <c r="G231" t="s">
        <v>60</v>
      </c>
      <c r="H231" t="s">
        <v>42</v>
      </c>
      <c r="I231" t="s">
        <v>43</v>
      </c>
      <c r="J231" s="3">
        <v>43846.825000000004</v>
      </c>
      <c r="K231" t="s">
        <v>63</v>
      </c>
      <c r="L231" t="s">
        <v>64</v>
      </c>
      <c r="M231" t="s">
        <v>65</v>
      </c>
      <c r="N231" t="s">
        <v>66</v>
      </c>
      <c r="O231" t="s">
        <v>67</v>
      </c>
    </row>
    <row r="232" spans="1:15" x14ac:dyDescent="0.3">
      <c r="A232">
        <f t="shared" si="3"/>
        <v>231</v>
      </c>
      <c r="B232" s="1">
        <v>43287</v>
      </c>
      <c r="C232" s="1">
        <f>EOMONTH(tbl_GLSalesDetail[[#This Row],[Date]],-1)+1</f>
        <v>43282</v>
      </c>
      <c r="D232" s="2">
        <v>1001</v>
      </c>
      <c r="E232" t="s">
        <v>15</v>
      </c>
      <c r="F232" t="s">
        <v>16</v>
      </c>
      <c r="G232" t="s">
        <v>17</v>
      </c>
      <c r="H232" t="s">
        <v>128</v>
      </c>
      <c r="I232" t="s">
        <v>129</v>
      </c>
      <c r="J232" s="3">
        <v>40200.325000000004</v>
      </c>
      <c r="K232" t="s">
        <v>20</v>
      </c>
      <c r="L232" t="s">
        <v>21</v>
      </c>
      <c r="M232" t="s">
        <v>22</v>
      </c>
      <c r="N232" t="s">
        <v>23</v>
      </c>
      <c r="O232" t="s">
        <v>24</v>
      </c>
    </row>
    <row r="233" spans="1:15" x14ac:dyDescent="0.3">
      <c r="A233">
        <f t="shared" si="3"/>
        <v>232</v>
      </c>
      <c r="B233" s="1">
        <v>43287</v>
      </c>
      <c r="C233" s="1">
        <f>EOMONTH(tbl_GLSalesDetail[[#This Row],[Date]],-1)+1</f>
        <v>43282</v>
      </c>
      <c r="D233" s="2">
        <v>1001</v>
      </c>
      <c r="E233" t="s">
        <v>25</v>
      </c>
      <c r="F233" t="s">
        <v>26</v>
      </c>
      <c r="G233" t="s">
        <v>27</v>
      </c>
      <c r="H233" t="s">
        <v>50</v>
      </c>
      <c r="I233" t="s">
        <v>51</v>
      </c>
      <c r="J233" s="3">
        <v>14202.650000000001</v>
      </c>
      <c r="K233" t="s">
        <v>20</v>
      </c>
      <c r="L233" t="s">
        <v>30</v>
      </c>
      <c r="M233" t="s">
        <v>31</v>
      </c>
      <c r="N233" t="s">
        <v>32</v>
      </c>
      <c r="O233" t="s">
        <v>33</v>
      </c>
    </row>
    <row r="234" spans="1:15" x14ac:dyDescent="0.3">
      <c r="A234">
        <f t="shared" si="3"/>
        <v>233</v>
      </c>
      <c r="B234" s="1">
        <v>43287</v>
      </c>
      <c r="C234" s="1">
        <f>EOMONTH(tbl_GLSalesDetail[[#This Row],[Date]],-1)+1</f>
        <v>43282</v>
      </c>
      <c r="D234" s="2">
        <v>1002</v>
      </c>
      <c r="E234" t="s">
        <v>15</v>
      </c>
      <c r="F234" t="s">
        <v>16</v>
      </c>
      <c r="G234" t="s">
        <v>17</v>
      </c>
      <c r="H234" t="s">
        <v>61</v>
      </c>
      <c r="I234" t="s">
        <v>77</v>
      </c>
      <c r="J234" s="3">
        <v>30308.025000000001</v>
      </c>
      <c r="K234" t="s">
        <v>36</v>
      </c>
      <c r="L234" t="s">
        <v>21</v>
      </c>
      <c r="M234" t="s">
        <v>22</v>
      </c>
      <c r="N234" t="s">
        <v>23</v>
      </c>
      <c r="O234" t="s">
        <v>24</v>
      </c>
    </row>
    <row r="235" spans="1:15" x14ac:dyDescent="0.3">
      <c r="A235">
        <f t="shared" si="3"/>
        <v>234</v>
      </c>
      <c r="B235" s="1">
        <v>43288</v>
      </c>
      <c r="C235" s="1">
        <f>EOMONTH(tbl_GLSalesDetail[[#This Row],[Date]],-1)+1</f>
        <v>43282</v>
      </c>
      <c r="D235" s="2">
        <v>1001</v>
      </c>
      <c r="E235" t="s">
        <v>25</v>
      </c>
      <c r="F235" t="s">
        <v>26</v>
      </c>
      <c r="G235" t="s">
        <v>27</v>
      </c>
      <c r="H235" t="s">
        <v>61</v>
      </c>
      <c r="I235" t="s">
        <v>72</v>
      </c>
      <c r="J235" s="3">
        <v>26151.95</v>
      </c>
      <c r="K235" t="s">
        <v>20</v>
      </c>
      <c r="L235" t="s">
        <v>30</v>
      </c>
      <c r="M235" t="s">
        <v>31</v>
      </c>
      <c r="N235" t="s">
        <v>32</v>
      </c>
      <c r="O235" t="s">
        <v>33</v>
      </c>
    </row>
    <row r="236" spans="1:15" x14ac:dyDescent="0.3">
      <c r="A236">
        <f t="shared" si="3"/>
        <v>235</v>
      </c>
      <c r="B236" s="1">
        <v>43288</v>
      </c>
      <c r="C236" s="1">
        <f>EOMONTH(tbl_GLSalesDetail[[#This Row],[Date]],-1)+1</f>
        <v>43282</v>
      </c>
      <c r="D236" s="2">
        <v>1002</v>
      </c>
      <c r="E236" t="s">
        <v>25</v>
      </c>
      <c r="F236" t="s">
        <v>26</v>
      </c>
      <c r="G236" t="s">
        <v>27</v>
      </c>
      <c r="H236" t="s">
        <v>99</v>
      </c>
      <c r="I236" t="s">
        <v>100</v>
      </c>
      <c r="J236" s="3">
        <v>3164.9750000000004</v>
      </c>
      <c r="K236" t="s">
        <v>36</v>
      </c>
      <c r="L236" t="s">
        <v>30</v>
      </c>
      <c r="M236" t="s">
        <v>31</v>
      </c>
      <c r="N236" t="s">
        <v>32</v>
      </c>
      <c r="O236" t="s">
        <v>33</v>
      </c>
    </row>
    <row r="237" spans="1:15" x14ac:dyDescent="0.3">
      <c r="A237">
        <f t="shared" si="3"/>
        <v>236</v>
      </c>
      <c r="B237" s="1">
        <v>43289</v>
      </c>
      <c r="C237" s="1">
        <f>EOMONTH(tbl_GLSalesDetail[[#This Row],[Date]],-1)+1</f>
        <v>43282</v>
      </c>
      <c r="D237" s="2">
        <v>1001</v>
      </c>
      <c r="E237" t="s">
        <v>78</v>
      </c>
      <c r="F237" t="s">
        <v>40</v>
      </c>
      <c r="G237" t="s">
        <v>79</v>
      </c>
      <c r="H237" t="s">
        <v>42</v>
      </c>
      <c r="I237" t="s">
        <v>58</v>
      </c>
      <c r="J237" s="3">
        <v>22645.7</v>
      </c>
      <c r="K237" t="s">
        <v>20</v>
      </c>
      <c r="L237" t="s">
        <v>81</v>
      </c>
      <c r="M237" t="s">
        <v>82</v>
      </c>
      <c r="N237" t="s">
        <v>66</v>
      </c>
      <c r="O237" t="s">
        <v>67</v>
      </c>
    </row>
    <row r="238" spans="1:15" x14ac:dyDescent="0.3">
      <c r="A238">
        <f t="shared" si="3"/>
        <v>237</v>
      </c>
      <c r="B238" s="1">
        <v>43289</v>
      </c>
      <c r="C238" s="1">
        <f>EOMONTH(tbl_GLSalesDetail[[#This Row],[Date]],-1)+1</f>
        <v>43282</v>
      </c>
      <c r="D238" s="2">
        <v>1002</v>
      </c>
      <c r="E238" t="s">
        <v>78</v>
      </c>
      <c r="F238" t="s">
        <v>40</v>
      </c>
      <c r="G238" t="s">
        <v>79</v>
      </c>
      <c r="H238" t="s">
        <v>92</v>
      </c>
      <c r="I238" t="s">
        <v>109</v>
      </c>
      <c r="J238" s="3">
        <v>41336.350000000006</v>
      </c>
      <c r="K238" t="s">
        <v>36</v>
      </c>
      <c r="L238" t="s">
        <v>81</v>
      </c>
      <c r="M238" t="s">
        <v>82</v>
      </c>
      <c r="N238" t="s">
        <v>66</v>
      </c>
      <c r="O238" t="s">
        <v>67</v>
      </c>
    </row>
    <row r="239" spans="1:15" x14ac:dyDescent="0.3">
      <c r="A239">
        <f t="shared" si="3"/>
        <v>238</v>
      </c>
      <c r="B239" s="1">
        <v>43290</v>
      </c>
      <c r="C239" s="1">
        <f>EOMONTH(tbl_GLSalesDetail[[#This Row],[Date]],-1)+1</f>
        <v>43282</v>
      </c>
      <c r="D239" s="2">
        <v>1002</v>
      </c>
      <c r="E239" t="s">
        <v>69</v>
      </c>
      <c r="F239" t="s">
        <v>70</v>
      </c>
      <c r="G239" t="s">
        <v>71</v>
      </c>
      <c r="H239" t="s">
        <v>18</v>
      </c>
      <c r="I239" t="s">
        <v>19</v>
      </c>
      <c r="J239" s="3">
        <v>29298.225000000002</v>
      </c>
      <c r="K239" t="s">
        <v>36</v>
      </c>
      <c r="L239" t="s">
        <v>73</v>
      </c>
      <c r="M239" t="s">
        <v>74</v>
      </c>
      <c r="N239" t="s">
        <v>75</v>
      </c>
      <c r="O239" t="s">
        <v>76</v>
      </c>
    </row>
    <row r="240" spans="1:15" x14ac:dyDescent="0.3">
      <c r="A240">
        <f t="shared" si="3"/>
        <v>239</v>
      </c>
      <c r="B240" s="1">
        <v>43293</v>
      </c>
      <c r="C240" s="1">
        <f>EOMONTH(tbl_GLSalesDetail[[#This Row],[Date]],-1)+1</f>
        <v>43282</v>
      </c>
      <c r="D240" s="2">
        <v>1002</v>
      </c>
      <c r="E240" t="s">
        <v>48</v>
      </c>
      <c r="F240" t="s">
        <v>16</v>
      </c>
      <c r="G240" t="s">
        <v>49</v>
      </c>
      <c r="H240" t="s">
        <v>28</v>
      </c>
      <c r="I240" t="s">
        <v>84</v>
      </c>
      <c r="J240" s="3">
        <v>42589.25</v>
      </c>
      <c r="K240" t="s">
        <v>36</v>
      </c>
      <c r="L240" t="s">
        <v>52</v>
      </c>
      <c r="M240" t="s">
        <v>53</v>
      </c>
      <c r="N240" t="s">
        <v>54</v>
      </c>
      <c r="O240" t="s">
        <v>55</v>
      </c>
    </row>
    <row r="241" spans="1:15" x14ac:dyDescent="0.3">
      <c r="A241">
        <f t="shared" si="3"/>
        <v>240</v>
      </c>
      <c r="B241" s="1">
        <v>43294</v>
      </c>
      <c r="C241" s="1">
        <f>EOMONTH(tbl_GLSalesDetail[[#This Row],[Date]],-1)+1</f>
        <v>43282</v>
      </c>
      <c r="D241" s="2">
        <v>1001</v>
      </c>
      <c r="E241" t="s">
        <v>48</v>
      </c>
      <c r="F241" t="s">
        <v>16</v>
      </c>
      <c r="G241" t="s">
        <v>49</v>
      </c>
      <c r="H241" t="s">
        <v>42</v>
      </c>
      <c r="I241" t="s">
        <v>58</v>
      </c>
      <c r="J241" s="3">
        <v>30392.175000000003</v>
      </c>
      <c r="K241" t="s">
        <v>20</v>
      </c>
      <c r="L241" t="s">
        <v>52</v>
      </c>
      <c r="M241" t="s">
        <v>53</v>
      </c>
      <c r="N241" t="s">
        <v>54</v>
      </c>
      <c r="O241" t="s">
        <v>55</v>
      </c>
    </row>
    <row r="242" spans="1:15" x14ac:dyDescent="0.3">
      <c r="A242">
        <f t="shared" si="3"/>
        <v>241</v>
      </c>
      <c r="B242" s="1">
        <v>43294</v>
      </c>
      <c r="C242" s="1">
        <f>EOMONTH(tbl_GLSalesDetail[[#This Row],[Date]],-1)+1</f>
        <v>43282</v>
      </c>
      <c r="D242" s="2">
        <v>1001</v>
      </c>
      <c r="E242" t="s">
        <v>48</v>
      </c>
      <c r="F242" t="s">
        <v>16</v>
      </c>
      <c r="G242" t="s">
        <v>49</v>
      </c>
      <c r="H242" t="s">
        <v>61</v>
      </c>
      <c r="I242" t="s">
        <v>77</v>
      </c>
      <c r="J242" s="3">
        <v>27638.600000000002</v>
      </c>
      <c r="K242" t="s">
        <v>20</v>
      </c>
      <c r="L242" t="s">
        <v>52</v>
      </c>
      <c r="M242" t="s">
        <v>53</v>
      </c>
      <c r="N242" t="s">
        <v>54</v>
      </c>
      <c r="O242" t="s">
        <v>55</v>
      </c>
    </row>
    <row r="243" spans="1:15" x14ac:dyDescent="0.3">
      <c r="A243">
        <f t="shared" si="3"/>
        <v>242</v>
      </c>
      <c r="B243" s="1">
        <v>43295</v>
      </c>
      <c r="C243" s="1">
        <f>EOMONTH(tbl_GLSalesDetail[[#This Row],[Date]],-1)+1</f>
        <v>43282</v>
      </c>
      <c r="D243" s="2">
        <v>1002</v>
      </c>
      <c r="E243" t="s">
        <v>78</v>
      </c>
      <c r="F243" t="s">
        <v>40</v>
      </c>
      <c r="G243" t="s">
        <v>79</v>
      </c>
      <c r="H243" t="s">
        <v>37</v>
      </c>
      <c r="I243" t="s">
        <v>38</v>
      </c>
      <c r="J243" s="3">
        <v>43842.15</v>
      </c>
      <c r="K243" t="s">
        <v>36</v>
      </c>
      <c r="L243" t="s">
        <v>81</v>
      </c>
      <c r="M243" t="s">
        <v>82</v>
      </c>
      <c r="N243" t="s">
        <v>66</v>
      </c>
      <c r="O243" t="s">
        <v>67</v>
      </c>
    </row>
    <row r="244" spans="1:15" x14ac:dyDescent="0.3">
      <c r="A244">
        <f t="shared" si="3"/>
        <v>243</v>
      </c>
      <c r="B244" s="1">
        <v>43296</v>
      </c>
      <c r="C244" s="1">
        <f>EOMONTH(tbl_GLSalesDetail[[#This Row],[Date]],-1)+1</f>
        <v>43282</v>
      </c>
      <c r="D244" s="2">
        <v>1001</v>
      </c>
      <c r="E244" t="s">
        <v>48</v>
      </c>
      <c r="F244" t="s">
        <v>16</v>
      </c>
      <c r="G244" t="s">
        <v>49</v>
      </c>
      <c r="H244" t="s">
        <v>56</v>
      </c>
      <c r="I244" t="s">
        <v>57</v>
      </c>
      <c r="J244" s="3">
        <v>38040.474999999999</v>
      </c>
      <c r="K244" t="s">
        <v>63</v>
      </c>
      <c r="L244" t="s">
        <v>52</v>
      </c>
      <c r="M244" t="s">
        <v>53</v>
      </c>
      <c r="N244" t="s">
        <v>54</v>
      </c>
      <c r="O244" t="s">
        <v>55</v>
      </c>
    </row>
    <row r="245" spans="1:15" x14ac:dyDescent="0.3">
      <c r="A245">
        <f t="shared" si="3"/>
        <v>244</v>
      </c>
      <c r="B245" s="1">
        <v>43296</v>
      </c>
      <c r="C245" s="1">
        <f>EOMONTH(tbl_GLSalesDetail[[#This Row],[Date]],-1)+1</f>
        <v>43282</v>
      </c>
      <c r="D245" s="2">
        <v>1001</v>
      </c>
      <c r="E245" t="s">
        <v>69</v>
      </c>
      <c r="F245" t="s">
        <v>70</v>
      </c>
      <c r="G245" t="s">
        <v>71</v>
      </c>
      <c r="H245" t="s">
        <v>61</v>
      </c>
      <c r="I245" t="s">
        <v>72</v>
      </c>
      <c r="J245" s="3">
        <v>22893.475000000002</v>
      </c>
      <c r="K245" t="s">
        <v>63</v>
      </c>
      <c r="L245" t="s">
        <v>73</v>
      </c>
      <c r="M245" t="s">
        <v>74</v>
      </c>
      <c r="N245" t="s">
        <v>75</v>
      </c>
      <c r="O245" t="s">
        <v>76</v>
      </c>
    </row>
    <row r="246" spans="1:15" x14ac:dyDescent="0.3">
      <c r="A246">
        <f t="shared" si="3"/>
        <v>245</v>
      </c>
      <c r="B246" s="1">
        <v>43296</v>
      </c>
      <c r="C246" s="1">
        <f>EOMONTH(tbl_GLSalesDetail[[#This Row],[Date]],-1)+1</f>
        <v>43282</v>
      </c>
      <c r="D246" s="2">
        <v>1002</v>
      </c>
      <c r="E246" t="s">
        <v>59</v>
      </c>
      <c r="F246" t="s">
        <v>26</v>
      </c>
      <c r="G246" t="s">
        <v>60</v>
      </c>
      <c r="H246" t="s">
        <v>61</v>
      </c>
      <c r="I246" t="s">
        <v>80</v>
      </c>
      <c r="J246" s="3">
        <v>15941.75</v>
      </c>
      <c r="K246" t="s">
        <v>36</v>
      </c>
      <c r="L246" t="s">
        <v>64</v>
      </c>
      <c r="M246" t="s">
        <v>65</v>
      </c>
      <c r="N246" t="s">
        <v>66</v>
      </c>
      <c r="O246" t="s">
        <v>67</v>
      </c>
    </row>
    <row r="247" spans="1:15" x14ac:dyDescent="0.3">
      <c r="A247">
        <f t="shared" si="3"/>
        <v>246</v>
      </c>
      <c r="B247" s="1">
        <v>43296</v>
      </c>
      <c r="C247" s="1">
        <f>EOMONTH(tbl_GLSalesDetail[[#This Row],[Date]],-1)+1</f>
        <v>43282</v>
      </c>
      <c r="D247" s="2">
        <v>1002</v>
      </c>
      <c r="E247" t="s">
        <v>69</v>
      </c>
      <c r="F247" t="s">
        <v>70</v>
      </c>
      <c r="G247" t="s">
        <v>94</v>
      </c>
      <c r="H247" t="s">
        <v>42</v>
      </c>
      <c r="I247" t="s">
        <v>43</v>
      </c>
      <c r="J247" s="3">
        <v>29284.2</v>
      </c>
      <c r="K247" t="s">
        <v>36</v>
      </c>
      <c r="L247" t="s">
        <v>95</v>
      </c>
      <c r="M247" t="s">
        <v>96</v>
      </c>
      <c r="N247" t="s">
        <v>97</v>
      </c>
      <c r="O247" t="s">
        <v>98</v>
      </c>
    </row>
    <row r="248" spans="1:15" x14ac:dyDescent="0.3">
      <c r="A248">
        <f t="shared" si="3"/>
        <v>247</v>
      </c>
      <c r="B248" s="1">
        <v>43301</v>
      </c>
      <c r="C248" s="1">
        <f>EOMONTH(tbl_GLSalesDetail[[#This Row],[Date]],-1)+1</f>
        <v>43282</v>
      </c>
      <c r="D248" s="2">
        <v>1001</v>
      </c>
      <c r="E248" t="s">
        <v>39</v>
      </c>
      <c r="F248" t="s">
        <v>40</v>
      </c>
      <c r="G248" t="s">
        <v>41</v>
      </c>
      <c r="H248" t="s">
        <v>42</v>
      </c>
      <c r="I248" t="s">
        <v>58</v>
      </c>
      <c r="J248" s="3">
        <v>40242.400000000001</v>
      </c>
      <c r="K248" t="s">
        <v>63</v>
      </c>
      <c r="L248" t="s">
        <v>44</v>
      </c>
      <c r="M248" t="s">
        <v>45</v>
      </c>
      <c r="N248" t="s">
        <v>46</v>
      </c>
      <c r="O248" t="s">
        <v>47</v>
      </c>
    </row>
    <row r="249" spans="1:15" x14ac:dyDescent="0.3">
      <c r="A249">
        <f t="shared" si="3"/>
        <v>248</v>
      </c>
      <c r="B249" s="1">
        <v>43301</v>
      </c>
      <c r="C249" s="1">
        <f>EOMONTH(tbl_GLSalesDetail[[#This Row],[Date]],-1)+1</f>
        <v>43282</v>
      </c>
      <c r="D249" s="2">
        <v>1001</v>
      </c>
      <c r="E249" t="s">
        <v>69</v>
      </c>
      <c r="F249" t="s">
        <v>70</v>
      </c>
      <c r="G249" t="s">
        <v>103</v>
      </c>
      <c r="H249" t="s">
        <v>61</v>
      </c>
      <c r="I249" t="s">
        <v>80</v>
      </c>
      <c r="J249" s="3">
        <v>34580.974999999999</v>
      </c>
      <c r="K249" t="s">
        <v>63</v>
      </c>
      <c r="L249" t="s">
        <v>104</v>
      </c>
      <c r="M249" t="s">
        <v>105</v>
      </c>
      <c r="N249" t="s">
        <v>106</v>
      </c>
      <c r="O249" t="s">
        <v>107</v>
      </c>
    </row>
    <row r="250" spans="1:15" x14ac:dyDescent="0.3">
      <c r="A250">
        <f t="shared" si="3"/>
        <v>249</v>
      </c>
      <c r="B250" s="1">
        <v>43301</v>
      </c>
      <c r="C250" s="1">
        <f>EOMONTH(tbl_GLSalesDetail[[#This Row],[Date]],-1)+1</f>
        <v>43282</v>
      </c>
      <c r="D250" s="2">
        <v>1001</v>
      </c>
      <c r="E250" t="s">
        <v>39</v>
      </c>
      <c r="F250" t="s">
        <v>40</v>
      </c>
      <c r="G250" t="s">
        <v>41</v>
      </c>
      <c r="H250" t="s">
        <v>61</v>
      </c>
      <c r="I250" t="s">
        <v>72</v>
      </c>
      <c r="J250" s="3">
        <v>7994.2500000000009</v>
      </c>
      <c r="K250" t="s">
        <v>63</v>
      </c>
      <c r="L250" t="s">
        <v>44</v>
      </c>
      <c r="M250" t="s">
        <v>45</v>
      </c>
      <c r="N250" t="s">
        <v>46</v>
      </c>
      <c r="O250" t="s">
        <v>47</v>
      </c>
    </row>
    <row r="251" spans="1:15" x14ac:dyDescent="0.3">
      <c r="A251">
        <f t="shared" si="3"/>
        <v>250</v>
      </c>
      <c r="B251" s="1">
        <v>43301</v>
      </c>
      <c r="C251" s="1">
        <f>EOMONTH(tbl_GLSalesDetail[[#This Row],[Date]],-1)+1</f>
        <v>43282</v>
      </c>
      <c r="D251" s="2">
        <v>1001</v>
      </c>
      <c r="E251" t="s">
        <v>59</v>
      </c>
      <c r="F251" t="s">
        <v>26</v>
      </c>
      <c r="G251" t="s">
        <v>60</v>
      </c>
      <c r="H251" t="s">
        <v>128</v>
      </c>
      <c r="I251" t="s">
        <v>129</v>
      </c>
      <c r="J251" s="3">
        <v>65.45</v>
      </c>
      <c r="K251" t="s">
        <v>63</v>
      </c>
      <c r="L251" t="s">
        <v>64</v>
      </c>
      <c r="M251" t="s">
        <v>65</v>
      </c>
      <c r="N251" t="s">
        <v>66</v>
      </c>
      <c r="O251" t="s">
        <v>67</v>
      </c>
    </row>
    <row r="252" spans="1:15" x14ac:dyDescent="0.3">
      <c r="A252">
        <f t="shared" si="3"/>
        <v>251</v>
      </c>
      <c r="B252" s="1">
        <v>43301</v>
      </c>
      <c r="C252" s="1">
        <f>EOMONTH(tbl_GLSalesDetail[[#This Row],[Date]],-1)+1</f>
        <v>43282</v>
      </c>
      <c r="D252" s="2">
        <v>1001</v>
      </c>
      <c r="E252" t="s">
        <v>69</v>
      </c>
      <c r="F252" t="s">
        <v>70</v>
      </c>
      <c r="G252" t="s">
        <v>103</v>
      </c>
      <c r="H252" t="s">
        <v>28</v>
      </c>
      <c r="I252" t="s">
        <v>68</v>
      </c>
      <c r="J252" s="3">
        <v>38419.15</v>
      </c>
      <c r="K252" t="s">
        <v>20</v>
      </c>
      <c r="L252" t="s">
        <v>104</v>
      </c>
      <c r="M252" t="s">
        <v>105</v>
      </c>
      <c r="N252" t="s">
        <v>106</v>
      </c>
      <c r="O252" t="s">
        <v>107</v>
      </c>
    </row>
    <row r="253" spans="1:15" x14ac:dyDescent="0.3">
      <c r="A253">
        <f t="shared" si="3"/>
        <v>252</v>
      </c>
      <c r="B253" s="1">
        <v>43301</v>
      </c>
      <c r="C253" s="1">
        <f>EOMONTH(tbl_GLSalesDetail[[#This Row],[Date]],-1)+1</f>
        <v>43282</v>
      </c>
      <c r="D253" s="2">
        <v>1002</v>
      </c>
      <c r="E253" t="s">
        <v>69</v>
      </c>
      <c r="F253" t="s">
        <v>70</v>
      </c>
      <c r="G253" t="s">
        <v>71</v>
      </c>
      <c r="H253" t="s">
        <v>50</v>
      </c>
      <c r="I253" t="s">
        <v>51</v>
      </c>
      <c r="J253" s="3">
        <v>28905.525000000001</v>
      </c>
      <c r="K253" t="s">
        <v>36</v>
      </c>
      <c r="L253" t="s">
        <v>73</v>
      </c>
      <c r="M253" t="s">
        <v>74</v>
      </c>
      <c r="N253" t="s">
        <v>75</v>
      </c>
      <c r="O253" t="s">
        <v>76</v>
      </c>
    </row>
    <row r="254" spans="1:15" x14ac:dyDescent="0.3">
      <c r="A254">
        <f t="shared" si="3"/>
        <v>253</v>
      </c>
      <c r="B254" s="1">
        <v>43301</v>
      </c>
      <c r="C254" s="1">
        <f>EOMONTH(tbl_GLSalesDetail[[#This Row],[Date]],-1)+1</f>
        <v>43282</v>
      </c>
      <c r="D254" s="2">
        <v>1002</v>
      </c>
      <c r="E254" t="s">
        <v>39</v>
      </c>
      <c r="F254" t="s">
        <v>40</v>
      </c>
      <c r="G254" t="s">
        <v>41</v>
      </c>
      <c r="H254" t="s">
        <v>42</v>
      </c>
      <c r="I254" t="s">
        <v>58</v>
      </c>
      <c r="J254" s="3">
        <v>10233.575000000001</v>
      </c>
      <c r="K254" t="s">
        <v>36</v>
      </c>
      <c r="L254" t="s">
        <v>44</v>
      </c>
      <c r="M254" t="s">
        <v>45</v>
      </c>
      <c r="N254" t="s">
        <v>46</v>
      </c>
      <c r="O254" t="s">
        <v>47</v>
      </c>
    </row>
    <row r="255" spans="1:15" x14ac:dyDescent="0.3">
      <c r="A255">
        <f t="shared" si="3"/>
        <v>254</v>
      </c>
      <c r="B255" s="1">
        <v>43301</v>
      </c>
      <c r="C255" s="1">
        <f>EOMONTH(tbl_GLSalesDetail[[#This Row],[Date]],-1)+1</f>
        <v>43282</v>
      </c>
      <c r="D255" s="2">
        <v>1002</v>
      </c>
      <c r="E255" t="s">
        <v>48</v>
      </c>
      <c r="F255" t="s">
        <v>16</v>
      </c>
      <c r="G255" t="s">
        <v>49</v>
      </c>
      <c r="H255" t="s">
        <v>42</v>
      </c>
      <c r="I255" t="s">
        <v>58</v>
      </c>
      <c r="J255" s="3">
        <v>28251.025000000001</v>
      </c>
      <c r="K255" t="s">
        <v>36</v>
      </c>
      <c r="L255" t="s">
        <v>52</v>
      </c>
      <c r="M255" t="s">
        <v>53</v>
      </c>
      <c r="N255" t="s">
        <v>54</v>
      </c>
      <c r="O255" t="s">
        <v>55</v>
      </c>
    </row>
    <row r="256" spans="1:15" x14ac:dyDescent="0.3">
      <c r="A256">
        <f t="shared" si="3"/>
        <v>255</v>
      </c>
      <c r="B256" s="1">
        <v>43303</v>
      </c>
      <c r="C256" s="1">
        <f>EOMONTH(tbl_GLSalesDetail[[#This Row],[Date]],-1)+1</f>
        <v>43282</v>
      </c>
      <c r="D256" s="2">
        <v>1001</v>
      </c>
      <c r="E256" t="s">
        <v>69</v>
      </c>
      <c r="F256" t="s">
        <v>70</v>
      </c>
      <c r="G256" t="s">
        <v>71</v>
      </c>
      <c r="H256" t="s">
        <v>28</v>
      </c>
      <c r="I256" t="s">
        <v>68</v>
      </c>
      <c r="J256" s="3">
        <v>30826.95</v>
      </c>
      <c r="K256" t="s">
        <v>63</v>
      </c>
      <c r="L256" t="s">
        <v>73</v>
      </c>
      <c r="M256" t="s">
        <v>74</v>
      </c>
      <c r="N256" t="s">
        <v>75</v>
      </c>
      <c r="O256" t="s">
        <v>76</v>
      </c>
    </row>
    <row r="257" spans="1:15" x14ac:dyDescent="0.3">
      <c r="A257">
        <f t="shared" si="3"/>
        <v>256</v>
      </c>
      <c r="B257" s="1">
        <v>43303</v>
      </c>
      <c r="C257" s="1">
        <f>EOMONTH(tbl_GLSalesDetail[[#This Row],[Date]],-1)+1</f>
        <v>43282</v>
      </c>
      <c r="D257" s="2">
        <v>1002</v>
      </c>
      <c r="E257" t="s">
        <v>69</v>
      </c>
      <c r="F257" t="s">
        <v>70</v>
      </c>
      <c r="G257" t="s">
        <v>103</v>
      </c>
      <c r="H257" t="s">
        <v>92</v>
      </c>
      <c r="I257" t="s">
        <v>109</v>
      </c>
      <c r="J257" s="3">
        <v>25193.575000000001</v>
      </c>
      <c r="K257" t="s">
        <v>36</v>
      </c>
      <c r="L257" t="s">
        <v>104</v>
      </c>
      <c r="M257" t="s">
        <v>105</v>
      </c>
      <c r="N257" t="s">
        <v>106</v>
      </c>
      <c r="O257" t="s">
        <v>107</v>
      </c>
    </row>
    <row r="258" spans="1:15" x14ac:dyDescent="0.3">
      <c r="A258">
        <f t="shared" ref="A258:A321" si="4">ROW()-1</f>
        <v>257</v>
      </c>
      <c r="B258" s="1">
        <v>43303</v>
      </c>
      <c r="C258" s="1">
        <f>EOMONTH(tbl_GLSalesDetail[[#This Row],[Date]],-1)+1</f>
        <v>43282</v>
      </c>
      <c r="D258" s="2">
        <v>1002</v>
      </c>
      <c r="E258" t="s">
        <v>48</v>
      </c>
      <c r="F258" t="s">
        <v>16</v>
      </c>
      <c r="G258" t="s">
        <v>49</v>
      </c>
      <c r="H258" t="s">
        <v>18</v>
      </c>
      <c r="I258" t="s">
        <v>19</v>
      </c>
      <c r="J258" s="3">
        <v>44440.55</v>
      </c>
      <c r="K258" t="s">
        <v>36</v>
      </c>
      <c r="L258" t="s">
        <v>52</v>
      </c>
      <c r="M258" t="s">
        <v>53</v>
      </c>
      <c r="N258" t="s">
        <v>54</v>
      </c>
      <c r="O258" t="s">
        <v>55</v>
      </c>
    </row>
    <row r="259" spans="1:15" x14ac:dyDescent="0.3">
      <c r="A259">
        <f t="shared" si="4"/>
        <v>258</v>
      </c>
      <c r="B259" s="1">
        <v>43303</v>
      </c>
      <c r="C259" s="1">
        <f>EOMONTH(tbl_GLSalesDetail[[#This Row],[Date]],-1)+1</f>
        <v>43282</v>
      </c>
      <c r="D259" s="2">
        <v>1002</v>
      </c>
      <c r="E259" t="s">
        <v>69</v>
      </c>
      <c r="F259" t="s">
        <v>70</v>
      </c>
      <c r="G259" t="s">
        <v>94</v>
      </c>
      <c r="H259" t="s">
        <v>28</v>
      </c>
      <c r="I259" t="s">
        <v>68</v>
      </c>
      <c r="J259" s="3">
        <v>13132.075000000001</v>
      </c>
      <c r="K259" t="s">
        <v>36</v>
      </c>
      <c r="L259" t="s">
        <v>95</v>
      </c>
      <c r="M259" t="s">
        <v>96</v>
      </c>
      <c r="N259" t="s">
        <v>97</v>
      </c>
      <c r="O259" t="s">
        <v>98</v>
      </c>
    </row>
    <row r="260" spans="1:15" x14ac:dyDescent="0.3">
      <c r="A260">
        <f t="shared" si="4"/>
        <v>259</v>
      </c>
      <c r="B260" s="1">
        <v>43303</v>
      </c>
      <c r="C260" s="1">
        <f>EOMONTH(tbl_GLSalesDetail[[#This Row],[Date]],-1)+1</f>
        <v>43282</v>
      </c>
      <c r="D260" s="2">
        <v>1002</v>
      </c>
      <c r="E260" t="s">
        <v>48</v>
      </c>
      <c r="F260" t="s">
        <v>16</v>
      </c>
      <c r="G260" t="s">
        <v>49</v>
      </c>
      <c r="H260" t="s">
        <v>18</v>
      </c>
      <c r="I260" t="s">
        <v>19</v>
      </c>
      <c r="J260" s="3">
        <v>14399</v>
      </c>
      <c r="K260" t="s">
        <v>36</v>
      </c>
      <c r="L260" t="s">
        <v>52</v>
      </c>
      <c r="M260" t="s">
        <v>53</v>
      </c>
      <c r="N260" t="s">
        <v>54</v>
      </c>
      <c r="O260" t="s">
        <v>55</v>
      </c>
    </row>
    <row r="261" spans="1:15" x14ac:dyDescent="0.3">
      <c r="A261">
        <f t="shared" si="4"/>
        <v>260</v>
      </c>
      <c r="B261" s="1">
        <v>43304</v>
      </c>
      <c r="C261" s="1">
        <f>EOMONTH(tbl_GLSalesDetail[[#This Row],[Date]],-1)+1</f>
        <v>43282</v>
      </c>
      <c r="D261" s="2">
        <v>1002</v>
      </c>
      <c r="E261" t="s">
        <v>15</v>
      </c>
      <c r="F261" t="s">
        <v>16</v>
      </c>
      <c r="G261" t="s">
        <v>17</v>
      </c>
      <c r="H261" t="s">
        <v>61</v>
      </c>
      <c r="I261" t="s">
        <v>72</v>
      </c>
      <c r="J261" s="3">
        <v>26974.75</v>
      </c>
      <c r="K261" t="s">
        <v>36</v>
      </c>
      <c r="L261" t="s">
        <v>21</v>
      </c>
      <c r="M261" t="s">
        <v>22</v>
      </c>
      <c r="N261" t="s">
        <v>23</v>
      </c>
      <c r="O261" t="s">
        <v>24</v>
      </c>
    </row>
    <row r="262" spans="1:15" x14ac:dyDescent="0.3">
      <c r="A262">
        <f t="shared" si="4"/>
        <v>261</v>
      </c>
      <c r="B262" s="1">
        <v>43311</v>
      </c>
      <c r="C262" s="1">
        <f>EOMONTH(tbl_GLSalesDetail[[#This Row],[Date]],-1)+1</f>
        <v>43282</v>
      </c>
      <c r="D262" s="2">
        <v>1001</v>
      </c>
      <c r="E262" t="s">
        <v>39</v>
      </c>
      <c r="F262" t="s">
        <v>40</v>
      </c>
      <c r="G262" t="s">
        <v>41</v>
      </c>
      <c r="H262" t="s">
        <v>61</v>
      </c>
      <c r="I262" t="s">
        <v>62</v>
      </c>
      <c r="J262" s="3">
        <v>11935.275000000001</v>
      </c>
      <c r="K262" t="s">
        <v>63</v>
      </c>
      <c r="L262" t="s">
        <v>44</v>
      </c>
      <c r="M262" t="s">
        <v>45</v>
      </c>
      <c r="N262" t="s">
        <v>46</v>
      </c>
      <c r="O262" t="s">
        <v>47</v>
      </c>
    </row>
    <row r="263" spans="1:15" x14ac:dyDescent="0.3">
      <c r="A263">
        <f t="shared" si="4"/>
        <v>262</v>
      </c>
      <c r="B263" s="1">
        <v>43311</v>
      </c>
      <c r="C263" s="1">
        <f>EOMONTH(tbl_GLSalesDetail[[#This Row],[Date]],-1)+1</f>
        <v>43282</v>
      </c>
      <c r="D263" s="2">
        <v>1002</v>
      </c>
      <c r="E263" t="s">
        <v>59</v>
      </c>
      <c r="F263" t="s">
        <v>26</v>
      </c>
      <c r="G263" t="s">
        <v>60</v>
      </c>
      <c r="H263" t="s">
        <v>42</v>
      </c>
      <c r="I263" t="s">
        <v>43</v>
      </c>
      <c r="J263" s="3">
        <v>15413.475</v>
      </c>
      <c r="K263" t="s">
        <v>36</v>
      </c>
      <c r="L263" t="s">
        <v>64</v>
      </c>
      <c r="M263" t="s">
        <v>65</v>
      </c>
      <c r="N263" t="s">
        <v>66</v>
      </c>
      <c r="O263" t="s">
        <v>67</v>
      </c>
    </row>
    <row r="264" spans="1:15" x14ac:dyDescent="0.3">
      <c r="A264">
        <f t="shared" si="4"/>
        <v>263</v>
      </c>
      <c r="B264" s="1">
        <v>43317</v>
      </c>
      <c r="C264" s="1">
        <f>EOMONTH(tbl_GLSalesDetail[[#This Row],[Date]],-1)+1</f>
        <v>43313</v>
      </c>
      <c r="D264" s="2">
        <v>1002</v>
      </c>
      <c r="E264" t="s">
        <v>78</v>
      </c>
      <c r="F264" t="s">
        <v>40</v>
      </c>
      <c r="G264" t="s">
        <v>79</v>
      </c>
      <c r="H264" t="s">
        <v>37</v>
      </c>
      <c r="I264" t="s">
        <v>38</v>
      </c>
      <c r="J264" s="3">
        <v>39083</v>
      </c>
      <c r="K264" t="s">
        <v>36</v>
      </c>
      <c r="L264" t="s">
        <v>81</v>
      </c>
      <c r="M264" t="s">
        <v>82</v>
      </c>
      <c r="N264" t="s">
        <v>66</v>
      </c>
      <c r="O264" t="s">
        <v>67</v>
      </c>
    </row>
    <row r="265" spans="1:15" x14ac:dyDescent="0.3">
      <c r="A265">
        <f t="shared" si="4"/>
        <v>264</v>
      </c>
      <c r="B265" s="1">
        <v>43318</v>
      </c>
      <c r="C265" s="1">
        <f>EOMONTH(tbl_GLSalesDetail[[#This Row],[Date]],-1)+1</f>
        <v>43313</v>
      </c>
      <c r="D265" s="2">
        <v>1001</v>
      </c>
      <c r="E265" t="s">
        <v>69</v>
      </c>
      <c r="F265" t="s">
        <v>70</v>
      </c>
      <c r="G265" t="s">
        <v>71</v>
      </c>
      <c r="H265" t="s">
        <v>61</v>
      </c>
      <c r="I265" t="s">
        <v>72</v>
      </c>
      <c r="J265" s="3">
        <v>30850.325000000001</v>
      </c>
      <c r="K265" t="s">
        <v>63</v>
      </c>
      <c r="L265" t="s">
        <v>73</v>
      </c>
      <c r="M265" t="s">
        <v>74</v>
      </c>
      <c r="N265" t="s">
        <v>75</v>
      </c>
      <c r="O265" t="s">
        <v>76</v>
      </c>
    </row>
    <row r="266" spans="1:15" x14ac:dyDescent="0.3">
      <c r="A266">
        <f t="shared" si="4"/>
        <v>265</v>
      </c>
      <c r="B266" s="1">
        <v>43318</v>
      </c>
      <c r="C266" s="1">
        <f>EOMONTH(tbl_GLSalesDetail[[#This Row],[Date]],-1)+1</f>
        <v>43313</v>
      </c>
      <c r="D266" s="2">
        <v>1001</v>
      </c>
      <c r="E266" t="s">
        <v>59</v>
      </c>
      <c r="F266" t="s">
        <v>26</v>
      </c>
      <c r="G266" t="s">
        <v>60</v>
      </c>
      <c r="H266" t="s">
        <v>92</v>
      </c>
      <c r="I266" t="s">
        <v>93</v>
      </c>
      <c r="J266" s="3">
        <v>11640.75</v>
      </c>
      <c r="K266" t="s">
        <v>20</v>
      </c>
      <c r="L266" t="s">
        <v>64</v>
      </c>
      <c r="M266" t="s">
        <v>65</v>
      </c>
      <c r="N266" t="s">
        <v>66</v>
      </c>
      <c r="O266" t="s">
        <v>67</v>
      </c>
    </row>
    <row r="267" spans="1:15" x14ac:dyDescent="0.3">
      <c r="A267">
        <f t="shared" si="4"/>
        <v>266</v>
      </c>
      <c r="B267" s="1">
        <v>43318</v>
      </c>
      <c r="C267" s="1">
        <f>EOMONTH(tbl_GLSalesDetail[[#This Row],[Date]],-1)+1</f>
        <v>43313</v>
      </c>
      <c r="D267" s="2">
        <v>1002</v>
      </c>
      <c r="E267" t="s">
        <v>69</v>
      </c>
      <c r="F267" t="s">
        <v>70</v>
      </c>
      <c r="G267" t="s">
        <v>94</v>
      </c>
      <c r="H267" t="s">
        <v>28</v>
      </c>
      <c r="I267" t="s">
        <v>83</v>
      </c>
      <c r="J267" s="3">
        <v>40854.825000000004</v>
      </c>
      <c r="K267" t="s">
        <v>36</v>
      </c>
      <c r="L267" t="s">
        <v>95</v>
      </c>
      <c r="M267" t="s">
        <v>96</v>
      </c>
      <c r="N267" t="s">
        <v>97</v>
      </c>
      <c r="O267" t="s">
        <v>98</v>
      </c>
    </row>
    <row r="268" spans="1:15" x14ac:dyDescent="0.3">
      <c r="A268">
        <f t="shared" si="4"/>
        <v>267</v>
      </c>
      <c r="B268" s="1">
        <v>43319</v>
      </c>
      <c r="C268" s="1">
        <f>EOMONTH(tbl_GLSalesDetail[[#This Row],[Date]],-1)+1</f>
        <v>43313</v>
      </c>
      <c r="D268" s="2">
        <v>1001</v>
      </c>
      <c r="E268" t="s">
        <v>15</v>
      </c>
      <c r="F268" t="s">
        <v>16</v>
      </c>
      <c r="G268" t="s">
        <v>17</v>
      </c>
      <c r="H268" t="s">
        <v>86</v>
      </c>
      <c r="I268" t="s">
        <v>108</v>
      </c>
      <c r="J268" s="3">
        <v>31654.425000000003</v>
      </c>
      <c r="K268" t="s">
        <v>20</v>
      </c>
      <c r="L268" t="s">
        <v>21</v>
      </c>
      <c r="M268" t="s">
        <v>22</v>
      </c>
      <c r="N268" t="s">
        <v>23</v>
      </c>
      <c r="O268" t="s">
        <v>24</v>
      </c>
    </row>
    <row r="269" spans="1:15" x14ac:dyDescent="0.3">
      <c r="A269">
        <f t="shared" si="4"/>
        <v>268</v>
      </c>
      <c r="B269" s="1">
        <v>43319</v>
      </c>
      <c r="C269" s="1">
        <f>EOMONTH(tbl_GLSalesDetail[[#This Row],[Date]],-1)+1</f>
        <v>43313</v>
      </c>
      <c r="D269" s="2">
        <v>1001</v>
      </c>
      <c r="E269" t="s">
        <v>15</v>
      </c>
      <c r="F269" t="s">
        <v>16</v>
      </c>
      <c r="G269" t="s">
        <v>17</v>
      </c>
      <c r="H269" t="s">
        <v>92</v>
      </c>
      <c r="I269" t="s">
        <v>109</v>
      </c>
      <c r="J269" s="3">
        <v>4955.5</v>
      </c>
      <c r="K269" t="s">
        <v>20</v>
      </c>
      <c r="L269" t="s">
        <v>21</v>
      </c>
      <c r="M269" t="s">
        <v>22</v>
      </c>
      <c r="N269" t="s">
        <v>23</v>
      </c>
      <c r="O269" t="s">
        <v>24</v>
      </c>
    </row>
    <row r="270" spans="1:15" x14ac:dyDescent="0.3">
      <c r="A270">
        <f t="shared" si="4"/>
        <v>269</v>
      </c>
      <c r="B270" s="1">
        <v>43321</v>
      </c>
      <c r="C270" s="1">
        <f>EOMONTH(tbl_GLSalesDetail[[#This Row],[Date]],-1)+1</f>
        <v>43313</v>
      </c>
      <c r="D270" s="2">
        <v>1001</v>
      </c>
      <c r="E270" t="s">
        <v>59</v>
      </c>
      <c r="F270" t="s">
        <v>26</v>
      </c>
      <c r="G270" t="s">
        <v>60</v>
      </c>
      <c r="H270" t="s">
        <v>50</v>
      </c>
      <c r="I270" t="s">
        <v>51</v>
      </c>
      <c r="J270" s="3">
        <v>43846.825000000004</v>
      </c>
      <c r="K270" t="s">
        <v>63</v>
      </c>
      <c r="L270" t="s">
        <v>64</v>
      </c>
      <c r="M270" t="s">
        <v>65</v>
      </c>
      <c r="N270" t="s">
        <v>66</v>
      </c>
      <c r="O270" t="s">
        <v>67</v>
      </c>
    </row>
    <row r="271" spans="1:15" x14ac:dyDescent="0.3">
      <c r="A271">
        <f t="shared" si="4"/>
        <v>270</v>
      </c>
      <c r="B271" s="1">
        <v>43321</v>
      </c>
      <c r="C271" s="1">
        <f>EOMONTH(tbl_GLSalesDetail[[#This Row],[Date]],-1)+1</f>
        <v>43313</v>
      </c>
      <c r="D271" s="2">
        <v>1001</v>
      </c>
      <c r="E271" t="s">
        <v>39</v>
      </c>
      <c r="F271" t="s">
        <v>40</v>
      </c>
      <c r="G271" t="s">
        <v>41</v>
      </c>
      <c r="H271" t="s">
        <v>99</v>
      </c>
      <c r="I271" t="s">
        <v>100</v>
      </c>
      <c r="J271" s="3">
        <v>40462.125</v>
      </c>
      <c r="K271" t="s">
        <v>20</v>
      </c>
      <c r="L271" t="s">
        <v>44</v>
      </c>
      <c r="M271" t="s">
        <v>45</v>
      </c>
      <c r="N271" t="s">
        <v>46</v>
      </c>
      <c r="O271" t="s">
        <v>47</v>
      </c>
    </row>
    <row r="272" spans="1:15" x14ac:dyDescent="0.3">
      <c r="A272">
        <f t="shared" si="4"/>
        <v>271</v>
      </c>
      <c r="B272" s="1">
        <v>43321</v>
      </c>
      <c r="C272" s="1">
        <f>EOMONTH(tbl_GLSalesDetail[[#This Row],[Date]],-1)+1</f>
        <v>43313</v>
      </c>
      <c r="D272" s="2">
        <v>1001</v>
      </c>
      <c r="E272" t="s">
        <v>78</v>
      </c>
      <c r="F272" t="s">
        <v>40</v>
      </c>
      <c r="G272" t="s">
        <v>79</v>
      </c>
      <c r="H272" t="s">
        <v>42</v>
      </c>
      <c r="I272" t="s">
        <v>43</v>
      </c>
      <c r="J272" s="3">
        <v>14815.075000000001</v>
      </c>
      <c r="K272" t="s">
        <v>20</v>
      </c>
      <c r="L272" t="s">
        <v>81</v>
      </c>
      <c r="M272" t="s">
        <v>82</v>
      </c>
      <c r="N272" t="s">
        <v>66</v>
      </c>
      <c r="O272" t="s">
        <v>67</v>
      </c>
    </row>
    <row r="273" spans="1:15" x14ac:dyDescent="0.3">
      <c r="A273">
        <f t="shared" si="4"/>
        <v>272</v>
      </c>
      <c r="B273" s="1">
        <v>43322</v>
      </c>
      <c r="C273" s="1">
        <f>EOMONTH(tbl_GLSalesDetail[[#This Row],[Date]],-1)+1</f>
        <v>43313</v>
      </c>
      <c r="D273" s="2">
        <v>1001</v>
      </c>
      <c r="E273" t="s">
        <v>69</v>
      </c>
      <c r="F273" t="s">
        <v>70</v>
      </c>
      <c r="G273" t="s">
        <v>103</v>
      </c>
      <c r="H273" t="s">
        <v>56</v>
      </c>
      <c r="I273" t="s">
        <v>57</v>
      </c>
      <c r="J273" s="3">
        <v>15422.825000000001</v>
      </c>
      <c r="K273" t="s">
        <v>20</v>
      </c>
      <c r="L273" t="s">
        <v>104</v>
      </c>
      <c r="M273" t="s">
        <v>105</v>
      </c>
      <c r="N273" t="s">
        <v>106</v>
      </c>
      <c r="O273" t="s">
        <v>107</v>
      </c>
    </row>
    <row r="274" spans="1:15" x14ac:dyDescent="0.3">
      <c r="A274">
        <f t="shared" si="4"/>
        <v>273</v>
      </c>
      <c r="B274" s="1">
        <v>43322</v>
      </c>
      <c r="C274" s="1">
        <f>EOMONTH(tbl_GLSalesDetail[[#This Row],[Date]],-1)+1</f>
        <v>43313</v>
      </c>
      <c r="D274" s="2">
        <v>1002</v>
      </c>
      <c r="E274" t="s">
        <v>48</v>
      </c>
      <c r="F274" t="s">
        <v>16</v>
      </c>
      <c r="G274" t="s">
        <v>49</v>
      </c>
      <c r="H274" t="s">
        <v>115</v>
      </c>
      <c r="I274" t="s">
        <v>116</v>
      </c>
      <c r="J274" s="3">
        <v>33973.224999999999</v>
      </c>
      <c r="K274" t="s">
        <v>36</v>
      </c>
      <c r="L274" t="s">
        <v>52</v>
      </c>
      <c r="M274" t="s">
        <v>53</v>
      </c>
      <c r="N274" t="s">
        <v>54</v>
      </c>
      <c r="O274" t="s">
        <v>55</v>
      </c>
    </row>
    <row r="275" spans="1:15" x14ac:dyDescent="0.3">
      <c r="A275">
        <f t="shared" si="4"/>
        <v>274</v>
      </c>
      <c r="B275" s="1">
        <v>43322</v>
      </c>
      <c r="C275" s="1">
        <f>EOMONTH(tbl_GLSalesDetail[[#This Row],[Date]],-1)+1</f>
        <v>43313</v>
      </c>
      <c r="D275" s="2">
        <v>1002</v>
      </c>
      <c r="E275" t="s">
        <v>69</v>
      </c>
      <c r="F275" t="s">
        <v>70</v>
      </c>
      <c r="G275" t="s">
        <v>71</v>
      </c>
      <c r="H275" t="s">
        <v>42</v>
      </c>
      <c r="I275" t="s">
        <v>58</v>
      </c>
      <c r="J275" s="3">
        <v>40214.350000000006</v>
      </c>
      <c r="K275" t="s">
        <v>36</v>
      </c>
      <c r="L275" t="s">
        <v>73</v>
      </c>
      <c r="M275" t="s">
        <v>74</v>
      </c>
      <c r="N275" t="s">
        <v>75</v>
      </c>
      <c r="O275" t="s">
        <v>76</v>
      </c>
    </row>
    <row r="276" spans="1:15" x14ac:dyDescent="0.3">
      <c r="A276">
        <f t="shared" si="4"/>
        <v>275</v>
      </c>
      <c r="B276" s="1">
        <v>43323</v>
      </c>
      <c r="C276" s="1">
        <f>EOMONTH(tbl_GLSalesDetail[[#This Row],[Date]],-1)+1</f>
        <v>43313</v>
      </c>
      <c r="D276" s="2">
        <v>1001</v>
      </c>
      <c r="E276" t="s">
        <v>39</v>
      </c>
      <c r="F276" t="s">
        <v>40</v>
      </c>
      <c r="G276" t="s">
        <v>41</v>
      </c>
      <c r="H276" t="s">
        <v>56</v>
      </c>
      <c r="I276" t="s">
        <v>57</v>
      </c>
      <c r="J276" s="3">
        <v>32397.750000000004</v>
      </c>
      <c r="K276" t="s">
        <v>20</v>
      </c>
      <c r="L276" t="s">
        <v>44</v>
      </c>
      <c r="M276" t="s">
        <v>45</v>
      </c>
      <c r="N276" t="s">
        <v>46</v>
      </c>
      <c r="O276" t="s">
        <v>47</v>
      </c>
    </row>
    <row r="277" spans="1:15" x14ac:dyDescent="0.3">
      <c r="A277">
        <f t="shared" si="4"/>
        <v>276</v>
      </c>
      <c r="B277" s="1">
        <v>43324</v>
      </c>
      <c r="C277" s="1">
        <f>EOMONTH(tbl_GLSalesDetail[[#This Row],[Date]],-1)+1</f>
        <v>43313</v>
      </c>
      <c r="D277" s="2">
        <v>1001</v>
      </c>
      <c r="E277" t="s">
        <v>48</v>
      </c>
      <c r="F277" t="s">
        <v>16</v>
      </c>
      <c r="G277" t="s">
        <v>49</v>
      </c>
      <c r="H277" t="s">
        <v>92</v>
      </c>
      <c r="I277" t="s">
        <v>93</v>
      </c>
      <c r="J277" s="3">
        <v>3655.8500000000004</v>
      </c>
      <c r="K277" t="s">
        <v>20</v>
      </c>
      <c r="L277" t="s">
        <v>52</v>
      </c>
      <c r="M277" t="s">
        <v>53</v>
      </c>
      <c r="N277" t="s">
        <v>54</v>
      </c>
      <c r="O277" t="s">
        <v>55</v>
      </c>
    </row>
    <row r="278" spans="1:15" x14ac:dyDescent="0.3">
      <c r="A278">
        <f t="shared" si="4"/>
        <v>277</v>
      </c>
      <c r="B278" s="1">
        <v>43327</v>
      </c>
      <c r="C278" s="1">
        <f>EOMONTH(tbl_GLSalesDetail[[#This Row],[Date]],-1)+1</f>
        <v>43313</v>
      </c>
      <c r="D278" s="2">
        <v>1001</v>
      </c>
      <c r="E278" t="s">
        <v>48</v>
      </c>
      <c r="F278" t="s">
        <v>16</v>
      </c>
      <c r="G278" t="s">
        <v>49</v>
      </c>
      <c r="H278" t="s">
        <v>28</v>
      </c>
      <c r="I278" t="s">
        <v>68</v>
      </c>
      <c r="J278" s="3">
        <v>6442.1500000000005</v>
      </c>
      <c r="K278" t="s">
        <v>20</v>
      </c>
      <c r="L278" t="s">
        <v>52</v>
      </c>
      <c r="M278" t="s">
        <v>53</v>
      </c>
      <c r="N278" t="s">
        <v>54</v>
      </c>
      <c r="O278" t="s">
        <v>55</v>
      </c>
    </row>
    <row r="279" spans="1:15" x14ac:dyDescent="0.3">
      <c r="A279">
        <f t="shared" si="4"/>
        <v>278</v>
      </c>
      <c r="B279" s="1">
        <v>43329</v>
      </c>
      <c r="C279" s="1">
        <f>EOMONTH(tbl_GLSalesDetail[[#This Row],[Date]],-1)+1</f>
        <v>43313</v>
      </c>
      <c r="D279" s="2">
        <v>1001</v>
      </c>
      <c r="E279" t="s">
        <v>15</v>
      </c>
      <c r="F279" t="s">
        <v>16</v>
      </c>
      <c r="G279" t="s">
        <v>17</v>
      </c>
      <c r="H279" t="s">
        <v>28</v>
      </c>
      <c r="I279" t="s">
        <v>68</v>
      </c>
      <c r="J279" s="3">
        <v>13038.575000000001</v>
      </c>
      <c r="K279" t="s">
        <v>20</v>
      </c>
      <c r="L279" t="s">
        <v>21</v>
      </c>
      <c r="M279" t="s">
        <v>22</v>
      </c>
      <c r="N279" t="s">
        <v>23</v>
      </c>
      <c r="O279" t="s">
        <v>24</v>
      </c>
    </row>
    <row r="280" spans="1:15" x14ac:dyDescent="0.3">
      <c r="A280">
        <f t="shared" si="4"/>
        <v>279</v>
      </c>
      <c r="B280" s="1">
        <v>43334</v>
      </c>
      <c r="C280" s="1">
        <f>EOMONTH(tbl_GLSalesDetail[[#This Row],[Date]],-1)+1</f>
        <v>43313</v>
      </c>
      <c r="D280" s="2">
        <v>1001</v>
      </c>
      <c r="E280" t="s">
        <v>78</v>
      </c>
      <c r="F280" t="s">
        <v>40</v>
      </c>
      <c r="G280" t="s">
        <v>79</v>
      </c>
      <c r="H280" t="s">
        <v>115</v>
      </c>
      <c r="I280" t="s">
        <v>116</v>
      </c>
      <c r="J280" s="3">
        <v>34637.075000000004</v>
      </c>
      <c r="K280" t="s">
        <v>63</v>
      </c>
      <c r="L280" t="s">
        <v>81</v>
      </c>
      <c r="M280" t="s">
        <v>82</v>
      </c>
      <c r="N280" t="s">
        <v>66</v>
      </c>
      <c r="O280" t="s">
        <v>67</v>
      </c>
    </row>
    <row r="281" spans="1:15" x14ac:dyDescent="0.3">
      <c r="A281">
        <f t="shared" si="4"/>
        <v>280</v>
      </c>
      <c r="B281" s="1">
        <v>43334</v>
      </c>
      <c r="C281" s="1">
        <f>EOMONTH(tbl_GLSalesDetail[[#This Row],[Date]],-1)+1</f>
        <v>43313</v>
      </c>
      <c r="D281" s="2">
        <v>1001</v>
      </c>
      <c r="E281" t="s">
        <v>39</v>
      </c>
      <c r="F281" t="s">
        <v>40</v>
      </c>
      <c r="G281" t="s">
        <v>41</v>
      </c>
      <c r="H281" t="s">
        <v>115</v>
      </c>
      <c r="I281" t="s">
        <v>116</v>
      </c>
      <c r="J281" s="3">
        <v>31004.600000000002</v>
      </c>
      <c r="K281" t="s">
        <v>63</v>
      </c>
      <c r="L281" t="s">
        <v>44</v>
      </c>
      <c r="M281" t="s">
        <v>45</v>
      </c>
      <c r="N281" t="s">
        <v>46</v>
      </c>
      <c r="O281" t="s">
        <v>47</v>
      </c>
    </row>
    <row r="282" spans="1:15" x14ac:dyDescent="0.3">
      <c r="A282">
        <f t="shared" si="4"/>
        <v>281</v>
      </c>
      <c r="B282" s="1">
        <v>43335</v>
      </c>
      <c r="C282" s="1">
        <f>EOMONTH(tbl_GLSalesDetail[[#This Row],[Date]],-1)+1</f>
        <v>43313</v>
      </c>
      <c r="D282" s="2">
        <v>1001</v>
      </c>
      <c r="E282" t="s">
        <v>69</v>
      </c>
      <c r="F282" t="s">
        <v>70</v>
      </c>
      <c r="G282" t="s">
        <v>103</v>
      </c>
      <c r="H282" t="s">
        <v>18</v>
      </c>
      <c r="I282" t="s">
        <v>19</v>
      </c>
      <c r="J282" s="3">
        <v>1912.075</v>
      </c>
      <c r="K282" t="s">
        <v>63</v>
      </c>
      <c r="L282" t="s">
        <v>104</v>
      </c>
      <c r="M282" t="s">
        <v>105</v>
      </c>
      <c r="N282" t="s">
        <v>106</v>
      </c>
      <c r="O282" t="s">
        <v>107</v>
      </c>
    </row>
    <row r="283" spans="1:15" x14ac:dyDescent="0.3">
      <c r="A283">
        <f t="shared" si="4"/>
        <v>282</v>
      </c>
      <c r="B283" s="1">
        <v>43335</v>
      </c>
      <c r="C283" s="1">
        <f>EOMONTH(tbl_GLSalesDetail[[#This Row],[Date]],-1)+1</f>
        <v>43313</v>
      </c>
      <c r="D283" s="2">
        <v>1001</v>
      </c>
      <c r="E283" t="s">
        <v>59</v>
      </c>
      <c r="F283" t="s">
        <v>26</v>
      </c>
      <c r="G283" t="s">
        <v>85</v>
      </c>
      <c r="H283" t="s">
        <v>92</v>
      </c>
      <c r="I283" t="s">
        <v>109</v>
      </c>
      <c r="J283" s="3">
        <v>5268.7250000000004</v>
      </c>
      <c r="K283" t="s">
        <v>63</v>
      </c>
      <c r="L283" t="s">
        <v>88</v>
      </c>
      <c r="M283" t="s">
        <v>89</v>
      </c>
      <c r="N283" t="s">
        <v>90</v>
      </c>
      <c r="O283" t="s">
        <v>91</v>
      </c>
    </row>
    <row r="284" spans="1:15" x14ac:dyDescent="0.3">
      <c r="A284">
        <f t="shared" si="4"/>
        <v>283</v>
      </c>
      <c r="B284" s="1">
        <v>43335</v>
      </c>
      <c r="C284" s="1">
        <f>EOMONTH(tbl_GLSalesDetail[[#This Row],[Date]],-1)+1</f>
        <v>43313</v>
      </c>
      <c r="D284" s="2">
        <v>1001</v>
      </c>
      <c r="E284" t="s">
        <v>69</v>
      </c>
      <c r="F284" t="s">
        <v>70</v>
      </c>
      <c r="G284" t="s">
        <v>94</v>
      </c>
      <c r="H284" t="s">
        <v>42</v>
      </c>
      <c r="I284" t="s">
        <v>58</v>
      </c>
      <c r="J284" s="3">
        <v>42477.05</v>
      </c>
      <c r="K284" t="s">
        <v>20</v>
      </c>
      <c r="L284" t="s">
        <v>95</v>
      </c>
      <c r="M284" t="s">
        <v>96</v>
      </c>
      <c r="N284" t="s">
        <v>97</v>
      </c>
      <c r="O284" t="s">
        <v>98</v>
      </c>
    </row>
    <row r="285" spans="1:15" x14ac:dyDescent="0.3">
      <c r="A285">
        <f t="shared" si="4"/>
        <v>284</v>
      </c>
      <c r="B285" s="1">
        <v>43338</v>
      </c>
      <c r="C285" s="1">
        <f>EOMONTH(tbl_GLSalesDetail[[#This Row],[Date]],-1)+1</f>
        <v>43313</v>
      </c>
      <c r="D285" s="2">
        <v>1001</v>
      </c>
      <c r="E285" t="s">
        <v>25</v>
      </c>
      <c r="F285" t="s">
        <v>26</v>
      </c>
      <c r="G285" t="s">
        <v>27</v>
      </c>
      <c r="H285" t="s">
        <v>115</v>
      </c>
      <c r="I285" t="s">
        <v>116</v>
      </c>
      <c r="J285" s="3">
        <v>43496.200000000004</v>
      </c>
      <c r="K285" t="s">
        <v>20</v>
      </c>
      <c r="L285" t="s">
        <v>30</v>
      </c>
      <c r="M285" t="s">
        <v>31</v>
      </c>
      <c r="N285" t="s">
        <v>32</v>
      </c>
      <c r="O285" t="s">
        <v>33</v>
      </c>
    </row>
    <row r="286" spans="1:15" x14ac:dyDescent="0.3">
      <c r="A286">
        <f t="shared" si="4"/>
        <v>285</v>
      </c>
      <c r="B286" s="1">
        <v>43339</v>
      </c>
      <c r="C286" s="1">
        <f>EOMONTH(tbl_GLSalesDetail[[#This Row],[Date]],-1)+1</f>
        <v>43313</v>
      </c>
      <c r="D286" s="2">
        <v>1002</v>
      </c>
      <c r="E286" t="s">
        <v>25</v>
      </c>
      <c r="F286" t="s">
        <v>26</v>
      </c>
      <c r="G286" t="s">
        <v>27</v>
      </c>
      <c r="H286" t="s">
        <v>99</v>
      </c>
      <c r="I286" t="s">
        <v>100</v>
      </c>
      <c r="J286" s="3">
        <v>17905.25</v>
      </c>
      <c r="K286" t="s">
        <v>36</v>
      </c>
      <c r="L286" t="s">
        <v>30</v>
      </c>
      <c r="M286" t="s">
        <v>31</v>
      </c>
      <c r="N286" t="s">
        <v>32</v>
      </c>
      <c r="O286" t="s">
        <v>33</v>
      </c>
    </row>
    <row r="287" spans="1:15" x14ac:dyDescent="0.3">
      <c r="A287">
        <f t="shared" si="4"/>
        <v>286</v>
      </c>
      <c r="B287" s="1">
        <v>43339</v>
      </c>
      <c r="C287" s="1">
        <f>EOMONTH(tbl_GLSalesDetail[[#This Row],[Date]],-1)+1</f>
        <v>43313</v>
      </c>
      <c r="D287" s="2">
        <v>1002</v>
      </c>
      <c r="E287" t="s">
        <v>25</v>
      </c>
      <c r="F287" t="s">
        <v>26</v>
      </c>
      <c r="G287" t="s">
        <v>27</v>
      </c>
      <c r="H287" t="s">
        <v>61</v>
      </c>
      <c r="I287" t="s">
        <v>77</v>
      </c>
      <c r="J287" s="3">
        <v>822.80000000000007</v>
      </c>
      <c r="K287" t="s">
        <v>36</v>
      </c>
      <c r="L287" t="s">
        <v>30</v>
      </c>
      <c r="M287" t="s">
        <v>31</v>
      </c>
      <c r="N287" t="s">
        <v>32</v>
      </c>
      <c r="O287" t="s">
        <v>33</v>
      </c>
    </row>
    <row r="288" spans="1:15" x14ac:dyDescent="0.3">
      <c r="A288">
        <f t="shared" si="4"/>
        <v>287</v>
      </c>
      <c r="B288" s="1">
        <v>43344</v>
      </c>
      <c r="C288" s="1">
        <f>EOMONTH(tbl_GLSalesDetail[[#This Row],[Date]],-1)+1</f>
        <v>43344</v>
      </c>
      <c r="D288" s="2">
        <v>1002</v>
      </c>
      <c r="E288" t="s">
        <v>48</v>
      </c>
      <c r="F288" t="s">
        <v>16</v>
      </c>
      <c r="G288" t="s">
        <v>49</v>
      </c>
      <c r="H288" t="s">
        <v>61</v>
      </c>
      <c r="I288" t="s">
        <v>80</v>
      </c>
      <c r="J288" s="3">
        <v>45034.275000000001</v>
      </c>
      <c r="K288" t="s">
        <v>36</v>
      </c>
      <c r="L288" t="s">
        <v>52</v>
      </c>
      <c r="M288" t="s">
        <v>53</v>
      </c>
      <c r="N288" t="s">
        <v>54</v>
      </c>
      <c r="O288" t="s">
        <v>55</v>
      </c>
    </row>
    <row r="289" spans="1:15" x14ac:dyDescent="0.3">
      <c r="A289">
        <f t="shared" si="4"/>
        <v>288</v>
      </c>
      <c r="B289" s="1">
        <v>43345</v>
      </c>
      <c r="C289" s="1">
        <f>EOMONTH(tbl_GLSalesDetail[[#This Row],[Date]],-1)+1</f>
        <v>43344</v>
      </c>
      <c r="D289" s="2">
        <v>1001</v>
      </c>
      <c r="E289" t="s">
        <v>15</v>
      </c>
      <c r="F289" t="s">
        <v>16</v>
      </c>
      <c r="G289" t="s">
        <v>17</v>
      </c>
      <c r="H289" t="s">
        <v>50</v>
      </c>
      <c r="I289" t="s">
        <v>51</v>
      </c>
      <c r="J289" s="3">
        <v>28774.625</v>
      </c>
      <c r="K289" t="s">
        <v>20</v>
      </c>
      <c r="L289" t="s">
        <v>21</v>
      </c>
      <c r="M289" t="s">
        <v>22</v>
      </c>
      <c r="N289" t="s">
        <v>23</v>
      </c>
      <c r="O289" t="s">
        <v>24</v>
      </c>
    </row>
    <row r="290" spans="1:15" x14ac:dyDescent="0.3">
      <c r="A290">
        <f t="shared" si="4"/>
        <v>289</v>
      </c>
      <c r="B290" s="1">
        <v>43345</v>
      </c>
      <c r="C290" s="1">
        <f>EOMONTH(tbl_GLSalesDetail[[#This Row],[Date]],-1)+1</f>
        <v>43344</v>
      </c>
      <c r="D290" s="2">
        <v>1002</v>
      </c>
      <c r="E290" t="s">
        <v>48</v>
      </c>
      <c r="F290" t="s">
        <v>16</v>
      </c>
      <c r="G290" t="s">
        <v>49</v>
      </c>
      <c r="H290" t="s">
        <v>50</v>
      </c>
      <c r="I290" t="s">
        <v>51</v>
      </c>
      <c r="J290" s="3">
        <v>33557.15</v>
      </c>
      <c r="K290" t="s">
        <v>36</v>
      </c>
      <c r="L290" t="s">
        <v>52</v>
      </c>
      <c r="M290" t="s">
        <v>53</v>
      </c>
      <c r="N290" t="s">
        <v>54</v>
      </c>
      <c r="O290" t="s">
        <v>55</v>
      </c>
    </row>
    <row r="291" spans="1:15" x14ac:dyDescent="0.3">
      <c r="A291">
        <f t="shared" si="4"/>
        <v>290</v>
      </c>
      <c r="B291" s="1">
        <v>43345</v>
      </c>
      <c r="C291" s="1">
        <f>EOMONTH(tbl_GLSalesDetail[[#This Row],[Date]],-1)+1</f>
        <v>43344</v>
      </c>
      <c r="D291" s="2">
        <v>1002</v>
      </c>
      <c r="E291" t="s">
        <v>48</v>
      </c>
      <c r="F291" t="s">
        <v>16</v>
      </c>
      <c r="G291" t="s">
        <v>49</v>
      </c>
      <c r="H291" t="s">
        <v>128</v>
      </c>
      <c r="I291" t="s">
        <v>129</v>
      </c>
      <c r="J291" s="3">
        <v>40083.450000000004</v>
      </c>
      <c r="K291" t="s">
        <v>36</v>
      </c>
      <c r="L291" t="s">
        <v>52</v>
      </c>
      <c r="M291" t="s">
        <v>53</v>
      </c>
      <c r="N291" t="s">
        <v>54</v>
      </c>
      <c r="O291" t="s">
        <v>55</v>
      </c>
    </row>
    <row r="292" spans="1:15" x14ac:dyDescent="0.3">
      <c r="A292">
        <f t="shared" si="4"/>
        <v>291</v>
      </c>
      <c r="B292" s="1">
        <v>43349</v>
      </c>
      <c r="C292" s="1">
        <f>EOMONTH(tbl_GLSalesDetail[[#This Row],[Date]],-1)+1</f>
        <v>43344</v>
      </c>
      <c r="D292" s="2">
        <v>1001</v>
      </c>
      <c r="E292" t="s">
        <v>69</v>
      </c>
      <c r="F292" t="s">
        <v>70</v>
      </c>
      <c r="G292" t="s">
        <v>94</v>
      </c>
      <c r="H292" t="s">
        <v>34</v>
      </c>
      <c r="I292" t="s">
        <v>35</v>
      </c>
      <c r="J292" s="3">
        <v>3048.1000000000004</v>
      </c>
      <c r="K292" t="s">
        <v>20</v>
      </c>
      <c r="L292" t="s">
        <v>95</v>
      </c>
      <c r="M292" t="s">
        <v>96</v>
      </c>
      <c r="N292" t="s">
        <v>97</v>
      </c>
      <c r="O292" t="s">
        <v>98</v>
      </c>
    </row>
    <row r="293" spans="1:15" x14ac:dyDescent="0.3">
      <c r="A293">
        <f t="shared" si="4"/>
        <v>292</v>
      </c>
      <c r="B293" s="1">
        <v>43349</v>
      </c>
      <c r="C293" s="1">
        <f>EOMONTH(tbl_GLSalesDetail[[#This Row],[Date]],-1)+1</f>
        <v>43344</v>
      </c>
      <c r="D293" s="2">
        <v>1001</v>
      </c>
      <c r="E293" t="s">
        <v>69</v>
      </c>
      <c r="F293" t="s">
        <v>70</v>
      </c>
      <c r="G293" t="s">
        <v>94</v>
      </c>
      <c r="H293" t="s">
        <v>37</v>
      </c>
      <c r="I293" t="s">
        <v>38</v>
      </c>
      <c r="J293" s="3">
        <v>24090.275000000001</v>
      </c>
      <c r="K293" t="s">
        <v>20</v>
      </c>
      <c r="L293" t="s">
        <v>95</v>
      </c>
      <c r="M293" t="s">
        <v>96</v>
      </c>
      <c r="N293" t="s">
        <v>97</v>
      </c>
      <c r="O293" t="s">
        <v>98</v>
      </c>
    </row>
    <row r="294" spans="1:15" x14ac:dyDescent="0.3">
      <c r="A294">
        <f t="shared" si="4"/>
        <v>293</v>
      </c>
      <c r="B294" s="1">
        <v>43353</v>
      </c>
      <c r="C294" s="1">
        <f>EOMONTH(tbl_GLSalesDetail[[#This Row],[Date]],-1)+1</f>
        <v>43344</v>
      </c>
      <c r="D294" s="2">
        <v>1001</v>
      </c>
      <c r="E294" t="s">
        <v>69</v>
      </c>
      <c r="F294" t="s">
        <v>70</v>
      </c>
      <c r="G294" t="s">
        <v>103</v>
      </c>
      <c r="H294" t="s">
        <v>101</v>
      </c>
      <c r="I294" t="s">
        <v>102</v>
      </c>
      <c r="J294" s="3">
        <v>23454.475000000002</v>
      </c>
      <c r="K294" t="s">
        <v>20</v>
      </c>
      <c r="L294" t="s">
        <v>104</v>
      </c>
      <c r="M294" t="s">
        <v>105</v>
      </c>
      <c r="N294" t="s">
        <v>106</v>
      </c>
      <c r="O294" t="s">
        <v>107</v>
      </c>
    </row>
    <row r="295" spans="1:15" x14ac:dyDescent="0.3">
      <c r="A295">
        <f t="shared" si="4"/>
        <v>294</v>
      </c>
      <c r="B295" s="1">
        <v>43353</v>
      </c>
      <c r="C295" s="1">
        <f>EOMONTH(tbl_GLSalesDetail[[#This Row],[Date]],-1)+1</f>
        <v>43344</v>
      </c>
      <c r="D295" s="2">
        <v>1001</v>
      </c>
      <c r="E295" t="s">
        <v>48</v>
      </c>
      <c r="F295" t="s">
        <v>16</v>
      </c>
      <c r="G295" t="s">
        <v>49</v>
      </c>
      <c r="H295" t="s">
        <v>115</v>
      </c>
      <c r="I295" t="s">
        <v>116</v>
      </c>
      <c r="J295" s="3">
        <v>39929.175000000003</v>
      </c>
      <c r="K295" t="s">
        <v>20</v>
      </c>
      <c r="L295" t="s">
        <v>52</v>
      </c>
      <c r="M295" t="s">
        <v>53</v>
      </c>
      <c r="N295" t="s">
        <v>54</v>
      </c>
      <c r="O295" t="s">
        <v>55</v>
      </c>
    </row>
    <row r="296" spans="1:15" x14ac:dyDescent="0.3">
      <c r="A296">
        <f t="shared" si="4"/>
        <v>295</v>
      </c>
      <c r="B296" s="1">
        <v>43353</v>
      </c>
      <c r="C296" s="1">
        <f>EOMONTH(tbl_GLSalesDetail[[#This Row],[Date]],-1)+1</f>
        <v>43344</v>
      </c>
      <c r="D296" s="2">
        <v>1002</v>
      </c>
      <c r="E296" t="s">
        <v>15</v>
      </c>
      <c r="F296" t="s">
        <v>16</v>
      </c>
      <c r="G296" t="s">
        <v>17</v>
      </c>
      <c r="H296" t="s">
        <v>37</v>
      </c>
      <c r="I296" t="s">
        <v>38</v>
      </c>
      <c r="J296" s="3">
        <v>27834.95</v>
      </c>
      <c r="K296" t="s">
        <v>36</v>
      </c>
      <c r="L296" t="s">
        <v>21</v>
      </c>
      <c r="M296" t="s">
        <v>22</v>
      </c>
      <c r="N296" t="s">
        <v>23</v>
      </c>
      <c r="O296" t="s">
        <v>24</v>
      </c>
    </row>
    <row r="297" spans="1:15" x14ac:dyDescent="0.3">
      <c r="A297">
        <f t="shared" si="4"/>
        <v>296</v>
      </c>
      <c r="B297" s="1">
        <v>43355</v>
      </c>
      <c r="C297" s="1">
        <f>EOMONTH(tbl_GLSalesDetail[[#This Row],[Date]],-1)+1</f>
        <v>43344</v>
      </c>
      <c r="D297" s="2">
        <v>1001</v>
      </c>
      <c r="E297" t="s">
        <v>78</v>
      </c>
      <c r="F297" t="s">
        <v>40</v>
      </c>
      <c r="G297" t="s">
        <v>79</v>
      </c>
      <c r="H297" t="s">
        <v>42</v>
      </c>
      <c r="I297" t="s">
        <v>43</v>
      </c>
      <c r="J297" s="3">
        <v>31771.300000000003</v>
      </c>
      <c r="K297" t="s">
        <v>20</v>
      </c>
      <c r="L297" t="s">
        <v>81</v>
      </c>
      <c r="M297" t="s">
        <v>82</v>
      </c>
      <c r="N297" t="s">
        <v>66</v>
      </c>
      <c r="O297" t="s">
        <v>67</v>
      </c>
    </row>
    <row r="298" spans="1:15" x14ac:dyDescent="0.3">
      <c r="A298">
        <f t="shared" si="4"/>
        <v>297</v>
      </c>
      <c r="B298" s="1">
        <v>43356</v>
      </c>
      <c r="C298" s="1">
        <f>EOMONTH(tbl_GLSalesDetail[[#This Row],[Date]],-1)+1</f>
        <v>43344</v>
      </c>
      <c r="D298" s="2">
        <v>1002</v>
      </c>
      <c r="E298" t="s">
        <v>25</v>
      </c>
      <c r="F298" t="s">
        <v>26</v>
      </c>
      <c r="G298" t="s">
        <v>27</v>
      </c>
      <c r="H298" t="s">
        <v>101</v>
      </c>
      <c r="I298" t="s">
        <v>102</v>
      </c>
      <c r="J298" s="3">
        <v>32659.550000000003</v>
      </c>
      <c r="K298" t="s">
        <v>36</v>
      </c>
      <c r="L298" t="s">
        <v>30</v>
      </c>
      <c r="M298" t="s">
        <v>31</v>
      </c>
      <c r="N298" t="s">
        <v>32</v>
      </c>
      <c r="O298" t="s">
        <v>33</v>
      </c>
    </row>
    <row r="299" spans="1:15" x14ac:dyDescent="0.3">
      <c r="A299">
        <f t="shared" si="4"/>
        <v>298</v>
      </c>
      <c r="B299" s="1">
        <v>43356</v>
      </c>
      <c r="C299" s="1">
        <f>EOMONTH(tbl_GLSalesDetail[[#This Row],[Date]],-1)+1</f>
        <v>43344</v>
      </c>
      <c r="D299" s="2">
        <v>1002</v>
      </c>
      <c r="E299" t="s">
        <v>25</v>
      </c>
      <c r="F299" t="s">
        <v>26</v>
      </c>
      <c r="G299" t="s">
        <v>27</v>
      </c>
      <c r="H299" t="s">
        <v>101</v>
      </c>
      <c r="I299" t="s">
        <v>102</v>
      </c>
      <c r="J299" s="3">
        <v>22556.875</v>
      </c>
      <c r="K299" t="s">
        <v>36</v>
      </c>
      <c r="L299" t="s">
        <v>30</v>
      </c>
      <c r="M299" t="s">
        <v>31</v>
      </c>
      <c r="N299" t="s">
        <v>32</v>
      </c>
      <c r="O299" t="s">
        <v>33</v>
      </c>
    </row>
    <row r="300" spans="1:15" x14ac:dyDescent="0.3">
      <c r="A300">
        <f t="shared" si="4"/>
        <v>299</v>
      </c>
      <c r="B300" s="1">
        <v>43358</v>
      </c>
      <c r="C300" s="1">
        <f>EOMONTH(tbl_GLSalesDetail[[#This Row],[Date]],-1)+1</f>
        <v>43344</v>
      </c>
      <c r="D300" s="2">
        <v>1001</v>
      </c>
      <c r="E300" t="s">
        <v>25</v>
      </c>
      <c r="F300" t="s">
        <v>26</v>
      </c>
      <c r="G300" t="s">
        <v>27</v>
      </c>
      <c r="H300" t="s">
        <v>42</v>
      </c>
      <c r="I300" t="s">
        <v>58</v>
      </c>
      <c r="J300" s="3">
        <v>16086.675000000001</v>
      </c>
      <c r="K300" t="s">
        <v>20</v>
      </c>
      <c r="L300" t="s">
        <v>30</v>
      </c>
      <c r="M300" t="s">
        <v>31</v>
      </c>
      <c r="N300" t="s">
        <v>32</v>
      </c>
      <c r="O300" t="s">
        <v>33</v>
      </c>
    </row>
    <row r="301" spans="1:15" x14ac:dyDescent="0.3">
      <c r="A301">
        <f t="shared" si="4"/>
        <v>300</v>
      </c>
      <c r="B301" s="1">
        <v>43359</v>
      </c>
      <c r="C301" s="1">
        <f>EOMONTH(tbl_GLSalesDetail[[#This Row],[Date]],-1)+1</f>
        <v>43344</v>
      </c>
      <c r="D301" s="2">
        <v>1001</v>
      </c>
      <c r="E301" t="s">
        <v>39</v>
      </c>
      <c r="F301" t="s">
        <v>40</v>
      </c>
      <c r="G301" t="s">
        <v>41</v>
      </c>
      <c r="H301" t="s">
        <v>28</v>
      </c>
      <c r="I301" t="s">
        <v>29</v>
      </c>
      <c r="J301" s="3">
        <v>45800.975000000006</v>
      </c>
      <c r="K301" t="s">
        <v>20</v>
      </c>
      <c r="L301" t="s">
        <v>44</v>
      </c>
      <c r="M301" t="s">
        <v>45</v>
      </c>
      <c r="N301" t="s">
        <v>46</v>
      </c>
      <c r="O301" t="s">
        <v>47</v>
      </c>
    </row>
    <row r="302" spans="1:15" x14ac:dyDescent="0.3">
      <c r="A302">
        <f t="shared" si="4"/>
        <v>301</v>
      </c>
      <c r="B302" s="1">
        <v>43359</v>
      </c>
      <c r="C302" s="1">
        <f>EOMONTH(tbl_GLSalesDetail[[#This Row],[Date]],-1)+1</f>
        <v>43344</v>
      </c>
      <c r="D302" s="2">
        <v>1001</v>
      </c>
      <c r="E302" t="s">
        <v>69</v>
      </c>
      <c r="F302" t="s">
        <v>70</v>
      </c>
      <c r="G302" t="s">
        <v>71</v>
      </c>
      <c r="H302" t="s">
        <v>86</v>
      </c>
      <c r="I302" t="s">
        <v>108</v>
      </c>
      <c r="J302" s="3">
        <v>17755.650000000001</v>
      </c>
      <c r="K302" t="s">
        <v>20</v>
      </c>
      <c r="L302" t="s">
        <v>73</v>
      </c>
      <c r="M302" t="s">
        <v>74</v>
      </c>
      <c r="N302" t="s">
        <v>75</v>
      </c>
      <c r="O302" t="s">
        <v>76</v>
      </c>
    </row>
    <row r="303" spans="1:15" x14ac:dyDescent="0.3">
      <c r="A303">
        <f t="shared" si="4"/>
        <v>302</v>
      </c>
      <c r="B303" s="1">
        <v>43362</v>
      </c>
      <c r="C303" s="1">
        <f>EOMONTH(tbl_GLSalesDetail[[#This Row],[Date]],-1)+1</f>
        <v>43344</v>
      </c>
      <c r="D303" s="2">
        <v>1001</v>
      </c>
      <c r="E303" t="s">
        <v>48</v>
      </c>
      <c r="F303" t="s">
        <v>16</v>
      </c>
      <c r="G303" t="s">
        <v>49</v>
      </c>
      <c r="H303" t="s">
        <v>92</v>
      </c>
      <c r="I303" t="s">
        <v>93</v>
      </c>
      <c r="J303" s="3">
        <v>16717.8</v>
      </c>
      <c r="K303" t="s">
        <v>20</v>
      </c>
      <c r="L303" t="s">
        <v>52</v>
      </c>
      <c r="M303" t="s">
        <v>53</v>
      </c>
      <c r="N303" t="s">
        <v>54</v>
      </c>
      <c r="O303" t="s">
        <v>55</v>
      </c>
    </row>
    <row r="304" spans="1:15" x14ac:dyDescent="0.3">
      <c r="A304">
        <f t="shared" si="4"/>
        <v>303</v>
      </c>
      <c r="B304" s="1">
        <v>43362</v>
      </c>
      <c r="C304" s="1">
        <f>EOMONTH(tbl_GLSalesDetail[[#This Row],[Date]],-1)+1</f>
        <v>43344</v>
      </c>
      <c r="D304" s="2">
        <v>1002</v>
      </c>
      <c r="E304" t="s">
        <v>48</v>
      </c>
      <c r="F304" t="s">
        <v>16</v>
      </c>
      <c r="G304" t="s">
        <v>49</v>
      </c>
      <c r="H304" t="s">
        <v>61</v>
      </c>
      <c r="I304" t="s">
        <v>62</v>
      </c>
      <c r="J304" s="3">
        <v>29690.925000000003</v>
      </c>
      <c r="K304" t="s">
        <v>36</v>
      </c>
      <c r="L304" t="s">
        <v>52</v>
      </c>
      <c r="M304" t="s">
        <v>53</v>
      </c>
      <c r="N304" t="s">
        <v>54</v>
      </c>
      <c r="O304" t="s">
        <v>55</v>
      </c>
    </row>
    <row r="305" spans="1:15" x14ac:dyDescent="0.3">
      <c r="A305">
        <f t="shared" si="4"/>
        <v>304</v>
      </c>
      <c r="B305" s="1">
        <v>43364</v>
      </c>
      <c r="C305" s="1">
        <f>EOMONTH(tbl_GLSalesDetail[[#This Row],[Date]],-1)+1</f>
        <v>43344</v>
      </c>
      <c r="D305" s="2">
        <v>1001</v>
      </c>
      <c r="E305" t="s">
        <v>48</v>
      </c>
      <c r="F305" t="s">
        <v>16</v>
      </c>
      <c r="G305" t="s">
        <v>49</v>
      </c>
      <c r="H305" t="s">
        <v>61</v>
      </c>
      <c r="I305" t="s">
        <v>62</v>
      </c>
      <c r="J305" s="3">
        <v>23043.075000000001</v>
      </c>
      <c r="K305" t="s">
        <v>20</v>
      </c>
      <c r="L305" t="s">
        <v>52</v>
      </c>
      <c r="M305" t="s">
        <v>53</v>
      </c>
      <c r="N305" t="s">
        <v>54</v>
      </c>
      <c r="O305" t="s">
        <v>55</v>
      </c>
    </row>
    <row r="306" spans="1:15" x14ac:dyDescent="0.3">
      <c r="A306">
        <f t="shared" si="4"/>
        <v>305</v>
      </c>
      <c r="B306" s="1">
        <v>43365</v>
      </c>
      <c r="C306" s="1">
        <f>EOMONTH(tbl_GLSalesDetail[[#This Row],[Date]],-1)+1</f>
        <v>43344</v>
      </c>
      <c r="D306" s="2">
        <v>1002</v>
      </c>
      <c r="E306" t="s">
        <v>59</v>
      </c>
      <c r="F306" t="s">
        <v>26</v>
      </c>
      <c r="G306" t="s">
        <v>85</v>
      </c>
      <c r="H306" t="s">
        <v>28</v>
      </c>
      <c r="I306" t="s">
        <v>29</v>
      </c>
      <c r="J306" s="3">
        <v>13866.050000000001</v>
      </c>
      <c r="K306" t="s">
        <v>36</v>
      </c>
      <c r="L306" t="s">
        <v>88</v>
      </c>
      <c r="M306" t="s">
        <v>89</v>
      </c>
      <c r="N306" t="s">
        <v>90</v>
      </c>
      <c r="O306" t="s">
        <v>91</v>
      </c>
    </row>
    <row r="307" spans="1:15" x14ac:dyDescent="0.3">
      <c r="A307">
        <f t="shared" si="4"/>
        <v>306</v>
      </c>
      <c r="B307" s="1">
        <v>43366</v>
      </c>
      <c r="C307" s="1">
        <f>EOMONTH(tbl_GLSalesDetail[[#This Row],[Date]],-1)+1</f>
        <v>43344</v>
      </c>
      <c r="D307" s="2">
        <v>1001</v>
      </c>
      <c r="E307" t="s">
        <v>39</v>
      </c>
      <c r="F307" t="s">
        <v>40</v>
      </c>
      <c r="G307" t="s">
        <v>41</v>
      </c>
      <c r="H307" t="s">
        <v>115</v>
      </c>
      <c r="I307" t="s">
        <v>116</v>
      </c>
      <c r="J307" s="3">
        <v>45744.875</v>
      </c>
      <c r="K307" t="s">
        <v>20</v>
      </c>
      <c r="L307" t="s">
        <v>44</v>
      </c>
      <c r="M307" t="s">
        <v>45</v>
      </c>
      <c r="N307" t="s">
        <v>46</v>
      </c>
      <c r="O307" t="s">
        <v>47</v>
      </c>
    </row>
    <row r="308" spans="1:15" x14ac:dyDescent="0.3">
      <c r="A308">
        <f t="shared" si="4"/>
        <v>307</v>
      </c>
      <c r="B308" s="1">
        <v>43367</v>
      </c>
      <c r="C308" s="1">
        <f>EOMONTH(tbl_GLSalesDetail[[#This Row],[Date]],-1)+1</f>
        <v>43344</v>
      </c>
      <c r="D308" s="2">
        <v>1001</v>
      </c>
      <c r="E308" t="s">
        <v>59</v>
      </c>
      <c r="F308" t="s">
        <v>26</v>
      </c>
      <c r="G308" t="s">
        <v>85</v>
      </c>
      <c r="H308" t="s">
        <v>92</v>
      </c>
      <c r="I308" t="s">
        <v>93</v>
      </c>
      <c r="J308" s="3">
        <v>19153.475000000002</v>
      </c>
      <c r="K308" t="s">
        <v>63</v>
      </c>
      <c r="L308" t="s">
        <v>88</v>
      </c>
      <c r="M308" t="s">
        <v>89</v>
      </c>
      <c r="N308" t="s">
        <v>90</v>
      </c>
      <c r="O308" t="s">
        <v>91</v>
      </c>
    </row>
    <row r="309" spans="1:15" x14ac:dyDescent="0.3">
      <c r="A309">
        <f t="shared" si="4"/>
        <v>308</v>
      </c>
      <c r="B309" s="1">
        <v>43367</v>
      </c>
      <c r="C309" s="1">
        <f>EOMONTH(tbl_GLSalesDetail[[#This Row],[Date]],-1)+1</f>
        <v>43344</v>
      </c>
      <c r="D309" s="2">
        <v>1001</v>
      </c>
      <c r="E309" t="s">
        <v>69</v>
      </c>
      <c r="F309" t="s">
        <v>70</v>
      </c>
      <c r="G309" t="s">
        <v>71</v>
      </c>
      <c r="H309" t="s">
        <v>34</v>
      </c>
      <c r="I309" t="s">
        <v>35</v>
      </c>
      <c r="J309" s="3">
        <v>1785.8500000000001</v>
      </c>
      <c r="K309" t="s">
        <v>63</v>
      </c>
      <c r="L309" t="s">
        <v>73</v>
      </c>
      <c r="M309" t="s">
        <v>74</v>
      </c>
      <c r="N309" t="s">
        <v>75</v>
      </c>
      <c r="O309" t="s">
        <v>76</v>
      </c>
    </row>
    <row r="310" spans="1:15" x14ac:dyDescent="0.3">
      <c r="A310">
        <f t="shared" si="4"/>
        <v>309</v>
      </c>
      <c r="B310" s="1">
        <v>43367</v>
      </c>
      <c r="C310" s="1">
        <f>EOMONTH(tbl_GLSalesDetail[[#This Row],[Date]],-1)+1</f>
        <v>43344</v>
      </c>
      <c r="D310" s="2">
        <v>1001</v>
      </c>
      <c r="E310" t="s">
        <v>59</v>
      </c>
      <c r="F310" t="s">
        <v>26</v>
      </c>
      <c r="G310" t="s">
        <v>60</v>
      </c>
      <c r="H310" t="s">
        <v>61</v>
      </c>
      <c r="I310" t="s">
        <v>62</v>
      </c>
      <c r="J310" s="3">
        <v>17110.5</v>
      </c>
      <c r="K310" t="s">
        <v>63</v>
      </c>
      <c r="L310" t="s">
        <v>64</v>
      </c>
      <c r="M310" t="s">
        <v>65</v>
      </c>
      <c r="N310" t="s">
        <v>66</v>
      </c>
      <c r="O310" t="s">
        <v>67</v>
      </c>
    </row>
    <row r="311" spans="1:15" x14ac:dyDescent="0.3">
      <c r="A311">
        <f t="shared" si="4"/>
        <v>310</v>
      </c>
      <c r="B311" s="1">
        <v>43367</v>
      </c>
      <c r="C311" s="1">
        <f>EOMONTH(tbl_GLSalesDetail[[#This Row],[Date]],-1)+1</f>
        <v>43344</v>
      </c>
      <c r="D311" s="2">
        <v>1001</v>
      </c>
      <c r="E311" t="s">
        <v>48</v>
      </c>
      <c r="F311" t="s">
        <v>16</v>
      </c>
      <c r="G311" t="s">
        <v>49</v>
      </c>
      <c r="H311" t="s">
        <v>56</v>
      </c>
      <c r="I311" t="s">
        <v>57</v>
      </c>
      <c r="J311" s="3">
        <v>28629.7</v>
      </c>
      <c r="K311" t="s">
        <v>63</v>
      </c>
      <c r="L311" t="s">
        <v>52</v>
      </c>
      <c r="M311" t="s">
        <v>53</v>
      </c>
      <c r="N311" t="s">
        <v>54</v>
      </c>
      <c r="O311" t="s">
        <v>55</v>
      </c>
    </row>
    <row r="312" spans="1:15" x14ac:dyDescent="0.3">
      <c r="A312">
        <f t="shared" si="4"/>
        <v>311</v>
      </c>
      <c r="B312" s="1">
        <v>43367</v>
      </c>
      <c r="C312" s="1">
        <f>EOMONTH(tbl_GLSalesDetail[[#This Row],[Date]],-1)+1</f>
        <v>43344</v>
      </c>
      <c r="D312" s="2">
        <v>1001</v>
      </c>
      <c r="E312" t="s">
        <v>15</v>
      </c>
      <c r="F312" t="s">
        <v>16</v>
      </c>
      <c r="G312" t="s">
        <v>17</v>
      </c>
      <c r="H312" t="s">
        <v>42</v>
      </c>
      <c r="I312" t="s">
        <v>43</v>
      </c>
      <c r="J312" s="3">
        <v>35497.275000000001</v>
      </c>
      <c r="K312" t="s">
        <v>63</v>
      </c>
      <c r="L312" t="s">
        <v>21</v>
      </c>
      <c r="M312" t="s">
        <v>22</v>
      </c>
      <c r="N312" t="s">
        <v>23</v>
      </c>
      <c r="O312" t="s">
        <v>24</v>
      </c>
    </row>
    <row r="313" spans="1:15" x14ac:dyDescent="0.3">
      <c r="A313">
        <f t="shared" si="4"/>
        <v>312</v>
      </c>
      <c r="B313" s="1">
        <v>43367</v>
      </c>
      <c r="C313" s="1">
        <f>EOMONTH(tbl_GLSalesDetail[[#This Row],[Date]],-1)+1</f>
        <v>43344</v>
      </c>
      <c r="D313" s="2">
        <v>1001</v>
      </c>
      <c r="E313" t="s">
        <v>69</v>
      </c>
      <c r="F313" t="s">
        <v>70</v>
      </c>
      <c r="G313" t="s">
        <v>71</v>
      </c>
      <c r="H313" t="s">
        <v>28</v>
      </c>
      <c r="I313" t="s">
        <v>29</v>
      </c>
      <c r="J313" s="3">
        <v>21654.600000000002</v>
      </c>
      <c r="K313" t="s">
        <v>63</v>
      </c>
      <c r="L313" t="s">
        <v>73</v>
      </c>
      <c r="M313" t="s">
        <v>74</v>
      </c>
      <c r="N313" t="s">
        <v>75</v>
      </c>
      <c r="O313" t="s">
        <v>76</v>
      </c>
    </row>
    <row r="314" spans="1:15" x14ac:dyDescent="0.3">
      <c r="A314">
        <f t="shared" si="4"/>
        <v>313</v>
      </c>
      <c r="B314" s="1">
        <v>43367</v>
      </c>
      <c r="C314" s="1">
        <f>EOMONTH(tbl_GLSalesDetail[[#This Row],[Date]],-1)+1</f>
        <v>43344</v>
      </c>
      <c r="D314" s="2">
        <v>1001</v>
      </c>
      <c r="E314" t="s">
        <v>78</v>
      </c>
      <c r="F314" t="s">
        <v>40</v>
      </c>
      <c r="G314" t="s">
        <v>79</v>
      </c>
      <c r="H314" t="s">
        <v>61</v>
      </c>
      <c r="I314" t="s">
        <v>77</v>
      </c>
      <c r="J314" s="3">
        <v>39793.600000000006</v>
      </c>
      <c r="K314" t="s">
        <v>63</v>
      </c>
      <c r="L314" t="s">
        <v>81</v>
      </c>
      <c r="M314" t="s">
        <v>82</v>
      </c>
      <c r="N314" t="s">
        <v>66</v>
      </c>
      <c r="O314" t="s">
        <v>67</v>
      </c>
    </row>
    <row r="315" spans="1:15" x14ac:dyDescent="0.3">
      <c r="A315">
        <f t="shared" si="4"/>
        <v>314</v>
      </c>
      <c r="B315" s="1">
        <v>43367</v>
      </c>
      <c r="C315" s="1">
        <f>EOMONTH(tbl_GLSalesDetail[[#This Row],[Date]],-1)+1</f>
        <v>43344</v>
      </c>
      <c r="D315" s="2">
        <v>1001</v>
      </c>
      <c r="E315" t="s">
        <v>69</v>
      </c>
      <c r="F315" t="s">
        <v>70</v>
      </c>
      <c r="G315" t="s">
        <v>103</v>
      </c>
      <c r="H315" t="s">
        <v>50</v>
      </c>
      <c r="I315" t="s">
        <v>51</v>
      </c>
      <c r="J315" s="3">
        <v>16058.625000000002</v>
      </c>
      <c r="K315" t="s">
        <v>20</v>
      </c>
      <c r="L315" t="s">
        <v>104</v>
      </c>
      <c r="M315" t="s">
        <v>105</v>
      </c>
      <c r="N315" t="s">
        <v>106</v>
      </c>
      <c r="O315" t="s">
        <v>107</v>
      </c>
    </row>
    <row r="316" spans="1:15" x14ac:dyDescent="0.3">
      <c r="A316">
        <f t="shared" si="4"/>
        <v>315</v>
      </c>
      <c r="B316" s="1">
        <v>43367</v>
      </c>
      <c r="C316" s="1">
        <f>EOMONTH(tbl_GLSalesDetail[[#This Row],[Date]],-1)+1</f>
        <v>43344</v>
      </c>
      <c r="D316" s="2">
        <v>1001</v>
      </c>
      <c r="E316" t="s">
        <v>39</v>
      </c>
      <c r="F316" t="s">
        <v>40</v>
      </c>
      <c r="G316" t="s">
        <v>41</v>
      </c>
      <c r="H316" t="s">
        <v>42</v>
      </c>
      <c r="I316" t="s">
        <v>58</v>
      </c>
      <c r="J316" s="3">
        <v>34417.35</v>
      </c>
      <c r="K316" t="s">
        <v>20</v>
      </c>
      <c r="L316" t="s">
        <v>44</v>
      </c>
      <c r="M316" t="s">
        <v>45</v>
      </c>
      <c r="N316" t="s">
        <v>46</v>
      </c>
      <c r="O316" t="s">
        <v>47</v>
      </c>
    </row>
    <row r="317" spans="1:15" x14ac:dyDescent="0.3">
      <c r="A317">
        <f t="shared" si="4"/>
        <v>316</v>
      </c>
      <c r="B317" s="1">
        <v>43367</v>
      </c>
      <c r="C317" s="1">
        <f>EOMONTH(tbl_GLSalesDetail[[#This Row],[Date]],-1)+1</f>
        <v>43344</v>
      </c>
      <c r="D317" s="2">
        <v>1001</v>
      </c>
      <c r="E317" t="s">
        <v>59</v>
      </c>
      <c r="F317" t="s">
        <v>26</v>
      </c>
      <c r="G317" t="s">
        <v>60</v>
      </c>
      <c r="H317" t="s">
        <v>28</v>
      </c>
      <c r="I317" t="s">
        <v>29</v>
      </c>
      <c r="J317" s="3">
        <v>28540.875</v>
      </c>
      <c r="K317" t="s">
        <v>20</v>
      </c>
      <c r="L317" t="s">
        <v>64</v>
      </c>
      <c r="M317" t="s">
        <v>65</v>
      </c>
      <c r="N317" t="s">
        <v>66</v>
      </c>
      <c r="O317" t="s">
        <v>67</v>
      </c>
    </row>
    <row r="318" spans="1:15" x14ac:dyDescent="0.3">
      <c r="A318">
        <f t="shared" si="4"/>
        <v>317</v>
      </c>
      <c r="B318" s="1">
        <v>43367</v>
      </c>
      <c r="C318" s="1">
        <f>EOMONTH(tbl_GLSalesDetail[[#This Row],[Date]],-1)+1</f>
        <v>43344</v>
      </c>
      <c r="D318" s="2">
        <v>1002</v>
      </c>
      <c r="E318" t="s">
        <v>78</v>
      </c>
      <c r="F318" t="s">
        <v>40</v>
      </c>
      <c r="G318" t="s">
        <v>79</v>
      </c>
      <c r="H318" t="s">
        <v>92</v>
      </c>
      <c r="I318" t="s">
        <v>93</v>
      </c>
      <c r="J318" s="3">
        <v>29910.65</v>
      </c>
      <c r="K318" t="s">
        <v>36</v>
      </c>
      <c r="L318" t="s">
        <v>81</v>
      </c>
      <c r="M318" t="s">
        <v>82</v>
      </c>
      <c r="N318" t="s">
        <v>66</v>
      </c>
      <c r="O318" t="s">
        <v>67</v>
      </c>
    </row>
    <row r="319" spans="1:15" x14ac:dyDescent="0.3">
      <c r="A319">
        <f t="shared" si="4"/>
        <v>318</v>
      </c>
      <c r="B319" s="1">
        <v>43367</v>
      </c>
      <c r="C319" s="1">
        <f>EOMONTH(tbl_GLSalesDetail[[#This Row],[Date]],-1)+1</f>
        <v>43344</v>
      </c>
      <c r="D319" s="2">
        <v>1002</v>
      </c>
      <c r="E319" t="s">
        <v>69</v>
      </c>
      <c r="F319" t="s">
        <v>70</v>
      </c>
      <c r="G319" t="s">
        <v>94</v>
      </c>
      <c r="H319" t="s">
        <v>128</v>
      </c>
      <c r="I319" t="s">
        <v>129</v>
      </c>
      <c r="J319" s="3">
        <v>38213.450000000004</v>
      </c>
      <c r="K319" t="s">
        <v>36</v>
      </c>
      <c r="L319" t="s">
        <v>95</v>
      </c>
      <c r="M319" t="s">
        <v>96</v>
      </c>
      <c r="N319" t="s">
        <v>97</v>
      </c>
      <c r="O319" t="s">
        <v>98</v>
      </c>
    </row>
    <row r="320" spans="1:15" x14ac:dyDescent="0.3">
      <c r="A320">
        <f t="shared" si="4"/>
        <v>319</v>
      </c>
      <c r="B320" s="1">
        <v>43376</v>
      </c>
      <c r="C320" s="1">
        <f>EOMONTH(tbl_GLSalesDetail[[#This Row],[Date]],-1)+1</f>
        <v>43374</v>
      </c>
      <c r="D320" s="2">
        <v>1001</v>
      </c>
      <c r="E320" t="s">
        <v>39</v>
      </c>
      <c r="F320" t="s">
        <v>40</v>
      </c>
      <c r="G320" t="s">
        <v>41</v>
      </c>
      <c r="H320" t="s">
        <v>61</v>
      </c>
      <c r="I320" t="s">
        <v>77</v>
      </c>
      <c r="J320" s="3">
        <v>5432.35</v>
      </c>
      <c r="K320" t="s">
        <v>63</v>
      </c>
      <c r="L320" t="s">
        <v>44</v>
      </c>
      <c r="M320" t="s">
        <v>45</v>
      </c>
      <c r="N320" t="s">
        <v>46</v>
      </c>
      <c r="O320" t="s">
        <v>47</v>
      </c>
    </row>
    <row r="321" spans="1:15" x14ac:dyDescent="0.3">
      <c r="A321">
        <f t="shared" si="4"/>
        <v>320</v>
      </c>
      <c r="B321" s="1">
        <v>43376</v>
      </c>
      <c r="C321" s="1">
        <f>EOMONTH(tbl_GLSalesDetail[[#This Row],[Date]],-1)+1</f>
        <v>43374</v>
      </c>
      <c r="D321" s="2">
        <v>1001</v>
      </c>
      <c r="E321" t="s">
        <v>15</v>
      </c>
      <c r="F321" t="s">
        <v>16</v>
      </c>
      <c r="G321" t="s">
        <v>17</v>
      </c>
      <c r="H321" t="s">
        <v>92</v>
      </c>
      <c r="I321" t="s">
        <v>93</v>
      </c>
      <c r="J321" s="3">
        <v>28816.7</v>
      </c>
      <c r="K321" t="s">
        <v>20</v>
      </c>
      <c r="L321" t="s">
        <v>21</v>
      </c>
      <c r="M321" t="s">
        <v>22</v>
      </c>
      <c r="N321" t="s">
        <v>23</v>
      </c>
      <c r="O321" t="s">
        <v>24</v>
      </c>
    </row>
    <row r="322" spans="1:15" x14ac:dyDescent="0.3">
      <c r="A322">
        <f t="shared" ref="A322:A385" si="5">ROW()-1</f>
        <v>321</v>
      </c>
      <c r="B322" s="1">
        <v>43376</v>
      </c>
      <c r="C322" s="1">
        <f>EOMONTH(tbl_GLSalesDetail[[#This Row],[Date]],-1)+1</f>
        <v>43374</v>
      </c>
      <c r="D322" s="2">
        <v>1001</v>
      </c>
      <c r="E322" t="s">
        <v>39</v>
      </c>
      <c r="F322" t="s">
        <v>40</v>
      </c>
      <c r="G322" t="s">
        <v>41</v>
      </c>
      <c r="H322" t="s">
        <v>56</v>
      </c>
      <c r="I322" t="s">
        <v>57</v>
      </c>
      <c r="J322" s="3">
        <v>18788.825000000001</v>
      </c>
      <c r="K322" t="s">
        <v>20</v>
      </c>
      <c r="L322" t="s">
        <v>44</v>
      </c>
      <c r="M322" t="s">
        <v>45</v>
      </c>
      <c r="N322" t="s">
        <v>46</v>
      </c>
      <c r="O322" t="s">
        <v>47</v>
      </c>
    </row>
    <row r="323" spans="1:15" x14ac:dyDescent="0.3">
      <c r="A323">
        <f t="shared" si="5"/>
        <v>322</v>
      </c>
      <c r="B323" s="1">
        <v>43378</v>
      </c>
      <c r="C323" s="1">
        <f>EOMONTH(tbl_GLSalesDetail[[#This Row],[Date]],-1)+1</f>
        <v>43374</v>
      </c>
      <c r="D323" s="2">
        <v>1001</v>
      </c>
      <c r="E323" t="s">
        <v>39</v>
      </c>
      <c r="F323" t="s">
        <v>40</v>
      </c>
      <c r="G323" t="s">
        <v>41</v>
      </c>
      <c r="H323" t="s">
        <v>61</v>
      </c>
      <c r="I323" t="s">
        <v>72</v>
      </c>
      <c r="J323" s="3">
        <v>1977.5250000000001</v>
      </c>
      <c r="K323" t="s">
        <v>63</v>
      </c>
      <c r="L323" t="s">
        <v>44</v>
      </c>
      <c r="M323" t="s">
        <v>45</v>
      </c>
      <c r="N323" t="s">
        <v>46</v>
      </c>
      <c r="O323" t="s">
        <v>47</v>
      </c>
    </row>
    <row r="324" spans="1:15" x14ac:dyDescent="0.3">
      <c r="A324">
        <f t="shared" si="5"/>
        <v>323</v>
      </c>
      <c r="B324" s="1">
        <v>43378</v>
      </c>
      <c r="C324" s="1">
        <f>EOMONTH(tbl_GLSalesDetail[[#This Row],[Date]],-1)+1</f>
        <v>43374</v>
      </c>
      <c r="D324" s="2">
        <v>1001</v>
      </c>
      <c r="E324" t="s">
        <v>59</v>
      </c>
      <c r="F324" t="s">
        <v>26</v>
      </c>
      <c r="G324" t="s">
        <v>60</v>
      </c>
      <c r="H324" t="s">
        <v>101</v>
      </c>
      <c r="I324" t="s">
        <v>102</v>
      </c>
      <c r="J324" s="3">
        <v>9331.3000000000011</v>
      </c>
      <c r="K324" t="s">
        <v>63</v>
      </c>
      <c r="L324" t="s">
        <v>64</v>
      </c>
      <c r="M324" t="s">
        <v>65</v>
      </c>
      <c r="N324" t="s">
        <v>66</v>
      </c>
      <c r="O324" t="s">
        <v>67</v>
      </c>
    </row>
    <row r="325" spans="1:15" x14ac:dyDescent="0.3">
      <c r="A325">
        <f t="shared" si="5"/>
        <v>324</v>
      </c>
      <c r="B325" s="1">
        <v>43378</v>
      </c>
      <c r="C325" s="1">
        <f>EOMONTH(tbl_GLSalesDetail[[#This Row],[Date]],-1)+1</f>
        <v>43374</v>
      </c>
      <c r="D325" s="2">
        <v>1001</v>
      </c>
      <c r="E325" t="s">
        <v>69</v>
      </c>
      <c r="F325" t="s">
        <v>70</v>
      </c>
      <c r="G325" t="s">
        <v>103</v>
      </c>
      <c r="H325" t="s">
        <v>56</v>
      </c>
      <c r="I325" t="s">
        <v>57</v>
      </c>
      <c r="J325" s="3">
        <v>19681.75</v>
      </c>
      <c r="K325" t="s">
        <v>63</v>
      </c>
      <c r="L325" t="s">
        <v>104</v>
      </c>
      <c r="M325" t="s">
        <v>105</v>
      </c>
      <c r="N325" t="s">
        <v>106</v>
      </c>
      <c r="O325" t="s">
        <v>107</v>
      </c>
    </row>
    <row r="326" spans="1:15" x14ac:dyDescent="0.3">
      <c r="A326">
        <f t="shared" si="5"/>
        <v>325</v>
      </c>
      <c r="B326" s="1">
        <v>43378</v>
      </c>
      <c r="C326" s="1">
        <f>EOMONTH(tbl_GLSalesDetail[[#This Row],[Date]],-1)+1</f>
        <v>43374</v>
      </c>
      <c r="D326" s="2">
        <v>1001</v>
      </c>
      <c r="E326" t="s">
        <v>59</v>
      </c>
      <c r="F326" t="s">
        <v>26</v>
      </c>
      <c r="G326" t="s">
        <v>60</v>
      </c>
      <c r="H326" t="s">
        <v>128</v>
      </c>
      <c r="I326" t="s">
        <v>129</v>
      </c>
      <c r="J326" s="3">
        <v>34866.15</v>
      </c>
      <c r="K326" t="s">
        <v>63</v>
      </c>
      <c r="L326" t="s">
        <v>64</v>
      </c>
      <c r="M326" t="s">
        <v>65</v>
      </c>
      <c r="N326" t="s">
        <v>66</v>
      </c>
      <c r="O326" t="s">
        <v>67</v>
      </c>
    </row>
    <row r="327" spans="1:15" x14ac:dyDescent="0.3">
      <c r="A327">
        <f t="shared" si="5"/>
        <v>326</v>
      </c>
      <c r="B327" s="1">
        <v>43378</v>
      </c>
      <c r="C327" s="1">
        <f>EOMONTH(tbl_GLSalesDetail[[#This Row],[Date]],-1)+1</f>
        <v>43374</v>
      </c>
      <c r="D327" s="2">
        <v>1001</v>
      </c>
      <c r="E327" t="s">
        <v>15</v>
      </c>
      <c r="F327" t="s">
        <v>16</v>
      </c>
      <c r="G327" t="s">
        <v>17</v>
      </c>
      <c r="H327" t="s">
        <v>28</v>
      </c>
      <c r="I327" t="s">
        <v>68</v>
      </c>
      <c r="J327" s="3">
        <v>15362.050000000001</v>
      </c>
      <c r="K327" t="s">
        <v>63</v>
      </c>
      <c r="L327" t="s">
        <v>21</v>
      </c>
      <c r="M327" t="s">
        <v>22</v>
      </c>
      <c r="N327" t="s">
        <v>23</v>
      </c>
      <c r="O327" t="s">
        <v>24</v>
      </c>
    </row>
    <row r="328" spans="1:15" x14ac:dyDescent="0.3">
      <c r="A328">
        <f t="shared" si="5"/>
        <v>327</v>
      </c>
      <c r="B328" s="1">
        <v>43378</v>
      </c>
      <c r="C328" s="1">
        <f>EOMONTH(tbl_GLSalesDetail[[#This Row],[Date]],-1)+1</f>
        <v>43374</v>
      </c>
      <c r="D328" s="2">
        <v>1001</v>
      </c>
      <c r="E328" t="s">
        <v>15</v>
      </c>
      <c r="F328" t="s">
        <v>16</v>
      </c>
      <c r="G328" t="s">
        <v>17</v>
      </c>
      <c r="H328" t="s">
        <v>86</v>
      </c>
      <c r="I328" t="s">
        <v>108</v>
      </c>
      <c r="J328" s="3">
        <v>29625.475000000002</v>
      </c>
      <c r="K328" t="s">
        <v>63</v>
      </c>
      <c r="L328" t="s">
        <v>21</v>
      </c>
      <c r="M328" t="s">
        <v>22</v>
      </c>
      <c r="N328" t="s">
        <v>23</v>
      </c>
      <c r="O328" t="s">
        <v>24</v>
      </c>
    </row>
    <row r="329" spans="1:15" x14ac:dyDescent="0.3">
      <c r="A329">
        <f t="shared" si="5"/>
        <v>328</v>
      </c>
      <c r="B329" s="1">
        <v>43378</v>
      </c>
      <c r="C329" s="1">
        <f>EOMONTH(tbl_GLSalesDetail[[#This Row],[Date]],-1)+1</f>
        <v>43374</v>
      </c>
      <c r="D329" s="2">
        <v>1001</v>
      </c>
      <c r="E329" t="s">
        <v>59</v>
      </c>
      <c r="F329" t="s">
        <v>26</v>
      </c>
      <c r="G329" t="s">
        <v>85</v>
      </c>
      <c r="H329" t="s">
        <v>50</v>
      </c>
      <c r="I329" t="s">
        <v>51</v>
      </c>
      <c r="J329" s="3">
        <v>34010.625</v>
      </c>
      <c r="K329" t="s">
        <v>63</v>
      </c>
      <c r="L329" t="s">
        <v>88</v>
      </c>
      <c r="M329" t="s">
        <v>89</v>
      </c>
      <c r="N329" t="s">
        <v>90</v>
      </c>
      <c r="O329" t="s">
        <v>91</v>
      </c>
    </row>
    <row r="330" spans="1:15" x14ac:dyDescent="0.3">
      <c r="A330">
        <f t="shared" si="5"/>
        <v>329</v>
      </c>
      <c r="B330" s="1">
        <v>43378</v>
      </c>
      <c r="C330" s="1">
        <f>EOMONTH(tbl_GLSalesDetail[[#This Row],[Date]],-1)+1</f>
        <v>43374</v>
      </c>
      <c r="D330" s="2">
        <v>1001</v>
      </c>
      <c r="E330" t="s">
        <v>78</v>
      </c>
      <c r="F330" t="s">
        <v>40</v>
      </c>
      <c r="G330" t="s">
        <v>79</v>
      </c>
      <c r="H330" t="s">
        <v>101</v>
      </c>
      <c r="I330" t="s">
        <v>102</v>
      </c>
      <c r="J330" s="3">
        <v>26558.675000000003</v>
      </c>
      <c r="K330" t="s">
        <v>63</v>
      </c>
      <c r="L330" t="s">
        <v>81</v>
      </c>
      <c r="M330" t="s">
        <v>82</v>
      </c>
      <c r="N330" t="s">
        <v>66</v>
      </c>
      <c r="O330" t="s">
        <v>67</v>
      </c>
    </row>
    <row r="331" spans="1:15" x14ac:dyDescent="0.3">
      <c r="A331">
        <f t="shared" si="5"/>
        <v>330</v>
      </c>
      <c r="B331" s="1">
        <v>43378</v>
      </c>
      <c r="C331" s="1">
        <f>EOMONTH(tbl_GLSalesDetail[[#This Row],[Date]],-1)+1</f>
        <v>43374</v>
      </c>
      <c r="D331" s="2">
        <v>1001</v>
      </c>
      <c r="E331" t="s">
        <v>48</v>
      </c>
      <c r="F331" t="s">
        <v>16</v>
      </c>
      <c r="G331" t="s">
        <v>49</v>
      </c>
      <c r="H331" t="s">
        <v>42</v>
      </c>
      <c r="I331" t="s">
        <v>43</v>
      </c>
      <c r="J331" s="3">
        <v>14095.125</v>
      </c>
      <c r="K331" t="s">
        <v>63</v>
      </c>
      <c r="L331" t="s">
        <v>52</v>
      </c>
      <c r="M331" t="s">
        <v>53</v>
      </c>
      <c r="N331" t="s">
        <v>54</v>
      </c>
      <c r="O331" t="s">
        <v>55</v>
      </c>
    </row>
    <row r="332" spans="1:15" x14ac:dyDescent="0.3">
      <c r="A332">
        <f t="shared" si="5"/>
        <v>331</v>
      </c>
      <c r="B332" s="1">
        <v>43378</v>
      </c>
      <c r="C332" s="1">
        <f>EOMONTH(tbl_GLSalesDetail[[#This Row],[Date]],-1)+1</f>
        <v>43374</v>
      </c>
      <c r="D332" s="2">
        <v>1001</v>
      </c>
      <c r="E332" t="s">
        <v>59</v>
      </c>
      <c r="F332" t="s">
        <v>26</v>
      </c>
      <c r="G332" t="s">
        <v>60</v>
      </c>
      <c r="H332" t="s">
        <v>28</v>
      </c>
      <c r="I332" t="s">
        <v>83</v>
      </c>
      <c r="J332" s="3">
        <v>26530.625</v>
      </c>
      <c r="K332" t="s">
        <v>20</v>
      </c>
      <c r="L332" t="s">
        <v>64</v>
      </c>
      <c r="M332" t="s">
        <v>65</v>
      </c>
      <c r="N332" t="s">
        <v>66</v>
      </c>
      <c r="O332" t="s">
        <v>67</v>
      </c>
    </row>
    <row r="333" spans="1:15" x14ac:dyDescent="0.3">
      <c r="A333">
        <f t="shared" si="5"/>
        <v>332</v>
      </c>
      <c r="B333" s="1">
        <v>43378</v>
      </c>
      <c r="C333" s="1">
        <f>EOMONTH(tbl_GLSalesDetail[[#This Row],[Date]],-1)+1</f>
        <v>43374</v>
      </c>
      <c r="D333" s="2">
        <v>1001</v>
      </c>
      <c r="E333" t="s">
        <v>78</v>
      </c>
      <c r="F333" t="s">
        <v>40</v>
      </c>
      <c r="G333" t="s">
        <v>79</v>
      </c>
      <c r="H333" t="s">
        <v>42</v>
      </c>
      <c r="I333" t="s">
        <v>43</v>
      </c>
      <c r="J333" s="3">
        <v>7863.35</v>
      </c>
      <c r="K333" t="s">
        <v>20</v>
      </c>
      <c r="L333" t="s">
        <v>81</v>
      </c>
      <c r="M333" t="s">
        <v>82</v>
      </c>
      <c r="N333" t="s">
        <v>66</v>
      </c>
      <c r="O333" t="s">
        <v>67</v>
      </c>
    </row>
    <row r="334" spans="1:15" x14ac:dyDescent="0.3">
      <c r="A334">
        <f t="shared" si="5"/>
        <v>333</v>
      </c>
      <c r="B334" s="1">
        <v>43378</v>
      </c>
      <c r="C334" s="1">
        <f>EOMONTH(tbl_GLSalesDetail[[#This Row],[Date]],-1)+1</f>
        <v>43374</v>
      </c>
      <c r="D334" s="2">
        <v>1001</v>
      </c>
      <c r="E334" t="s">
        <v>48</v>
      </c>
      <c r="F334" t="s">
        <v>16</v>
      </c>
      <c r="G334" t="s">
        <v>49</v>
      </c>
      <c r="H334" t="s">
        <v>28</v>
      </c>
      <c r="I334" t="s">
        <v>83</v>
      </c>
      <c r="J334" s="3">
        <v>24641.925000000003</v>
      </c>
      <c r="K334" t="s">
        <v>20</v>
      </c>
      <c r="L334" t="s">
        <v>52</v>
      </c>
      <c r="M334" t="s">
        <v>53</v>
      </c>
      <c r="N334" t="s">
        <v>54</v>
      </c>
      <c r="O334" t="s">
        <v>55</v>
      </c>
    </row>
    <row r="335" spans="1:15" x14ac:dyDescent="0.3">
      <c r="A335">
        <f t="shared" si="5"/>
        <v>334</v>
      </c>
      <c r="B335" s="1">
        <v>43378</v>
      </c>
      <c r="C335" s="1">
        <f>EOMONTH(tbl_GLSalesDetail[[#This Row],[Date]],-1)+1</f>
        <v>43374</v>
      </c>
      <c r="D335" s="2">
        <v>1001</v>
      </c>
      <c r="E335" t="s">
        <v>59</v>
      </c>
      <c r="F335" t="s">
        <v>26</v>
      </c>
      <c r="G335" t="s">
        <v>85</v>
      </c>
      <c r="H335" t="s">
        <v>115</v>
      </c>
      <c r="I335" t="s">
        <v>116</v>
      </c>
      <c r="J335" s="3">
        <v>10691.725</v>
      </c>
      <c r="K335" t="s">
        <v>20</v>
      </c>
      <c r="L335" t="s">
        <v>88</v>
      </c>
      <c r="M335" t="s">
        <v>89</v>
      </c>
      <c r="N335" t="s">
        <v>90</v>
      </c>
      <c r="O335" t="s">
        <v>91</v>
      </c>
    </row>
    <row r="336" spans="1:15" x14ac:dyDescent="0.3">
      <c r="A336">
        <f t="shared" si="5"/>
        <v>335</v>
      </c>
      <c r="B336" s="1">
        <v>43378</v>
      </c>
      <c r="C336" s="1">
        <f>EOMONTH(tbl_GLSalesDetail[[#This Row],[Date]],-1)+1</f>
        <v>43374</v>
      </c>
      <c r="D336" s="2">
        <v>1001</v>
      </c>
      <c r="E336" t="s">
        <v>48</v>
      </c>
      <c r="F336" t="s">
        <v>16</v>
      </c>
      <c r="G336" t="s">
        <v>49</v>
      </c>
      <c r="H336" t="s">
        <v>42</v>
      </c>
      <c r="I336" t="s">
        <v>43</v>
      </c>
      <c r="J336" s="3">
        <v>112.2</v>
      </c>
      <c r="K336" t="s">
        <v>20</v>
      </c>
      <c r="L336" t="s">
        <v>52</v>
      </c>
      <c r="M336" t="s">
        <v>53</v>
      </c>
      <c r="N336" t="s">
        <v>54</v>
      </c>
      <c r="O336" t="s">
        <v>55</v>
      </c>
    </row>
    <row r="337" spans="1:15" x14ac:dyDescent="0.3">
      <c r="A337">
        <f t="shared" si="5"/>
        <v>336</v>
      </c>
      <c r="B337" s="1">
        <v>43378</v>
      </c>
      <c r="C337" s="1">
        <f>EOMONTH(tbl_GLSalesDetail[[#This Row],[Date]],-1)+1</f>
        <v>43374</v>
      </c>
      <c r="D337" s="2">
        <v>1001</v>
      </c>
      <c r="E337" t="s">
        <v>39</v>
      </c>
      <c r="F337" t="s">
        <v>40</v>
      </c>
      <c r="G337" t="s">
        <v>41</v>
      </c>
      <c r="H337" t="s">
        <v>28</v>
      </c>
      <c r="I337" t="s">
        <v>84</v>
      </c>
      <c r="J337" s="3">
        <v>36853.025000000001</v>
      </c>
      <c r="K337" t="s">
        <v>20</v>
      </c>
      <c r="L337" t="s">
        <v>44</v>
      </c>
      <c r="M337" t="s">
        <v>45</v>
      </c>
      <c r="N337" t="s">
        <v>46</v>
      </c>
      <c r="O337" t="s">
        <v>47</v>
      </c>
    </row>
    <row r="338" spans="1:15" x14ac:dyDescent="0.3">
      <c r="A338">
        <f t="shared" si="5"/>
        <v>337</v>
      </c>
      <c r="B338" s="1">
        <v>43378</v>
      </c>
      <c r="C338" s="1">
        <f>EOMONTH(tbl_GLSalesDetail[[#This Row],[Date]],-1)+1</f>
        <v>43374</v>
      </c>
      <c r="D338" s="2">
        <v>1001</v>
      </c>
      <c r="E338" t="s">
        <v>69</v>
      </c>
      <c r="F338" t="s">
        <v>70</v>
      </c>
      <c r="G338" t="s">
        <v>103</v>
      </c>
      <c r="H338" t="s">
        <v>99</v>
      </c>
      <c r="I338" t="s">
        <v>100</v>
      </c>
      <c r="J338" s="3">
        <v>44155.375</v>
      </c>
      <c r="K338" t="s">
        <v>20</v>
      </c>
      <c r="L338" t="s">
        <v>104</v>
      </c>
      <c r="M338" t="s">
        <v>105</v>
      </c>
      <c r="N338" t="s">
        <v>106</v>
      </c>
      <c r="O338" t="s">
        <v>107</v>
      </c>
    </row>
    <row r="339" spans="1:15" x14ac:dyDescent="0.3">
      <c r="A339">
        <f t="shared" si="5"/>
        <v>338</v>
      </c>
      <c r="B339" s="1">
        <v>43378</v>
      </c>
      <c r="C339" s="1">
        <f>EOMONTH(tbl_GLSalesDetail[[#This Row],[Date]],-1)+1</f>
        <v>43374</v>
      </c>
      <c r="D339" s="2">
        <v>1001</v>
      </c>
      <c r="E339" t="s">
        <v>69</v>
      </c>
      <c r="F339" t="s">
        <v>70</v>
      </c>
      <c r="G339" t="s">
        <v>94</v>
      </c>
      <c r="H339" t="s">
        <v>101</v>
      </c>
      <c r="I339" t="s">
        <v>102</v>
      </c>
      <c r="J339" s="3">
        <v>30284.65</v>
      </c>
      <c r="K339" t="s">
        <v>20</v>
      </c>
      <c r="L339" t="s">
        <v>95</v>
      </c>
      <c r="M339" t="s">
        <v>96</v>
      </c>
      <c r="N339" t="s">
        <v>97</v>
      </c>
      <c r="O339" t="s">
        <v>98</v>
      </c>
    </row>
    <row r="340" spans="1:15" x14ac:dyDescent="0.3">
      <c r="A340">
        <f t="shared" si="5"/>
        <v>339</v>
      </c>
      <c r="B340" s="1">
        <v>43378</v>
      </c>
      <c r="C340" s="1">
        <f>EOMONTH(tbl_GLSalesDetail[[#This Row],[Date]],-1)+1</f>
        <v>43374</v>
      </c>
      <c r="D340" s="2">
        <v>1001</v>
      </c>
      <c r="E340" t="s">
        <v>48</v>
      </c>
      <c r="F340" t="s">
        <v>16</v>
      </c>
      <c r="G340" t="s">
        <v>49</v>
      </c>
      <c r="H340" t="s">
        <v>92</v>
      </c>
      <c r="I340" t="s">
        <v>93</v>
      </c>
      <c r="J340" s="3">
        <v>42626.65</v>
      </c>
      <c r="K340" t="s">
        <v>20</v>
      </c>
      <c r="L340" t="s">
        <v>52</v>
      </c>
      <c r="M340" t="s">
        <v>53</v>
      </c>
      <c r="N340" t="s">
        <v>54</v>
      </c>
      <c r="O340" t="s">
        <v>55</v>
      </c>
    </row>
    <row r="341" spans="1:15" x14ac:dyDescent="0.3">
      <c r="A341">
        <f t="shared" si="5"/>
        <v>340</v>
      </c>
      <c r="B341" s="1">
        <v>43378</v>
      </c>
      <c r="C341" s="1">
        <f>EOMONTH(tbl_GLSalesDetail[[#This Row],[Date]],-1)+1</f>
        <v>43374</v>
      </c>
      <c r="D341" s="2">
        <v>1002</v>
      </c>
      <c r="E341" t="s">
        <v>69</v>
      </c>
      <c r="F341" t="s">
        <v>70</v>
      </c>
      <c r="G341" t="s">
        <v>94</v>
      </c>
      <c r="H341" t="s">
        <v>128</v>
      </c>
      <c r="I341" t="s">
        <v>129</v>
      </c>
      <c r="J341" s="3">
        <v>26273.5</v>
      </c>
      <c r="K341" t="s">
        <v>36</v>
      </c>
      <c r="L341" t="s">
        <v>95</v>
      </c>
      <c r="M341" t="s">
        <v>96</v>
      </c>
      <c r="N341" t="s">
        <v>97</v>
      </c>
      <c r="O341" t="s">
        <v>98</v>
      </c>
    </row>
    <row r="342" spans="1:15" x14ac:dyDescent="0.3">
      <c r="A342">
        <f t="shared" si="5"/>
        <v>341</v>
      </c>
      <c r="B342" s="1">
        <v>43378</v>
      </c>
      <c r="C342" s="1">
        <f>EOMONTH(tbl_GLSalesDetail[[#This Row],[Date]],-1)+1</f>
        <v>43374</v>
      </c>
      <c r="D342" s="2">
        <v>1002</v>
      </c>
      <c r="E342" t="s">
        <v>48</v>
      </c>
      <c r="F342" t="s">
        <v>16</v>
      </c>
      <c r="G342" t="s">
        <v>49</v>
      </c>
      <c r="H342" t="s">
        <v>61</v>
      </c>
      <c r="I342" t="s">
        <v>80</v>
      </c>
      <c r="J342" s="3">
        <v>41490.625</v>
      </c>
      <c r="K342" t="s">
        <v>36</v>
      </c>
      <c r="L342" t="s">
        <v>52</v>
      </c>
      <c r="M342" t="s">
        <v>53</v>
      </c>
      <c r="N342" t="s">
        <v>54</v>
      </c>
      <c r="O342" t="s">
        <v>55</v>
      </c>
    </row>
    <row r="343" spans="1:15" x14ac:dyDescent="0.3">
      <c r="A343">
        <f t="shared" si="5"/>
        <v>342</v>
      </c>
      <c r="B343" s="1">
        <v>43378</v>
      </c>
      <c r="C343" s="1">
        <f>EOMONTH(tbl_GLSalesDetail[[#This Row],[Date]],-1)+1</f>
        <v>43374</v>
      </c>
      <c r="D343" s="2">
        <v>1002</v>
      </c>
      <c r="E343" t="s">
        <v>48</v>
      </c>
      <c r="F343" t="s">
        <v>16</v>
      </c>
      <c r="G343" t="s">
        <v>49</v>
      </c>
      <c r="H343" t="s">
        <v>56</v>
      </c>
      <c r="I343" t="s">
        <v>57</v>
      </c>
      <c r="J343" s="3">
        <v>35688.950000000004</v>
      </c>
      <c r="K343" t="s">
        <v>36</v>
      </c>
      <c r="L343" t="s">
        <v>52</v>
      </c>
      <c r="M343" t="s">
        <v>53</v>
      </c>
      <c r="N343" t="s">
        <v>54</v>
      </c>
      <c r="O343" t="s">
        <v>55</v>
      </c>
    </row>
    <row r="344" spans="1:15" x14ac:dyDescent="0.3">
      <c r="A344">
        <f t="shared" si="5"/>
        <v>343</v>
      </c>
      <c r="B344" s="1">
        <v>43378</v>
      </c>
      <c r="C344" s="1">
        <f>EOMONTH(tbl_GLSalesDetail[[#This Row],[Date]],-1)+1</f>
        <v>43374</v>
      </c>
      <c r="D344" s="2">
        <v>1002</v>
      </c>
      <c r="E344" t="s">
        <v>59</v>
      </c>
      <c r="F344" t="s">
        <v>26</v>
      </c>
      <c r="G344" t="s">
        <v>60</v>
      </c>
      <c r="H344" t="s">
        <v>128</v>
      </c>
      <c r="I344" t="s">
        <v>129</v>
      </c>
      <c r="J344" s="3">
        <v>33384.175000000003</v>
      </c>
      <c r="K344" t="s">
        <v>36</v>
      </c>
      <c r="L344" t="s">
        <v>64</v>
      </c>
      <c r="M344" t="s">
        <v>65</v>
      </c>
      <c r="N344" t="s">
        <v>66</v>
      </c>
      <c r="O344" t="s">
        <v>67</v>
      </c>
    </row>
    <row r="345" spans="1:15" x14ac:dyDescent="0.3">
      <c r="A345">
        <f t="shared" si="5"/>
        <v>344</v>
      </c>
      <c r="B345" s="1">
        <v>43378</v>
      </c>
      <c r="C345" s="1">
        <f>EOMONTH(tbl_GLSalesDetail[[#This Row],[Date]],-1)+1</f>
        <v>43374</v>
      </c>
      <c r="D345" s="2">
        <v>1002</v>
      </c>
      <c r="E345" t="s">
        <v>59</v>
      </c>
      <c r="F345" t="s">
        <v>26</v>
      </c>
      <c r="G345" t="s">
        <v>60</v>
      </c>
      <c r="H345" t="s">
        <v>61</v>
      </c>
      <c r="I345" t="s">
        <v>77</v>
      </c>
      <c r="J345" s="3">
        <v>20149.25</v>
      </c>
      <c r="K345" t="s">
        <v>36</v>
      </c>
      <c r="L345" t="s">
        <v>64</v>
      </c>
      <c r="M345" t="s">
        <v>65</v>
      </c>
      <c r="N345" t="s">
        <v>66</v>
      </c>
      <c r="O345" t="s">
        <v>67</v>
      </c>
    </row>
    <row r="346" spans="1:15" x14ac:dyDescent="0.3">
      <c r="A346">
        <f t="shared" si="5"/>
        <v>345</v>
      </c>
      <c r="B346" s="1">
        <v>43378</v>
      </c>
      <c r="C346" s="1">
        <f>EOMONTH(tbl_GLSalesDetail[[#This Row],[Date]],-1)+1</f>
        <v>43374</v>
      </c>
      <c r="D346" s="2">
        <v>1002</v>
      </c>
      <c r="E346" t="s">
        <v>69</v>
      </c>
      <c r="F346" t="s">
        <v>70</v>
      </c>
      <c r="G346" t="s">
        <v>94</v>
      </c>
      <c r="H346" t="s">
        <v>42</v>
      </c>
      <c r="I346" t="s">
        <v>43</v>
      </c>
      <c r="J346" s="3">
        <v>35932.050000000003</v>
      </c>
      <c r="K346" t="s">
        <v>36</v>
      </c>
      <c r="L346" t="s">
        <v>95</v>
      </c>
      <c r="M346" t="s">
        <v>96</v>
      </c>
      <c r="N346" t="s">
        <v>97</v>
      </c>
      <c r="O346" t="s">
        <v>98</v>
      </c>
    </row>
    <row r="347" spans="1:15" x14ac:dyDescent="0.3">
      <c r="A347">
        <f t="shared" si="5"/>
        <v>346</v>
      </c>
      <c r="B347" s="1">
        <v>43378</v>
      </c>
      <c r="C347" s="1">
        <f>EOMONTH(tbl_GLSalesDetail[[#This Row],[Date]],-1)+1</f>
        <v>43374</v>
      </c>
      <c r="D347" s="2">
        <v>1002</v>
      </c>
      <c r="E347" t="s">
        <v>15</v>
      </c>
      <c r="F347" t="s">
        <v>16</v>
      </c>
      <c r="G347" t="s">
        <v>17</v>
      </c>
      <c r="H347" t="s">
        <v>61</v>
      </c>
      <c r="I347" t="s">
        <v>72</v>
      </c>
      <c r="J347" s="3">
        <v>42346.15</v>
      </c>
      <c r="K347" t="s">
        <v>36</v>
      </c>
      <c r="L347" t="s">
        <v>21</v>
      </c>
      <c r="M347" t="s">
        <v>22</v>
      </c>
      <c r="N347" t="s">
        <v>23</v>
      </c>
      <c r="O347" t="s">
        <v>24</v>
      </c>
    </row>
    <row r="348" spans="1:15" x14ac:dyDescent="0.3">
      <c r="A348">
        <f t="shared" si="5"/>
        <v>347</v>
      </c>
      <c r="B348" s="1">
        <v>43378</v>
      </c>
      <c r="C348" s="1">
        <f>EOMONTH(tbl_GLSalesDetail[[#This Row],[Date]],-1)+1</f>
        <v>43374</v>
      </c>
      <c r="D348" s="2">
        <v>1002</v>
      </c>
      <c r="E348" t="s">
        <v>78</v>
      </c>
      <c r="F348" t="s">
        <v>40</v>
      </c>
      <c r="G348" t="s">
        <v>79</v>
      </c>
      <c r="H348" t="s">
        <v>28</v>
      </c>
      <c r="I348" t="s">
        <v>84</v>
      </c>
      <c r="J348" s="3">
        <v>19059.975000000002</v>
      </c>
      <c r="K348" t="s">
        <v>36</v>
      </c>
      <c r="L348" t="s">
        <v>81</v>
      </c>
      <c r="M348" t="s">
        <v>82</v>
      </c>
      <c r="N348" t="s">
        <v>66</v>
      </c>
      <c r="O348" t="s">
        <v>67</v>
      </c>
    </row>
    <row r="349" spans="1:15" x14ac:dyDescent="0.3">
      <c r="A349">
        <f t="shared" si="5"/>
        <v>348</v>
      </c>
      <c r="B349" s="1">
        <v>43379</v>
      </c>
      <c r="C349" s="1">
        <f>EOMONTH(tbl_GLSalesDetail[[#This Row],[Date]],-1)+1</f>
        <v>43374</v>
      </c>
      <c r="D349" s="2">
        <v>1001</v>
      </c>
      <c r="E349" t="s">
        <v>78</v>
      </c>
      <c r="F349" t="s">
        <v>40</v>
      </c>
      <c r="G349" t="s">
        <v>79</v>
      </c>
      <c r="H349" t="s">
        <v>50</v>
      </c>
      <c r="I349" t="s">
        <v>51</v>
      </c>
      <c r="J349" s="3">
        <v>46404.05</v>
      </c>
      <c r="K349" t="s">
        <v>20</v>
      </c>
      <c r="L349" t="s">
        <v>81</v>
      </c>
      <c r="M349" t="s">
        <v>82</v>
      </c>
      <c r="N349" t="s">
        <v>66</v>
      </c>
      <c r="O349" t="s">
        <v>67</v>
      </c>
    </row>
    <row r="350" spans="1:15" x14ac:dyDescent="0.3">
      <c r="A350">
        <f t="shared" si="5"/>
        <v>349</v>
      </c>
      <c r="B350" s="1">
        <v>43380</v>
      </c>
      <c r="C350" s="1">
        <f>EOMONTH(tbl_GLSalesDetail[[#This Row],[Date]],-1)+1</f>
        <v>43374</v>
      </c>
      <c r="D350" s="2">
        <v>1001</v>
      </c>
      <c r="E350" t="s">
        <v>69</v>
      </c>
      <c r="F350" t="s">
        <v>70</v>
      </c>
      <c r="G350" t="s">
        <v>94</v>
      </c>
      <c r="H350" t="s">
        <v>28</v>
      </c>
      <c r="I350" t="s">
        <v>84</v>
      </c>
      <c r="J350" s="3">
        <v>663.85</v>
      </c>
      <c r="K350" t="s">
        <v>63</v>
      </c>
      <c r="L350" t="s">
        <v>95</v>
      </c>
      <c r="M350" t="s">
        <v>96</v>
      </c>
      <c r="N350" t="s">
        <v>97</v>
      </c>
      <c r="O350" t="s">
        <v>98</v>
      </c>
    </row>
    <row r="351" spans="1:15" x14ac:dyDescent="0.3">
      <c r="A351">
        <f t="shared" si="5"/>
        <v>350</v>
      </c>
      <c r="B351" s="1">
        <v>43380</v>
      </c>
      <c r="C351" s="1">
        <f>EOMONTH(tbl_GLSalesDetail[[#This Row],[Date]],-1)+1</f>
        <v>43374</v>
      </c>
      <c r="D351" s="2">
        <v>1001</v>
      </c>
      <c r="E351" t="s">
        <v>59</v>
      </c>
      <c r="F351" t="s">
        <v>26</v>
      </c>
      <c r="G351" t="s">
        <v>85</v>
      </c>
      <c r="H351" t="s">
        <v>28</v>
      </c>
      <c r="I351" t="s">
        <v>29</v>
      </c>
      <c r="J351" s="3">
        <v>3478.2000000000003</v>
      </c>
      <c r="K351" t="s">
        <v>63</v>
      </c>
      <c r="L351" t="s">
        <v>88</v>
      </c>
      <c r="M351" t="s">
        <v>89</v>
      </c>
      <c r="N351" t="s">
        <v>90</v>
      </c>
      <c r="O351" t="s">
        <v>91</v>
      </c>
    </row>
    <row r="352" spans="1:15" x14ac:dyDescent="0.3">
      <c r="A352">
        <f t="shared" si="5"/>
        <v>351</v>
      </c>
      <c r="B352" s="1">
        <v>43380</v>
      </c>
      <c r="C352" s="1">
        <f>EOMONTH(tbl_GLSalesDetail[[#This Row],[Date]],-1)+1</f>
        <v>43374</v>
      </c>
      <c r="D352" s="2">
        <v>1001</v>
      </c>
      <c r="E352" t="s">
        <v>69</v>
      </c>
      <c r="F352" t="s">
        <v>70</v>
      </c>
      <c r="G352" t="s">
        <v>103</v>
      </c>
      <c r="H352" t="s">
        <v>18</v>
      </c>
      <c r="I352" t="s">
        <v>19</v>
      </c>
      <c r="J352" s="3">
        <v>45670.075000000004</v>
      </c>
      <c r="K352" t="s">
        <v>63</v>
      </c>
      <c r="L352" t="s">
        <v>104</v>
      </c>
      <c r="M352" t="s">
        <v>105</v>
      </c>
      <c r="N352" t="s">
        <v>106</v>
      </c>
      <c r="O352" t="s">
        <v>107</v>
      </c>
    </row>
    <row r="353" spans="1:15" x14ac:dyDescent="0.3">
      <c r="A353">
        <f t="shared" si="5"/>
        <v>352</v>
      </c>
      <c r="B353" s="1">
        <v>43380</v>
      </c>
      <c r="C353" s="1">
        <f>EOMONTH(tbl_GLSalesDetail[[#This Row],[Date]],-1)+1</f>
        <v>43374</v>
      </c>
      <c r="D353" s="2">
        <v>1001</v>
      </c>
      <c r="E353" t="s">
        <v>48</v>
      </c>
      <c r="F353" t="s">
        <v>16</v>
      </c>
      <c r="G353" t="s">
        <v>49</v>
      </c>
      <c r="H353" t="s">
        <v>86</v>
      </c>
      <c r="I353" t="s">
        <v>108</v>
      </c>
      <c r="J353" s="3">
        <v>45754.225000000006</v>
      </c>
      <c r="K353" t="s">
        <v>20</v>
      </c>
      <c r="L353" t="s">
        <v>52</v>
      </c>
      <c r="M353" t="s">
        <v>53</v>
      </c>
      <c r="N353" t="s">
        <v>54</v>
      </c>
      <c r="O353" t="s">
        <v>55</v>
      </c>
    </row>
    <row r="354" spans="1:15" x14ac:dyDescent="0.3">
      <c r="A354">
        <f t="shared" si="5"/>
        <v>353</v>
      </c>
      <c r="B354" s="1">
        <v>43380</v>
      </c>
      <c r="C354" s="1">
        <f>EOMONTH(tbl_GLSalesDetail[[#This Row],[Date]],-1)+1</f>
        <v>43374</v>
      </c>
      <c r="D354" s="2">
        <v>1002</v>
      </c>
      <c r="E354" t="s">
        <v>69</v>
      </c>
      <c r="F354" t="s">
        <v>70</v>
      </c>
      <c r="G354" t="s">
        <v>94</v>
      </c>
      <c r="H354" t="s">
        <v>56</v>
      </c>
      <c r="I354" t="s">
        <v>57</v>
      </c>
      <c r="J354" s="3">
        <v>11089.1</v>
      </c>
      <c r="K354" t="s">
        <v>36</v>
      </c>
      <c r="L354" t="s">
        <v>95</v>
      </c>
      <c r="M354" t="s">
        <v>96</v>
      </c>
      <c r="N354" t="s">
        <v>97</v>
      </c>
      <c r="O354" t="s">
        <v>98</v>
      </c>
    </row>
    <row r="355" spans="1:15" x14ac:dyDescent="0.3">
      <c r="A355">
        <f t="shared" si="5"/>
        <v>354</v>
      </c>
      <c r="B355" s="1">
        <v>43381</v>
      </c>
      <c r="C355" s="1">
        <f>EOMONTH(tbl_GLSalesDetail[[#This Row],[Date]],-1)+1</f>
        <v>43374</v>
      </c>
      <c r="D355" s="2">
        <v>1001</v>
      </c>
      <c r="E355" t="s">
        <v>59</v>
      </c>
      <c r="F355" t="s">
        <v>26</v>
      </c>
      <c r="G355" t="s">
        <v>60</v>
      </c>
      <c r="H355" t="s">
        <v>50</v>
      </c>
      <c r="I355" t="s">
        <v>51</v>
      </c>
      <c r="J355" s="3">
        <v>10023.200000000001</v>
      </c>
      <c r="K355" t="s">
        <v>63</v>
      </c>
      <c r="L355" t="s">
        <v>64</v>
      </c>
      <c r="M355" t="s">
        <v>65</v>
      </c>
      <c r="N355" t="s">
        <v>66</v>
      </c>
      <c r="O355" t="s">
        <v>67</v>
      </c>
    </row>
    <row r="356" spans="1:15" x14ac:dyDescent="0.3">
      <c r="A356">
        <f t="shared" si="5"/>
        <v>355</v>
      </c>
      <c r="B356" s="1">
        <v>43381</v>
      </c>
      <c r="C356" s="1">
        <f>EOMONTH(tbl_GLSalesDetail[[#This Row],[Date]],-1)+1</f>
        <v>43374</v>
      </c>
      <c r="D356" s="2">
        <v>1001</v>
      </c>
      <c r="E356" t="s">
        <v>69</v>
      </c>
      <c r="F356" t="s">
        <v>70</v>
      </c>
      <c r="G356" t="s">
        <v>71</v>
      </c>
      <c r="H356" t="s">
        <v>18</v>
      </c>
      <c r="I356" t="s">
        <v>19</v>
      </c>
      <c r="J356" s="3">
        <v>23304.875</v>
      </c>
      <c r="K356" t="s">
        <v>20</v>
      </c>
      <c r="L356" t="s">
        <v>73</v>
      </c>
      <c r="M356" t="s">
        <v>74</v>
      </c>
      <c r="N356" t="s">
        <v>75</v>
      </c>
      <c r="O356" t="s">
        <v>76</v>
      </c>
    </row>
    <row r="357" spans="1:15" x14ac:dyDescent="0.3">
      <c r="A357">
        <f t="shared" si="5"/>
        <v>356</v>
      </c>
      <c r="B357" s="1">
        <v>43381</v>
      </c>
      <c r="C357" s="1">
        <f>EOMONTH(tbl_GLSalesDetail[[#This Row],[Date]],-1)+1</f>
        <v>43374</v>
      </c>
      <c r="D357" s="2">
        <v>1002</v>
      </c>
      <c r="E357" t="s">
        <v>39</v>
      </c>
      <c r="F357" t="s">
        <v>40</v>
      </c>
      <c r="G357" t="s">
        <v>41</v>
      </c>
      <c r="H357" t="s">
        <v>61</v>
      </c>
      <c r="I357" t="s">
        <v>72</v>
      </c>
      <c r="J357" s="3">
        <v>11187.275000000001</v>
      </c>
      <c r="K357" t="s">
        <v>36</v>
      </c>
      <c r="L357" t="s">
        <v>44</v>
      </c>
      <c r="M357" t="s">
        <v>45</v>
      </c>
      <c r="N357" t="s">
        <v>46</v>
      </c>
      <c r="O357" t="s">
        <v>47</v>
      </c>
    </row>
    <row r="358" spans="1:15" x14ac:dyDescent="0.3">
      <c r="A358">
        <f t="shared" si="5"/>
        <v>357</v>
      </c>
      <c r="B358" s="1">
        <v>43384</v>
      </c>
      <c r="C358" s="1">
        <f>EOMONTH(tbl_GLSalesDetail[[#This Row],[Date]],-1)+1</f>
        <v>43374</v>
      </c>
      <c r="D358" s="2">
        <v>1001</v>
      </c>
      <c r="E358" t="s">
        <v>25</v>
      </c>
      <c r="F358" t="s">
        <v>26</v>
      </c>
      <c r="G358" t="s">
        <v>27</v>
      </c>
      <c r="H358" t="s">
        <v>34</v>
      </c>
      <c r="I358" t="s">
        <v>35</v>
      </c>
      <c r="J358" s="3">
        <v>13375.175000000001</v>
      </c>
      <c r="K358" t="s">
        <v>20</v>
      </c>
      <c r="L358" t="s">
        <v>30</v>
      </c>
      <c r="M358" t="s">
        <v>31</v>
      </c>
      <c r="N358" t="s">
        <v>32</v>
      </c>
      <c r="O358" t="s">
        <v>33</v>
      </c>
    </row>
    <row r="359" spans="1:15" x14ac:dyDescent="0.3">
      <c r="A359">
        <f t="shared" si="5"/>
        <v>358</v>
      </c>
      <c r="B359" s="1">
        <v>43385</v>
      </c>
      <c r="C359" s="1">
        <f>EOMONTH(tbl_GLSalesDetail[[#This Row],[Date]],-1)+1</f>
        <v>43374</v>
      </c>
      <c r="D359" s="2">
        <v>1002</v>
      </c>
      <c r="E359" t="s">
        <v>78</v>
      </c>
      <c r="F359" t="s">
        <v>40</v>
      </c>
      <c r="G359" t="s">
        <v>79</v>
      </c>
      <c r="H359" t="s">
        <v>50</v>
      </c>
      <c r="I359" t="s">
        <v>51</v>
      </c>
      <c r="J359" s="3">
        <v>13538.800000000001</v>
      </c>
      <c r="K359" t="s">
        <v>36</v>
      </c>
      <c r="L359" t="s">
        <v>81</v>
      </c>
      <c r="M359" t="s">
        <v>82</v>
      </c>
      <c r="N359" t="s">
        <v>66</v>
      </c>
      <c r="O359" t="s">
        <v>67</v>
      </c>
    </row>
    <row r="360" spans="1:15" x14ac:dyDescent="0.3">
      <c r="A360">
        <f t="shared" si="5"/>
        <v>359</v>
      </c>
      <c r="B360" s="1">
        <v>43390</v>
      </c>
      <c r="C360" s="1">
        <f>EOMONTH(tbl_GLSalesDetail[[#This Row],[Date]],-1)+1</f>
        <v>43374</v>
      </c>
      <c r="D360" s="2">
        <v>1001</v>
      </c>
      <c r="E360" t="s">
        <v>25</v>
      </c>
      <c r="F360" t="s">
        <v>26</v>
      </c>
      <c r="G360" t="s">
        <v>27</v>
      </c>
      <c r="H360" t="s">
        <v>37</v>
      </c>
      <c r="I360" t="s">
        <v>38</v>
      </c>
      <c r="J360" s="3">
        <v>28751.25</v>
      </c>
      <c r="K360" t="s">
        <v>20</v>
      </c>
      <c r="L360" t="s">
        <v>30</v>
      </c>
      <c r="M360" t="s">
        <v>31</v>
      </c>
      <c r="N360" t="s">
        <v>32</v>
      </c>
      <c r="O360" t="s">
        <v>33</v>
      </c>
    </row>
    <row r="361" spans="1:15" x14ac:dyDescent="0.3">
      <c r="A361">
        <f t="shared" si="5"/>
        <v>360</v>
      </c>
      <c r="B361" s="1">
        <v>43390</v>
      </c>
      <c r="C361" s="1">
        <f>EOMONTH(tbl_GLSalesDetail[[#This Row],[Date]],-1)+1</f>
        <v>43374</v>
      </c>
      <c r="D361" s="2">
        <v>1001</v>
      </c>
      <c r="E361" t="s">
        <v>48</v>
      </c>
      <c r="F361" t="s">
        <v>16</v>
      </c>
      <c r="G361" t="s">
        <v>49</v>
      </c>
      <c r="H361" t="s">
        <v>61</v>
      </c>
      <c r="I361" t="s">
        <v>77</v>
      </c>
      <c r="J361" s="3">
        <v>31462.75</v>
      </c>
      <c r="K361" t="s">
        <v>20</v>
      </c>
      <c r="L361" t="s">
        <v>52</v>
      </c>
      <c r="M361" t="s">
        <v>53</v>
      </c>
      <c r="N361" t="s">
        <v>54</v>
      </c>
      <c r="O361" t="s">
        <v>55</v>
      </c>
    </row>
    <row r="362" spans="1:15" x14ac:dyDescent="0.3">
      <c r="A362">
        <f t="shared" si="5"/>
        <v>361</v>
      </c>
      <c r="B362" s="1">
        <v>43390</v>
      </c>
      <c r="C362" s="1">
        <f>EOMONTH(tbl_GLSalesDetail[[#This Row],[Date]],-1)+1</f>
        <v>43374</v>
      </c>
      <c r="D362" s="2">
        <v>1002</v>
      </c>
      <c r="E362" t="s">
        <v>25</v>
      </c>
      <c r="F362" t="s">
        <v>26</v>
      </c>
      <c r="G362" t="s">
        <v>27</v>
      </c>
      <c r="H362" t="s">
        <v>56</v>
      </c>
      <c r="I362" t="s">
        <v>57</v>
      </c>
      <c r="J362" s="3">
        <v>24707.375</v>
      </c>
      <c r="K362" t="s">
        <v>36</v>
      </c>
      <c r="L362" t="s">
        <v>30</v>
      </c>
      <c r="M362" t="s">
        <v>31</v>
      </c>
      <c r="N362" t="s">
        <v>32</v>
      </c>
      <c r="O362" t="s">
        <v>33</v>
      </c>
    </row>
    <row r="363" spans="1:15" x14ac:dyDescent="0.3">
      <c r="A363">
        <f t="shared" si="5"/>
        <v>362</v>
      </c>
      <c r="B363" s="1">
        <v>43395</v>
      </c>
      <c r="C363" s="1">
        <f>EOMONTH(tbl_GLSalesDetail[[#This Row],[Date]],-1)+1</f>
        <v>43374</v>
      </c>
      <c r="D363" s="2">
        <v>1001</v>
      </c>
      <c r="E363" t="s">
        <v>69</v>
      </c>
      <c r="F363" t="s">
        <v>70</v>
      </c>
      <c r="G363" t="s">
        <v>71</v>
      </c>
      <c r="H363" t="s">
        <v>34</v>
      </c>
      <c r="I363" t="s">
        <v>35</v>
      </c>
      <c r="J363" s="3">
        <v>37442.075000000004</v>
      </c>
      <c r="K363" t="s">
        <v>63</v>
      </c>
      <c r="L363" t="s">
        <v>73</v>
      </c>
      <c r="M363" t="s">
        <v>74</v>
      </c>
      <c r="N363" t="s">
        <v>75</v>
      </c>
      <c r="O363" t="s">
        <v>76</v>
      </c>
    </row>
    <row r="364" spans="1:15" x14ac:dyDescent="0.3">
      <c r="A364">
        <f t="shared" si="5"/>
        <v>363</v>
      </c>
      <c r="B364" s="1">
        <v>43395</v>
      </c>
      <c r="C364" s="1">
        <f>EOMONTH(tbl_GLSalesDetail[[#This Row],[Date]],-1)+1</f>
        <v>43374</v>
      </c>
      <c r="D364" s="2">
        <v>1001</v>
      </c>
      <c r="E364" t="s">
        <v>15</v>
      </c>
      <c r="F364" t="s">
        <v>16</v>
      </c>
      <c r="G364" t="s">
        <v>17</v>
      </c>
      <c r="H364" t="s">
        <v>128</v>
      </c>
      <c r="I364" t="s">
        <v>129</v>
      </c>
      <c r="J364" s="3">
        <v>2748.9</v>
      </c>
      <c r="K364" t="s">
        <v>20</v>
      </c>
      <c r="L364" t="s">
        <v>21</v>
      </c>
      <c r="M364" t="s">
        <v>22</v>
      </c>
      <c r="N364" t="s">
        <v>23</v>
      </c>
      <c r="O364" t="s">
        <v>24</v>
      </c>
    </row>
    <row r="365" spans="1:15" x14ac:dyDescent="0.3">
      <c r="A365">
        <f t="shared" si="5"/>
        <v>364</v>
      </c>
      <c r="B365" s="1">
        <v>43395</v>
      </c>
      <c r="C365" s="1">
        <f>EOMONTH(tbl_GLSalesDetail[[#This Row],[Date]],-1)+1</f>
        <v>43374</v>
      </c>
      <c r="D365" s="2">
        <v>1001</v>
      </c>
      <c r="E365" t="s">
        <v>59</v>
      </c>
      <c r="F365" t="s">
        <v>26</v>
      </c>
      <c r="G365" t="s">
        <v>85</v>
      </c>
      <c r="H365" t="s">
        <v>86</v>
      </c>
      <c r="I365" t="s">
        <v>108</v>
      </c>
      <c r="J365" s="3">
        <v>28092.075000000001</v>
      </c>
      <c r="K365" t="s">
        <v>20</v>
      </c>
      <c r="L365" t="s">
        <v>88</v>
      </c>
      <c r="M365" t="s">
        <v>89</v>
      </c>
      <c r="N365" t="s">
        <v>90</v>
      </c>
      <c r="O365" t="s">
        <v>91</v>
      </c>
    </row>
    <row r="366" spans="1:15" x14ac:dyDescent="0.3">
      <c r="A366">
        <f t="shared" si="5"/>
        <v>365</v>
      </c>
      <c r="B366" s="1">
        <v>43395</v>
      </c>
      <c r="C366" s="1">
        <f>EOMONTH(tbl_GLSalesDetail[[#This Row],[Date]],-1)+1</f>
        <v>43374</v>
      </c>
      <c r="D366" s="2">
        <v>1001</v>
      </c>
      <c r="E366" t="s">
        <v>48</v>
      </c>
      <c r="F366" t="s">
        <v>16</v>
      </c>
      <c r="G366" t="s">
        <v>49</v>
      </c>
      <c r="H366" t="s">
        <v>28</v>
      </c>
      <c r="I366" t="s">
        <v>84</v>
      </c>
      <c r="J366" s="3">
        <v>21453.575000000001</v>
      </c>
      <c r="K366" t="s">
        <v>20</v>
      </c>
      <c r="L366" t="s">
        <v>52</v>
      </c>
      <c r="M366" t="s">
        <v>53</v>
      </c>
      <c r="N366" t="s">
        <v>54</v>
      </c>
      <c r="O366" t="s">
        <v>55</v>
      </c>
    </row>
    <row r="367" spans="1:15" x14ac:dyDescent="0.3">
      <c r="A367">
        <f t="shared" si="5"/>
        <v>366</v>
      </c>
      <c r="B367" s="1">
        <v>43395</v>
      </c>
      <c r="C367" s="1">
        <f>EOMONTH(tbl_GLSalesDetail[[#This Row],[Date]],-1)+1</f>
        <v>43374</v>
      </c>
      <c r="D367" s="2">
        <v>1002</v>
      </c>
      <c r="E367" t="s">
        <v>48</v>
      </c>
      <c r="F367" t="s">
        <v>16</v>
      </c>
      <c r="G367" t="s">
        <v>49</v>
      </c>
      <c r="H367" t="s">
        <v>61</v>
      </c>
      <c r="I367" t="s">
        <v>80</v>
      </c>
      <c r="J367" s="3">
        <v>38363.050000000003</v>
      </c>
      <c r="K367" t="s">
        <v>36</v>
      </c>
      <c r="L367" t="s">
        <v>52</v>
      </c>
      <c r="M367" t="s">
        <v>53</v>
      </c>
      <c r="N367" t="s">
        <v>54</v>
      </c>
      <c r="O367" t="s">
        <v>55</v>
      </c>
    </row>
    <row r="368" spans="1:15" x14ac:dyDescent="0.3">
      <c r="A368">
        <f t="shared" si="5"/>
        <v>367</v>
      </c>
      <c r="B368" s="1">
        <v>43395</v>
      </c>
      <c r="C368" s="1">
        <f>EOMONTH(tbl_GLSalesDetail[[#This Row],[Date]],-1)+1</f>
        <v>43374</v>
      </c>
      <c r="D368" s="2">
        <v>1002</v>
      </c>
      <c r="E368" t="s">
        <v>15</v>
      </c>
      <c r="F368" t="s">
        <v>16</v>
      </c>
      <c r="G368" t="s">
        <v>17</v>
      </c>
      <c r="H368" t="s">
        <v>86</v>
      </c>
      <c r="I368" t="s">
        <v>108</v>
      </c>
      <c r="J368" s="3">
        <v>45670.075000000004</v>
      </c>
      <c r="K368" t="s">
        <v>36</v>
      </c>
      <c r="L368" t="s">
        <v>21</v>
      </c>
      <c r="M368" t="s">
        <v>22</v>
      </c>
      <c r="N368" t="s">
        <v>23</v>
      </c>
      <c r="O368" t="s">
        <v>24</v>
      </c>
    </row>
    <row r="369" spans="1:15" x14ac:dyDescent="0.3">
      <c r="A369">
        <f t="shared" si="5"/>
        <v>368</v>
      </c>
      <c r="B369" s="1">
        <v>43396</v>
      </c>
      <c r="C369" s="1">
        <f>EOMONTH(tbl_GLSalesDetail[[#This Row],[Date]],-1)+1</f>
        <v>43374</v>
      </c>
      <c r="D369" s="2">
        <v>1001</v>
      </c>
      <c r="E369" t="s">
        <v>48</v>
      </c>
      <c r="F369" t="s">
        <v>16</v>
      </c>
      <c r="G369" t="s">
        <v>49</v>
      </c>
      <c r="H369" t="s">
        <v>28</v>
      </c>
      <c r="I369" t="s">
        <v>84</v>
      </c>
      <c r="J369" s="3">
        <v>28933.575000000001</v>
      </c>
      <c r="K369" t="s">
        <v>20</v>
      </c>
      <c r="L369" t="s">
        <v>52</v>
      </c>
      <c r="M369" t="s">
        <v>53</v>
      </c>
      <c r="N369" t="s">
        <v>54</v>
      </c>
      <c r="O369" t="s">
        <v>55</v>
      </c>
    </row>
    <row r="370" spans="1:15" x14ac:dyDescent="0.3">
      <c r="A370">
        <f t="shared" si="5"/>
        <v>369</v>
      </c>
      <c r="B370" s="1">
        <v>43396</v>
      </c>
      <c r="C370" s="1">
        <f>EOMONTH(tbl_GLSalesDetail[[#This Row],[Date]],-1)+1</f>
        <v>43374</v>
      </c>
      <c r="D370" s="2">
        <v>1002</v>
      </c>
      <c r="E370" t="s">
        <v>48</v>
      </c>
      <c r="F370" t="s">
        <v>16</v>
      </c>
      <c r="G370" t="s">
        <v>49</v>
      </c>
      <c r="H370" t="s">
        <v>56</v>
      </c>
      <c r="I370" t="s">
        <v>57</v>
      </c>
      <c r="J370" s="3">
        <v>2496.4500000000003</v>
      </c>
      <c r="K370" t="s">
        <v>36</v>
      </c>
      <c r="L370" t="s">
        <v>52</v>
      </c>
      <c r="M370" t="s">
        <v>53</v>
      </c>
      <c r="N370" t="s">
        <v>54</v>
      </c>
      <c r="O370" t="s">
        <v>55</v>
      </c>
    </row>
    <row r="371" spans="1:15" x14ac:dyDescent="0.3">
      <c r="A371">
        <f t="shared" si="5"/>
        <v>370</v>
      </c>
      <c r="B371" s="1">
        <v>43398</v>
      </c>
      <c r="C371" s="1">
        <f>EOMONTH(tbl_GLSalesDetail[[#This Row],[Date]],-1)+1</f>
        <v>43374</v>
      </c>
      <c r="D371" s="2">
        <v>1001</v>
      </c>
      <c r="E371" t="s">
        <v>39</v>
      </c>
      <c r="F371" t="s">
        <v>40</v>
      </c>
      <c r="G371" t="s">
        <v>41</v>
      </c>
      <c r="H371" t="s">
        <v>28</v>
      </c>
      <c r="I371" t="s">
        <v>83</v>
      </c>
      <c r="J371" s="3">
        <v>12884.300000000001</v>
      </c>
      <c r="K371" t="s">
        <v>63</v>
      </c>
      <c r="L371" t="s">
        <v>44</v>
      </c>
      <c r="M371" t="s">
        <v>45</v>
      </c>
      <c r="N371" t="s">
        <v>46</v>
      </c>
      <c r="O371" t="s">
        <v>47</v>
      </c>
    </row>
    <row r="372" spans="1:15" x14ac:dyDescent="0.3">
      <c r="A372">
        <f t="shared" si="5"/>
        <v>371</v>
      </c>
      <c r="B372" s="1">
        <v>43398</v>
      </c>
      <c r="C372" s="1">
        <f>EOMONTH(tbl_GLSalesDetail[[#This Row],[Date]],-1)+1</f>
        <v>43374</v>
      </c>
      <c r="D372" s="2">
        <v>1001</v>
      </c>
      <c r="E372" t="s">
        <v>78</v>
      </c>
      <c r="F372" t="s">
        <v>40</v>
      </c>
      <c r="G372" t="s">
        <v>79</v>
      </c>
      <c r="H372" t="s">
        <v>61</v>
      </c>
      <c r="I372" t="s">
        <v>80</v>
      </c>
      <c r="J372" s="3">
        <v>13524.775000000001</v>
      </c>
      <c r="K372" t="s">
        <v>63</v>
      </c>
      <c r="L372" t="s">
        <v>81</v>
      </c>
      <c r="M372" t="s">
        <v>82</v>
      </c>
      <c r="N372" t="s">
        <v>66</v>
      </c>
      <c r="O372" t="s">
        <v>67</v>
      </c>
    </row>
    <row r="373" spans="1:15" x14ac:dyDescent="0.3">
      <c r="A373">
        <f t="shared" si="5"/>
        <v>372</v>
      </c>
      <c r="B373" s="1">
        <v>43398</v>
      </c>
      <c r="C373" s="1">
        <f>EOMONTH(tbl_GLSalesDetail[[#This Row],[Date]],-1)+1</f>
        <v>43374</v>
      </c>
      <c r="D373" s="2">
        <v>1001</v>
      </c>
      <c r="E373" t="s">
        <v>48</v>
      </c>
      <c r="F373" t="s">
        <v>16</v>
      </c>
      <c r="G373" t="s">
        <v>49</v>
      </c>
      <c r="H373" t="s">
        <v>42</v>
      </c>
      <c r="I373" t="s">
        <v>43</v>
      </c>
      <c r="J373" s="3">
        <v>42004.875</v>
      </c>
      <c r="K373" t="s">
        <v>20</v>
      </c>
      <c r="L373" t="s">
        <v>52</v>
      </c>
      <c r="M373" t="s">
        <v>53</v>
      </c>
      <c r="N373" t="s">
        <v>54</v>
      </c>
      <c r="O373" t="s">
        <v>55</v>
      </c>
    </row>
    <row r="374" spans="1:15" x14ac:dyDescent="0.3">
      <c r="A374">
        <f t="shared" si="5"/>
        <v>373</v>
      </c>
      <c r="B374" s="1">
        <v>43398</v>
      </c>
      <c r="C374" s="1">
        <f>EOMONTH(tbl_GLSalesDetail[[#This Row],[Date]],-1)+1</f>
        <v>43374</v>
      </c>
      <c r="D374" s="2">
        <v>1002</v>
      </c>
      <c r="E374" t="s">
        <v>59</v>
      </c>
      <c r="F374" t="s">
        <v>26</v>
      </c>
      <c r="G374" t="s">
        <v>85</v>
      </c>
      <c r="H374" t="s">
        <v>37</v>
      </c>
      <c r="I374" t="s">
        <v>38</v>
      </c>
      <c r="J374" s="3">
        <v>34679.15</v>
      </c>
      <c r="K374" t="s">
        <v>36</v>
      </c>
      <c r="L374" t="s">
        <v>88</v>
      </c>
      <c r="M374" t="s">
        <v>89</v>
      </c>
      <c r="N374" t="s">
        <v>90</v>
      </c>
      <c r="O374" t="s">
        <v>91</v>
      </c>
    </row>
    <row r="375" spans="1:15" x14ac:dyDescent="0.3">
      <c r="A375">
        <f t="shared" si="5"/>
        <v>374</v>
      </c>
      <c r="B375" s="1">
        <v>43398</v>
      </c>
      <c r="C375" s="1">
        <f>EOMONTH(tbl_GLSalesDetail[[#This Row],[Date]],-1)+1</f>
        <v>43374</v>
      </c>
      <c r="D375" s="2">
        <v>1002</v>
      </c>
      <c r="E375" t="s">
        <v>69</v>
      </c>
      <c r="F375" t="s">
        <v>70</v>
      </c>
      <c r="G375" t="s">
        <v>71</v>
      </c>
      <c r="H375" t="s">
        <v>37</v>
      </c>
      <c r="I375" t="s">
        <v>38</v>
      </c>
      <c r="J375" s="3">
        <v>41523.350000000006</v>
      </c>
      <c r="K375" t="s">
        <v>36</v>
      </c>
      <c r="L375" t="s">
        <v>73</v>
      </c>
      <c r="M375" t="s">
        <v>74</v>
      </c>
      <c r="N375" t="s">
        <v>75</v>
      </c>
      <c r="O375" t="s">
        <v>76</v>
      </c>
    </row>
    <row r="376" spans="1:15" x14ac:dyDescent="0.3">
      <c r="A376">
        <f t="shared" si="5"/>
        <v>375</v>
      </c>
      <c r="B376" s="1">
        <v>43402</v>
      </c>
      <c r="C376" s="1">
        <f>EOMONTH(tbl_GLSalesDetail[[#This Row],[Date]],-1)+1</f>
        <v>43374</v>
      </c>
      <c r="D376" s="2">
        <v>1001</v>
      </c>
      <c r="E376" t="s">
        <v>78</v>
      </c>
      <c r="F376" t="s">
        <v>40</v>
      </c>
      <c r="G376" t="s">
        <v>79</v>
      </c>
      <c r="H376" t="s">
        <v>50</v>
      </c>
      <c r="I376" t="s">
        <v>51</v>
      </c>
      <c r="J376" s="3">
        <v>4978.875</v>
      </c>
      <c r="K376" t="s">
        <v>20</v>
      </c>
      <c r="L376" t="s">
        <v>81</v>
      </c>
      <c r="M376" t="s">
        <v>82</v>
      </c>
      <c r="N376" t="s">
        <v>66</v>
      </c>
      <c r="O376" t="s">
        <v>67</v>
      </c>
    </row>
    <row r="377" spans="1:15" x14ac:dyDescent="0.3">
      <c r="A377">
        <f t="shared" si="5"/>
        <v>376</v>
      </c>
      <c r="B377" s="1">
        <v>43403</v>
      </c>
      <c r="C377" s="1">
        <f>EOMONTH(tbl_GLSalesDetail[[#This Row],[Date]],-1)+1</f>
        <v>43374</v>
      </c>
      <c r="D377" s="2">
        <v>1001</v>
      </c>
      <c r="E377" t="s">
        <v>59</v>
      </c>
      <c r="F377" t="s">
        <v>26</v>
      </c>
      <c r="G377" t="s">
        <v>85</v>
      </c>
      <c r="H377" t="s">
        <v>115</v>
      </c>
      <c r="I377" t="s">
        <v>116</v>
      </c>
      <c r="J377" s="3">
        <v>24482.975000000002</v>
      </c>
      <c r="K377" t="s">
        <v>20</v>
      </c>
      <c r="L377" t="s">
        <v>88</v>
      </c>
      <c r="M377" t="s">
        <v>89</v>
      </c>
      <c r="N377" t="s">
        <v>90</v>
      </c>
      <c r="O377" t="s">
        <v>91</v>
      </c>
    </row>
    <row r="378" spans="1:15" x14ac:dyDescent="0.3">
      <c r="A378">
        <f t="shared" si="5"/>
        <v>377</v>
      </c>
      <c r="B378" s="1">
        <v>43403</v>
      </c>
      <c r="C378" s="1">
        <f>EOMONTH(tbl_GLSalesDetail[[#This Row],[Date]],-1)+1</f>
        <v>43374</v>
      </c>
      <c r="D378" s="2">
        <v>1002</v>
      </c>
      <c r="E378" t="s">
        <v>78</v>
      </c>
      <c r="F378" t="s">
        <v>40</v>
      </c>
      <c r="G378" t="s">
        <v>79</v>
      </c>
      <c r="H378" t="s">
        <v>61</v>
      </c>
      <c r="I378" t="s">
        <v>72</v>
      </c>
      <c r="J378" s="3">
        <v>15114.275000000001</v>
      </c>
      <c r="K378" t="s">
        <v>36</v>
      </c>
      <c r="L378" t="s">
        <v>81</v>
      </c>
      <c r="M378" t="s">
        <v>82</v>
      </c>
      <c r="N378" t="s">
        <v>66</v>
      </c>
      <c r="O378" t="s">
        <v>67</v>
      </c>
    </row>
    <row r="379" spans="1:15" x14ac:dyDescent="0.3">
      <c r="A379">
        <f t="shared" si="5"/>
        <v>378</v>
      </c>
      <c r="B379" s="1">
        <v>43407</v>
      </c>
      <c r="C379" s="1">
        <f>EOMONTH(tbl_GLSalesDetail[[#This Row],[Date]],-1)+1</f>
        <v>43405</v>
      </c>
      <c r="D379" s="2">
        <v>1001</v>
      </c>
      <c r="E379" t="s">
        <v>15</v>
      </c>
      <c r="F379" t="s">
        <v>16</v>
      </c>
      <c r="G379" t="s">
        <v>17</v>
      </c>
      <c r="H379" t="s">
        <v>61</v>
      </c>
      <c r="I379" t="s">
        <v>62</v>
      </c>
      <c r="J379" s="3">
        <v>29807.800000000003</v>
      </c>
      <c r="K379" t="s">
        <v>20</v>
      </c>
      <c r="L379" t="s">
        <v>21</v>
      </c>
      <c r="M379" t="s">
        <v>22</v>
      </c>
      <c r="N379" t="s">
        <v>23</v>
      </c>
      <c r="O379" t="s">
        <v>24</v>
      </c>
    </row>
    <row r="380" spans="1:15" x14ac:dyDescent="0.3">
      <c r="A380">
        <f t="shared" si="5"/>
        <v>379</v>
      </c>
      <c r="B380" s="1">
        <v>43408</v>
      </c>
      <c r="C380" s="1">
        <f>EOMONTH(tbl_GLSalesDetail[[#This Row],[Date]],-1)+1</f>
        <v>43405</v>
      </c>
      <c r="D380" s="2">
        <v>1001</v>
      </c>
      <c r="E380" t="s">
        <v>25</v>
      </c>
      <c r="F380" t="s">
        <v>26</v>
      </c>
      <c r="G380" t="s">
        <v>27</v>
      </c>
      <c r="H380" t="s">
        <v>99</v>
      </c>
      <c r="I380" t="s">
        <v>100</v>
      </c>
      <c r="J380" s="3">
        <v>30410.875</v>
      </c>
      <c r="K380" t="s">
        <v>20</v>
      </c>
      <c r="L380" t="s">
        <v>30</v>
      </c>
      <c r="M380" t="s">
        <v>31</v>
      </c>
      <c r="N380" t="s">
        <v>32</v>
      </c>
      <c r="O380" t="s">
        <v>33</v>
      </c>
    </row>
    <row r="381" spans="1:15" x14ac:dyDescent="0.3">
      <c r="A381">
        <f t="shared" si="5"/>
        <v>380</v>
      </c>
      <c r="B381" s="1">
        <v>43414</v>
      </c>
      <c r="C381" s="1">
        <f>EOMONTH(tbl_GLSalesDetail[[#This Row],[Date]],-1)+1</f>
        <v>43405</v>
      </c>
      <c r="D381" s="2">
        <v>1001</v>
      </c>
      <c r="E381" t="s">
        <v>48</v>
      </c>
      <c r="F381" t="s">
        <v>16</v>
      </c>
      <c r="G381" t="s">
        <v>49</v>
      </c>
      <c r="H381" t="s">
        <v>28</v>
      </c>
      <c r="I381" t="s">
        <v>84</v>
      </c>
      <c r="J381" s="3">
        <v>18798.174999999999</v>
      </c>
      <c r="K381" t="s">
        <v>20</v>
      </c>
      <c r="L381" t="s">
        <v>52</v>
      </c>
      <c r="M381" t="s">
        <v>53</v>
      </c>
      <c r="N381" t="s">
        <v>54</v>
      </c>
      <c r="O381" t="s">
        <v>55</v>
      </c>
    </row>
    <row r="382" spans="1:15" x14ac:dyDescent="0.3">
      <c r="A382">
        <f t="shared" si="5"/>
        <v>381</v>
      </c>
      <c r="B382" s="1">
        <v>43418</v>
      </c>
      <c r="C382" s="1">
        <f>EOMONTH(tbl_GLSalesDetail[[#This Row],[Date]],-1)+1</f>
        <v>43405</v>
      </c>
      <c r="D382" s="2">
        <v>1002</v>
      </c>
      <c r="E382" t="s">
        <v>78</v>
      </c>
      <c r="F382" t="s">
        <v>40</v>
      </c>
      <c r="G382" t="s">
        <v>79</v>
      </c>
      <c r="H382" t="s">
        <v>28</v>
      </c>
      <c r="I382" t="s">
        <v>83</v>
      </c>
      <c r="J382" s="3">
        <v>15329.325000000001</v>
      </c>
      <c r="K382" t="s">
        <v>36</v>
      </c>
      <c r="L382" t="s">
        <v>81</v>
      </c>
      <c r="M382" t="s">
        <v>82</v>
      </c>
      <c r="N382" t="s">
        <v>66</v>
      </c>
      <c r="O382" t="s">
        <v>67</v>
      </c>
    </row>
    <row r="383" spans="1:15" x14ac:dyDescent="0.3">
      <c r="A383">
        <f t="shared" si="5"/>
        <v>382</v>
      </c>
      <c r="B383" s="1">
        <v>43418</v>
      </c>
      <c r="C383" s="1">
        <f>EOMONTH(tbl_GLSalesDetail[[#This Row],[Date]],-1)+1</f>
        <v>43405</v>
      </c>
      <c r="D383" s="2">
        <v>1002</v>
      </c>
      <c r="E383" t="s">
        <v>78</v>
      </c>
      <c r="F383" t="s">
        <v>40</v>
      </c>
      <c r="G383" t="s">
        <v>79</v>
      </c>
      <c r="H383" t="s">
        <v>86</v>
      </c>
      <c r="I383" t="s">
        <v>108</v>
      </c>
      <c r="J383" s="3">
        <v>19218.925000000003</v>
      </c>
      <c r="K383" t="s">
        <v>36</v>
      </c>
      <c r="L383" t="s">
        <v>81</v>
      </c>
      <c r="M383" t="s">
        <v>82</v>
      </c>
      <c r="N383" t="s">
        <v>66</v>
      </c>
      <c r="O383" t="s">
        <v>67</v>
      </c>
    </row>
    <row r="384" spans="1:15" x14ac:dyDescent="0.3">
      <c r="A384">
        <f t="shared" si="5"/>
        <v>383</v>
      </c>
      <c r="B384" s="1">
        <v>43419</v>
      </c>
      <c r="C384" s="1">
        <f>EOMONTH(tbl_GLSalesDetail[[#This Row],[Date]],-1)+1</f>
        <v>43405</v>
      </c>
      <c r="D384" s="2">
        <v>1002</v>
      </c>
      <c r="E384" t="s">
        <v>15</v>
      </c>
      <c r="F384" t="s">
        <v>16</v>
      </c>
      <c r="G384" t="s">
        <v>17</v>
      </c>
      <c r="H384" t="s">
        <v>42</v>
      </c>
      <c r="I384" t="s">
        <v>43</v>
      </c>
      <c r="J384" s="3">
        <v>40579</v>
      </c>
      <c r="K384" t="s">
        <v>36</v>
      </c>
      <c r="L384" t="s">
        <v>21</v>
      </c>
      <c r="M384" t="s">
        <v>22</v>
      </c>
      <c r="N384" t="s">
        <v>23</v>
      </c>
      <c r="O384" t="s">
        <v>24</v>
      </c>
    </row>
    <row r="385" spans="1:15" x14ac:dyDescent="0.3">
      <c r="A385">
        <f t="shared" si="5"/>
        <v>384</v>
      </c>
      <c r="B385" s="1">
        <v>43421</v>
      </c>
      <c r="C385" s="1">
        <f>EOMONTH(tbl_GLSalesDetail[[#This Row],[Date]],-1)+1</f>
        <v>43405</v>
      </c>
      <c r="D385" s="2">
        <v>1001</v>
      </c>
      <c r="E385" t="s">
        <v>39</v>
      </c>
      <c r="F385" t="s">
        <v>40</v>
      </c>
      <c r="G385" t="s">
        <v>41</v>
      </c>
      <c r="H385" t="s">
        <v>50</v>
      </c>
      <c r="I385" t="s">
        <v>51</v>
      </c>
      <c r="J385" s="3">
        <v>33080.300000000003</v>
      </c>
      <c r="K385" t="s">
        <v>20</v>
      </c>
      <c r="L385" t="s">
        <v>44</v>
      </c>
      <c r="M385" t="s">
        <v>45</v>
      </c>
      <c r="N385" t="s">
        <v>46</v>
      </c>
      <c r="O385" t="s">
        <v>47</v>
      </c>
    </row>
    <row r="386" spans="1:15" x14ac:dyDescent="0.3">
      <c r="A386">
        <f t="shared" ref="A386:A439" si="6">ROW()-1</f>
        <v>385</v>
      </c>
      <c r="B386" s="1">
        <v>43427</v>
      </c>
      <c r="C386" s="1">
        <f>EOMONTH(tbl_GLSalesDetail[[#This Row],[Date]],-1)+1</f>
        <v>43405</v>
      </c>
      <c r="D386" s="2">
        <v>1001</v>
      </c>
      <c r="E386" t="s">
        <v>78</v>
      </c>
      <c r="F386" t="s">
        <v>40</v>
      </c>
      <c r="G386" t="s">
        <v>79</v>
      </c>
      <c r="H386" t="s">
        <v>99</v>
      </c>
      <c r="I386" t="s">
        <v>100</v>
      </c>
      <c r="J386" s="3">
        <v>79.475000000000009</v>
      </c>
      <c r="K386" t="s">
        <v>20</v>
      </c>
      <c r="L386" t="s">
        <v>81</v>
      </c>
      <c r="M386" t="s">
        <v>82</v>
      </c>
      <c r="N386" t="s">
        <v>66</v>
      </c>
      <c r="O386" t="s">
        <v>67</v>
      </c>
    </row>
    <row r="387" spans="1:15" x14ac:dyDescent="0.3">
      <c r="A387">
        <f t="shared" si="6"/>
        <v>386</v>
      </c>
      <c r="B387" s="1">
        <v>43428</v>
      </c>
      <c r="C387" s="1">
        <f>EOMONTH(tbl_GLSalesDetail[[#This Row],[Date]],-1)+1</f>
        <v>43405</v>
      </c>
      <c r="D387" s="2">
        <v>1001</v>
      </c>
      <c r="E387" t="s">
        <v>59</v>
      </c>
      <c r="F387" t="s">
        <v>26</v>
      </c>
      <c r="G387" t="s">
        <v>85</v>
      </c>
      <c r="H387" t="s">
        <v>128</v>
      </c>
      <c r="I387" t="s">
        <v>129</v>
      </c>
      <c r="J387" s="3">
        <v>22589.600000000002</v>
      </c>
      <c r="K387" t="s">
        <v>63</v>
      </c>
      <c r="L387" t="s">
        <v>88</v>
      </c>
      <c r="M387" t="s">
        <v>89</v>
      </c>
      <c r="N387" t="s">
        <v>90</v>
      </c>
      <c r="O387" t="s">
        <v>91</v>
      </c>
    </row>
    <row r="388" spans="1:15" x14ac:dyDescent="0.3">
      <c r="A388">
        <f t="shared" si="6"/>
        <v>387</v>
      </c>
      <c r="B388" s="1">
        <v>43428</v>
      </c>
      <c r="C388" s="1">
        <f>EOMONTH(tbl_GLSalesDetail[[#This Row],[Date]],-1)+1</f>
        <v>43405</v>
      </c>
      <c r="D388" s="2">
        <v>1001</v>
      </c>
      <c r="E388" t="s">
        <v>39</v>
      </c>
      <c r="F388" t="s">
        <v>40</v>
      </c>
      <c r="G388" t="s">
        <v>41</v>
      </c>
      <c r="H388" t="s">
        <v>92</v>
      </c>
      <c r="I388" t="s">
        <v>93</v>
      </c>
      <c r="J388" s="3">
        <v>28269.725000000002</v>
      </c>
      <c r="K388" t="s">
        <v>63</v>
      </c>
      <c r="L388" t="s">
        <v>44</v>
      </c>
      <c r="M388" t="s">
        <v>45</v>
      </c>
      <c r="N388" t="s">
        <v>46</v>
      </c>
      <c r="O388" t="s">
        <v>47</v>
      </c>
    </row>
    <row r="389" spans="1:15" x14ac:dyDescent="0.3">
      <c r="A389">
        <f t="shared" si="6"/>
        <v>388</v>
      </c>
      <c r="B389" s="1">
        <v>43428</v>
      </c>
      <c r="C389" s="1">
        <f>EOMONTH(tbl_GLSalesDetail[[#This Row],[Date]],-1)+1</f>
        <v>43405</v>
      </c>
      <c r="D389" s="2">
        <v>1001</v>
      </c>
      <c r="E389" t="s">
        <v>59</v>
      </c>
      <c r="F389" t="s">
        <v>26</v>
      </c>
      <c r="G389" t="s">
        <v>60</v>
      </c>
      <c r="H389" t="s">
        <v>28</v>
      </c>
      <c r="I389" t="s">
        <v>84</v>
      </c>
      <c r="J389" s="3">
        <v>37488.825000000004</v>
      </c>
      <c r="K389" t="s">
        <v>63</v>
      </c>
      <c r="L389" t="s">
        <v>64</v>
      </c>
      <c r="M389" t="s">
        <v>65</v>
      </c>
      <c r="N389" t="s">
        <v>66</v>
      </c>
      <c r="O389" t="s">
        <v>67</v>
      </c>
    </row>
    <row r="390" spans="1:15" x14ac:dyDescent="0.3">
      <c r="A390">
        <f t="shared" si="6"/>
        <v>389</v>
      </c>
      <c r="B390" s="1">
        <v>43428</v>
      </c>
      <c r="C390" s="1">
        <f>EOMONTH(tbl_GLSalesDetail[[#This Row],[Date]],-1)+1</f>
        <v>43405</v>
      </c>
      <c r="D390" s="2">
        <v>1001</v>
      </c>
      <c r="E390" t="s">
        <v>48</v>
      </c>
      <c r="F390" t="s">
        <v>16</v>
      </c>
      <c r="G390" t="s">
        <v>49</v>
      </c>
      <c r="H390" t="s">
        <v>28</v>
      </c>
      <c r="I390" t="s">
        <v>84</v>
      </c>
      <c r="J390" s="3">
        <v>29681.575000000001</v>
      </c>
      <c r="K390" t="s">
        <v>63</v>
      </c>
      <c r="L390" t="s">
        <v>52</v>
      </c>
      <c r="M390" t="s">
        <v>53</v>
      </c>
      <c r="N390" t="s">
        <v>54</v>
      </c>
      <c r="O390" t="s">
        <v>55</v>
      </c>
    </row>
    <row r="391" spans="1:15" x14ac:dyDescent="0.3">
      <c r="A391">
        <f t="shared" si="6"/>
        <v>390</v>
      </c>
      <c r="B391" s="1">
        <v>43428</v>
      </c>
      <c r="C391" s="1">
        <f>EOMONTH(tbl_GLSalesDetail[[#This Row],[Date]],-1)+1</f>
        <v>43405</v>
      </c>
      <c r="D391" s="2">
        <v>1001</v>
      </c>
      <c r="E391" t="s">
        <v>39</v>
      </c>
      <c r="F391" t="s">
        <v>40</v>
      </c>
      <c r="G391" t="s">
        <v>41</v>
      </c>
      <c r="H391" t="s">
        <v>42</v>
      </c>
      <c r="I391" t="s">
        <v>58</v>
      </c>
      <c r="J391" s="3">
        <v>42458.350000000006</v>
      </c>
      <c r="K391" t="s">
        <v>20</v>
      </c>
      <c r="L391" t="s">
        <v>44</v>
      </c>
      <c r="M391" t="s">
        <v>45</v>
      </c>
      <c r="N391" t="s">
        <v>46</v>
      </c>
      <c r="O391" t="s">
        <v>47</v>
      </c>
    </row>
    <row r="392" spans="1:15" x14ac:dyDescent="0.3">
      <c r="A392">
        <f t="shared" si="6"/>
        <v>391</v>
      </c>
      <c r="B392" s="1">
        <v>43428</v>
      </c>
      <c r="C392" s="1">
        <f>EOMONTH(tbl_GLSalesDetail[[#This Row],[Date]],-1)+1</f>
        <v>43405</v>
      </c>
      <c r="D392" s="2">
        <v>1001</v>
      </c>
      <c r="E392" t="s">
        <v>39</v>
      </c>
      <c r="F392" t="s">
        <v>40</v>
      </c>
      <c r="G392" t="s">
        <v>41</v>
      </c>
      <c r="H392" t="s">
        <v>42</v>
      </c>
      <c r="I392" t="s">
        <v>58</v>
      </c>
      <c r="J392" s="3">
        <v>27185.125</v>
      </c>
      <c r="K392" t="s">
        <v>20</v>
      </c>
      <c r="L392" t="s">
        <v>44</v>
      </c>
      <c r="M392" t="s">
        <v>45</v>
      </c>
      <c r="N392" t="s">
        <v>46</v>
      </c>
      <c r="O392" t="s">
        <v>47</v>
      </c>
    </row>
    <row r="393" spans="1:15" x14ac:dyDescent="0.3">
      <c r="A393">
        <f t="shared" si="6"/>
        <v>392</v>
      </c>
      <c r="B393" s="1">
        <v>43428</v>
      </c>
      <c r="C393" s="1">
        <f>EOMONTH(tbl_GLSalesDetail[[#This Row],[Date]],-1)+1</f>
        <v>43405</v>
      </c>
      <c r="D393" s="2">
        <v>1001</v>
      </c>
      <c r="E393" t="s">
        <v>69</v>
      </c>
      <c r="F393" t="s">
        <v>70</v>
      </c>
      <c r="G393" t="s">
        <v>103</v>
      </c>
      <c r="H393" t="s">
        <v>101</v>
      </c>
      <c r="I393" t="s">
        <v>102</v>
      </c>
      <c r="J393" s="3">
        <v>24529.725000000002</v>
      </c>
      <c r="K393" t="s">
        <v>20</v>
      </c>
      <c r="L393" t="s">
        <v>104</v>
      </c>
      <c r="M393" t="s">
        <v>105</v>
      </c>
      <c r="N393" t="s">
        <v>106</v>
      </c>
      <c r="O393" t="s">
        <v>107</v>
      </c>
    </row>
    <row r="394" spans="1:15" x14ac:dyDescent="0.3">
      <c r="A394">
        <f t="shared" si="6"/>
        <v>393</v>
      </c>
      <c r="B394" s="1">
        <v>43428</v>
      </c>
      <c r="C394" s="1">
        <f>EOMONTH(tbl_GLSalesDetail[[#This Row],[Date]],-1)+1</f>
        <v>43405</v>
      </c>
      <c r="D394" s="2">
        <v>1001</v>
      </c>
      <c r="E394" t="s">
        <v>25</v>
      </c>
      <c r="F394" t="s">
        <v>26</v>
      </c>
      <c r="G394" t="s">
        <v>27</v>
      </c>
      <c r="H394" t="s">
        <v>99</v>
      </c>
      <c r="I394" t="s">
        <v>100</v>
      </c>
      <c r="J394" s="3">
        <v>34422.025000000001</v>
      </c>
      <c r="K394" t="s">
        <v>20</v>
      </c>
      <c r="L394" t="s">
        <v>30</v>
      </c>
      <c r="M394" t="s">
        <v>31</v>
      </c>
      <c r="N394" t="s">
        <v>32</v>
      </c>
      <c r="O394" t="s">
        <v>33</v>
      </c>
    </row>
    <row r="395" spans="1:15" x14ac:dyDescent="0.3">
      <c r="A395">
        <f t="shared" si="6"/>
        <v>394</v>
      </c>
      <c r="B395" s="1">
        <v>43428</v>
      </c>
      <c r="C395" s="1">
        <f>EOMONTH(tbl_GLSalesDetail[[#This Row],[Date]],-1)+1</f>
        <v>43405</v>
      </c>
      <c r="D395" s="2">
        <v>1001</v>
      </c>
      <c r="E395" t="s">
        <v>69</v>
      </c>
      <c r="F395" t="s">
        <v>70</v>
      </c>
      <c r="G395" t="s">
        <v>103</v>
      </c>
      <c r="H395" t="s">
        <v>92</v>
      </c>
      <c r="I395" t="s">
        <v>93</v>
      </c>
      <c r="J395" s="3">
        <v>2000.9</v>
      </c>
      <c r="K395" t="s">
        <v>20</v>
      </c>
      <c r="L395" t="s">
        <v>104</v>
      </c>
      <c r="M395" t="s">
        <v>105</v>
      </c>
      <c r="N395" t="s">
        <v>106</v>
      </c>
      <c r="O395" t="s">
        <v>107</v>
      </c>
    </row>
    <row r="396" spans="1:15" x14ac:dyDescent="0.3">
      <c r="A396">
        <f t="shared" si="6"/>
        <v>395</v>
      </c>
      <c r="B396" s="1">
        <v>43428</v>
      </c>
      <c r="C396" s="1">
        <f>EOMONTH(tbl_GLSalesDetail[[#This Row],[Date]],-1)+1</f>
        <v>43405</v>
      </c>
      <c r="D396" s="2">
        <v>1001</v>
      </c>
      <c r="E396" t="s">
        <v>78</v>
      </c>
      <c r="F396" t="s">
        <v>40</v>
      </c>
      <c r="G396" t="s">
        <v>79</v>
      </c>
      <c r="H396" t="s">
        <v>92</v>
      </c>
      <c r="I396" t="s">
        <v>109</v>
      </c>
      <c r="J396" s="3">
        <v>2847.0750000000003</v>
      </c>
      <c r="K396" t="s">
        <v>20</v>
      </c>
      <c r="L396" t="s">
        <v>81</v>
      </c>
      <c r="M396" t="s">
        <v>82</v>
      </c>
      <c r="N396" t="s">
        <v>66</v>
      </c>
      <c r="O396" t="s">
        <v>67</v>
      </c>
    </row>
    <row r="397" spans="1:15" x14ac:dyDescent="0.3">
      <c r="A397">
        <f t="shared" si="6"/>
        <v>396</v>
      </c>
      <c r="B397" s="1">
        <v>43428</v>
      </c>
      <c r="C397" s="1">
        <f>EOMONTH(tbl_GLSalesDetail[[#This Row],[Date]],-1)+1</f>
        <v>43405</v>
      </c>
      <c r="D397" s="2">
        <v>1001</v>
      </c>
      <c r="E397" t="s">
        <v>25</v>
      </c>
      <c r="F397" t="s">
        <v>26</v>
      </c>
      <c r="G397" t="s">
        <v>27</v>
      </c>
      <c r="H397" t="s">
        <v>42</v>
      </c>
      <c r="I397" t="s">
        <v>43</v>
      </c>
      <c r="J397" s="3">
        <v>14146.550000000001</v>
      </c>
      <c r="K397" t="s">
        <v>20</v>
      </c>
      <c r="L397" t="s">
        <v>30</v>
      </c>
      <c r="M397" t="s">
        <v>31</v>
      </c>
      <c r="N397" t="s">
        <v>32</v>
      </c>
      <c r="O397" t="s">
        <v>33</v>
      </c>
    </row>
    <row r="398" spans="1:15" x14ac:dyDescent="0.3">
      <c r="A398">
        <f t="shared" si="6"/>
        <v>397</v>
      </c>
      <c r="B398" s="1">
        <v>43428</v>
      </c>
      <c r="C398" s="1">
        <f>EOMONTH(tbl_GLSalesDetail[[#This Row],[Date]],-1)+1</f>
        <v>43405</v>
      </c>
      <c r="D398" s="2">
        <v>1001</v>
      </c>
      <c r="E398" t="s">
        <v>15</v>
      </c>
      <c r="F398" t="s">
        <v>16</v>
      </c>
      <c r="G398" t="s">
        <v>17</v>
      </c>
      <c r="H398" t="s">
        <v>99</v>
      </c>
      <c r="I398" t="s">
        <v>100</v>
      </c>
      <c r="J398" s="3">
        <v>26072.475000000002</v>
      </c>
      <c r="K398" t="s">
        <v>20</v>
      </c>
      <c r="L398" t="s">
        <v>21</v>
      </c>
      <c r="M398" t="s">
        <v>22</v>
      </c>
      <c r="N398" t="s">
        <v>23</v>
      </c>
      <c r="O398" t="s">
        <v>24</v>
      </c>
    </row>
    <row r="399" spans="1:15" x14ac:dyDescent="0.3">
      <c r="A399">
        <f t="shared" si="6"/>
        <v>398</v>
      </c>
      <c r="B399" s="1">
        <v>43428</v>
      </c>
      <c r="C399" s="1">
        <f>EOMONTH(tbl_GLSalesDetail[[#This Row],[Date]],-1)+1</f>
        <v>43405</v>
      </c>
      <c r="D399" s="2">
        <v>1001</v>
      </c>
      <c r="E399" t="s">
        <v>69</v>
      </c>
      <c r="F399" t="s">
        <v>70</v>
      </c>
      <c r="G399" t="s">
        <v>71</v>
      </c>
      <c r="H399" t="s">
        <v>101</v>
      </c>
      <c r="I399" t="s">
        <v>102</v>
      </c>
      <c r="J399" s="3">
        <v>5857.7750000000005</v>
      </c>
      <c r="K399" t="s">
        <v>20</v>
      </c>
      <c r="L399" t="s">
        <v>73</v>
      </c>
      <c r="M399" t="s">
        <v>74</v>
      </c>
      <c r="N399" t="s">
        <v>75</v>
      </c>
      <c r="O399" t="s">
        <v>76</v>
      </c>
    </row>
    <row r="400" spans="1:15" x14ac:dyDescent="0.3">
      <c r="A400">
        <f t="shared" si="6"/>
        <v>399</v>
      </c>
      <c r="B400" s="1">
        <v>43428</v>
      </c>
      <c r="C400" s="1">
        <f>EOMONTH(tbl_GLSalesDetail[[#This Row],[Date]],-1)+1</f>
        <v>43405</v>
      </c>
      <c r="D400" s="2">
        <v>1001</v>
      </c>
      <c r="E400" t="s">
        <v>78</v>
      </c>
      <c r="F400" t="s">
        <v>40</v>
      </c>
      <c r="G400" t="s">
        <v>79</v>
      </c>
      <c r="H400" t="s">
        <v>42</v>
      </c>
      <c r="I400" t="s">
        <v>58</v>
      </c>
      <c r="J400" s="3">
        <v>32739.025000000001</v>
      </c>
      <c r="K400" t="s">
        <v>20</v>
      </c>
      <c r="L400" t="s">
        <v>81</v>
      </c>
      <c r="M400" t="s">
        <v>82</v>
      </c>
      <c r="N400" t="s">
        <v>66</v>
      </c>
      <c r="O400" t="s">
        <v>67</v>
      </c>
    </row>
    <row r="401" spans="1:15" x14ac:dyDescent="0.3">
      <c r="A401">
        <f t="shared" si="6"/>
        <v>400</v>
      </c>
      <c r="B401" s="1">
        <v>43428</v>
      </c>
      <c r="C401" s="1">
        <f>EOMONTH(tbl_GLSalesDetail[[#This Row],[Date]],-1)+1</f>
        <v>43405</v>
      </c>
      <c r="D401" s="2">
        <v>1002</v>
      </c>
      <c r="E401" t="s">
        <v>59</v>
      </c>
      <c r="F401" t="s">
        <v>26</v>
      </c>
      <c r="G401" t="s">
        <v>85</v>
      </c>
      <c r="H401" t="s">
        <v>50</v>
      </c>
      <c r="I401" t="s">
        <v>51</v>
      </c>
      <c r="J401" s="3">
        <v>1706.375</v>
      </c>
      <c r="K401" t="s">
        <v>36</v>
      </c>
      <c r="L401" t="s">
        <v>88</v>
      </c>
      <c r="M401" t="s">
        <v>89</v>
      </c>
      <c r="N401" t="s">
        <v>90</v>
      </c>
      <c r="O401" t="s">
        <v>91</v>
      </c>
    </row>
    <row r="402" spans="1:15" x14ac:dyDescent="0.3">
      <c r="A402">
        <f t="shared" si="6"/>
        <v>401</v>
      </c>
      <c r="B402" s="1">
        <v>43434</v>
      </c>
      <c r="C402" s="1">
        <f>EOMONTH(tbl_GLSalesDetail[[#This Row],[Date]],-1)+1</f>
        <v>43405</v>
      </c>
      <c r="D402" s="2">
        <v>1001</v>
      </c>
      <c r="E402" t="s">
        <v>48</v>
      </c>
      <c r="F402" t="s">
        <v>16</v>
      </c>
      <c r="G402" t="s">
        <v>49</v>
      </c>
      <c r="H402" t="s">
        <v>28</v>
      </c>
      <c r="I402" t="s">
        <v>84</v>
      </c>
      <c r="J402" s="3">
        <v>23875.225000000002</v>
      </c>
      <c r="K402" t="s">
        <v>20</v>
      </c>
      <c r="L402" t="s">
        <v>52</v>
      </c>
      <c r="M402" t="s">
        <v>53</v>
      </c>
      <c r="N402" t="s">
        <v>54</v>
      </c>
      <c r="O402" t="s">
        <v>55</v>
      </c>
    </row>
    <row r="403" spans="1:15" x14ac:dyDescent="0.3">
      <c r="A403">
        <f t="shared" si="6"/>
        <v>402</v>
      </c>
      <c r="B403" s="1">
        <v>43434</v>
      </c>
      <c r="C403" s="1">
        <f>EOMONTH(tbl_GLSalesDetail[[#This Row],[Date]],-1)+1</f>
        <v>43405</v>
      </c>
      <c r="D403" s="2">
        <v>1002</v>
      </c>
      <c r="E403" t="s">
        <v>48</v>
      </c>
      <c r="F403" t="s">
        <v>16</v>
      </c>
      <c r="G403" t="s">
        <v>49</v>
      </c>
      <c r="H403" t="s">
        <v>61</v>
      </c>
      <c r="I403" t="s">
        <v>77</v>
      </c>
      <c r="J403" s="3">
        <v>3637.15</v>
      </c>
      <c r="K403" t="s">
        <v>36</v>
      </c>
      <c r="L403" t="s">
        <v>52</v>
      </c>
      <c r="M403" t="s">
        <v>53</v>
      </c>
      <c r="N403" t="s">
        <v>54</v>
      </c>
      <c r="O403" t="s">
        <v>55</v>
      </c>
    </row>
    <row r="404" spans="1:15" x14ac:dyDescent="0.3">
      <c r="A404">
        <f t="shared" si="6"/>
        <v>403</v>
      </c>
      <c r="B404" s="1">
        <v>43439</v>
      </c>
      <c r="C404" s="1">
        <f>EOMONTH(tbl_GLSalesDetail[[#This Row],[Date]],-1)+1</f>
        <v>43435</v>
      </c>
      <c r="D404" s="2">
        <v>1001</v>
      </c>
      <c r="E404" t="s">
        <v>59</v>
      </c>
      <c r="F404" t="s">
        <v>26</v>
      </c>
      <c r="G404" t="s">
        <v>85</v>
      </c>
      <c r="H404" t="s">
        <v>61</v>
      </c>
      <c r="I404" t="s">
        <v>77</v>
      </c>
      <c r="J404" s="3">
        <v>25969.625</v>
      </c>
      <c r="K404" t="s">
        <v>63</v>
      </c>
      <c r="L404" t="s">
        <v>88</v>
      </c>
      <c r="M404" t="s">
        <v>89</v>
      </c>
      <c r="N404" t="s">
        <v>90</v>
      </c>
      <c r="O404" t="s">
        <v>91</v>
      </c>
    </row>
    <row r="405" spans="1:15" x14ac:dyDescent="0.3">
      <c r="A405">
        <f t="shared" si="6"/>
        <v>404</v>
      </c>
      <c r="B405" s="1">
        <v>43439</v>
      </c>
      <c r="C405" s="1">
        <f>EOMONTH(tbl_GLSalesDetail[[#This Row],[Date]],-1)+1</f>
        <v>43435</v>
      </c>
      <c r="D405" s="2">
        <v>1001</v>
      </c>
      <c r="E405" t="s">
        <v>69</v>
      </c>
      <c r="F405" t="s">
        <v>70</v>
      </c>
      <c r="G405" t="s">
        <v>71</v>
      </c>
      <c r="H405" t="s">
        <v>37</v>
      </c>
      <c r="I405" t="s">
        <v>38</v>
      </c>
      <c r="J405" s="3">
        <v>24833.600000000002</v>
      </c>
      <c r="K405" t="s">
        <v>63</v>
      </c>
      <c r="L405" t="s">
        <v>73</v>
      </c>
      <c r="M405" t="s">
        <v>74</v>
      </c>
      <c r="N405" t="s">
        <v>75</v>
      </c>
      <c r="O405" t="s">
        <v>76</v>
      </c>
    </row>
    <row r="406" spans="1:15" x14ac:dyDescent="0.3">
      <c r="A406">
        <f t="shared" si="6"/>
        <v>405</v>
      </c>
      <c r="B406" s="1">
        <v>43439</v>
      </c>
      <c r="C406" s="1">
        <f>EOMONTH(tbl_GLSalesDetail[[#This Row],[Date]],-1)+1</f>
        <v>43435</v>
      </c>
      <c r="D406" s="2">
        <v>1001</v>
      </c>
      <c r="E406" t="s">
        <v>39</v>
      </c>
      <c r="F406" t="s">
        <v>40</v>
      </c>
      <c r="G406" t="s">
        <v>41</v>
      </c>
      <c r="H406" t="s">
        <v>28</v>
      </c>
      <c r="I406" t="s">
        <v>83</v>
      </c>
      <c r="J406" s="3">
        <v>8307.4750000000004</v>
      </c>
      <c r="K406" t="s">
        <v>63</v>
      </c>
      <c r="L406" t="s">
        <v>44</v>
      </c>
      <c r="M406" t="s">
        <v>45</v>
      </c>
      <c r="N406" t="s">
        <v>46</v>
      </c>
      <c r="O406" t="s">
        <v>47</v>
      </c>
    </row>
    <row r="407" spans="1:15" x14ac:dyDescent="0.3">
      <c r="A407">
        <f t="shared" si="6"/>
        <v>406</v>
      </c>
      <c r="B407" s="1">
        <v>43439</v>
      </c>
      <c r="C407" s="1">
        <f>EOMONTH(tbl_GLSalesDetail[[#This Row],[Date]],-1)+1</f>
        <v>43435</v>
      </c>
      <c r="D407" s="2">
        <v>1001</v>
      </c>
      <c r="E407" t="s">
        <v>69</v>
      </c>
      <c r="F407" t="s">
        <v>70</v>
      </c>
      <c r="G407" t="s">
        <v>71</v>
      </c>
      <c r="H407" t="s">
        <v>61</v>
      </c>
      <c r="I407" t="s">
        <v>72</v>
      </c>
      <c r="J407" s="3">
        <v>12809.5</v>
      </c>
      <c r="K407" t="s">
        <v>20</v>
      </c>
      <c r="L407" t="s">
        <v>73</v>
      </c>
      <c r="M407" t="s">
        <v>74</v>
      </c>
      <c r="N407" t="s">
        <v>75</v>
      </c>
      <c r="O407" t="s">
        <v>76</v>
      </c>
    </row>
    <row r="408" spans="1:15" x14ac:dyDescent="0.3">
      <c r="A408">
        <f t="shared" si="6"/>
        <v>407</v>
      </c>
      <c r="B408" s="1">
        <v>43439</v>
      </c>
      <c r="C408" s="1">
        <f>EOMONTH(tbl_GLSalesDetail[[#This Row],[Date]],-1)+1</f>
        <v>43435</v>
      </c>
      <c r="D408" s="2">
        <v>1001</v>
      </c>
      <c r="E408" t="s">
        <v>48</v>
      </c>
      <c r="F408" t="s">
        <v>16</v>
      </c>
      <c r="G408" t="s">
        <v>49</v>
      </c>
      <c r="H408" t="s">
        <v>101</v>
      </c>
      <c r="I408" t="s">
        <v>102</v>
      </c>
      <c r="J408" s="3">
        <v>9041.4500000000007</v>
      </c>
      <c r="K408" t="s">
        <v>20</v>
      </c>
      <c r="L408" t="s">
        <v>52</v>
      </c>
      <c r="M408" t="s">
        <v>53</v>
      </c>
      <c r="N408" t="s">
        <v>54</v>
      </c>
      <c r="O408" t="s">
        <v>55</v>
      </c>
    </row>
    <row r="409" spans="1:15" x14ac:dyDescent="0.3">
      <c r="A409">
        <f t="shared" si="6"/>
        <v>408</v>
      </c>
      <c r="B409" s="1">
        <v>43439</v>
      </c>
      <c r="C409" s="1">
        <f>EOMONTH(tbl_GLSalesDetail[[#This Row],[Date]],-1)+1</f>
        <v>43435</v>
      </c>
      <c r="D409" s="2">
        <v>1001</v>
      </c>
      <c r="E409" t="s">
        <v>48</v>
      </c>
      <c r="F409" t="s">
        <v>16</v>
      </c>
      <c r="G409" t="s">
        <v>49</v>
      </c>
      <c r="H409" t="s">
        <v>99</v>
      </c>
      <c r="I409" t="s">
        <v>100</v>
      </c>
      <c r="J409" s="3">
        <v>46665.850000000006</v>
      </c>
      <c r="K409" t="s">
        <v>20</v>
      </c>
      <c r="L409" t="s">
        <v>52</v>
      </c>
      <c r="M409" t="s">
        <v>53</v>
      </c>
      <c r="N409" t="s">
        <v>54</v>
      </c>
      <c r="O409" t="s">
        <v>55</v>
      </c>
    </row>
    <row r="410" spans="1:15" x14ac:dyDescent="0.3">
      <c r="A410">
        <f t="shared" si="6"/>
        <v>409</v>
      </c>
      <c r="B410" s="1">
        <v>43439</v>
      </c>
      <c r="C410" s="1">
        <f>EOMONTH(tbl_GLSalesDetail[[#This Row],[Date]],-1)+1</f>
        <v>43435</v>
      </c>
      <c r="D410" s="2">
        <v>1001</v>
      </c>
      <c r="E410" t="s">
        <v>69</v>
      </c>
      <c r="F410" t="s">
        <v>70</v>
      </c>
      <c r="G410" t="s">
        <v>71</v>
      </c>
      <c r="H410" t="s">
        <v>61</v>
      </c>
      <c r="I410" t="s">
        <v>77</v>
      </c>
      <c r="J410" s="3">
        <v>22575.575000000001</v>
      </c>
      <c r="K410" t="s">
        <v>20</v>
      </c>
      <c r="L410" t="s">
        <v>73</v>
      </c>
      <c r="M410" t="s">
        <v>74</v>
      </c>
      <c r="N410" t="s">
        <v>75</v>
      </c>
      <c r="O410" t="s">
        <v>76</v>
      </c>
    </row>
    <row r="411" spans="1:15" x14ac:dyDescent="0.3">
      <c r="A411">
        <f t="shared" si="6"/>
        <v>410</v>
      </c>
      <c r="B411" s="1">
        <v>43439</v>
      </c>
      <c r="C411" s="1">
        <f>EOMONTH(tbl_GLSalesDetail[[#This Row],[Date]],-1)+1</f>
        <v>43435</v>
      </c>
      <c r="D411" s="2">
        <v>1001</v>
      </c>
      <c r="E411" t="s">
        <v>59</v>
      </c>
      <c r="F411" t="s">
        <v>26</v>
      </c>
      <c r="G411" t="s">
        <v>60</v>
      </c>
      <c r="H411" t="s">
        <v>61</v>
      </c>
      <c r="I411" t="s">
        <v>77</v>
      </c>
      <c r="J411" s="3">
        <v>40864.175000000003</v>
      </c>
      <c r="K411" t="s">
        <v>20</v>
      </c>
      <c r="L411" t="s">
        <v>64</v>
      </c>
      <c r="M411" t="s">
        <v>65</v>
      </c>
      <c r="N411" t="s">
        <v>66</v>
      </c>
      <c r="O411" t="s">
        <v>67</v>
      </c>
    </row>
    <row r="412" spans="1:15" x14ac:dyDescent="0.3">
      <c r="A412">
        <f t="shared" si="6"/>
        <v>411</v>
      </c>
      <c r="B412" s="1">
        <v>43439</v>
      </c>
      <c r="C412" s="1">
        <f>EOMONTH(tbl_GLSalesDetail[[#This Row],[Date]],-1)+1</f>
        <v>43435</v>
      </c>
      <c r="D412" s="2">
        <v>1001</v>
      </c>
      <c r="E412" t="s">
        <v>15</v>
      </c>
      <c r="F412" t="s">
        <v>16</v>
      </c>
      <c r="G412" t="s">
        <v>17</v>
      </c>
      <c r="H412" t="s">
        <v>28</v>
      </c>
      <c r="I412" t="s">
        <v>84</v>
      </c>
      <c r="J412" s="3">
        <v>41747.75</v>
      </c>
      <c r="K412" t="s">
        <v>20</v>
      </c>
      <c r="L412" t="s">
        <v>21</v>
      </c>
      <c r="M412" t="s">
        <v>22</v>
      </c>
      <c r="N412" t="s">
        <v>23</v>
      </c>
      <c r="O412" t="s">
        <v>24</v>
      </c>
    </row>
    <row r="413" spans="1:15" x14ac:dyDescent="0.3">
      <c r="A413">
        <f t="shared" si="6"/>
        <v>412</v>
      </c>
      <c r="B413" s="1">
        <v>43439</v>
      </c>
      <c r="C413" s="1">
        <f>EOMONTH(tbl_GLSalesDetail[[#This Row],[Date]],-1)+1</f>
        <v>43435</v>
      </c>
      <c r="D413" s="2">
        <v>1001</v>
      </c>
      <c r="E413" t="s">
        <v>78</v>
      </c>
      <c r="F413" t="s">
        <v>40</v>
      </c>
      <c r="G413" t="s">
        <v>79</v>
      </c>
      <c r="H413" t="s">
        <v>92</v>
      </c>
      <c r="I413" t="s">
        <v>93</v>
      </c>
      <c r="J413" s="3">
        <v>39690.75</v>
      </c>
      <c r="K413" t="s">
        <v>20</v>
      </c>
      <c r="L413" t="s">
        <v>81</v>
      </c>
      <c r="M413" t="s">
        <v>82</v>
      </c>
      <c r="N413" t="s">
        <v>66</v>
      </c>
      <c r="O413" t="s">
        <v>67</v>
      </c>
    </row>
    <row r="414" spans="1:15" x14ac:dyDescent="0.3">
      <c r="A414">
        <f t="shared" si="6"/>
        <v>413</v>
      </c>
      <c r="B414" s="1">
        <v>43439</v>
      </c>
      <c r="C414" s="1">
        <f>EOMONTH(tbl_GLSalesDetail[[#This Row],[Date]],-1)+1</f>
        <v>43435</v>
      </c>
      <c r="D414" s="2">
        <v>1002</v>
      </c>
      <c r="E414" t="s">
        <v>59</v>
      </c>
      <c r="F414" t="s">
        <v>26</v>
      </c>
      <c r="G414" t="s">
        <v>60</v>
      </c>
      <c r="H414" t="s">
        <v>115</v>
      </c>
      <c r="I414" t="s">
        <v>116</v>
      </c>
      <c r="J414" s="3">
        <v>12201.75</v>
      </c>
      <c r="K414" t="s">
        <v>36</v>
      </c>
      <c r="L414" t="s">
        <v>64</v>
      </c>
      <c r="M414" t="s">
        <v>65</v>
      </c>
      <c r="N414" t="s">
        <v>66</v>
      </c>
      <c r="O414" t="s">
        <v>67</v>
      </c>
    </row>
    <row r="415" spans="1:15" x14ac:dyDescent="0.3">
      <c r="A415">
        <f t="shared" si="6"/>
        <v>414</v>
      </c>
      <c r="B415" s="1">
        <v>43439</v>
      </c>
      <c r="C415" s="1">
        <f>EOMONTH(tbl_GLSalesDetail[[#This Row],[Date]],-1)+1</f>
        <v>43435</v>
      </c>
      <c r="D415" s="2">
        <v>1002</v>
      </c>
      <c r="E415" t="s">
        <v>15</v>
      </c>
      <c r="F415" t="s">
        <v>16</v>
      </c>
      <c r="G415" t="s">
        <v>17</v>
      </c>
      <c r="H415" t="s">
        <v>56</v>
      </c>
      <c r="I415" t="s">
        <v>57</v>
      </c>
      <c r="J415" s="3">
        <v>21275.925000000003</v>
      </c>
      <c r="K415" t="s">
        <v>36</v>
      </c>
      <c r="L415" t="s">
        <v>21</v>
      </c>
      <c r="M415" t="s">
        <v>22</v>
      </c>
      <c r="N415" t="s">
        <v>23</v>
      </c>
      <c r="O415" t="s">
        <v>24</v>
      </c>
    </row>
    <row r="416" spans="1:15" x14ac:dyDescent="0.3">
      <c r="A416">
        <f t="shared" si="6"/>
        <v>415</v>
      </c>
      <c r="B416" s="1">
        <v>43439</v>
      </c>
      <c r="C416" s="1">
        <f>EOMONTH(tbl_GLSalesDetail[[#This Row],[Date]],-1)+1</f>
        <v>43435</v>
      </c>
      <c r="D416" s="2">
        <v>1002</v>
      </c>
      <c r="E416" t="s">
        <v>69</v>
      </c>
      <c r="F416" t="s">
        <v>70</v>
      </c>
      <c r="G416" t="s">
        <v>103</v>
      </c>
      <c r="H416" t="s">
        <v>92</v>
      </c>
      <c r="I416" t="s">
        <v>93</v>
      </c>
      <c r="J416" s="3">
        <v>33094.325000000004</v>
      </c>
      <c r="K416" t="s">
        <v>36</v>
      </c>
      <c r="L416" t="s">
        <v>104</v>
      </c>
      <c r="M416" t="s">
        <v>105</v>
      </c>
      <c r="N416" t="s">
        <v>106</v>
      </c>
      <c r="O416" t="s">
        <v>107</v>
      </c>
    </row>
    <row r="417" spans="1:15" x14ac:dyDescent="0.3">
      <c r="A417">
        <f t="shared" si="6"/>
        <v>416</v>
      </c>
      <c r="B417" s="1">
        <v>43439</v>
      </c>
      <c r="C417" s="1">
        <f>EOMONTH(tbl_GLSalesDetail[[#This Row],[Date]],-1)+1</f>
        <v>43435</v>
      </c>
      <c r="D417" s="2">
        <v>1002</v>
      </c>
      <c r="E417" t="s">
        <v>48</v>
      </c>
      <c r="F417" t="s">
        <v>16</v>
      </c>
      <c r="G417" t="s">
        <v>49</v>
      </c>
      <c r="H417" t="s">
        <v>42</v>
      </c>
      <c r="I417" t="s">
        <v>58</v>
      </c>
      <c r="J417" s="3">
        <v>37021.325000000004</v>
      </c>
      <c r="K417" t="s">
        <v>36</v>
      </c>
      <c r="L417" t="s">
        <v>52</v>
      </c>
      <c r="M417" t="s">
        <v>53</v>
      </c>
      <c r="N417" t="s">
        <v>54</v>
      </c>
      <c r="O417" t="s">
        <v>55</v>
      </c>
    </row>
    <row r="418" spans="1:15" x14ac:dyDescent="0.3">
      <c r="A418">
        <f t="shared" si="6"/>
        <v>417</v>
      </c>
      <c r="B418" s="1">
        <v>43439</v>
      </c>
      <c r="C418" s="1">
        <f>EOMONTH(tbl_GLSalesDetail[[#This Row],[Date]],-1)+1</f>
        <v>43435</v>
      </c>
      <c r="D418" s="2">
        <v>1002</v>
      </c>
      <c r="E418" t="s">
        <v>78</v>
      </c>
      <c r="F418" t="s">
        <v>40</v>
      </c>
      <c r="G418" t="s">
        <v>79</v>
      </c>
      <c r="H418" t="s">
        <v>99</v>
      </c>
      <c r="I418" t="s">
        <v>100</v>
      </c>
      <c r="J418" s="3">
        <v>43150.25</v>
      </c>
      <c r="K418" t="s">
        <v>36</v>
      </c>
      <c r="L418" t="s">
        <v>81</v>
      </c>
      <c r="M418" t="s">
        <v>82</v>
      </c>
      <c r="N418" t="s">
        <v>66</v>
      </c>
      <c r="O418" t="s">
        <v>67</v>
      </c>
    </row>
    <row r="419" spans="1:15" x14ac:dyDescent="0.3">
      <c r="A419">
        <f t="shared" si="6"/>
        <v>418</v>
      </c>
      <c r="B419" s="1">
        <v>43441</v>
      </c>
      <c r="C419" s="1">
        <f>EOMONTH(tbl_GLSalesDetail[[#This Row],[Date]],-1)+1</f>
        <v>43435</v>
      </c>
      <c r="D419" s="2">
        <v>1001</v>
      </c>
      <c r="E419" t="s">
        <v>59</v>
      </c>
      <c r="F419" t="s">
        <v>26</v>
      </c>
      <c r="G419" t="s">
        <v>85</v>
      </c>
      <c r="H419" t="s">
        <v>92</v>
      </c>
      <c r="I419" t="s">
        <v>93</v>
      </c>
      <c r="J419" s="3">
        <v>29391.725000000002</v>
      </c>
      <c r="K419" t="s">
        <v>20</v>
      </c>
      <c r="L419" t="s">
        <v>88</v>
      </c>
      <c r="M419" t="s">
        <v>89</v>
      </c>
      <c r="N419" t="s">
        <v>90</v>
      </c>
      <c r="O419" t="s">
        <v>91</v>
      </c>
    </row>
    <row r="420" spans="1:15" x14ac:dyDescent="0.3">
      <c r="A420">
        <f t="shared" si="6"/>
        <v>419</v>
      </c>
      <c r="B420" s="1">
        <v>43441</v>
      </c>
      <c r="C420" s="1">
        <f>EOMONTH(tbl_GLSalesDetail[[#This Row],[Date]],-1)+1</f>
        <v>43435</v>
      </c>
      <c r="D420" s="2">
        <v>1001</v>
      </c>
      <c r="E420" t="s">
        <v>69</v>
      </c>
      <c r="F420" t="s">
        <v>70</v>
      </c>
      <c r="G420" t="s">
        <v>71</v>
      </c>
      <c r="H420" t="s">
        <v>56</v>
      </c>
      <c r="I420" t="s">
        <v>57</v>
      </c>
      <c r="J420" s="3">
        <v>5469.75</v>
      </c>
      <c r="K420" t="s">
        <v>20</v>
      </c>
      <c r="L420" t="s">
        <v>73</v>
      </c>
      <c r="M420" t="s">
        <v>74</v>
      </c>
      <c r="N420" t="s">
        <v>75</v>
      </c>
      <c r="O420" t="s">
        <v>76</v>
      </c>
    </row>
    <row r="421" spans="1:15" x14ac:dyDescent="0.3">
      <c r="A421">
        <f t="shared" si="6"/>
        <v>420</v>
      </c>
      <c r="B421" s="1">
        <v>43441</v>
      </c>
      <c r="C421" s="1">
        <f>EOMONTH(tbl_GLSalesDetail[[#This Row],[Date]],-1)+1</f>
        <v>43435</v>
      </c>
      <c r="D421" s="2">
        <v>1002</v>
      </c>
      <c r="E421" t="s">
        <v>48</v>
      </c>
      <c r="F421" t="s">
        <v>16</v>
      </c>
      <c r="G421" t="s">
        <v>49</v>
      </c>
      <c r="H421" t="s">
        <v>61</v>
      </c>
      <c r="I421" t="s">
        <v>77</v>
      </c>
      <c r="J421" s="3">
        <v>33056.925000000003</v>
      </c>
      <c r="K421" t="s">
        <v>36</v>
      </c>
      <c r="L421" t="s">
        <v>52</v>
      </c>
      <c r="M421" t="s">
        <v>53</v>
      </c>
      <c r="N421" t="s">
        <v>54</v>
      </c>
      <c r="O421" t="s">
        <v>55</v>
      </c>
    </row>
    <row r="422" spans="1:15" x14ac:dyDescent="0.3">
      <c r="A422">
        <f t="shared" si="6"/>
        <v>421</v>
      </c>
      <c r="B422" s="1">
        <v>43442</v>
      </c>
      <c r="C422" s="1">
        <f>EOMONTH(tbl_GLSalesDetail[[#This Row],[Date]],-1)+1</f>
        <v>43435</v>
      </c>
      <c r="D422" s="2">
        <v>1001</v>
      </c>
      <c r="E422" t="s">
        <v>39</v>
      </c>
      <c r="F422" t="s">
        <v>40</v>
      </c>
      <c r="G422" t="s">
        <v>41</v>
      </c>
      <c r="H422" t="s">
        <v>56</v>
      </c>
      <c r="I422" t="s">
        <v>57</v>
      </c>
      <c r="J422" s="3">
        <v>43846.825000000004</v>
      </c>
      <c r="K422" t="s">
        <v>63</v>
      </c>
      <c r="L422" t="s">
        <v>44</v>
      </c>
      <c r="M422" t="s">
        <v>45</v>
      </c>
      <c r="N422" t="s">
        <v>46</v>
      </c>
      <c r="O422" t="s">
        <v>47</v>
      </c>
    </row>
    <row r="423" spans="1:15" x14ac:dyDescent="0.3">
      <c r="A423">
        <f t="shared" si="6"/>
        <v>422</v>
      </c>
      <c r="B423" s="1">
        <v>43442</v>
      </c>
      <c r="C423" s="1">
        <f>EOMONTH(tbl_GLSalesDetail[[#This Row],[Date]],-1)+1</f>
        <v>43435</v>
      </c>
      <c r="D423" s="2">
        <v>1001</v>
      </c>
      <c r="E423" t="s">
        <v>59</v>
      </c>
      <c r="F423" t="s">
        <v>26</v>
      </c>
      <c r="G423" t="s">
        <v>60</v>
      </c>
      <c r="H423" t="s">
        <v>61</v>
      </c>
      <c r="I423" t="s">
        <v>80</v>
      </c>
      <c r="J423" s="3">
        <v>24235.200000000001</v>
      </c>
      <c r="K423" t="s">
        <v>20</v>
      </c>
      <c r="L423" t="s">
        <v>64</v>
      </c>
      <c r="M423" t="s">
        <v>65</v>
      </c>
      <c r="N423" t="s">
        <v>66</v>
      </c>
      <c r="O423" t="s">
        <v>67</v>
      </c>
    </row>
    <row r="424" spans="1:15" x14ac:dyDescent="0.3">
      <c r="A424">
        <f t="shared" si="6"/>
        <v>423</v>
      </c>
      <c r="B424" s="1">
        <v>43442</v>
      </c>
      <c r="C424" s="1">
        <f>EOMONTH(tbl_GLSalesDetail[[#This Row],[Date]],-1)+1</f>
        <v>43435</v>
      </c>
      <c r="D424" s="2">
        <v>1002</v>
      </c>
      <c r="E424" t="s">
        <v>69</v>
      </c>
      <c r="F424" t="s">
        <v>70</v>
      </c>
      <c r="G424" t="s">
        <v>103</v>
      </c>
      <c r="H424" t="s">
        <v>37</v>
      </c>
      <c r="I424" t="s">
        <v>38</v>
      </c>
      <c r="J424" s="3">
        <v>2183.2249999999999</v>
      </c>
      <c r="K424" t="s">
        <v>36</v>
      </c>
      <c r="L424" t="s">
        <v>104</v>
      </c>
      <c r="M424" t="s">
        <v>105</v>
      </c>
      <c r="N424" t="s">
        <v>106</v>
      </c>
      <c r="O424" t="s">
        <v>107</v>
      </c>
    </row>
    <row r="425" spans="1:15" x14ac:dyDescent="0.3">
      <c r="A425">
        <f t="shared" si="6"/>
        <v>424</v>
      </c>
      <c r="B425" s="1">
        <v>43447</v>
      </c>
      <c r="C425" s="1">
        <f>EOMONTH(tbl_GLSalesDetail[[#This Row],[Date]],-1)+1</f>
        <v>43435</v>
      </c>
      <c r="D425" s="2">
        <v>1002</v>
      </c>
      <c r="E425" t="s">
        <v>25</v>
      </c>
      <c r="F425" t="s">
        <v>26</v>
      </c>
      <c r="G425" t="s">
        <v>27</v>
      </c>
      <c r="H425" t="s">
        <v>61</v>
      </c>
      <c r="I425" t="s">
        <v>72</v>
      </c>
      <c r="J425" s="3">
        <v>39989.950000000004</v>
      </c>
      <c r="K425" t="s">
        <v>36</v>
      </c>
      <c r="L425" t="s">
        <v>30</v>
      </c>
      <c r="M425" t="s">
        <v>31</v>
      </c>
      <c r="N425" t="s">
        <v>32</v>
      </c>
      <c r="O425" t="s">
        <v>33</v>
      </c>
    </row>
    <row r="426" spans="1:15" x14ac:dyDescent="0.3">
      <c r="A426">
        <f t="shared" si="6"/>
        <v>425</v>
      </c>
      <c r="B426" s="1">
        <v>43448</v>
      </c>
      <c r="C426" s="1">
        <f>EOMONTH(tbl_GLSalesDetail[[#This Row],[Date]],-1)+1</f>
        <v>43435</v>
      </c>
      <c r="D426" s="2">
        <v>1001</v>
      </c>
      <c r="E426" t="s">
        <v>25</v>
      </c>
      <c r="F426" t="s">
        <v>26</v>
      </c>
      <c r="G426" t="s">
        <v>27</v>
      </c>
      <c r="H426" t="s">
        <v>61</v>
      </c>
      <c r="I426" t="s">
        <v>72</v>
      </c>
      <c r="J426" s="3">
        <v>3997.1250000000005</v>
      </c>
      <c r="K426" t="s">
        <v>20</v>
      </c>
      <c r="L426" t="s">
        <v>30</v>
      </c>
      <c r="M426" t="s">
        <v>31</v>
      </c>
      <c r="N426" t="s">
        <v>32</v>
      </c>
      <c r="O426" t="s">
        <v>33</v>
      </c>
    </row>
    <row r="427" spans="1:15" x14ac:dyDescent="0.3">
      <c r="A427">
        <f t="shared" si="6"/>
        <v>426</v>
      </c>
      <c r="B427" s="1">
        <v>43448</v>
      </c>
      <c r="C427" s="1">
        <f>EOMONTH(tbl_GLSalesDetail[[#This Row],[Date]],-1)+1</f>
        <v>43435</v>
      </c>
      <c r="D427" s="2">
        <v>1001</v>
      </c>
      <c r="E427" t="s">
        <v>25</v>
      </c>
      <c r="F427" t="s">
        <v>26</v>
      </c>
      <c r="G427" t="s">
        <v>27</v>
      </c>
      <c r="H427" t="s">
        <v>115</v>
      </c>
      <c r="I427" t="s">
        <v>116</v>
      </c>
      <c r="J427" s="3">
        <v>46679.875</v>
      </c>
      <c r="K427" t="s">
        <v>20</v>
      </c>
      <c r="L427" t="s">
        <v>30</v>
      </c>
      <c r="M427" t="s">
        <v>31</v>
      </c>
      <c r="N427" t="s">
        <v>32</v>
      </c>
      <c r="O427" t="s">
        <v>33</v>
      </c>
    </row>
    <row r="428" spans="1:15" x14ac:dyDescent="0.3">
      <c r="A428">
        <f t="shared" si="6"/>
        <v>427</v>
      </c>
      <c r="B428" s="1">
        <v>43449</v>
      </c>
      <c r="C428" s="1">
        <f>EOMONTH(tbl_GLSalesDetail[[#This Row],[Date]],-1)+1</f>
        <v>43435</v>
      </c>
      <c r="D428" s="2">
        <v>1001</v>
      </c>
      <c r="E428" t="s">
        <v>78</v>
      </c>
      <c r="F428" t="s">
        <v>40</v>
      </c>
      <c r="G428" t="s">
        <v>79</v>
      </c>
      <c r="H428" t="s">
        <v>92</v>
      </c>
      <c r="I428" t="s">
        <v>93</v>
      </c>
      <c r="J428" s="3">
        <v>37731.925000000003</v>
      </c>
      <c r="K428" t="s">
        <v>63</v>
      </c>
      <c r="L428" t="s">
        <v>81</v>
      </c>
      <c r="M428" t="s">
        <v>82</v>
      </c>
      <c r="N428" t="s">
        <v>66</v>
      </c>
      <c r="O428" t="s">
        <v>67</v>
      </c>
    </row>
    <row r="429" spans="1:15" x14ac:dyDescent="0.3">
      <c r="A429">
        <f t="shared" si="6"/>
        <v>428</v>
      </c>
      <c r="B429" s="1">
        <v>43450</v>
      </c>
      <c r="C429" s="1">
        <f>EOMONTH(tbl_GLSalesDetail[[#This Row],[Date]],-1)+1</f>
        <v>43435</v>
      </c>
      <c r="D429" s="2">
        <v>1002</v>
      </c>
      <c r="E429" t="s">
        <v>39</v>
      </c>
      <c r="F429" t="s">
        <v>40</v>
      </c>
      <c r="G429" t="s">
        <v>41</v>
      </c>
      <c r="H429" t="s">
        <v>28</v>
      </c>
      <c r="I429" t="s">
        <v>68</v>
      </c>
      <c r="J429" s="3">
        <v>46226.400000000001</v>
      </c>
      <c r="K429" t="s">
        <v>36</v>
      </c>
      <c r="L429" t="s">
        <v>44</v>
      </c>
      <c r="M429" t="s">
        <v>45</v>
      </c>
      <c r="N429" t="s">
        <v>46</v>
      </c>
      <c r="O429" t="s">
        <v>47</v>
      </c>
    </row>
    <row r="430" spans="1:15" x14ac:dyDescent="0.3">
      <c r="A430">
        <f t="shared" si="6"/>
        <v>429</v>
      </c>
      <c r="B430" s="1">
        <v>43453</v>
      </c>
      <c r="C430" s="1">
        <f>EOMONTH(tbl_GLSalesDetail[[#This Row],[Date]],-1)+1</f>
        <v>43435</v>
      </c>
      <c r="D430" s="2">
        <v>1001</v>
      </c>
      <c r="E430" t="s">
        <v>48</v>
      </c>
      <c r="F430" t="s">
        <v>16</v>
      </c>
      <c r="G430" t="s">
        <v>49</v>
      </c>
      <c r="H430" t="s">
        <v>61</v>
      </c>
      <c r="I430" t="s">
        <v>72</v>
      </c>
      <c r="J430" s="3">
        <v>11565.95</v>
      </c>
      <c r="K430" t="s">
        <v>20</v>
      </c>
      <c r="L430" t="s">
        <v>52</v>
      </c>
      <c r="M430" t="s">
        <v>53</v>
      </c>
      <c r="N430" t="s">
        <v>54</v>
      </c>
      <c r="O430" t="s">
        <v>55</v>
      </c>
    </row>
    <row r="431" spans="1:15" x14ac:dyDescent="0.3">
      <c r="A431">
        <f t="shared" si="6"/>
        <v>430</v>
      </c>
      <c r="B431" s="1">
        <v>43454</v>
      </c>
      <c r="C431" s="1">
        <f>EOMONTH(tbl_GLSalesDetail[[#This Row],[Date]],-1)+1</f>
        <v>43435</v>
      </c>
      <c r="D431" s="2">
        <v>1001</v>
      </c>
      <c r="E431" t="s">
        <v>48</v>
      </c>
      <c r="F431" t="s">
        <v>16</v>
      </c>
      <c r="G431" t="s">
        <v>49</v>
      </c>
      <c r="H431" t="s">
        <v>92</v>
      </c>
      <c r="I431" t="s">
        <v>109</v>
      </c>
      <c r="J431" s="3">
        <v>15291.925000000001</v>
      </c>
      <c r="K431" t="s">
        <v>20</v>
      </c>
      <c r="L431" t="s">
        <v>52</v>
      </c>
      <c r="M431" t="s">
        <v>53</v>
      </c>
      <c r="N431" t="s">
        <v>54</v>
      </c>
      <c r="O431" t="s">
        <v>55</v>
      </c>
    </row>
    <row r="432" spans="1:15" x14ac:dyDescent="0.3">
      <c r="A432">
        <f t="shared" si="6"/>
        <v>431</v>
      </c>
      <c r="B432" s="1">
        <v>43454</v>
      </c>
      <c r="C432" s="1">
        <f>EOMONTH(tbl_GLSalesDetail[[#This Row],[Date]],-1)+1</f>
        <v>43435</v>
      </c>
      <c r="D432" s="2">
        <v>1001</v>
      </c>
      <c r="E432" t="s">
        <v>48</v>
      </c>
      <c r="F432" t="s">
        <v>16</v>
      </c>
      <c r="G432" t="s">
        <v>49</v>
      </c>
      <c r="H432" t="s">
        <v>115</v>
      </c>
      <c r="I432" t="s">
        <v>116</v>
      </c>
      <c r="J432" s="3">
        <v>1748.45</v>
      </c>
      <c r="K432" t="s">
        <v>20</v>
      </c>
      <c r="L432" t="s">
        <v>52</v>
      </c>
      <c r="M432" t="s">
        <v>53</v>
      </c>
      <c r="N432" t="s">
        <v>54</v>
      </c>
      <c r="O432" t="s">
        <v>55</v>
      </c>
    </row>
    <row r="433" spans="1:15" x14ac:dyDescent="0.3">
      <c r="A433">
        <f t="shared" si="6"/>
        <v>432</v>
      </c>
      <c r="B433" s="1">
        <v>43457</v>
      </c>
      <c r="C433" s="1">
        <f>EOMONTH(tbl_GLSalesDetail[[#This Row],[Date]],-1)+1</f>
        <v>43435</v>
      </c>
      <c r="D433" s="2">
        <v>1001</v>
      </c>
      <c r="E433" t="s">
        <v>48</v>
      </c>
      <c r="F433" t="s">
        <v>16</v>
      </c>
      <c r="G433" t="s">
        <v>49</v>
      </c>
      <c r="H433" t="s">
        <v>28</v>
      </c>
      <c r="I433" t="s">
        <v>83</v>
      </c>
      <c r="J433" s="3">
        <v>22070.675000000003</v>
      </c>
      <c r="K433" t="s">
        <v>63</v>
      </c>
      <c r="L433" t="s">
        <v>52</v>
      </c>
      <c r="M433" t="s">
        <v>53</v>
      </c>
      <c r="N433" t="s">
        <v>54</v>
      </c>
      <c r="O433" t="s">
        <v>55</v>
      </c>
    </row>
    <row r="434" spans="1:15" x14ac:dyDescent="0.3">
      <c r="A434">
        <f t="shared" si="6"/>
        <v>433</v>
      </c>
      <c r="B434" s="1">
        <v>43457</v>
      </c>
      <c r="C434" s="1">
        <f>EOMONTH(tbl_GLSalesDetail[[#This Row],[Date]],-1)+1</f>
        <v>43435</v>
      </c>
      <c r="D434" s="2">
        <v>1001</v>
      </c>
      <c r="E434" t="s">
        <v>39</v>
      </c>
      <c r="F434" t="s">
        <v>40</v>
      </c>
      <c r="G434" t="s">
        <v>41</v>
      </c>
      <c r="H434" t="s">
        <v>28</v>
      </c>
      <c r="I434" t="s">
        <v>29</v>
      </c>
      <c r="J434" s="3">
        <v>16236.275000000001</v>
      </c>
      <c r="K434" t="s">
        <v>20</v>
      </c>
      <c r="L434" t="s">
        <v>44</v>
      </c>
      <c r="M434" t="s">
        <v>45</v>
      </c>
      <c r="N434" t="s">
        <v>46</v>
      </c>
      <c r="O434" t="s">
        <v>47</v>
      </c>
    </row>
    <row r="435" spans="1:15" x14ac:dyDescent="0.3">
      <c r="A435">
        <f t="shared" si="6"/>
        <v>434</v>
      </c>
      <c r="B435" s="1">
        <v>43457</v>
      </c>
      <c r="C435" s="1">
        <f>EOMONTH(tbl_GLSalesDetail[[#This Row],[Date]],-1)+1</f>
        <v>43435</v>
      </c>
      <c r="D435" s="2">
        <v>1001</v>
      </c>
      <c r="E435" t="s">
        <v>59</v>
      </c>
      <c r="F435" t="s">
        <v>26</v>
      </c>
      <c r="G435" t="s">
        <v>60</v>
      </c>
      <c r="H435" t="s">
        <v>37</v>
      </c>
      <c r="I435" t="s">
        <v>38</v>
      </c>
      <c r="J435" s="3">
        <v>13328.425000000001</v>
      </c>
      <c r="K435" t="s">
        <v>20</v>
      </c>
      <c r="L435" t="s">
        <v>64</v>
      </c>
      <c r="M435" t="s">
        <v>65</v>
      </c>
      <c r="N435" t="s">
        <v>66</v>
      </c>
      <c r="O435" t="s">
        <v>67</v>
      </c>
    </row>
    <row r="436" spans="1:15" x14ac:dyDescent="0.3">
      <c r="A436">
        <f t="shared" si="6"/>
        <v>435</v>
      </c>
      <c r="B436" s="1">
        <v>43457</v>
      </c>
      <c r="C436" s="1">
        <f>EOMONTH(tbl_GLSalesDetail[[#This Row],[Date]],-1)+1</f>
        <v>43435</v>
      </c>
      <c r="D436" s="2">
        <v>1001</v>
      </c>
      <c r="E436" t="s">
        <v>78</v>
      </c>
      <c r="F436" t="s">
        <v>40</v>
      </c>
      <c r="G436" t="s">
        <v>79</v>
      </c>
      <c r="H436" t="s">
        <v>92</v>
      </c>
      <c r="I436" t="s">
        <v>93</v>
      </c>
      <c r="J436" s="3">
        <v>2099.0750000000003</v>
      </c>
      <c r="K436" t="s">
        <v>20</v>
      </c>
      <c r="L436" t="s">
        <v>81</v>
      </c>
      <c r="M436" t="s">
        <v>82</v>
      </c>
      <c r="N436" t="s">
        <v>66</v>
      </c>
      <c r="O436" t="s">
        <v>67</v>
      </c>
    </row>
    <row r="437" spans="1:15" x14ac:dyDescent="0.3">
      <c r="A437">
        <f t="shared" si="6"/>
        <v>436</v>
      </c>
      <c r="B437" s="1">
        <v>43457</v>
      </c>
      <c r="C437" s="1">
        <f>EOMONTH(tbl_GLSalesDetail[[#This Row],[Date]],-1)+1</f>
        <v>43435</v>
      </c>
      <c r="D437" s="2">
        <v>1002</v>
      </c>
      <c r="E437" t="s">
        <v>78</v>
      </c>
      <c r="F437" t="s">
        <v>40</v>
      </c>
      <c r="G437" t="s">
        <v>79</v>
      </c>
      <c r="H437" t="s">
        <v>34</v>
      </c>
      <c r="I437" t="s">
        <v>35</v>
      </c>
      <c r="J437" s="3">
        <v>29087.850000000002</v>
      </c>
      <c r="K437" t="s">
        <v>36</v>
      </c>
      <c r="L437" t="s">
        <v>81</v>
      </c>
      <c r="M437" t="s">
        <v>82</v>
      </c>
      <c r="N437" t="s">
        <v>66</v>
      </c>
      <c r="O437" t="s">
        <v>67</v>
      </c>
    </row>
    <row r="438" spans="1:15" x14ac:dyDescent="0.3">
      <c r="A438">
        <f t="shared" si="6"/>
        <v>437</v>
      </c>
      <c r="B438" s="1">
        <v>43457</v>
      </c>
      <c r="C438" s="1">
        <f>EOMONTH(tbl_GLSalesDetail[[#This Row],[Date]],-1)+1</f>
        <v>43435</v>
      </c>
      <c r="D438" s="2">
        <v>1002</v>
      </c>
      <c r="E438" t="s">
        <v>78</v>
      </c>
      <c r="F438" t="s">
        <v>40</v>
      </c>
      <c r="G438" t="s">
        <v>79</v>
      </c>
      <c r="H438" t="s">
        <v>28</v>
      </c>
      <c r="I438" t="s">
        <v>68</v>
      </c>
      <c r="J438" s="3">
        <v>32374.375000000004</v>
      </c>
      <c r="K438" t="s">
        <v>36</v>
      </c>
      <c r="L438" t="s">
        <v>81</v>
      </c>
      <c r="M438" t="s">
        <v>82</v>
      </c>
      <c r="N438" t="s">
        <v>66</v>
      </c>
      <c r="O438" t="s">
        <v>67</v>
      </c>
    </row>
    <row r="439" spans="1:15" x14ac:dyDescent="0.3">
      <c r="A439">
        <f t="shared" si="6"/>
        <v>438</v>
      </c>
      <c r="B439" s="1">
        <v>43461</v>
      </c>
      <c r="C439" s="1">
        <f>EOMONTH(tbl_GLSalesDetail[[#This Row],[Date]],-1)+1</f>
        <v>43435</v>
      </c>
      <c r="D439" s="2">
        <v>1001</v>
      </c>
      <c r="E439" t="s">
        <v>15</v>
      </c>
      <c r="F439" t="s">
        <v>16</v>
      </c>
      <c r="G439" t="s">
        <v>17</v>
      </c>
      <c r="H439" t="s">
        <v>101</v>
      </c>
      <c r="I439" t="s">
        <v>102</v>
      </c>
      <c r="J439" s="3">
        <v>21037.5</v>
      </c>
      <c r="K439" t="s">
        <v>20</v>
      </c>
      <c r="L439" t="s">
        <v>21</v>
      </c>
      <c r="M439" t="s">
        <v>22</v>
      </c>
      <c r="N439" t="s">
        <v>23</v>
      </c>
      <c r="O439" t="s">
        <v>24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CATEGORIES</vt:lpstr>
      <vt:lpstr>SALESMAN</vt:lpstr>
      <vt:lpstr>ABOUT</vt:lpstr>
      <vt:lpstr>PIVOT TABLE</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Dehingia, Ayushman</dc:creator>
  <cp:lastModifiedBy>ASUS</cp:lastModifiedBy>
  <dcterms:created xsi:type="dcterms:W3CDTF">2019-07-18T10:43:44Z</dcterms:created>
  <dcterms:modified xsi:type="dcterms:W3CDTF">2023-04-08T18:12:16Z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cb76b2-10b8-4fe1-93d4-2202842406cd_Enabled">
    <vt:lpwstr>True</vt:lpwstr>
  </property>
  <property fmtid="{D5CDD505-2E9C-101B-9397-08002B2CF9AE}" pid="3" name="MSIP_Label_17cb76b2-10b8-4fe1-93d4-2202842406cd_SiteId">
    <vt:lpwstr>945c199a-83a2-4e80-9f8c-5a91be5752dd</vt:lpwstr>
  </property>
  <property fmtid="{D5CDD505-2E9C-101B-9397-08002B2CF9AE}" pid="4" name="MSIP_Label_17cb76b2-10b8-4fe1-93d4-2202842406cd_Owner">
    <vt:lpwstr>Ayushman_Dehingia@Dell.com</vt:lpwstr>
  </property>
  <property fmtid="{D5CDD505-2E9C-101B-9397-08002B2CF9AE}" pid="5" name="MSIP_Label_17cb76b2-10b8-4fe1-93d4-2202842406cd_SetDate">
    <vt:lpwstr>2019-07-18T10:47:07.8724254Z</vt:lpwstr>
  </property>
  <property fmtid="{D5CDD505-2E9C-101B-9397-08002B2CF9AE}" pid="6" name="MSIP_Label_17cb76b2-10b8-4fe1-93d4-2202842406cd_Name">
    <vt:lpwstr>External Public</vt:lpwstr>
  </property>
  <property fmtid="{D5CDD505-2E9C-101B-9397-08002B2CF9AE}" pid="7" name="MSIP_Label_17cb76b2-10b8-4fe1-93d4-2202842406cd_Application">
    <vt:lpwstr>Microsoft Azure Information Protection</vt:lpwstr>
  </property>
  <property fmtid="{D5CDD505-2E9C-101B-9397-08002B2CF9AE}" pid="8" name="MSIP_Label_17cb76b2-10b8-4fe1-93d4-2202842406cd_Extended_MSFT_Method">
    <vt:lpwstr>Manual</vt:lpwstr>
  </property>
  <property fmtid="{D5CDD505-2E9C-101B-9397-08002B2CF9AE}" pid="9" name="aiplabel">
    <vt:lpwstr>External Public</vt:lpwstr>
  </property>
</Properties>
</file>