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Revision\Code Basics\Excel\Cleaning and combining data\"/>
    </mc:Choice>
  </mc:AlternateContent>
  <xr:revisionPtr revIDLastSave="0" documentId="13_ncr:1_{FD5F861D-834F-4368-BD58-4EBCBD5890F5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movies" sheetId="1" r:id="rId1"/>
    <sheet name="index and Match" sheetId="7" r:id="rId2"/>
    <sheet name="VLOOKUP" sheetId="6" r:id="rId3"/>
    <sheet name="financials" sheetId="2" r:id="rId4"/>
    <sheet name="actors" sheetId="3" r:id="rId5"/>
    <sheet name="movie_actor" sheetId="4" r:id="rId6"/>
    <sheet name="languages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2" i="1"/>
  <c r="J2" i="1"/>
  <c r="K2" i="1"/>
  <c r="H2" i="1"/>
  <c r="G8" i="7"/>
  <c r="H3" i="7"/>
  <c r="H2" i="7"/>
  <c r="E5" i="7"/>
  <c r="E4" i="7"/>
  <c r="E3" i="7"/>
  <c r="E2" i="7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3" i="6"/>
  <c r="J3" i="6"/>
  <c r="I3" i="6"/>
  <c r="H3" i="6"/>
  <c r="K2" i="6"/>
  <c r="J2" i="6"/>
  <c r="I2" i="6"/>
  <c r="H2" i="6"/>
</calcChain>
</file>

<file path=xl/sharedStrings.xml><?xml version="1.0" encoding="utf-8"?>
<sst xmlns="http://schemas.openxmlformats.org/spreadsheetml/2006/main" count="438" uniqueCount="170">
  <si>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</si>
  <si>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</si>
  <si>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</si>
  <si>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</si>
  <si>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</si>
  <si>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</si>
  <si>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</si>
  <si>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</si>
  <si>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</si>
  <si>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</si>
  <si>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</si>
  <si>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</si>
  <si>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</si>
  <si>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</si>
  <si>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</si>
  <si>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</si>
  <si>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</si>
  <si>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</si>
  <si>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</si>
  <si>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</si>
  <si>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</si>
  <si>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</si>
  <si>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</si>
  <si>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</si>
  <si>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</si>
  <si>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</si>
  <si>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</si>
  <si>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</si>
  <si>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</si>
  <si>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</si>
  <si>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</si>
  <si>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</si>
  <si>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</si>
  <si>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</si>
  <si>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</si>
  <si>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</si>
  <si>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</si>
  <si>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</si>
  <si>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</si>
  <si>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</si>
  <si>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</si>
  <si>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</si>
  <si>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</si>
  <si>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</si>
  <si>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</si>
  <si>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</si>
  <si>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</si>
  <si>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</si>
  <si>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</si>
  <si>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</si>
  <si>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</si>
  <si>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</si>
  <si>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</si>
  <si>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</si>
  <si>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</si>
  <si>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</si>
  <si>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</si>
  <si>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</si>
  <si>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</si>
  <si>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</si>
  <si>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</si>
  <si>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</si>
  <si>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</si>
  <si>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</si>
  <si>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</si>
  <si>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</si>
  <si>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</si>
  <si>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</si>
  <si>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</si>
  <si>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</si>
  <si>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</si>
  <si>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</si>
  <si>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</si>
  <si>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</si>
  <si>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</si>
  <si>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</si>
  <si>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</si>
  <si>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</si>
  <si>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</si>
  <si>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</si>
  <si>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</si>
  <si>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</si>
  <si>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</si>
  <si>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</si>
  <si>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</si>
  <si>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</si>
  <si>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</si>
  <si>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</si>
  <si>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</si>
  <si>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</si>
  <si>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</si>
  <si>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</si>
  <si>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</si>
  <si>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</si>
  <si>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</si>
  <si>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</si>
  <si>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</si>
  <si>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</si>
  <si>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</si>
  <si>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</si>
  <si>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</si>
  <si>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</si>
  <si>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</si>
  <si>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</si>
  <si>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</si>
  <si>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</si>
  <si>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</si>
  <si>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</si>
  <si>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</si>
  <si>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</si>
  <si>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</si>
  <si>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</si>
  <si>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</si>
  <si>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</si>
  <si>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</si>
  <si>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</si>
  <si>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</si>
  <si>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</si>
  <si>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</si>
  <si>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</si>
  <si>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</si>
  <si>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</si>
  <si>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</si>
  <si>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</si>
  <si>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</si>
  <si>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</si>
  <si>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</si>
  <si>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</si>
  <si>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</si>
  <si>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</si>
  <si>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</si>
  <si>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</si>
  <si>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</si>
  <si>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</si>
  <si>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</si>
  <si>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</si>
  <si>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</si>
  <si>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</si>
  <si>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</si>
  <si>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</si>
  <si>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</si>
  <si>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</si>
  <si>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</si>
  <si>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</si>
  <si>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</si>
  <si>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</si>
  <si>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</si>
  <si>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</si>
  <si>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</si>
  <si>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</si>
  <si>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</si>
  <si>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</si>
  <si>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</si>
  <si>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</si>
  <si>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</si>
  <si>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</si>
  <si>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</si>
  <si>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Item</t>
  </si>
  <si>
    <t>Price</t>
  </si>
  <si>
    <t>Burger</t>
  </si>
  <si>
    <t>Pizza</t>
  </si>
  <si>
    <t>Dosa</t>
  </si>
  <si>
    <t>Samosa</t>
  </si>
  <si>
    <t>INDEX(food,1,1)</t>
  </si>
  <si>
    <t>INDEX(food,2,1)</t>
  </si>
  <si>
    <t>INDEX(food,3,1)</t>
  </si>
  <si>
    <t>INDEX(food,4,2)</t>
  </si>
  <si>
    <t>MATCH("Burger",food[Item],0)</t>
  </si>
  <si>
    <t>MATCH("Pizza",food[Item],0)</t>
  </si>
  <si>
    <t>MATCH("Price",food[#Headers],0)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</si>
</sst>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3377A03F-6497-45BA-9709-C0B6730195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0" totalsRowShown="0" headerRowDxfId="15">
  <autoFilter ref="A1:K40" xr:uid="{6A7FE39D-5614-4A7F-89B7-C167ABC0A251}"/>
  <tableColumns count="11">
    <tableColumn id="1" xr3:uid="{5E453F0D-B27C-433C-BF11-BA3FE1A6822E}" name="movie_id"/>
    <tableColumn id="8" xr3:uid="{E36D1BB3-B89A-4CD6-80BE-234683473D04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14" xr3:uid="{5879DBF3-3886-495D-B74A-BE40E01C0D10}" name="budget" dataDxfId="0">
      <calculatedColumnFormula xml:space="preserve"> INDEX(Financials[],MATCH(Movies[[#This Row],[movie_id]:[movie_id]],Financials[[movie_id]:[movie_id]],0),MATCH(Movies[[#Headers],[budget]],Financials[#Headers],0))</calculatedColumnFormula>
    </tableColumn>
    <tableColumn id="15" xr3:uid="{9D9FDFB2-C6CD-4C73-BC3D-CA14DACAA497}" name="revenue" dataDxfId="3">
      <calculatedColumnFormula xml:space="preserve"> INDEX(Financials[],MATCH(Movies[[#This Row],[movie_id]:[movie_id]],Financials[[movie_id]:[movie_id]],0),MATCH(Movies[[#Headers],[revenue]],Financials[#Headers],0))</calculatedColumnFormula>
    </tableColumn>
    <tableColumn id="16" xr3:uid="{DCB7FD6D-050B-44C6-8D15-CC04CF4DBB51}" name="unit" dataDxfId="2">
      <calculatedColumnFormula xml:space="preserve"> INDEX(Financials[],MATCH(Movies[[#This Row],[movie_id]:[movie_id]],Financials[[movie_id]:[movie_id]],0),MATCH(Movies[[#Headers],[unit]],Financials[#Headers],0))</calculatedColumnFormula>
    </tableColumn>
    <tableColumn id="17" xr3:uid="{B7AF3C36-F131-4F53-A6C3-8710C6E5BEFB}" name="currency" dataDxfId="1">
      <calculatedColumnFormula xml:space="preserve"> INDEX(Financials[],MATCH(Movies[[#This Row],[movie_id]:[movie_id]],Financials[[movie_id]:[movie_id]],0),MATCH(Movies[[#Headers],[currency]],Financials[#Headers],0))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FE2215-93E7-4C7B-A785-87DA79BB0C84}" name="food" displayName="food" ref="A1:B5" totalsRowShown="0">
  <autoFilter ref="A1:B5" xr:uid="{ABFE2215-93E7-4C7B-A785-87DA79BB0C84}">
    <filterColumn colId="0" hiddenButton="1"/>
    <filterColumn colId="1" hiddenButton="1"/>
  </autoFilter>
  <tableColumns count="2">
    <tableColumn id="1" xr3:uid="{356E9570-45EE-43E3-ADEA-C73A9F1B7DB9}" name="Item"/>
    <tableColumn id="2" xr3:uid="{2D94B56F-6DED-4F7E-9D4E-F0B15DE3E28C}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74645-CC54-4A83-AF26-B162F4E230E7}" name="Movies7" displayName="Movies7" ref="A1:K40" totalsRowShown="0" headerRowDxfId="10">
  <autoFilter ref="A1:K40" xr:uid="{55B74645-CC54-4A83-AF26-B162F4E230E7}"/>
  <tableColumns count="11">
    <tableColumn id="1" xr3:uid="{9845B70B-E7B5-4F2B-A6CC-00FC266C0CD8}" name="movie_id"/>
    <tableColumn id="8" xr3:uid="{24C4E93E-FE53-4621-AE49-D2A94CB16329}" name="title"/>
    <tableColumn id="3" xr3:uid="{74680077-AEF1-4CF2-AE2B-59F744835783}" name="industry"/>
    <tableColumn id="4" xr3:uid="{41600DFF-E276-4D27-AB16-DC975315C6CC}" name="release_year"/>
    <tableColumn id="5" xr3:uid="{64E95261-C0E6-4238-8837-935359B0116C}" name="imdb_rating"/>
    <tableColumn id="6" xr3:uid="{9F4C839F-40CB-41B1-A085-BDBDD78E32D8}" name="studio"/>
    <tableColumn id="7" xr3:uid="{A8BF57E0-B216-4181-AC8B-B6B877685FF5}" name="language_id"/>
    <tableColumn id="10" xr3:uid="{C2116673-03A7-40D1-817E-B019689A65B8}" name="budget" dataDxfId="9">
      <calculatedColumnFormula>VLOOKUP(Movies7[[#This Row],[movie_id]:[movie_id]],Financials[#All],2,FALSE)</calculatedColumnFormula>
    </tableColumn>
    <tableColumn id="11" xr3:uid="{7190CB66-60EA-45B4-AFA1-637BBBC08765}" name="revenue" dataDxfId="8">
      <calculatedColumnFormula>VLOOKUP(Movies7[[#This Row],[movie_id]:[movie_id]],Financials[#All],3,FALSE)</calculatedColumnFormula>
    </tableColumn>
    <tableColumn id="12" xr3:uid="{4A621216-D9B7-49B3-9C35-772FEA54C65A}" name="unit" dataDxfId="7">
      <calculatedColumnFormula>VLOOKUP(Movies7[[#This Row],[movie_id]:[movie_id]],Financials[#All],4,FALSE)</calculatedColumnFormula>
    </tableColumn>
    <tableColumn id="13" xr3:uid="{FC61B115-4D85-4492-A900-6BDA53562014}" name="currency" dataDxfId="6">
      <calculatedColumnFormula>VLOOKUP(Movies7[[#This Row],[movie_id]:[movie_id]],Financials[#All],5,FALSE)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="97" zoomScaleNormal="97" workbookViewId="0">
      <selection activeCell="L2" sqref="L2"/>
    </sheetView>
  </sheetViews>
  <sheetFormatPr defaultRowHeight="14.6" x14ac:dyDescent="0.4"/>
  <cols>
    <col min="1" max="1" width="10.3828125" customWidth="1"/>
    <col min="2" max="2" width="27.3046875" customWidth="1"/>
    <col min="3" max="3" width="14.69140625" customWidth="1"/>
    <col min="4" max="4" width="12.3828125" customWidth="1"/>
    <col min="5" max="5" width="26.3828125" bestFit="1" customWidth="1"/>
    <col min="6" max="6" width="26.61328125" customWidth="1"/>
    <col min="7" max="7" width="18.53515625" customWidth="1"/>
    <col min="8" max="8" width="12.61328125" customWidth="1"/>
    <col min="9" max="9" width="11.53515625" customWidth="1"/>
    <col min="10" max="10" width="10.3828125" customWidth="1"/>
    <col min="11" max="11" width="12.07421875" customWidth="1"/>
  </cols>
  <sheetData>
    <row r="1" spans="1:11" x14ac:dyDescent="0.4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4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 xml:space="preserve"> INDEX(Financials[],MATCH(Movies[[#This Row],[movie_id]:[movie_id]],Financials[[movie_id]:[movie_id]],0),MATCH(Movies[[#Headers],[budget]],Financials[#Headers],0))</f>
        <v>1</v>
      </c>
      <c r="I2">
        <f xml:space="preserve"> INDEX(Financials[],MATCH(Movies[[#This Row],[movie_id]:[movie_id]],Financials[[movie_id]:[movie_id]],0),MATCH(Movies[[#Headers],[revenue]],Financials[#Headers],0))</f>
        <v>12.5</v>
      </c>
      <c r="J2" t="str">
        <f xml:space="preserve"> INDEX(Financials[],MATCH(Movies[[#This Row],[movie_id]:[movie_id]],Financials[[movie_id]:[movie_id]],0),MATCH(Movies[[#Headers],[unit]],Financials[#Headers],0))</f>
        <v>Billions</v>
      </c>
      <c r="K2" t="str">
        <f xml:space="preserve"> INDEX(Financials[],MATCH(Movies[[#This Row],[movie_id]:[movie_id]],Financials[[movie_id]:[movie_id]],0),MATCH(Movies[[#Headers],[currency]],Financials[#Headers],0))</f>
        <v>INR</v>
      </c>
    </row>
    <row r="3" spans="1:11" x14ac:dyDescent="0.4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 xml:space="preserve"> INDEX(Financials[],MATCH(Movies[[#This Row],[movie_id]:[movie_id]],Financials[[movie_id]:[movie_id]],0),MATCH(Movies[[#Headers],[budget]],Financials[#Headers],0))</f>
        <v>200</v>
      </c>
      <c r="I3">
        <f xml:space="preserve"> INDEX(Financials[],MATCH(Movies[[#This Row],[movie_id]:[movie_id]],Financials[[movie_id]:[movie_id]],0),MATCH(Movies[[#Headers],[revenue]],Financials[#Headers],0))</f>
        <v>954.8</v>
      </c>
      <c r="J3" t="str">
        <f xml:space="preserve"> INDEX(Financials[],MATCH(Movies[[#This Row],[movie_id]:[movie_id]],Financials[[movie_id]:[movie_id]],0),MATCH(Movies[[#Headers],[unit]],Financials[#Headers],0))</f>
        <v>Millions</v>
      </c>
      <c r="K3" t="str">
        <f xml:space="preserve"> INDEX(Financials[],MATCH(Movies[[#This Row],[movie_id]:[movie_id]],Financials[[movie_id]:[movie_id]],0),MATCH(Movies[[#Headers],[currency]],Financials[#Headers],0))</f>
        <v>USD</v>
      </c>
    </row>
    <row r="4" spans="1:11" x14ac:dyDescent="0.4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 xml:space="preserve"> INDEX(Financials[],MATCH(Movies[[#This Row],[movie_id]:[movie_id]],Financials[[movie_id]:[movie_id]],0),MATCH(Movies[[#Headers],[budget]],Financials[#Headers],0))</f>
        <v>165</v>
      </c>
      <c r="I4">
        <f xml:space="preserve"> INDEX(Financials[],MATCH(Movies[[#This Row],[movie_id]:[movie_id]],Financials[[movie_id]:[movie_id]],0),MATCH(Movies[[#Headers],[revenue]],Financials[#Headers],0))</f>
        <v>644.79999999999995</v>
      </c>
      <c r="J4" t="str">
        <f xml:space="preserve"> INDEX(Financials[],MATCH(Movies[[#This Row],[movie_id]:[movie_id]],Financials[[movie_id]:[movie_id]],0),MATCH(Movies[[#Headers],[unit]],Financials[#Headers],0))</f>
        <v>Millions</v>
      </c>
      <c r="K4" t="str">
        <f xml:space="preserve"> INDEX(Financials[],MATCH(Movies[[#This Row],[movie_id]:[movie_id]],Financials[[movie_id]:[movie_id]],0),MATCH(Movies[[#Headers],[currency]],Financials[#Headers],0))</f>
        <v>USD</v>
      </c>
    </row>
    <row r="5" spans="1:11" x14ac:dyDescent="0.4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 xml:space="preserve"> INDEX(Financials[],MATCH(Movies[[#This Row],[movie_id]:[movie_id]],Financials[[movie_id]:[movie_id]],0),MATCH(Movies[[#Headers],[budget]],Financials[#Headers],0))</f>
        <v>180</v>
      </c>
      <c r="I5">
        <f xml:space="preserve"> INDEX(Financials[],MATCH(Movies[[#This Row],[movie_id]:[movie_id]],Financials[[movie_id]:[movie_id]],0),MATCH(Movies[[#Headers],[revenue]],Financials[#Headers],0))</f>
        <v>854</v>
      </c>
      <c r="J5" t="str">
        <f xml:space="preserve"> INDEX(Financials[],MATCH(Movies[[#This Row],[movie_id]:[movie_id]],Financials[[movie_id]:[movie_id]],0),MATCH(Movies[[#Headers],[unit]],Financials[#Headers],0))</f>
        <v>Millions</v>
      </c>
      <c r="K5" t="str">
        <f xml:space="preserve"> INDEX(Financials[],MATCH(Movies[[#This Row],[movie_id]:[movie_id]],Financials[[movie_id]:[movie_id]],0),MATCH(Movies[[#Headers],[currency]],Financials[#Headers],0))</f>
        <v>USD</v>
      </c>
    </row>
    <row r="6" spans="1:11" x14ac:dyDescent="0.4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 xml:space="preserve"> INDEX(Financials[],MATCH(Movies[[#This Row],[movie_id]:[movie_id]],Financials[[movie_id]:[movie_id]],0),MATCH(Movies[[#Headers],[budget]],Financials[#Headers],0))</f>
        <v>250</v>
      </c>
      <c r="I6">
        <f xml:space="preserve"> INDEX(Financials[],MATCH(Movies[[#This Row],[movie_id]:[movie_id]],Financials[[movie_id]:[movie_id]],0),MATCH(Movies[[#Headers],[revenue]],Financials[#Headers],0))</f>
        <v>670</v>
      </c>
      <c r="J6" t="str">
        <f xml:space="preserve"> INDEX(Financials[],MATCH(Movies[[#This Row],[movie_id]:[movie_id]],Financials[[movie_id]:[movie_id]],0),MATCH(Movies[[#Headers],[unit]],Financials[#Headers],0))</f>
        <v>Millions</v>
      </c>
      <c r="K6" t="str">
        <f xml:space="preserve"> INDEX(Financials[],MATCH(Movies[[#This Row],[movie_id]:[movie_id]],Financials[[movie_id]:[movie_id]],0),MATCH(Movies[[#Headers],[currency]],Financials[#Headers],0))</f>
        <v>USD</v>
      </c>
    </row>
    <row r="7" spans="1:11" x14ac:dyDescent="0.4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 xml:space="preserve"> INDEX(Financials[],MATCH(Movies[[#This Row],[movie_id]:[movie_id]],Financials[[movie_id]:[movie_id]],0),MATCH(Movies[[#Headers],[budget]],Financials[#Headers],0))</f>
        <v>#N/A</v>
      </c>
      <c r="I7" t="e">
        <f xml:space="preserve"> INDEX(Financials[],MATCH(Movies[[#This Row],[movie_id]:[movie_id]],Financials[[movie_id]:[movie_id]],0),MATCH(Movies[[#Headers],[revenue]],Financials[#Headers],0))</f>
        <v>#N/A</v>
      </c>
      <c r="J7" t="e">
        <f xml:space="preserve"> INDEX(Financials[],MATCH(Movies[[#This Row],[movie_id]:[movie_id]],Financials[[movie_id]:[movie_id]],0),MATCH(Movies[[#Headers],[unit]],Financials[#Headers],0))</f>
        <v>#N/A</v>
      </c>
      <c r="K7" t="e">
        <f xml:space="preserve"> INDEX(Financials[],MATCH(Movies[[#This Row],[movie_id]:[movie_id]],Financials[[movie_id]:[movie_id]],0),MATCH(Movies[[#Headers],[currency]],Financials[#Headers],0))</f>
        <v>#N/A</v>
      </c>
    </row>
    <row r="8" spans="1:11" x14ac:dyDescent="0.4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 xml:space="preserve"> INDEX(Financials[],MATCH(Movies[[#This Row],[movie_id]:[movie_id]],Financials[[movie_id]:[movie_id]],0),MATCH(Movies[[#Headers],[budget]],Financials[#Headers],0))</f>
        <v>400</v>
      </c>
      <c r="I8">
        <f xml:space="preserve"> INDEX(Financials[],MATCH(Movies[[#This Row],[movie_id]:[movie_id]],Financials[[movie_id]:[movie_id]],0),MATCH(Movies[[#Headers],[revenue]],Financials[#Headers],0))</f>
        <v>2000</v>
      </c>
      <c r="J8" t="str">
        <f xml:space="preserve"> INDEX(Financials[],MATCH(Movies[[#This Row],[movie_id]:[movie_id]],Financials[[movie_id]:[movie_id]],0),MATCH(Movies[[#Headers],[unit]],Financials[#Headers],0))</f>
        <v>Millions</v>
      </c>
      <c r="K8" t="str">
        <f xml:space="preserve"> INDEX(Financials[],MATCH(Movies[[#This Row],[movie_id]:[movie_id]],Financials[[movie_id]:[movie_id]],0),MATCH(Movies[[#Headers],[currency]],Financials[#Headers],0))</f>
        <v>INR</v>
      </c>
    </row>
    <row r="9" spans="1:11" x14ac:dyDescent="0.4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 xml:space="preserve"> INDEX(Financials[],MATCH(Movies[[#This Row],[movie_id]:[movie_id]],Financials[[movie_id]:[movie_id]],0),MATCH(Movies[[#Headers],[budget]],Financials[#Headers],0))</f>
        <v>550</v>
      </c>
      <c r="I9">
        <f xml:space="preserve"> INDEX(Financials[],MATCH(Movies[[#This Row],[movie_id]:[movie_id]],Financials[[movie_id]:[movie_id]],0),MATCH(Movies[[#Headers],[revenue]],Financials[#Headers],0))</f>
        <v>4000</v>
      </c>
      <c r="J9" t="str">
        <f xml:space="preserve"> INDEX(Financials[],MATCH(Movies[[#This Row],[movie_id]:[movie_id]],Financials[[movie_id]:[movie_id]],0),MATCH(Movies[[#Headers],[unit]],Financials[#Headers],0))</f>
        <v>Millions</v>
      </c>
      <c r="K9" t="str">
        <f xml:space="preserve"> INDEX(Financials[],MATCH(Movies[[#This Row],[movie_id]:[movie_id]],Financials[[movie_id]:[movie_id]],0),MATCH(Movies[[#Headers],[currency]],Financials[#Headers],0))</f>
        <v>INR</v>
      </c>
    </row>
    <row r="10" spans="1:11" x14ac:dyDescent="0.4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 xml:space="preserve"> INDEX(Financials[],MATCH(Movies[[#This Row],[movie_id]:[movie_id]],Financials[[movie_id]:[movie_id]],0),MATCH(Movies[[#Headers],[budget]],Financials[#Headers],0))</f>
        <v>390</v>
      </c>
      <c r="I10">
        <f xml:space="preserve"> INDEX(Financials[],MATCH(Movies[[#This Row],[movie_id]:[movie_id]],Financials[[movie_id]:[movie_id]],0),MATCH(Movies[[#Headers],[revenue]],Financials[#Headers],0))</f>
        <v>1360</v>
      </c>
      <c r="J10" t="str">
        <f xml:space="preserve"> INDEX(Financials[],MATCH(Movies[[#This Row],[movie_id]:[movie_id]],Financials[[movie_id]:[movie_id]],0),MATCH(Movies[[#Headers],[unit]],Financials[#Headers],0))</f>
        <v>Millions</v>
      </c>
      <c r="K10" t="str">
        <f xml:space="preserve"> INDEX(Financials[],MATCH(Movies[[#This Row],[movie_id]:[movie_id]],Financials[[movie_id]:[movie_id]],0),MATCH(Movies[[#Headers],[currency]],Financials[#Headers],0))</f>
        <v>INR</v>
      </c>
    </row>
    <row r="11" spans="1:11" x14ac:dyDescent="0.4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 xml:space="preserve"> INDEX(Financials[],MATCH(Movies[[#This Row],[movie_id]:[movie_id]],Financials[[movie_id]:[movie_id]],0),MATCH(Movies[[#Headers],[budget]],Financials[#Headers],0))</f>
        <v>1.4</v>
      </c>
      <c r="I11">
        <f xml:space="preserve"> INDEX(Financials[],MATCH(Movies[[#This Row],[movie_id]:[movie_id]],Financials[[movie_id]:[movie_id]],0),MATCH(Movies[[#Headers],[revenue]],Financials[#Headers],0))</f>
        <v>3.5</v>
      </c>
      <c r="J11" t="str">
        <f xml:space="preserve"> INDEX(Financials[],MATCH(Movies[[#This Row],[movie_id]:[movie_id]],Financials[[movie_id]:[movie_id]],0),MATCH(Movies[[#Headers],[unit]],Financials[#Headers],0))</f>
        <v>Billions</v>
      </c>
      <c r="K11" t="str">
        <f xml:space="preserve"> INDEX(Financials[],MATCH(Movies[[#This Row],[movie_id]:[movie_id]],Financials[[movie_id]:[movie_id]],0),MATCH(Movies[[#Headers],[currency]],Financials[#Headers],0))</f>
        <v>INR</v>
      </c>
    </row>
    <row r="12" spans="1:11" x14ac:dyDescent="0.4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 xml:space="preserve"> INDEX(Financials[],MATCH(Movies[[#This Row],[movie_id]:[movie_id]],Financials[[movie_id]:[movie_id]],0),MATCH(Movies[[#Headers],[budget]],Financials[#Headers],0))</f>
        <v>25</v>
      </c>
      <c r="I12">
        <f xml:space="preserve"> INDEX(Financials[],MATCH(Movies[[#This Row],[movie_id]:[movie_id]],Financials[[movie_id]:[movie_id]],0),MATCH(Movies[[#Headers],[revenue]],Financials[#Headers],0))</f>
        <v>73.3</v>
      </c>
      <c r="J12" t="str">
        <f xml:space="preserve"> INDEX(Financials[],MATCH(Movies[[#This Row],[movie_id]:[movie_id]],Financials[[movie_id]:[movie_id]],0),MATCH(Movies[[#Headers],[unit]],Financials[#Headers],0))</f>
        <v>Millions</v>
      </c>
      <c r="K12" t="str">
        <f xml:space="preserve"> INDEX(Financials[],MATCH(Movies[[#This Row],[movie_id]:[movie_id]],Financials[[movie_id]:[movie_id]],0),MATCH(Movies[[#Headers],[currency]],Financials[#Headers],0))</f>
        <v>USD</v>
      </c>
    </row>
    <row r="13" spans="1:11" x14ac:dyDescent="0.4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 xml:space="preserve"> INDEX(Financials[],MATCH(Movies[[#This Row],[movie_id]:[movie_id]],Financials[[movie_id]:[movie_id]],0),MATCH(Movies[[#Headers],[budget]],Financials[#Headers],0))</f>
        <v>#N/A</v>
      </c>
      <c r="I13" t="e">
        <f xml:space="preserve"> INDEX(Financials[],MATCH(Movies[[#This Row],[movie_id]:[movie_id]],Financials[[movie_id]:[movie_id]],0),MATCH(Movies[[#Headers],[revenue]],Financials[#Headers],0))</f>
        <v>#N/A</v>
      </c>
      <c r="J13" t="e">
        <f xml:space="preserve"> INDEX(Financials[],MATCH(Movies[[#This Row],[movie_id]:[movie_id]],Financials[[movie_id]:[movie_id]],0),MATCH(Movies[[#Headers],[unit]],Financials[#Headers],0))</f>
        <v>#N/A</v>
      </c>
      <c r="K13" t="e">
        <f xml:space="preserve"> INDEX(Financials[],MATCH(Movies[[#This Row],[movie_id]:[movie_id]],Financials[[movie_id]:[movie_id]],0),MATCH(Movies[[#Headers],[currency]],Financials[#Headers],0))</f>
        <v>#N/A</v>
      </c>
    </row>
    <row r="14" spans="1:11" x14ac:dyDescent="0.4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 xml:space="preserve"> INDEX(Financials[],MATCH(Movies[[#This Row],[movie_id]:[movie_id]],Financials[[movie_id]:[movie_id]],0),MATCH(Movies[[#Headers],[budget]],Financials[#Headers],0))</f>
        <v>165</v>
      </c>
      <c r="I14">
        <f xml:space="preserve"> INDEX(Financials[],MATCH(Movies[[#This Row],[movie_id]:[movie_id]],Financials[[movie_id]:[movie_id]],0),MATCH(Movies[[#Headers],[revenue]],Financials[#Headers],0))</f>
        <v>701.8</v>
      </c>
      <c r="J14" t="str">
        <f xml:space="preserve"> INDEX(Financials[],MATCH(Movies[[#This Row],[movie_id]:[movie_id]],Financials[[movie_id]:[movie_id]],0),MATCH(Movies[[#Headers],[unit]],Financials[#Headers],0))</f>
        <v>Millions</v>
      </c>
      <c r="K14" t="str">
        <f xml:space="preserve"> INDEX(Financials[],MATCH(Movies[[#This Row],[movie_id]:[movie_id]],Financials[[movie_id]:[movie_id]],0),MATCH(Movies[[#Headers],[currency]],Financials[#Headers],0))</f>
        <v>USD</v>
      </c>
    </row>
    <row r="15" spans="1:11" x14ac:dyDescent="0.4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 xml:space="preserve"> INDEX(Financials[],MATCH(Movies[[#This Row],[movie_id]:[movie_id]],Financials[[movie_id]:[movie_id]],0),MATCH(Movies[[#Headers],[budget]],Financials[#Headers],0))</f>
        <v>55</v>
      </c>
      <c r="I15">
        <f xml:space="preserve"> INDEX(Financials[],MATCH(Movies[[#This Row],[movie_id]:[movie_id]],Financials[[movie_id]:[movie_id]],0),MATCH(Movies[[#Headers],[revenue]],Financials[#Headers],0))</f>
        <v>307.10000000000002</v>
      </c>
      <c r="J15" t="str">
        <f xml:space="preserve"> INDEX(Financials[],MATCH(Movies[[#This Row],[movie_id]:[movie_id]],Financials[[movie_id]:[movie_id]],0),MATCH(Movies[[#Headers],[unit]],Financials[#Headers],0))</f>
        <v>Millions</v>
      </c>
      <c r="K15" t="str">
        <f xml:space="preserve"> INDEX(Financials[],MATCH(Movies[[#This Row],[movie_id]:[movie_id]],Financials[[movie_id]:[movie_id]],0),MATCH(Movies[[#Headers],[currency]],Financials[#Headers],0))</f>
        <v>USD</v>
      </c>
    </row>
    <row r="16" spans="1:11" x14ac:dyDescent="0.4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 xml:space="preserve"> INDEX(Financials[],MATCH(Movies[[#This Row],[movie_id]:[movie_id]],Financials[[movie_id]:[movie_id]],0),MATCH(Movies[[#Headers],[budget]],Financials[#Headers],0))</f>
        <v>103</v>
      </c>
      <c r="I16">
        <f xml:space="preserve"> INDEX(Financials[],MATCH(Movies[[#This Row],[movie_id]:[movie_id]],Financials[[movie_id]:[movie_id]],0),MATCH(Movies[[#Headers],[revenue]],Financials[#Headers],0))</f>
        <v>460.5</v>
      </c>
      <c r="J16" t="str">
        <f xml:space="preserve"> INDEX(Financials[],MATCH(Movies[[#This Row],[movie_id]:[movie_id]],Financials[[movie_id]:[movie_id]],0),MATCH(Movies[[#Headers],[unit]],Financials[#Headers],0))</f>
        <v>Millions</v>
      </c>
      <c r="K16" t="str">
        <f xml:space="preserve"> INDEX(Financials[],MATCH(Movies[[#This Row],[movie_id]:[movie_id]],Financials[[movie_id]:[movie_id]],0),MATCH(Movies[[#Headers],[currency]],Financials[#Headers],0))</f>
        <v>USD</v>
      </c>
    </row>
    <row r="17" spans="1:11" x14ac:dyDescent="0.4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 xml:space="preserve"> INDEX(Financials[],MATCH(Movies[[#This Row],[movie_id]:[movie_id]],Financials[[movie_id]:[movie_id]],0),MATCH(Movies[[#Headers],[budget]],Financials[#Headers],0))</f>
        <v>200</v>
      </c>
      <c r="I17">
        <f xml:space="preserve"> INDEX(Financials[],MATCH(Movies[[#This Row],[movie_id]:[movie_id]],Financials[[movie_id]:[movie_id]],0),MATCH(Movies[[#Headers],[revenue]],Financials[#Headers],0))</f>
        <v>2202</v>
      </c>
      <c r="J17" t="str">
        <f xml:space="preserve"> INDEX(Financials[],MATCH(Movies[[#This Row],[movie_id]:[movie_id]],Financials[[movie_id]:[movie_id]],0),MATCH(Movies[[#Headers],[unit]],Financials[#Headers],0))</f>
        <v>Millions</v>
      </c>
      <c r="K17" t="str">
        <f xml:space="preserve"> INDEX(Financials[],MATCH(Movies[[#This Row],[movie_id]:[movie_id]],Financials[[movie_id]:[movie_id]],0),MATCH(Movies[[#Headers],[currency]],Financials[#Headers],0))</f>
        <v>USD</v>
      </c>
    </row>
    <row r="18" spans="1:11" x14ac:dyDescent="0.4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 xml:space="preserve"> INDEX(Financials[],MATCH(Movies[[#This Row],[movie_id]:[movie_id]],Financials[[movie_id]:[movie_id]],0),MATCH(Movies[[#Headers],[budget]],Financials[#Headers],0))</f>
        <v>3.18</v>
      </c>
      <c r="I18">
        <f xml:space="preserve"> INDEX(Financials[],MATCH(Movies[[#This Row],[movie_id]:[movie_id]],Financials[[movie_id]:[movie_id]],0),MATCH(Movies[[#Headers],[revenue]],Financials[#Headers],0))</f>
        <v>3.3</v>
      </c>
      <c r="J18" t="str">
        <f xml:space="preserve"> INDEX(Financials[],MATCH(Movies[[#This Row],[movie_id]:[movie_id]],Financials[[movie_id]:[movie_id]],0),MATCH(Movies[[#Headers],[unit]],Financials[#Headers],0))</f>
        <v>Millions</v>
      </c>
      <c r="K18" t="str">
        <f xml:space="preserve"> INDEX(Financials[],MATCH(Movies[[#This Row],[movie_id]:[movie_id]],Financials[[movie_id]:[movie_id]],0),MATCH(Movies[[#Headers],[currency]],Financials[#Headers],0))</f>
        <v>USD</v>
      </c>
    </row>
    <row r="19" spans="1:11" x14ac:dyDescent="0.4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 xml:space="preserve"> INDEX(Financials[],MATCH(Movies[[#This Row],[movie_id]:[movie_id]],Financials[[movie_id]:[movie_id]],0),MATCH(Movies[[#Headers],[budget]],Financials[#Headers],0))</f>
        <v>237</v>
      </c>
      <c r="I19">
        <f xml:space="preserve"> INDEX(Financials[],MATCH(Movies[[#This Row],[movie_id]:[movie_id]],Financials[[movie_id]:[movie_id]],0),MATCH(Movies[[#Headers],[revenue]],Financials[#Headers],0))</f>
        <v>2847</v>
      </c>
      <c r="J19" t="str">
        <f xml:space="preserve"> INDEX(Financials[],MATCH(Movies[[#This Row],[movie_id]:[movie_id]],Financials[[movie_id]:[movie_id]],0),MATCH(Movies[[#Headers],[unit]],Financials[#Headers],0))</f>
        <v>Millions</v>
      </c>
      <c r="K19" t="str">
        <f xml:space="preserve"> INDEX(Financials[],MATCH(Movies[[#This Row],[movie_id]:[movie_id]],Financials[[movie_id]:[movie_id]],0),MATCH(Movies[[#Headers],[currency]],Financials[#Headers],0))</f>
        <v>USD</v>
      </c>
    </row>
    <row r="20" spans="1:11" x14ac:dyDescent="0.4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 xml:space="preserve"> INDEX(Financials[],MATCH(Movies[[#This Row],[movie_id]:[movie_id]],Financials[[movie_id]:[movie_id]],0),MATCH(Movies[[#Headers],[budget]],Financials[#Headers],0))</f>
        <v>7.2</v>
      </c>
      <c r="I20">
        <f xml:space="preserve"> INDEX(Financials[],MATCH(Movies[[#This Row],[movie_id]:[movie_id]],Financials[[movie_id]:[movie_id]],0),MATCH(Movies[[#Headers],[revenue]],Financials[#Headers],0))</f>
        <v>291</v>
      </c>
      <c r="J20" t="str">
        <f xml:space="preserve"> INDEX(Financials[],MATCH(Movies[[#This Row],[movie_id]:[movie_id]],Financials[[movie_id]:[movie_id]],0),MATCH(Movies[[#Headers],[unit]],Financials[#Headers],0))</f>
        <v>Millions</v>
      </c>
      <c r="K20" t="str">
        <f xml:space="preserve"> INDEX(Financials[],MATCH(Movies[[#This Row],[movie_id]:[movie_id]],Financials[[movie_id]:[movie_id]],0),MATCH(Movies[[#Headers],[currency]],Financials[#Headers],0))</f>
        <v>USD</v>
      </c>
    </row>
    <row r="21" spans="1:11" x14ac:dyDescent="0.4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 xml:space="preserve"> INDEX(Financials[],MATCH(Movies[[#This Row],[movie_id]:[movie_id]],Financials[[movie_id]:[movie_id]],0),MATCH(Movies[[#Headers],[budget]],Financials[#Headers],0))</f>
        <v>185</v>
      </c>
      <c r="I21">
        <f xml:space="preserve"> INDEX(Financials[],MATCH(Movies[[#This Row],[movie_id]:[movie_id]],Financials[[movie_id]:[movie_id]],0),MATCH(Movies[[#Headers],[revenue]],Financials[#Headers],0))</f>
        <v>1006</v>
      </c>
      <c r="J21" t="str">
        <f xml:space="preserve"> INDEX(Financials[],MATCH(Movies[[#This Row],[movie_id]:[movie_id]],Financials[[movie_id]:[movie_id]],0),MATCH(Movies[[#Headers],[unit]],Financials[#Headers],0))</f>
        <v>Millions</v>
      </c>
      <c r="K21" t="str">
        <f xml:space="preserve"> INDEX(Financials[],MATCH(Movies[[#This Row],[movie_id]:[movie_id]],Financials[[movie_id]:[movie_id]],0),MATCH(Movies[[#Headers],[currency]],Financials[#Headers],0))</f>
        <v>USD</v>
      </c>
    </row>
    <row r="22" spans="1:11" x14ac:dyDescent="0.4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 xml:space="preserve"> INDEX(Financials[],MATCH(Movies[[#This Row],[movie_id]:[movie_id]],Financials[[movie_id]:[movie_id]],0),MATCH(Movies[[#Headers],[budget]],Financials[#Headers],0))</f>
        <v>22</v>
      </c>
      <c r="I22">
        <f xml:space="preserve"> INDEX(Financials[],MATCH(Movies[[#This Row],[movie_id]:[movie_id]],Financials[[movie_id]:[movie_id]],0),MATCH(Movies[[#Headers],[revenue]],Financials[#Headers],0))</f>
        <v>322.2</v>
      </c>
      <c r="J22" t="str">
        <f xml:space="preserve"> INDEX(Financials[],MATCH(Movies[[#This Row],[movie_id]:[movie_id]],Financials[[movie_id]:[movie_id]],0),MATCH(Movies[[#Headers],[unit]],Financials[#Headers],0))</f>
        <v>Millions</v>
      </c>
      <c r="K22" t="str">
        <f xml:space="preserve"> INDEX(Financials[],MATCH(Movies[[#This Row],[movie_id]:[movie_id]],Financials[[movie_id]:[movie_id]],0),MATCH(Movies[[#Headers],[currency]],Financials[#Headers],0))</f>
        <v>USD</v>
      </c>
    </row>
    <row r="23" spans="1:11" x14ac:dyDescent="0.4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 xml:space="preserve"> INDEX(Financials[],MATCH(Movies[[#This Row],[movie_id]:[movie_id]],Financials[[movie_id]:[movie_id]],0),MATCH(Movies[[#Headers],[budget]],Financials[#Headers],0))</f>
        <v>63</v>
      </c>
      <c r="I23">
        <f xml:space="preserve"> INDEX(Financials[],MATCH(Movies[[#This Row],[movie_id]:[movie_id]],Financials[[movie_id]:[movie_id]],0),MATCH(Movies[[#Headers],[revenue]],Financials[#Headers],0))</f>
        <v>1046</v>
      </c>
      <c r="J23" t="str">
        <f xml:space="preserve"> INDEX(Financials[],MATCH(Movies[[#This Row],[movie_id]:[movie_id]],Financials[[movie_id]:[movie_id]],0),MATCH(Movies[[#Headers],[unit]],Financials[#Headers],0))</f>
        <v>Millions</v>
      </c>
      <c r="K23" t="str">
        <f xml:space="preserve"> INDEX(Financials[],MATCH(Movies[[#This Row],[movie_id]:[movie_id]],Financials[[movie_id]:[movie_id]],0),MATCH(Movies[[#Headers],[currency]],Financials[#Headers],0))</f>
        <v>USD</v>
      </c>
    </row>
    <row r="24" spans="1:11" x14ac:dyDescent="0.4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 xml:space="preserve"> INDEX(Financials[],MATCH(Movies[[#This Row],[movie_id]:[movie_id]],Financials[[movie_id]:[movie_id]],0),MATCH(Movies[[#Headers],[budget]],Financials[#Headers],0))</f>
        <v>15.5</v>
      </c>
      <c r="I24">
        <f xml:space="preserve"> INDEX(Financials[],MATCH(Movies[[#This Row],[movie_id]:[movie_id]],Financials[[movie_id]:[movie_id]],0),MATCH(Movies[[#Headers],[revenue]],Financials[#Headers],0))</f>
        <v>263.10000000000002</v>
      </c>
      <c r="J24" t="str">
        <f xml:space="preserve"> INDEX(Financials[],MATCH(Movies[[#This Row],[movie_id]:[movie_id]],Financials[[movie_id]:[movie_id]],0),MATCH(Movies[[#Headers],[unit]],Financials[#Headers],0))</f>
        <v>Millions</v>
      </c>
      <c r="K24" t="str">
        <f xml:space="preserve"> INDEX(Financials[],MATCH(Movies[[#This Row],[movie_id]:[movie_id]],Financials[[movie_id]:[movie_id]],0),MATCH(Movies[[#Headers],[currency]],Financials[#Headers],0))</f>
        <v>USD</v>
      </c>
    </row>
    <row r="25" spans="1:11" x14ac:dyDescent="0.4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 xml:space="preserve"> INDEX(Financials[],MATCH(Movies[[#This Row],[movie_id]:[movie_id]],Financials[[movie_id]:[movie_id]],0),MATCH(Movies[[#Headers],[budget]],Financials[#Headers],0))</f>
        <v>400</v>
      </c>
      <c r="I25">
        <f xml:space="preserve"> INDEX(Financials[],MATCH(Movies[[#This Row],[movie_id]:[movie_id]],Financials[[movie_id]:[movie_id]],0),MATCH(Movies[[#Headers],[revenue]],Financials[#Headers],0))</f>
        <v>2798</v>
      </c>
      <c r="J25" t="str">
        <f xml:space="preserve"> INDEX(Financials[],MATCH(Movies[[#This Row],[movie_id]:[movie_id]],Financials[[movie_id]:[movie_id]],0),MATCH(Movies[[#Headers],[unit]],Financials[#Headers],0))</f>
        <v>Millions</v>
      </c>
      <c r="K25" t="str">
        <f xml:space="preserve"> INDEX(Financials[],MATCH(Movies[[#This Row],[movie_id]:[movie_id]],Financials[[movie_id]:[movie_id]],0),MATCH(Movies[[#Headers],[currency]],Financials[#Headers],0))</f>
        <v>USD</v>
      </c>
    </row>
    <row r="26" spans="1:11" x14ac:dyDescent="0.4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 xml:space="preserve"> INDEX(Financials[],MATCH(Movies[[#This Row],[movie_id]:[movie_id]],Financials[[movie_id]:[movie_id]],0),MATCH(Movies[[#Headers],[budget]],Financials[#Headers],0))</f>
        <v>400</v>
      </c>
      <c r="I26">
        <f xml:space="preserve"> INDEX(Financials[],MATCH(Movies[[#This Row],[movie_id]:[movie_id]],Financials[[movie_id]:[movie_id]],0),MATCH(Movies[[#Headers],[revenue]],Financials[#Headers],0))</f>
        <v>2048</v>
      </c>
      <c r="J26" t="str">
        <f xml:space="preserve"> INDEX(Financials[],MATCH(Movies[[#This Row],[movie_id]:[movie_id]],Financials[[movie_id]:[movie_id]],0),MATCH(Movies[[#Headers],[unit]],Financials[#Headers],0))</f>
        <v>Millions</v>
      </c>
      <c r="K26" t="str">
        <f xml:space="preserve"> INDEX(Financials[],MATCH(Movies[[#This Row],[movie_id]:[movie_id]],Financials[[movie_id]:[movie_id]],0),MATCH(Movies[[#Headers],[currency]],Financials[#Headers],0))</f>
        <v>USD</v>
      </c>
    </row>
    <row r="27" spans="1:11" x14ac:dyDescent="0.4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 xml:space="preserve"> INDEX(Financials[],MATCH(Movies[[#This Row],[movie_id]:[movie_id]],Financials[[movie_id]:[movie_id]],0),MATCH(Movies[[#Headers],[budget]],Financials[#Headers],0))</f>
        <v>70</v>
      </c>
      <c r="I27">
        <f xml:space="preserve"> INDEX(Financials[],MATCH(Movies[[#This Row],[movie_id]:[movie_id]],Financials[[movie_id]:[movie_id]],0),MATCH(Movies[[#Headers],[revenue]],Financials[#Headers],0))</f>
        <v>100</v>
      </c>
      <c r="J27" t="str">
        <f xml:space="preserve"> INDEX(Financials[],MATCH(Movies[[#This Row],[movie_id]:[movie_id]],Financials[[movie_id]:[movie_id]],0),MATCH(Movies[[#Headers],[unit]],Financials[#Headers],0))</f>
        <v>Millions</v>
      </c>
      <c r="K27" t="str">
        <f xml:space="preserve"> INDEX(Financials[],MATCH(Movies[[#This Row],[movie_id]:[movie_id]],Financials[[movie_id]:[movie_id]],0),MATCH(Movies[[#Headers],[currency]],Financials[#Headers],0))</f>
        <v>INR</v>
      </c>
    </row>
    <row r="28" spans="1:11" x14ac:dyDescent="0.4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 xml:space="preserve"> INDEX(Financials[],MATCH(Movies[[#This Row],[movie_id]:[movie_id]],Financials[[movie_id]:[movie_id]],0),MATCH(Movies[[#Headers],[budget]],Financials[#Headers],0))</f>
        <v>120</v>
      </c>
      <c r="I28">
        <f xml:space="preserve"> INDEX(Financials[],MATCH(Movies[[#This Row],[movie_id]:[movie_id]],Financials[[movie_id]:[movie_id]],0),MATCH(Movies[[#Headers],[revenue]],Financials[#Headers],0))</f>
        <v>1350</v>
      </c>
      <c r="J28" t="str">
        <f xml:space="preserve"> INDEX(Financials[],MATCH(Movies[[#This Row],[movie_id]:[movie_id]],Financials[[movie_id]:[movie_id]],0),MATCH(Movies[[#Headers],[unit]],Financials[#Headers],0))</f>
        <v>Millions</v>
      </c>
      <c r="K28" t="str">
        <f xml:space="preserve"> INDEX(Financials[],MATCH(Movies[[#This Row],[movie_id]:[movie_id]],Financials[[movie_id]:[movie_id]],0),MATCH(Movies[[#Headers],[currency]],Financials[#Headers],0))</f>
        <v>INR</v>
      </c>
    </row>
    <row r="29" spans="1:11" x14ac:dyDescent="0.4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 xml:space="preserve"> INDEX(Financials[],MATCH(Movies[[#This Row],[movie_id]:[movie_id]],Financials[[movie_id]:[movie_id]],0),MATCH(Movies[[#Headers],[budget]],Financials[#Headers],0))</f>
        <v>100</v>
      </c>
      <c r="I29">
        <f xml:space="preserve"> INDEX(Financials[],MATCH(Movies[[#This Row],[movie_id]:[movie_id]],Financials[[movie_id]:[movie_id]],0),MATCH(Movies[[#Headers],[revenue]],Financials[#Headers],0))</f>
        <v>410</v>
      </c>
      <c r="J29" t="str">
        <f xml:space="preserve"> INDEX(Financials[],MATCH(Movies[[#This Row],[movie_id]:[movie_id]],Financials[[movie_id]:[movie_id]],0),MATCH(Movies[[#Headers],[unit]],Financials[#Headers],0))</f>
        <v>Millions</v>
      </c>
      <c r="K29" t="str">
        <f xml:space="preserve"> INDEX(Financials[],MATCH(Movies[[#This Row],[movie_id]:[movie_id]],Financials[[movie_id]:[movie_id]],0),MATCH(Movies[[#Headers],[currency]],Financials[#Headers],0))</f>
        <v>INR</v>
      </c>
    </row>
    <row r="30" spans="1:11" x14ac:dyDescent="0.4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 xml:space="preserve"> INDEX(Financials[],MATCH(Movies[[#This Row],[movie_id]:[movie_id]],Financials[[movie_id]:[movie_id]],0),MATCH(Movies[[#Headers],[budget]],Financials[#Headers],0))</f>
        <v>850</v>
      </c>
      <c r="I30">
        <f xml:space="preserve"> INDEX(Financials[],MATCH(Movies[[#This Row],[movie_id]:[movie_id]],Financials[[movie_id]:[movie_id]],0),MATCH(Movies[[#Headers],[revenue]],Financials[#Headers],0))</f>
        <v>8540</v>
      </c>
      <c r="J30" t="str">
        <f xml:space="preserve"> INDEX(Financials[],MATCH(Movies[[#This Row],[movie_id]:[movie_id]],Financials[[movie_id]:[movie_id]],0),MATCH(Movies[[#Headers],[unit]],Financials[#Headers],0))</f>
        <v>Millions</v>
      </c>
      <c r="K30" t="str">
        <f xml:space="preserve"> INDEX(Financials[],MATCH(Movies[[#This Row],[movie_id]:[movie_id]],Financials[[movie_id]:[movie_id]],0),MATCH(Movies[[#Headers],[currency]],Financials[#Headers],0))</f>
        <v>INR</v>
      </c>
    </row>
    <row r="31" spans="1:11" x14ac:dyDescent="0.4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 xml:space="preserve"> INDEX(Financials[],MATCH(Movies[[#This Row],[movie_id]:[movie_id]],Financials[[movie_id]:[movie_id]],0),MATCH(Movies[[#Headers],[budget]],Financials[#Headers],0))</f>
        <v>1</v>
      </c>
      <c r="I31">
        <f xml:space="preserve"> INDEX(Financials[],MATCH(Movies[[#This Row],[movie_id]:[movie_id]],Financials[[movie_id]:[movie_id]],0),MATCH(Movies[[#Headers],[revenue]],Financials[#Headers],0))</f>
        <v>5.9</v>
      </c>
      <c r="J31" t="str">
        <f xml:space="preserve"> INDEX(Financials[],MATCH(Movies[[#This Row],[movie_id]:[movie_id]],Financials[[movie_id]:[movie_id]],0),MATCH(Movies[[#Headers],[unit]],Financials[#Headers],0))</f>
        <v>Billions</v>
      </c>
      <c r="K31" t="str">
        <f xml:space="preserve"> INDEX(Financials[],MATCH(Movies[[#This Row],[movie_id]:[movie_id]],Financials[[movie_id]:[movie_id]],0),MATCH(Movies[[#Headers],[currency]],Financials[#Headers],0))</f>
        <v>INR</v>
      </c>
    </row>
    <row r="32" spans="1:11" x14ac:dyDescent="0.4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 xml:space="preserve"> INDEX(Financials[],MATCH(Movies[[#This Row],[movie_id]:[movie_id]],Financials[[movie_id]:[movie_id]],0),MATCH(Movies[[#Headers],[budget]],Financials[#Headers],0))</f>
        <v>2</v>
      </c>
      <c r="I32">
        <f xml:space="preserve"> INDEX(Financials[],MATCH(Movies[[#This Row],[movie_id]:[movie_id]],Financials[[movie_id]:[movie_id]],0),MATCH(Movies[[#Headers],[revenue]],Financials[#Headers],0))</f>
        <v>3.6</v>
      </c>
      <c r="J32" t="str">
        <f xml:space="preserve"> INDEX(Financials[],MATCH(Movies[[#This Row],[movie_id]:[movie_id]],Financials[[movie_id]:[movie_id]],0),MATCH(Movies[[#Headers],[unit]],Financials[#Headers],0))</f>
        <v>Billions</v>
      </c>
      <c r="K32" t="str">
        <f xml:space="preserve"> INDEX(Financials[],MATCH(Movies[[#This Row],[movie_id]:[movie_id]],Financials[[movie_id]:[movie_id]],0),MATCH(Movies[[#Headers],[currency]],Financials[#Headers],0))</f>
        <v>INR</v>
      </c>
    </row>
    <row r="33" spans="1:11" x14ac:dyDescent="0.4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 xml:space="preserve"> INDEX(Financials[],MATCH(Movies[[#This Row],[movie_id]:[movie_id]],Financials[[movie_id]:[movie_id]],0),MATCH(Movies[[#Headers],[budget]],Financials[#Headers],0))</f>
        <v>5.5</v>
      </c>
      <c r="I33">
        <f xml:space="preserve"> INDEX(Financials[],MATCH(Movies[[#This Row],[movie_id]:[movie_id]],Financials[[movie_id]:[movie_id]],0),MATCH(Movies[[#Headers],[revenue]],Financials[#Headers],0))</f>
        <v>12</v>
      </c>
      <c r="J33" t="str">
        <f xml:space="preserve"> INDEX(Financials[],MATCH(Movies[[#This Row],[movie_id]:[movie_id]],Financials[[movie_id]:[movie_id]],0),MATCH(Movies[[#Headers],[unit]],Financials[#Headers],0))</f>
        <v>Billions</v>
      </c>
      <c r="K33" t="str">
        <f xml:space="preserve"> INDEX(Financials[],MATCH(Movies[[#This Row],[movie_id]:[movie_id]],Financials[[movie_id]:[movie_id]],0),MATCH(Movies[[#Headers],[currency]],Financials[#Headers],0))</f>
        <v>INR</v>
      </c>
    </row>
    <row r="34" spans="1:11" x14ac:dyDescent="0.4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 xml:space="preserve"> INDEX(Financials[],MATCH(Movies[[#This Row],[movie_id]:[movie_id]],Financials[[movie_id]:[movie_id]],0),MATCH(Movies[[#Headers],[budget]],Financials[#Headers],0))</f>
        <v>1.8</v>
      </c>
      <c r="I34">
        <f xml:space="preserve"> INDEX(Financials[],MATCH(Movies[[#This Row],[movie_id]:[movie_id]],Financials[[movie_id]:[movie_id]],0),MATCH(Movies[[#Headers],[revenue]],Financials[#Headers],0))</f>
        <v>6.5</v>
      </c>
      <c r="J34" t="str">
        <f xml:space="preserve"> INDEX(Financials[],MATCH(Movies[[#This Row],[movie_id]:[movie_id]],Financials[[movie_id]:[movie_id]],0),MATCH(Movies[[#Headers],[unit]],Financials[#Headers],0))</f>
        <v>Billions</v>
      </c>
      <c r="K34" t="str">
        <f xml:space="preserve"> INDEX(Financials[],MATCH(Movies[[#This Row],[movie_id]:[movie_id]],Financials[[movie_id]:[movie_id]],0),MATCH(Movies[[#Headers],[currency]],Financials[#Headers],0))</f>
        <v>INR</v>
      </c>
    </row>
    <row r="35" spans="1:11" x14ac:dyDescent="0.4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 xml:space="preserve"> INDEX(Financials[],MATCH(Movies[[#This Row],[movie_id]:[movie_id]],Financials[[movie_id]:[movie_id]],0),MATCH(Movies[[#Headers],[budget]],Financials[#Headers],0))</f>
        <v>250</v>
      </c>
      <c r="I35">
        <f xml:space="preserve"> INDEX(Financials[],MATCH(Movies[[#This Row],[movie_id]:[movie_id]],Financials[[movie_id]:[movie_id]],0),MATCH(Movies[[#Headers],[revenue]],Financials[#Headers],0))</f>
        <v>3409</v>
      </c>
      <c r="J35" t="str">
        <f xml:space="preserve"> INDEX(Financials[],MATCH(Movies[[#This Row],[movie_id]:[movie_id]],Financials[[movie_id]:[movie_id]],0),MATCH(Movies[[#Headers],[unit]],Financials[#Headers],0))</f>
        <v>Millions</v>
      </c>
      <c r="K35" t="str">
        <f xml:space="preserve"> INDEX(Financials[],MATCH(Movies[[#This Row],[movie_id]:[movie_id]],Financials[[movie_id]:[movie_id]],0),MATCH(Movies[[#Headers],[currency]],Financials[#Headers],0))</f>
        <v>INR</v>
      </c>
    </row>
    <row r="36" spans="1:11" x14ac:dyDescent="0.4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 xml:space="preserve"> INDEX(Financials[],MATCH(Movies[[#This Row],[movie_id]:[movie_id]],Financials[[movie_id]:[movie_id]],0),MATCH(Movies[[#Headers],[budget]],Financials[#Headers],0))</f>
        <v>900</v>
      </c>
      <c r="I36">
        <f xml:space="preserve"> INDEX(Financials[],MATCH(Movies[[#This Row],[movie_id]:[movie_id]],Financials[[movie_id]:[movie_id]],0),MATCH(Movies[[#Headers],[revenue]],Financials[#Headers],0))</f>
        <v>11690</v>
      </c>
      <c r="J36" t="str">
        <f xml:space="preserve"> INDEX(Financials[],MATCH(Movies[[#This Row],[movie_id]:[movie_id]],Financials[[movie_id]:[movie_id]],0),MATCH(Movies[[#Headers],[unit]],Financials[#Headers],0))</f>
        <v>Millions</v>
      </c>
      <c r="K36" t="str">
        <f xml:space="preserve"> INDEX(Financials[],MATCH(Movies[[#This Row],[movie_id]:[movie_id]],Financials[[movie_id]:[movie_id]],0),MATCH(Movies[[#Headers],[currency]],Financials[#Headers],0))</f>
        <v>INR</v>
      </c>
    </row>
    <row r="37" spans="1:11" x14ac:dyDescent="0.4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 xml:space="preserve"> INDEX(Financials[],MATCH(Movies[[#This Row],[movie_id]:[movie_id]],Financials[[movie_id]:[movie_id]],0),MATCH(Movies[[#Headers],[budget]],Financials[#Headers],0))</f>
        <v>216.7</v>
      </c>
      <c r="I37">
        <f xml:space="preserve"> INDEX(Financials[],MATCH(Movies[[#This Row],[movie_id]:[movie_id]],Financials[[movie_id]:[movie_id]],0),MATCH(Movies[[#Headers],[revenue]],Financials[#Headers],0))</f>
        <v>370.6</v>
      </c>
      <c r="J37" t="str">
        <f xml:space="preserve"> INDEX(Financials[],MATCH(Movies[[#This Row],[movie_id]:[movie_id]],Financials[[movie_id]:[movie_id]],0),MATCH(Movies[[#Headers],[unit]],Financials[#Headers],0))</f>
        <v>Millions</v>
      </c>
      <c r="K37" t="str">
        <f xml:space="preserve"> INDEX(Financials[],MATCH(Movies[[#This Row],[movie_id]:[movie_id]],Financials[[movie_id]:[movie_id]],0),MATCH(Movies[[#Headers],[currency]],Financials[#Headers],0))</f>
        <v>USD</v>
      </c>
    </row>
    <row r="38" spans="1:11" x14ac:dyDescent="0.4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 xml:space="preserve"> INDEX(Financials[],MATCH(Movies[[#This Row],[movie_id]:[movie_id]],Financials[[movie_id]:[movie_id]],0),MATCH(Movies[[#Headers],[budget]],Financials[#Headers],0))</f>
        <v>177</v>
      </c>
      <c r="I38">
        <f xml:space="preserve"> INDEX(Financials[],MATCH(Movies[[#This Row],[movie_id]:[movie_id]],Financials[[movie_id]:[movie_id]],0),MATCH(Movies[[#Headers],[revenue]],Financials[#Headers],0))</f>
        <v>714.4</v>
      </c>
      <c r="J38" t="str">
        <f xml:space="preserve"> INDEX(Financials[],MATCH(Movies[[#This Row],[movie_id]:[movie_id]],Financials[[movie_id]:[movie_id]],0),MATCH(Movies[[#Headers],[unit]],Financials[#Headers],0))</f>
        <v>Millions</v>
      </c>
      <c r="K38" t="str">
        <f xml:space="preserve"> INDEX(Financials[],MATCH(Movies[[#This Row],[movie_id]:[movie_id]],Financials[[movie_id]:[movie_id]],0),MATCH(Movies[[#Headers],[currency]],Financials[#Headers],0))</f>
        <v>USD</v>
      </c>
    </row>
    <row r="39" spans="1:11" x14ac:dyDescent="0.4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 xml:space="preserve"> INDEX(Financials[],MATCH(Movies[[#This Row],[movie_id]:[movie_id]],Financials[[movie_id]:[movie_id]],0),MATCH(Movies[[#Headers],[budget]],Financials[#Headers],0))</f>
        <v>1.8</v>
      </c>
      <c r="I39">
        <f xml:space="preserve"> INDEX(Financials[],MATCH(Movies[[#This Row],[movie_id]:[movie_id]],Financials[[movie_id]:[movie_id]],0),MATCH(Movies[[#Headers],[revenue]],Financials[#Headers],0))</f>
        <v>3.1</v>
      </c>
      <c r="J39" t="str">
        <f xml:space="preserve"> INDEX(Financials[],MATCH(Movies[[#This Row],[movie_id]:[movie_id]],Financials[[movie_id]:[movie_id]],0),MATCH(Movies[[#Headers],[unit]],Financials[#Headers],0))</f>
        <v>Billions</v>
      </c>
      <c r="K39" t="str">
        <f xml:space="preserve"> INDEX(Financials[],MATCH(Movies[[#This Row],[movie_id]:[movie_id]],Financials[[movie_id]:[movie_id]],0),MATCH(Movies[[#Headers],[currency]],Financials[#Headers],0))</f>
        <v>INR</v>
      </c>
    </row>
    <row r="40" spans="1:11" x14ac:dyDescent="0.4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 xml:space="preserve"> INDEX(Financials[],MATCH(Movies[[#This Row],[movie_id]:[movie_id]],Financials[[movie_id]:[movie_id]],0),MATCH(Movies[[#Headers],[budget]],Financials[#Headers],0))</f>
        <v>500</v>
      </c>
      <c r="I40">
        <f xml:space="preserve"> INDEX(Financials[],MATCH(Movies[[#This Row],[movie_id]:[movie_id]],Financials[[movie_id]:[movie_id]],0),MATCH(Movies[[#Headers],[revenue]],Financials[#Headers],0))</f>
        <v>950</v>
      </c>
      <c r="J40" t="str">
        <f xml:space="preserve"> INDEX(Financials[],MATCH(Movies[[#This Row],[movie_id]:[movie_id]],Financials[[movie_id]:[movie_id]],0),MATCH(Movies[[#Headers],[unit]],Financials[#Headers],0))</f>
        <v>Millions</v>
      </c>
      <c r="K40" t="str">
        <f xml:space="preserve"> INDEX(Financials[],MATCH(Movies[[#This Row],[movie_id]:[movie_id]],Financials[[movie_id]:[movie_id]],0),MATCH(Movies[[#Headers],[currency]],Financials[#Headers],0))</f>
        <v>INR</v>
      </c>
    </row>
  </sheetData>
  <conditionalFormatting sqref="A1:B40">
    <cfRule type="duplicateValues" dxfId="5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E58A-DE54-4F48-A9F0-3326AF69A8F8}">
  <dimension ref="A1:I8"/>
  <sheetViews>
    <sheetView workbookViewId="0">
      <selection activeCell="E10" sqref="E10"/>
    </sheetView>
  </sheetViews>
  <sheetFormatPr defaultRowHeight="14.6" x14ac:dyDescent="0.4"/>
  <cols>
    <col min="1" max="1" width="12" customWidth="1"/>
    <col min="2" max="2" width="11.4609375" customWidth="1"/>
    <col min="5" max="5" width="13.69140625" customWidth="1"/>
    <col min="6" max="6" width="26.84375" customWidth="1"/>
  </cols>
  <sheetData>
    <row r="1" spans="1:9" x14ac:dyDescent="0.4">
      <c r="A1" t="s">
        <v>157</v>
      </c>
      <c r="B1" t="s">
        <v>158</v>
      </c>
    </row>
    <row r="2" spans="1:9" x14ac:dyDescent="0.4">
      <c r="A2" t="s">
        <v>159</v>
      </c>
      <c r="B2">
        <v>70</v>
      </c>
      <c r="E2" s="4" t="str">
        <f xml:space="preserve"> INDEX(food[],1,1)</f>
        <v>Burger</v>
      </c>
      <c r="F2" s="3" t="s">
        <v>163</v>
      </c>
      <c r="H2">
        <f>MATCH("Burger",food[Item],0)</f>
        <v>1</v>
      </c>
      <c r="I2" t="s">
        <v>167</v>
      </c>
    </row>
    <row r="3" spans="1:9" x14ac:dyDescent="0.4">
      <c r="A3" t="s">
        <v>160</v>
      </c>
      <c r="B3">
        <v>150</v>
      </c>
      <c r="E3" s="4" t="str">
        <f>INDEX(food[],2,1)</f>
        <v>Pizza</v>
      </c>
      <c r="F3" s="3" t="s">
        <v>164</v>
      </c>
      <c r="H3">
        <f>MATCH("Pizza",food[Item],0)</f>
        <v>2</v>
      </c>
      <c r="I3" t="s">
        <v>168</v>
      </c>
    </row>
    <row r="4" spans="1:9" x14ac:dyDescent="0.4">
      <c r="A4" t="s">
        <v>161</v>
      </c>
      <c r="B4">
        <v>50</v>
      </c>
      <c r="E4" s="4" t="str">
        <f>INDEX(food[],3,1)</f>
        <v>Dosa</v>
      </c>
      <c r="F4" s="3" t="s">
        <v>165</v>
      </c>
    </row>
    <row r="5" spans="1:9" x14ac:dyDescent="0.4">
      <c r="A5" t="s">
        <v>162</v>
      </c>
      <c r="B5">
        <v>20</v>
      </c>
      <c r="E5" s="4">
        <f xml:space="preserve"> INDEX(food[],4,2)</f>
        <v>20</v>
      </c>
      <c r="F5" s="3" t="s">
        <v>166</v>
      </c>
    </row>
    <row r="8" spans="1:9" x14ac:dyDescent="0.4">
      <c r="F8" t="s">
        <v>169</v>
      </c>
      <c r="G8">
        <f xml:space="preserve"> MATCH("Price",food[#Headers],0)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7782-6587-457F-A885-BDF4BD957890}">
  <dimension ref="A1:K40"/>
  <sheetViews>
    <sheetView workbookViewId="0">
      <selection activeCell="H1" sqref="H1:K1"/>
    </sheetView>
  </sheetViews>
  <sheetFormatPr defaultRowHeight="14.6" x14ac:dyDescent="0.4"/>
  <cols>
    <col min="1" max="1" width="10.3828125" customWidth="1"/>
    <col min="2" max="2" width="27.3046875" customWidth="1"/>
    <col min="3" max="3" width="14.69140625" customWidth="1"/>
    <col min="4" max="4" width="12.3828125" customWidth="1"/>
    <col min="5" max="5" width="26.3828125" bestFit="1" customWidth="1"/>
    <col min="6" max="6" width="26.61328125" customWidth="1"/>
    <col min="7" max="7" width="18.53515625" customWidth="1"/>
    <col min="8" max="8" width="12.61328125" customWidth="1"/>
    <col min="9" max="9" width="11.53515625" customWidth="1"/>
    <col min="10" max="10" width="10.3828125" customWidth="1"/>
    <col min="11" max="11" width="12.07421875" customWidth="1"/>
  </cols>
  <sheetData>
    <row r="1" spans="1:11" x14ac:dyDescent="0.4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4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VLOOKUP(Movies7[[#This Row],[movie_id]:[movie_id]],Financials[#All],2,FALSE)</f>
        <v>1</v>
      </c>
      <c r="I2">
        <f>VLOOKUP(Movies7[[#This Row],[movie_id]:[movie_id]],Financials[#All],3,FALSE)</f>
        <v>12.5</v>
      </c>
      <c r="J2" t="str">
        <f>VLOOKUP(Movies7[[#This Row],[movie_id]:[movie_id]],Financials[#All],4,FALSE)</f>
        <v>Billions</v>
      </c>
      <c r="K2" t="str">
        <f>VLOOKUP(Movies7[[#This Row],[movie_id]:[movie_id]],Financials[#All],5,FALSE)</f>
        <v>INR</v>
      </c>
    </row>
    <row r="3" spans="1:11" x14ac:dyDescent="0.4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VLOOKUP(Movies7[[#This Row],[movie_id]:[movie_id]],Financials[#All],2,FALSE)</f>
        <v>200</v>
      </c>
      <c r="I3">
        <f>VLOOKUP(Movies7[[#This Row],[movie_id]:[movie_id]],Financials[#All],3,FALSE)</f>
        <v>954.8</v>
      </c>
      <c r="J3" t="str">
        <f>VLOOKUP(Movies7[[#This Row],[movie_id]:[movie_id]],Financials[#All],4,FALSE)</f>
        <v>Millions</v>
      </c>
      <c r="K3" t="str">
        <f>VLOOKUP(Movies7[[#This Row],[movie_id]:[movie_id]],Financials[#All],5,FALSE)</f>
        <v>USD</v>
      </c>
    </row>
    <row r="4" spans="1:11" x14ac:dyDescent="0.4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VLOOKUP(Movies7[[#This Row],[movie_id]:[movie_id]],Financials[#All],2,FALSE)</f>
        <v>165</v>
      </c>
      <c r="I4">
        <f>VLOOKUP(Movies7[[#This Row],[movie_id]:[movie_id]],Financials[#All],3,FALSE)</f>
        <v>644.79999999999995</v>
      </c>
      <c r="J4" t="str">
        <f>VLOOKUP(Movies7[[#This Row],[movie_id]:[movie_id]],Financials[#All],4,FALSE)</f>
        <v>Millions</v>
      </c>
      <c r="K4" t="str">
        <f>VLOOKUP(Movies7[[#This Row],[movie_id]:[movie_id]],Financials[#All],5,FALSE)</f>
        <v>USD</v>
      </c>
    </row>
    <row r="5" spans="1:11" x14ac:dyDescent="0.4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VLOOKUP(Movies7[[#This Row],[movie_id]:[movie_id]],Financials[#All],2,FALSE)</f>
        <v>180</v>
      </c>
      <c r="I5">
        <f>VLOOKUP(Movies7[[#This Row],[movie_id]:[movie_id]],Financials[#All],3,FALSE)</f>
        <v>854</v>
      </c>
      <c r="J5" t="str">
        <f>VLOOKUP(Movies7[[#This Row],[movie_id]:[movie_id]],Financials[#All],4,FALSE)</f>
        <v>Millions</v>
      </c>
      <c r="K5" t="str">
        <f>VLOOKUP(Movies7[[#This Row],[movie_id]:[movie_id]],Financials[#All],5,FALSE)</f>
        <v>USD</v>
      </c>
    </row>
    <row r="6" spans="1:11" x14ac:dyDescent="0.4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VLOOKUP(Movies7[[#This Row],[movie_id]:[movie_id]],Financials[#All],2,FALSE)</f>
        <v>250</v>
      </c>
      <c r="I6">
        <f>VLOOKUP(Movies7[[#This Row],[movie_id]:[movie_id]],Financials[#All],3,FALSE)</f>
        <v>670</v>
      </c>
      <c r="J6" t="str">
        <f>VLOOKUP(Movies7[[#This Row],[movie_id]:[movie_id]],Financials[#All],4,FALSE)</f>
        <v>Millions</v>
      </c>
      <c r="K6" t="str">
        <f>VLOOKUP(Movies7[[#This Row],[movie_id]:[movie_id]],Financials[#All],5,FALSE)</f>
        <v>USD</v>
      </c>
    </row>
    <row r="7" spans="1:11" x14ac:dyDescent="0.4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>VLOOKUP(Movies7[[#This Row],[movie_id]:[movie_id]],Financials[#All],2,FALSE)</f>
        <v>#N/A</v>
      </c>
      <c r="I7" t="e">
        <f>VLOOKUP(Movies7[[#This Row],[movie_id]:[movie_id]],Financials[#All],3,FALSE)</f>
        <v>#N/A</v>
      </c>
      <c r="J7" t="e">
        <f>VLOOKUP(Movies7[[#This Row],[movie_id]:[movie_id]],Financials[#All],4,FALSE)</f>
        <v>#N/A</v>
      </c>
      <c r="K7" t="e">
        <f>VLOOKUP(Movies7[[#This Row],[movie_id]:[movie_id]],Financials[#All],5,FALSE)</f>
        <v>#N/A</v>
      </c>
    </row>
    <row r="8" spans="1:11" x14ac:dyDescent="0.4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VLOOKUP(Movies7[[#This Row],[movie_id]:[movie_id]],Financials[#All],2,FALSE)</f>
        <v>400</v>
      </c>
      <c r="I8">
        <f>VLOOKUP(Movies7[[#This Row],[movie_id]:[movie_id]],Financials[#All],3,FALSE)</f>
        <v>2000</v>
      </c>
      <c r="J8" t="str">
        <f>VLOOKUP(Movies7[[#This Row],[movie_id]:[movie_id]],Financials[#All],4,FALSE)</f>
        <v>Millions</v>
      </c>
      <c r="K8" t="str">
        <f>VLOOKUP(Movies7[[#This Row],[movie_id]:[movie_id]],Financials[#All],5,FALSE)</f>
        <v>INR</v>
      </c>
    </row>
    <row r="9" spans="1:11" x14ac:dyDescent="0.4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VLOOKUP(Movies7[[#This Row],[movie_id]:[movie_id]],Financials[#All],2,FALSE)</f>
        <v>550</v>
      </c>
      <c r="I9">
        <f>VLOOKUP(Movies7[[#This Row],[movie_id]:[movie_id]],Financials[#All],3,FALSE)</f>
        <v>4000</v>
      </c>
      <c r="J9" t="str">
        <f>VLOOKUP(Movies7[[#This Row],[movie_id]:[movie_id]],Financials[#All],4,FALSE)</f>
        <v>Millions</v>
      </c>
      <c r="K9" t="str">
        <f>VLOOKUP(Movies7[[#This Row],[movie_id]:[movie_id]],Financials[#All],5,FALSE)</f>
        <v>INR</v>
      </c>
    </row>
    <row r="10" spans="1:11" x14ac:dyDescent="0.4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VLOOKUP(Movies7[[#This Row],[movie_id]:[movie_id]],Financials[#All],2,FALSE)</f>
        <v>390</v>
      </c>
      <c r="I10">
        <f>VLOOKUP(Movies7[[#This Row],[movie_id]:[movie_id]],Financials[#All],3,FALSE)</f>
        <v>1360</v>
      </c>
      <c r="J10" t="str">
        <f>VLOOKUP(Movies7[[#This Row],[movie_id]:[movie_id]],Financials[#All],4,FALSE)</f>
        <v>Millions</v>
      </c>
      <c r="K10" t="str">
        <f>VLOOKUP(Movies7[[#This Row],[movie_id]:[movie_id]],Financials[#All],5,FALSE)</f>
        <v>INR</v>
      </c>
    </row>
    <row r="11" spans="1:11" x14ac:dyDescent="0.4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VLOOKUP(Movies7[[#This Row],[movie_id]:[movie_id]],Financials[#All],2,FALSE)</f>
        <v>1.4</v>
      </c>
      <c r="I11">
        <f>VLOOKUP(Movies7[[#This Row],[movie_id]:[movie_id]],Financials[#All],3,FALSE)</f>
        <v>3.5</v>
      </c>
      <c r="J11" t="str">
        <f>VLOOKUP(Movies7[[#This Row],[movie_id]:[movie_id]],Financials[#All],4,FALSE)</f>
        <v>Billions</v>
      </c>
      <c r="K11" t="str">
        <f>VLOOKUP(Movies7[[#This Row],[movie_id]:[movie_id]],Financials[#All],5,FALSE)</f>
        <v>INR</v>
      </c>
    </row>
    <row r="12" spans="1:11" x14ac:dyDescent="0.4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VLOOKUP(Movies7[[#This Row],[movie_id]:[movie_id]],Financials[#All],2,FALSE)</f>
        <v>25</v>
      </c>
      <c r="I12">
        <f>VLOOKUP(Movies7[[#This Row],[movie_id]:[movie_id]],Financials[#All],3,FALSE)</f>
        <v>73.3</v>
      </c>
      <c r="J12" t="str">
        <f>VLOOKUP(Movies7[[#This Row],[movie_id]:[movie_id]],Financials[#All],4,FALSE)</f>
        <v>Millions</v>
      </c>
      <c r="K12" t="str">
        <f>VLOOKUP(Movies7[[#This Row],[movie_id]:[movie_id]],Financials[#All],5,FALSE)</f>
        <v>USD</v>
      </c>
    </row>
    <row r="13" spans="1:11" x14ac:dyDescent="0.4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>VLOOKUP(Movies7[[#This Row],[movie_id]:[movie_id]],Financials[#All],2,FALSE)</f>
        <v>#N/A</v>
      </c>
      <c r="I13" t="e">
        <f>VLOOKUP(Movies7[[#This Row],[movie_id]:[movie_id]],Financials[#All],3,FALSE)</f>
        <v>#N/A</v>
      </c>
      <c r="J13" t="e">
        <f>VLOOKUP(Movies7[[#This Row],[movie_id]:[movie_id]],Financials[#All],4,FALSE)</f>
        <v>#N/A</v>
      </c>
      <c r="K13" t="e">
        <f>VLOOKUP(Movies7[[#This Row],[movie_id]:[movie_id]],Financials[#All],5,FALSE)</f>
        <v>#N/A</v>
      </c>
    </row>
    <row r="14" spans="1:11" x14ac:dyDescent="0.4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VLOOKUP(Movies7[[#This Row],[movie_id]:[movie_id]],Financials[#All],2,FALSE)</f>
        <v>165</v>
      </c>
      <c r="I14">
        <f>VLOOKUP(Movies7[[#This Row],[movie_id]:[movie_id]],Financials[#All],3,FALSE)</f>
        <v>701.8</v>
      </c>
      <c r="J14" t="str">
        <f>VLOOKUP(Movies7[[#This Row],[movie_id]:[movie_id]],Financials[#All],4,FALSE)</f>
        <v>Millions</v>
      </c>
      <c r="K14" t="str">
        <f>VLOOKUP(Movies7[[#This Row],[movie_id]:[movie_id]],Financials[#All],5,FALSE)</f>
        <v>USD</v>
      </c>
    </row>
    <row r="15" spans="1:11" x14ac:dyDescent="0.4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VLOOKUP(Movies7[[#This Row],[movie_id]:[movie_id]],Financials[#All],2,FALSE)</f>
        <v>55</v>
      </c>
      <c r="I15">
        <f>VLOOKUP(Movies7[[#This Row],[movie_id]:[movie_id]],Financials[#All],3,FALSE)</f>
        <v>307.10000000000002</v>
      </c>
      <c r="J15" t="str">
        <f>VLOOKUP(Movies7[[#This Row],[movie_id]:[movie_id]],Financials[#All],4,FALSE)</f>
        <v>Millions</v>
      </c>
      <c r="K15" t="str">
        <f>VLOOKUP(Movies7[[#This Row],[movie_id]:[movie_id]],Financials[#All],5,FALSE)</f>
        <v>USD</v>
      </c>
    </row>
    <row r="16" spans="1:11" x14ac:dyDescent="0.4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VLOOKUP(Movies7[[#This Row],[movie_id]:[movie_id]],Financials[#All],2,FALSE)</f>
        <v>103</v>
      </c>
      <c r="I16">
        <f>VLOOKUP(Movies7[[#This Row],[movie_id]:[movie_id]],Financials[#All],3,FALSE)</f>
        <v>460.5</v>
      </c>
      <c r="J16" t="str">
        <f>VLOOKUP(Movies7[[#This Row],[movie_id]:[movie_id]],Financials[#All],4,FALSE)</f>
        <v>Millions</v>
      </c>
      <c r="K16" t="str">
        <f>VLOOKUP(Movies7[[#This Row],[movie_id]:[movie_id]],Financials[#All],5,FALSE)</f>
        <v>USD</v>
      </c>
    </row>
    <row r="17" spans="1:11" x14ac:dyDescent="0.4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VLOOKUP(Movies7[[#This Row],[movie_id]:[movie_id]],Financials[#All],2,FALSE)</f>
        <v>200</v>
      </c>
      <c r="I17">
        <f>VLOOKUP(Movies7[[#This Row],[movie_id]:[movie_id]],Financials[#All],3,FALSE)</f>
        <v>2202</v>
      </c>
      <c r="J17" t="str">
        <f>VLOOKUP(Movies7[[#This Row],[movie_id]:[movie_id]],Financials[#All],4,FALSE)</f>
        <v>Millions</v>
      </c>
      <c r="K17" t="str">
        <f>VLOOKUP(Movies7[[#This Row],[movie_id]:[movie_id]],Financials[#All],5,FALSE)</f>
        <v>USD</v>
      </c>
    </row>
    <row r="18" spans="1:11" x14ac:dyDescent="0.4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VLOOKUP(Movies7[[#This Row],[movie_id]:[movie_id]],Financials[#All],2,FALSE)</f>
        <v>3.18</v>
      </c>
      <c r="I18">
        <f>VLOOKUP(Movies7[[#This Row],[movie_id]:[movie_id]],Financials[#All],3,FALSE)</f>
        <v>3.3</v>
      </c>
      <c r="J18" t="str">
        <f>VLOOKUP(Movies7[[#This Row],[movie_id]:[movie_id]],Financials[#All],4,FALSE)</f>
        <v>Millions</v>
      </c>
      <c r="K18" t="str">
        <f>VLOOKUP(Movies7[[#This Row],[movie_id]:[movie_id]],Financials[#All],5,FALSE)</f>
        <v>USD</v>
      </c>
    </row>
    <row r="19" spans="1:11" x14ac:dyDescent="0.4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VLOOKUP(Movies7[[#This Row],[movie_id]:[movie_id]],Financials[#All],2,FALSE)</f>
        <v>237</v>
      </c>
      <c r="I19">
        <f>VLOOKUP(Movies7[[#This Row],[movie_id]:[movie_id]],Financials[#All],3,FALSE)</f>
        <v>2847</v>
      </c>
      <c r="J19" t="str">
        <f>VLOOKUP(Movies7[[#This Row],[movie_id]:[movie_id]],Financials[#All],4,FALSE)</f>
        <v>Millions</v>
      </c>
      <c r="K19" t="str">
        <f>VLOOKUP(Movies7[[#This Row],[movie_id]:[movie_id]],Financials[#All],5,FALSE)</f>
        <v>USD</v>
      </c>
    </row>
    <row r="20" spans="1:11" x14ac:dyDescent="0.4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VLOOKUP(Movies7[[#This Row],[movie_id]:[movie_id]],Financials[#All],2,FALSE)</f>
        <v>7.2</v>
      </c>
      <c r="I20">
        <f>VLOOKUP(Movies7[[#This Row],[movie_id]:[movie_id]],Financials[#All],3,FALSE)</f>
        <v>291</v>
      </c>
      <c r="J20" t="str">
        <f>VLOOKUP(Movies7[[#This Row],[movie_id]:[movie_id]],Financials[#All],4,FALSE)</f>
        <v>Millions</v>
      </c>
      <c r="K20" t="str">
        <f>VLOOKUP(Movies7[[#This Row],[movie_id]:[movie_id]],Financials[#All],5,FALSE)</f>
        <v>USD</v>
      </c>
    </row>
    <row r="21" spans="1:11" x14ac:dyDescent="0.4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VLOOKUP(Movies7[[#This Row],[movie_id]:[movie_id]],Financials[#All],2,FALSE)</f>
        <v>185</v>
      </c>
      <c r="I21">
        <f>VLOOKUP(Movies7[[#This Row],[movie_id]:[movie_id]],Financials[#All],3,FALSE)</f>
        <v>1006</v>
      </c>
      <c r="J21" t="str">
        <f>VLOOKUP(Movies7[[#This Row],[movie_id]:[movie_id]],Financials[#All],4,FALSE)</f>
        <v>Millions</v>
      </c>
      <c r="K21" t="str">
        <f>VLOOKUP(Movies7[[#This Row],[movie_id]:[movie_id]],Financials[#All],5,FALSE)</f>
        <v>USD</v>
      </c>
    </row>
    <row r="22" spans="1:11" x14ac:dyDescent="0.4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VLOOKUP(Movies7[[#This Row],[movie_id]:[movie_id]],Financials[#All],2,FALSE)</f>
        <v>22</v>
      </c>
      <c r="I22">
        <f>VLOOKUP(Movies7[[#This Row],[movie_id]:[movie_id]],Financials[#All],3,FALSE)</f>
        <v>322.2</v>
      </c>
      <c r="J22" t="str">
        <f>VLOOKUP(Movies7[[#This Row],[movie_id]:[movie_id]],Financials[#All],4,FALSE)</f>
        <v>Millions</v>
      </c>
      <c r="K22" t="str">
        <f>VLOOKUP(Movies7[[#This Row],[movie_id]:[movie_id]],Financials[#All],5,FALSE)</f>
        <v>USD</v>
      </c>
    </row>
    <row r="23" spans="1:11" x14ac:dyDescent="0.4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VLOOKUP(Movies7[[#This Row],[movie_id]:[movie_id]],Financials[#All],2,FALSE)</f>
        <v>63</v>
      </c>
      <c r="I23">
        <f>VLOOKUP(Movies7[[#This Row],[movie_id]:[movie_id]],Financials[#All],3,FALSE)</f>
        <v>1046</v>
      </c>
      <c r="J23" t="str">
        <f>VLOOKUP(Movies7[[#This Row],[movie_id]:[movie_id]],Financials[#All],4,FALSE)</f>
        <v>Millions</v>
      </c>
      <c r="K23" t="str">
        <f>VLOOKUP(Movies7[[#This Row],[movie_id]:[movie_id]],Financials[#All],5,FALSE)</f>
        <v>USD</v>
      </c>
    </row>
    <row r="24" spans="1:11" x14ac:dyDescent="0.4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VLOOKUP(Movies7[[#This Row],[movie_id]:[movie_id]],Financials[#All],2,FALSE)</f>
        <v>15.5</v>
      </c>
      <c r="I24">
        <f>VLOOKUP(Movies7[[#This Row],[movie_id]:[movie_id]],Financials[#All],3,FALSE)</f>
        <v>263.10000000000002</v>
      </c>
      <c r="J24" t="str">
        <f>VLOOKUP(Movies7[[#This Row],[movie_id]:[movie_id]],Financials[#All],4,FALSE)</f>
        <v>Millions</v>
      </c>
      <c r="K24" t="str">
        <f>VLOOKUP(Movies7[[#This Row],[movie_id]:[movie_id]],Financials[#All],5,FALSE)</f>
        <v>USD</v>
      </c>
    </row>
    <row r="25" spans="1:11" x14ac:dyDescent="0.4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VLOOKUP(Movies7[[#This Row],[movie_id]:[movie_id]],Financials[#All],2,FALSE)</f>
        <v>400</v>
      </c>
      <c r="I25">
        <f>VLOOKUP(Movies7[[#This Row],[movie_id]:[movie_id]],Financials[#All],3,FALSE)</f>
        <v>2798</v>
      </c>
      <c r="J25" t="str">
        <f>VLOOKUP(Movies7[[#This Row],[movie_id]:[movie_id]],Financials[#All],4,FALSE)</f>
        <v>Millions</v>
      </c>
      <c r="K25" t="str">
        <f>VLOOKUP(Movies7[[#This Row],[movie_id]:[movie_id]],Financials[#All],5,FALSE)</f>
        <v>USD</v>
      </c>
    </row>
    <row r="26" spans="1:11" x14ac:dyDescent="0.4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VLOOKUP(Movies7[[#This Row],[movie_id]:[movie_id]],Financials[#All],2,FALSE)</f>
        <v>400</v>
      </c>
      <c r="I26">
        <f>VLOOKUP(Movies7[[#This Row],[movie_id]:[movie_id]],Financials[#All],3,FALSE)</f>
        <v>2048</v>
      </c>
      <c r="J26" t="str">
        <f>VLOOKUP(Movies7[[#This Row],[movie_id]:[movie_id]],Financials[#All],4,FALSE)</f>
        <v>Millions</v>
      </c>
      <c r="K26" t="str">
        <f>VLOOKUP(Movies7[[#This Row],[movie_id]:[movie_id]],Financials[#All],5,FALSE)</f>
        <v>USD</v>
      </c>
    </row>
    <row r="27" spans="1:11" x14ac:dyDescent="0.4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VLOOKUP(Movies7[[#This Row],[movie_id]:[movie_id]],Financials[#All],2,FALSE)</f>
        <v>70</v>
      </c>
      <c r="I27">
        <f>VLOOKUP(Movies7[[#This Row],[movie_id]:[movie_id]],Financials[#All],3,FALSE)</f>
        <v>100</v>
      </c>
      <c r="J27" t="str">
        <f>VLOOKUP(Movies7[[#This Row],[movie_id]:[movie_id]],Financials[#All],4,FALSE)</f>
        <v>Millions</v>
      </c>
      <c r="K27" t="str">
        <f>VLOOKUP(Movies7[[#This Row],[movie_id]:[movie_id]],Financials[#All],5,FALSE)</f>
        <v>INR</v>
      </c>
    </row>
    <row r="28" spans="1:11" x14ac:dyDescent="0.4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VLOOKUP(Movies7[[#This Row],[movie_id]:[movie_id]],Financials[#All],2,FALSE)</f>
        <v>120</v>
      </c>
      <c r="I28">
        <f>VLOOKUP(Movies7[[#This Row],[movie_id]:[movie_id]],Financials[#All],3,FALSE)</f>
        <v>1350</v>
      </c>
      <c r="J28" t="str">
        <f>VLOOKUP(Movies7[[#This Row],[movie_id]:[movie_id]],Financials[#All],4,FALSE)</f>
        <v>Millions</v>
      </c>
      <c r="K28" t="str">
        <f>VLOOKUP(Movies7[[#This Row],[movie_id]:[movie_id]],Financials[#All],5,FALSE)</f>
        <v>INR</v>
      </c>
    </row>
    <row r="29" spans="1:11" x14ac:dyDescent="0.4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VLOOKUP(Movies7[[#This Row],[movie_id]:[movie_id]],Financials[#All],2,FALSE)</f>
        <v>100</v>
      </c>
      <c r="I29">
        <f>VLOOKUP(Movies7[[#This Row],[movie_id]:[movie_id]],Financials[#All],3,FALSE)</f>
        <v>410</v>
      </c>
      <c r="J29" t="str">
        <f>VLOOKUP(Movies7[[#This Row],[movie_id]:[movie_id]],Financials[#All],4,FALSE)</f>
        <v>Millions</v>
      </c>
      <c r="K29" t="str">
        <f>VLOOKUP(Movies7[[#This Row],[movie_id]:[movie_id]],Financials[#All],5,FALSE)</f>
        <v>INR</v>
      </c>
    </row>
    <row r="30" spans="1:11" x14ac:dyDescent="0.4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VLOOKUP(Movies7[[#This Row],[movie_id]:[movie_id]],Financials[#All],2,FALSE)</f>
        <v>850</v>
      </c>
      <c r="I30">
        <f>VLOOKUP(Movies7[[#This Row],[movie_id]:[movie_id]],Financials[#All],3,FALSE)</f>
        <v>8540</v>
      </c>
      <c r="J30" t="str">
        <f>VLOOKUP(Movies7[[#This Row],[movie_id]:[movie_id]],Financials[#All],4,FALSE)</f>
        <v>Millions</v>
      </c>
      <c r="K30" t="str">
        <f>VLOOKUP(Movies7[[#This Row],[movie_id]:[movie_id]],Financials[#All],5,FALSE)</f>
        <v>INR</v>
      </c>
    </row>
    <row r="31" spans="1:11" x14ac:dyDescent="0.4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VLOOKUP(Movies7[[#This Row],[movie_id]:[movie_id]],Financials[#All],2,FALSE)</f>
        <v>1</v>
      </c>
      <c r="I31">
        <f>VLOOKUP(Movies7[[#This Row],[movie_id]:[movie_id]],Financials[#All],3,FALSE)</f>
        <v>5.9</v>
      </c>
      <c r="J31" t="str">
        <f>VLOOKUP(Movies7[[#This Row],[movie_id]:[movie_id]],Financials[#All],4,FALSE)</f>
        <v>Billions</v>
      </c>
      <c r="K31" t="str">
        <f>VLOOKUP(Movies7[[#This Row],[movie_id]:[movie_id]],Financials[#All],5,FALSE)</f>
        <v>INR</v>
      </c>
    </row>
    <row r="32" spans="1:11" x14ac:dyDescent="0.4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VLOOKUP(Movies7[[#This Row],[movie_id]:[movie_id]],Financials[#All],2,FALSE)</f>
        <v>2</v>
      </c>
      <c r="I32">
        <f>VLOOKUP(Movies7[[#This Row],[movie_id]:[movie_id]],Financials[#All],3,FALSE)</f>
        <v>3.6</v>
      </c>
      <c r="J32" t="str">
        <f>VLOOKUP(Movies7[[#This Row],[movie_id]:[movie_id]],Financials[#All],4,FALSE)</f>
        <v>Billions</v>
      </c>
      <c r="K32" t="str">
        <f>VLOOKUP(Movies7[[#This Row],[movie_id]:[movie_id]],Financials[#All],5,FALSE)</f>
        <v>INR</v>
      </c>
    </row>
    <row r="33" spans="1:11" x14ac:dyDescent="0.4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VLOOKUP(Movies7[[#This Row],[movie_id]:[movie_id]],Financials[#All],2,FALSE)</f>
        <v>5.5</v>
      </c>
      <c r="I33">
        <f>VLOOKUP(Movies7[[#This Row],[movie_id]:[movie_id]],Financials[#All],3,FALSE)</f>
        <v>12</v>
      </c>
      <c r="J33" t="str">
        <f>VLOOKUP(Movies7[[#This Row],[movie_id]:[movie_id]],Financials[#All],4,FALSE)</f>
        <v>Billions</v>
      </c>
      <c r="K33" t="str">
        <f>VLOOKUP(Movies7[[#This Row],[movie_id]:[movie_id]],Financials[#All],5,FALSE)</f>
        <v>INR</v>
      </c>
    </row>
    <row r="34" spans="1:11" x14ac:dyDescent="0.4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VLOOKUP(Movies7[[#This Row],[movie_id]:[movie_id]],Financials[#All],2,FALSE)</f>
        <v>1.8</v>
      </c>
      <c r="I34">
        <f>VLOOKUP(Movies7[[#This Row],[movie_id]:[movie_id]],Financials[#All],3,FALSE)</f>
        <v>6.5</v>
      </c>
      <c r="J34" t="str">
        <f>VLOOKUP(Movies7[[#This Row],[movie_id]:[movie_id]],Financials[#All],4,FALSE)</f>
        <v>Billions</v>
      </c>
      <c r="K34" t="str">
        <f>VLOOKUP(Movies7[[#This Row],[movie_id]:[movie_id]],Financials[#All],5,FALSE)</f>
        <v>INR</v>
      </c>
    </row>
    <row r="35" spans="1:11" x14ac:dyDescent="0.4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VLOOKUP(Movies7[[#This Row],[movie_id]:[movie_id]],Financials[#All],2,FALSE)</f>
        <v>250</v>
      </c>
      <c r="I35">
        <f>VLOOKUP(Movies7[[#This Row],[movie_id]:[movie_id]],Financials[#All],3,FALSE)</f>
        <v>3409</v>
      </c>
      <c r="J35" t="str">
        <f>VLOOKUP(Movies7[[#This Row],[movie_id]:[movie_id]],Financials[#All],4,FALSE)</f>
        <v>Millions</v>
      </c>
      <c r="K35" t="str">
        <f>VLOOKUP(Movies7[[#This Row],[movie_id]:[movie_id]],Financials[#All],5,FALSE)</f>
        <v>INR</v>
      </c>
    </row>
    <row r="36" spans="1:11" x14ac:dyDescent="0.4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VLOOKUP(Movies7[[#This Row],[movie_id]:[movie_id]],Financials[#All],2,FALSE)</f>
        <v>900</v>
      </c>
      <c r="I36">
        <f>VLOOKUP(Movies7[[#This Row],[movie_id]:[movie_id]],Financials[#All],3,FALSE)</f>
        <v>11690</v>
      </c>
      <c r="J36" t="str">
        <f>VLOOKUP(Movies7[[#This Row],[movie_id]:[movie_id]],Financials[#All],4,FALSE)</f>
        <v>Millions</v>
      </c>
      <c r="K36" t="str">
        <f>VLOOKUP(Movies7[[#This Row],[movie_id]:[movie_id]],Financials[#All],5,FALSE)</f>
        <v>INR</v>
      </c>
    </row>
    <row r="37" spans="1:11" x14ac:dyDescent="0.4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VLOOKUP(Movies7[[#This Row],[movie_id]:[movie_id]],Financials[#All],2,FALSE)</f>
        <v>216.7</v>
      </c>
      <c r="I37">
        <f>VLOOKUP(Movies7[[#This Row],[movie_id]:[movie_id]],Financials[#All],3,FALSE)</f>
        <v>370.6</v>
      </c>
      <c r="J37" t="str">
        <f>VLOOKUP(Movies7[[#This Row],[movie_id]:[movie_id]],Financials[#All],4,FALSE)</f>
        <v>Millions</v>
      </c>
      <c r="K37" t="str">
        <f>VLOOKUP(Movies7[[#This Row],[movie_id]:[movie_id]],Financials[#All],5,FALSE)</f>
        <v>USD</v>
      </c>
    </row>
    <row r="38" spans="1:11" x14ac:dyDescent="0.4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VLOOKUP(Movies7[[#This Row],[movie_id]:[movie_id]],Financials[#All],2,FALSE)</f>
        <v>177</v>
      </c>
      <c r="I38">
        <f>VLOOKUP(Movies7[[#This Row],[movie_id]:[movie_id]],Financials[#All],3,FALSE)</f>
        <v>714.4</v>
      </c>
      <c r="J38" t="str">
        <f>VLOOKUP(Movies7[[#This Row],[movie_id]:[movie_id]],Financials[#All],4,FALSE)</f>
        <v>Millions</v>
      </c>
      <c r="K38" t="str">
        <f>VLOOKUP(Movies7[[#This Row],[movie_id]:[movie_id]],Financials[#All],5,FALSE)</f>
        <v>USD</v>
      </c>
    </row>
    <row r="39" spans="1:11" x14ac:dyDescent="0.4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VLOOKUP(Movies7[[#This Row],[movie_id]:[movie_id]],Financials[#All],2,FALSE)</f>
        <v>1.8</v>
      </c>
      <c r="I39">
        <f>VLOOKUP(Movies7[[#This Row],[movie_id]:[movie_id]],Financials[#All],3,FALSE)</f>
        <v>3.1</v>
      </c>
      <c r="J39" t="str">
        <f>VLOOKUP(Movies7[[#This Row],[movie_id]:[movie_id]],Financials[#All],4,FALSE)</f>
        <v>Billions</v>
      </c>
      <c r="K39" t="str">
        <f>VLOOKUP(Movies7[[#This Row],[movie_id]:[movie_id]],Financials[#All],5,FALSE)</f>
        <v>INR</v>
      </c>
    </row>
    <row r="40" spans="1:11" x14ac:dyDescent="0.4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VLOOKUP(Movies7[[#This Row],[movie_id]:[movie_id]],Financials[#All],2,FALSE)</f>
        <v>500</v>
      </c>
      <c r="I40">
        <f>VLOOKUP(Movies7[[#This Row],[movie_id]:[movie_id]],Financials[#All],3,FALSE)</f>
        <v>950</v>
      </c>
      <c r="J40" t="str">
        <f>VLOOKUP(Movies7[[#This Row],[movie_id]:[movie_id]],Financials[#All],4,FALSE)</f>
        <v>Millions</v>
      </c>
      <c r="K40" t="str">
        <f>VLOOKUP(Movies7[[#This Row],[movie_id]:[movie_id]],Financials[#All],5,FALSE)</f>
        <v>INR</v>
      </c>
    </row>
  </sheetData>
  <conditionalFormatting sqref="A1:B40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6" x14ac:dyDescent="0.4"/>
  <cols>
    <col min="1" max="1" width="9.84375" customWidth="1"/>
    <col min="5" max="5" width="9.3828125" customWidth="1"/>
  </cols>
  <sheetData>
    <row r="1" spans="1:5" x14ac:dyDescent="0.4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4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4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4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4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4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4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4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4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4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4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4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4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4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4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4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4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4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4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4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4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4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4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4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4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4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4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4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4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4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4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4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4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4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4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4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4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4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4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4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4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6" x14ac:dyDescent="0.4"/>
  <cols>
    <col min="2" max="2" width="26.3828125" customWidth="1"/>
    <col min="3" max="3" width="10.84375" customWidth="1"/>
  </cols>
  <sheetData>
    <row r="1" spans="1:3" x14ac:dyDescent="0.4">
      <c r="A1" s="2" t="s">
        <v>35</v>
      </c>
      <c r="B1" s="2" t="s">
        <v>36</v>
      </c>
      <c r="C1" s="2" t="s">
        <v>37</v>
      </c>
    </row>
    <row r="2" spans="1:3" x14ac:dyDescent="0.4">
      <c r="A2">
        <v>50</v>
      </c>
      <c r="B2" t="s">
        <v>38</v>
      </c>
      <c r="C2">
        <v>1986</v>
      </c>
    </row>
    <row r="3" spans="1:3" x14ac:dyDescent="0.4">
      <c r="A3">
        <v>51</v>
      </c>
      <c r="B3" t="s">
        <v>39</v>
      </c>
      <c r="C3">
        <v>1959</v>
      </c>
    </row>
    <row r="4" spans="1:3" x14ac:dyDescent="0.4">
      <c r="A4">
        <v>52</v>
      </c>
      <c r="B4" t="s">
        <v>40</v>
      </c>
      <c r="C4">
        <v>1976</v>
      </c>
    </row>
    <row r="5" spans="1:3" x14ac:dyDescent="0.4">
      <c r="A5">
        <v>53</v>
      </c>
      <c r="B5" t="s">
        <v>41</v>
      </c>
      <c r="C5">
        <v>1989</v>
      </c>
    </row>
    <row r="6" spans="1:3" x14ac:dyDescent="0.4">
      <c r="A6">
        <v>54</v>
      </c>
      <c r="B6" t="s">
        <v>42</v>
      </c>
      <c r="C6">
        <v>1983</v>
      </c>
    </row>
    <row r="7" spans="1:3" x14ac:dyDescent="0.4">
      <c r="A7">
        <v>55</v>
      </c>
      <c r="B7" t="s">
        <v>43</v>
      </c>
      <c r="C7">
        <v>1981</v>
      </c>
    </row>
    <row r="8" spans="1:3" x14ac:dyDescent="0.4">
      <c r="A8">
        <v>56</v>
      </c>
      <c r="B8" t="s">
        <v>44</v>
      </c>
      <c r="C8">
        <v>1981</v>
      </c>
    </row>
    <row r="9" spans="1:3" x14ac:dyDescent="0.4">
      <c r="A9">
        <v>57</v>
      </c>
      <c r="B9" t="s">
        <v>45</v>
      </c>
      <c r="C9">
        <v>1942</v>
      </c>
    </row>
    <row r="10" spans="1:3" x14ac:dyDescent="0.4">
      <c r="A10">
        <v>58</v>
      </c>
      <c r="B10" t="s">
        <v>46</v>
      </c>
      <c r="C10">
        <v>1948</v>
      </c>
    </row>
    <row r="11" spans="1:3" x14ac:dyDescent="0.4">
      <c r="A11">
        <v>59</v>
      </c>
      <c r="B11" t="s">
        <v>47</v>
      </c>
      <c r="C11">
        <v>1965</v>
      </c>
    </row>
    <row r="12" spans="1:3" x14ac:dyDescent="0.4">
      <c r="A12">
        <v>60</v>
      </c>
      <c r="B12" t="s">
        <v>48</v>
      </c>
      <c r="C12">
        <v>1974</v>
      </c>
    </row>
    <row r="13" spans="1:3" x14ac:dyDescent="0.4">
      <c r="A13">
        <v>61</v>
      </c>
      <c r="B13" t="s">
        <v>49</v>
      </c>
      <c r="C13">
        <v>1965</v>
      </c>
    </row>
    <row r="14" spans="1:3" x14ac:dyDescent="0.4">
      <c r="A14">
        <v>62</v>
      </c>
      <c r="B14" t="s">
        <v>50</v>
      </c>
      <c r="C14">
        <v>1970</v>
      </c>
    </row>
    <row r="15" spans="1:3" x14ac:dyDescent="0.4">
      <c r="A15">
        <v>63</v>
      </c>
      <c r="B15" t="s">
        <v>51</v>
      </c>
      <c r="C15">
        <v>1979</v>
      </c>
    </row>
    <row r="16" spans="1:3" x14ac:dyDescent="0.4">
      <c r="A16">
        <v>64</v>
      </c>
      <c r="B16" t="s">
        <v>52</v>
      </c>
      <c r="C16">
        <v>1974</v>
      </c>
    </row>
    <row r="17" spans="1:3" x14ac:dyDescent="0.4">
      <c r="A17">
        <v>65</v>
      </c>
      <c r="B17" t="s">
        <v>53</v>
      </c>
      <c r="C17">
        <v>1985</v>
      </c>
    </row>
    <row r="18" spans="1:3" x14ac:dyDescent="0.4">
      <c r="A18">
        <v>66</v>
      </c>
      <c r="B18" t="s">
        <v>54</v>
      </c>
      <c r="C18">
        <v>1986</v>
      </c>
    </row>
    <row r="19" spans="1:3" x14ac:dyDescent="0.4">
      <c r="A19">
        <v>67</v>
      </c>
      <c r="B19" t="s">
        <v>55</v>
      </c>
      <c r="C19">
        <v>1958</v>
      </c>
    </row>
    <row r="20" spans="1:3" x14ac:dyDescent="0.4">
      <c r="A20">
        <v>68</v>
      </c>
      <c r="B20" t="s">
        <v>56</v>
      </c>
      <c r="C20">
        <v>1937</v>
      </c>
    </row>
    <row r="21" spans="1:3" x14ac:dyDescent="0.4">
      <c r="A21">
        <v>69</v>
      </c>
      <c r="B21" t="s">
        <v>57</v>
      </c>
      <c r="C21">
        <v>1974</v>
      </c>
    </row>
    <row r="22" spans="1:3" x14ac:dyDescent="0.4">
      <c r="A22">
        <v>70</v>
      </c>
      <c r="B22" t="s">
        <v>58</v>
      </c>
      <c r="C22">
        <v>1959</v>
      </c>
    </row>
    <row r="23" spans="1:3" x14ac:dyDescent="0.4">
      <c r="A23">
        <v>71</v>
      </c>
      <c r="B23" t="s">
        <v>59</v>
      </c>
      <c r="C23">
        <v>1969</v>
      </c>
    </row>
    <row r="24" spans="1:3" x14ac:dyDescent="0.4">
      <c r="A24">
        <v>72</v>
      </c>
      <c r="B24" t="s">
        <v>60</v>
      </c>
      <c r="C24">
        <v>1982</v>
      </c>
    </row>
    <row r="25" spans="1:3" x14ac:dyDescent="0.4">
      <c r="A25">
        <v>73</v>
      </c>
      <c r="B25" t="s">
        <v>61</v>
      </c>
      <c r="C25">
        <v>1984</v>
      </c>
    </row>
    <row r="26" spans="1:3" x14ac:dyDescent="0.4">
      <c r="A26">
        <v>74</v>
      </c>
      <c r="B26" t="s">
        <v>62</v>
      </c>
      <c r="C26">
        <v>1986</v>
      </c>
    </row>
    <row r="27" spans="1:3" x14ac:dyDescent="0.4">
      <c r="A27">
        <v>75</v>
      </c>
      <c r="B27" t="s">
        <v>63</v>
      </c>
      <c r="C27">
        <v>1968</v>
      </c>
    </row>
    <row r="28" spans="1:3" x14ac:dyDescent="0.4">
      <c r="A28">
        <v>76</v>
      </c>
      <c r="B28" t="s">
        <v>64</v>
      </c>
      <c r="C28">
        <v>1972</v>
      </c>
    </row>
    <row r="29" spans="1:3" x14ac:dyDescent="0.4">
      <c r="A29">
        <v>77</v>
      </c>
      <c r="B29" t="s">
        <v>65</v>
      </c>
      <c r="C29">
        <v>1964</v>
      </c>
    </row>
    <row r="30" spans="1:3" x14ac:dyDescent="0.4">
      <c r="A30">
        <v>78</v>
      </c>
      <c r="B30" t="s">
        <v>66</v>
      </c>
      <c r="C30">
        <v>1974</v>
      </c>
    </row>
    <row r="31" spans="1:3" x14ac:dyDescent="0.4">
      <c r="A31">
        <v>79</v>
      </c>
      <c r="B31" t="s">
        <v>67</v>
      </c>
      <c r="C31">
        <v>1975</v>
      </c>
    </row>
    <row r="32" spans="1:3" x14ac:dyDescent="0.4">
      <c r="A32">
        <v>80</v>
      </c>
      <c r="B32" t="s">
        <v>68</v>
      </c>
      <c r="C32">
        <v>1908</v>
      </c>
    </row>
    <row r="33" spans="1:3" x14ac:dyDescent="0.4">
      <c r="A33">
        <v>81</v>
      </c>
      <c r="B33" t="s">
        <v>69</v>
      </c>
      <c r="C33">
        <v>1921</v>
      </c>
    </row>
    <row r="34" spans="1:3" x14ac:dyDescent="0.4">
      <c r="A34">
        <v>82</v>
      </c>
      <c r="B34" t="s">
        <v>70</v>
      </c>
      <c r="C34">
        <v>1976</v>
      </c>
    </row>
    <row r="35" spans="1:3" x14ac:dyDescent="0.4">
      <c r="A35">
        <v>83</v>
      </c>
      <c r="B35" t="s">
        <v>71</v>
      </c>
      <c r="C35">
        <v>1978</v>
      </c>
    </row>
    <row r="36" spans="1:3" x14ac:dyDescent="0.4">
      <c r="A36">
        <v>84</v>
      </c>
      <c r="B36" t="s">
        <v>72</v>
      </c>
      <c r="C36">
        <v>1924</v>
      </c>
    </row>
    <row r="37" spans="1:3" x14ac:dyDescent="0.4">
      <c r="A37">
        <v>85</v>
      </c>
      <c r="B37" t="s">
        <v>73</v>
      </c>
      <c r="C37">
        <v>1940</v>
      </c>
    </row>
    <row r="38" spans="1:3" x14ac:dyDescent="0.4">
      <c r="A38">
        <v>86</v>
      </c>
      <c r="B38" t="s">
        <v>74</v>
      </c>
      <c r="C38">
        <v>1974</v>
      </c>
    </row>
    <row r="39" spans="1:3" x14ac:dyDescent="0.4">
      <c r="A39">
        <v>87</v>
      </c>
      <c r="B39" t="s">
        <v>75</v>
      </c>
      <c r="C39">
        <v>1979</v>
      </c>
    </row>
    <row r="40" spans="1:3" x14ac:dyDescent="0.4">
      <c r="A40">
        <v>88</v>
      </c>
      <c r="B40" t="s">
        <v>76</v>
      </c>
      <c r="C40">
        <v>1952</v>
      </c>
    </row>
    <row r="41" spans="1:3" x14ac:dyDescent="0.4">
      <c r="A41">
        <v>89</v>
      </c>
      <c r="B41" t="s">
        <v>77</v>
      </c>
      <c r="C41">
        <v>1943</v>
      </c>
    </row>
    <row r="42" spans="1:3" x14ac:dyDescent="0.4">
      <c r="A42">
        <v>90</v>
      </c>
      <c r="B42" t="s">
        <v>78</v>
      </c>
      <c r="C42">
        <v>1947</v>
      </c>
    </row>
    <row r="43" spans="1:3" x14ac:dyDescent="0.4">
      <c r="A43">
        <v>91</v>
      </c>
      <c r="B43" t="s">
        <v>79</v>
      </c>
      <c r="C43">
        <v>1967</v>
      </c>
    </row>
    <row r="44" spans="1:3" x14ac:dyDescent="0.4">
      <c r="A44">
        <v>92</v>
      </c>
      <c r="B44" t="s">
        <v>80</v>
      </c>
      <c r="C44">
        <v>1967</v>
      </c>
    </row>
    <row r="45" spans="1:3" x14ac:dyDescent="0.4">
      <c r="A45">
        <v>93</v>
      </c>
      <c r="B45" t="s">
        <v>81</v>
      </c>
      <c r="C45">
        <v>1975</v>
      </c>
    </row>
    <row r="46" spans="1:3" x14ac:dyDescent="0.4">
      <c r="A46">
        <v>94</v>
      </c>
      <c r="B46" t="s">
        <v>82</v>
      </c>
      <c r="C46">
        <v>1965</v>
      </c>
    </row>
    <row r="47" spans="1:3" x14ac:dyDescent="0.4">
      <c r="A47">
        <v>95</v>
      </c>
      <c r="B47" t="s">
        <v>83</v>
      </c>
      <c r="C47">
        <v>1981</v>
      </c>
    </row>
    <row r="48" spans="1:3" x14ac:dyDescent="0.4">
      <c r="A48">
        <v>150</v>
      </c>
      <c r="B48" t="s">
        <v>84</v>
      </c>
      <c r="C48">
        <v>1905</v>
      </c>
    </row>
    <row r="49" spans="1:3" x14ac:dyDescent="0.4">
      <c r="A49">
        <v>151</v>
      </c>
      <c r="B49" t="s">
        <v>85</v>
      </c>
      <c r="C49">
        <v>1919</v>
      </c>
    </row>
    <row r="50" spans="1:3" x14ac:dyDescent="0.4">
      <c r="A50">
        <v>152</v>
      </c>
      <c r="B50" t="s">
        <v>86</v>
      </c>
      <c r="C50">
        <v>1997</v>
      </c>
    </row>
    <row r="51" spans="1:3" x14ac:dyDescent="0.4">
      <c r="A51">
        <v>153</v>
      </c>
      <c r="B51" t="s">
        <v>87</v>
      </c>
      <c r="C51">
        <v>1929</v>
      </c>
    </row>
    <row r="52" spans="1:3" x14ac:dyDescent="0.4">
      <c r="A52">
        <v>154</v>
      </c>
      <c r="B52" t="s">
        <v>88</v>
      </c>
      <c r="C52">
        <v>1988</v>
      </c>
    </row>
    <row r="53" spans="1:3" x14ac:dyDescent="0.4">
      <c r="A53">
        <v>155</v>
      </c>
      <c r="B53" t="s">
        <v>89</v>
      </c>
      <c r="C53">
        <v>1982</v>
      </c>
    </row>
    <row r="54" spans="1:3" x14ac:dyDescent="0.4">
      <c r="A54">
        <v>156</v>
      </c>
      <c r="B54" t="s">
        <v>90</v>
      </c>
      <c r="C54">
        <v>1982</v>
      </c>
    </row>
    <row r="55" spans="1:3" x14ac:dyDescent="0.4">
      <c r="A55">
        <v>157</v>
      </c>
      <c r="B55" t="s">
        <v>91</v>
      </c>
      <c r="C55">
        <v>1982</v>
      </c>
    </row>
    <row r="56" spans="1:3" x14ac:dyDescent="0.4">
      <c r="A56">
        <v>158</v>
      </c>
      <c r="B56" t="s">
        <v>92</v>
      </c>
      <c r="C56">
        <v>1983</v>
      </c>
    </row>
    <row r="57" spans="1:3" x14ac:dyDescent="0.4">
      <c r="A57">
        <v>159</v>
      </c>
      <c r="B57" t="s">
        <v>93</v>
      </c>
      <c r="C57">
        <v>1985</v>
      </c>
    </row>
    <row r="58" spans="1:3" x14ac:dyDescent="0.4">
      <c r="A58">
        <v>160</v>
      </c>
      <c r="B58" t="s">
        <v>94</v>
      </c>
      <c r="C58">
        <v>1979</v>
      </c>
    </row>
    <row r="59" spans="1:3" x14ac:dyDescent="0.4">
      <c r="A59">
        <v>161</v>
      </c>
      <c r="B59" t="s">
        <v>95</v>
      </c>
      <c r="C59">
        <v>1984</v>
      </c>
    </row>
    <row r="60" spans="1:3" x14ac:dyDescent="0.4">
      <c r="A60">
        <v>162</v>
      </c>
      <c r="B60" t="s">
        <v>96</v>
      </c>
      <c r="C60">
        <v>1950</v>
      </c>
    </row>
    <row r="61" spans="1:3" x14ac:dyDescent="0.4">
      <c r="A61">
        <v>163</v>
      </c>
      <c r="B61" t="s">
        <v>97</v>
      </c>
      <c r="C61">
        <v>1955</v>
      </c>
    </row>
    <row r="62" spans="1:3" x14ac:dyDescent="0.4">
      <c r="A62">
        <v>164</v>
      </c>
      <c r="B62" t="s">
        <v>98</v>
      </c>
      <c r="C62">
        <v>1965</v>
      </c>
    </row>
    <row r="63" spans="1:3" x14ac:dyDescent="0.4">
      <c r="A63">
        <v>165</v>
      </c>
      <c r="B63" t="s">
        <v>99</v>
      </c>
      <c r="C63">
        <v>1967</v>
      </c>
    </row>
    <row r="64" spans="1:3" x14ac:dyDescent="0.4">
      <c r="A64">
        <v>166</v>
      </c>
      <c r="B64" t="s">
        <v>100</v>
      </c>
      <c r="C64">
        <v>1946</v>
      </c>
    </row>
    <row r="65" spans="1:3" x14ac:dyDescent="0.4">
      <c r="A65">
        <v>167</v>
      </c>
      <c r="B65" t="s">
        <v>101</v>
      </c>
      <c r="C65">
        <v>1982</v>
      </c>
    </row>
    <row r="66" spans="1:3" x14ac:dyDescent="0.4">
      <c r="A66">
        <v>168</v>
      </c>
      <c r="B66" t="s">
        <v>102</v>
      </c>
      <c r="C66">
        <v>1956</v>
      </c>
    </row>
    <row r="67" spans="1:3" x14ac:dyDescent="0.4">
      <c r="A67">
        <v>169</v>
      </c>
      <c r="B67" t="s">
        <v>103</v>
      </c>
      <c r="C67">
        <v>1985</v>
      </c>
    </row>
    <row r="68" spans="1:3" x14ac:dyDescent="0.4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6" x14ac:dyDescent="0.4"/>
  <cols>
    <col min="1" max="1" width="9.84375" customWidth="1"/>
  </cols>
  <sheetData>
    <row r="1" spans="1:2" x14ac:dyDescent="0.4">
      <c r="A1" s="2" t="s">
        <v>0</v>
      </c>
      <c r="B1" s="2" t="s">
        <v>35</v>
      </c>
    </row>
    <row r="2" spans="1:2" x14ac:dyDescent="0.4">
      <c r="A2">
        <v>101</v>
      </c>
      <c r="B2">
        <v>50</v>
      </c>
    </row>
    <row r="3" spans="1:2" x14ac:dyDescent="0.4">
      <c r="A3">
        <v>101</v>
      </c>
      <c r="B3">
        <v>51</v>
      </c>
    </row>
    <row r="4" spans="1:2" x14ac:dyDescent="0.4">
      <c r="A4">
        <v>102</v>
      </c>
      <c r="B4">
        <v>52</v>
      </c>
    </row>
    <row r="5" spans="1:2" x14ac:dyDescent="0.4">
      <c r="A5">
        <v>102</v>
      </c>
      <c r="B5">
        <v>53</v>
      </c>
    </row>
    <row r="6" spans="1:2" x14ac:dyDescent="0.4">
      <c r="A6">
        <v>103</v>
      </c>
      <c r="B6">
        <v>54</v>
      </c>
    </row>
    <row r="7" spans="1:2" x14ac:dyDescent="0.4">
      <c r="A7">
        <v>103</v>
      </c>
      <c r="B7">
        <v>55</v>
      </c>
    </row>
    <row r="8" spans="1:2" x14ac:dyDescent="0.4">
      <c r="A8">
        <v>103</v>
      </c>
      <c r="B8">
        <v>56</v>
      </c>
    </row>
    <row r="9" spans="1:2" x14ac:dyDescent="0.4">
      <c r="A9">
        <v>104</v>
      </c>
      <c r="B9">
        <v>54</v>
      </c>
    </row>
    <row r="10" spans="1:2" x14ac:dyDescent="0.4">
      <c r="A10">
        <v>104</v>
      </c>
      <c r="B10">
        <v>56</v>
      </c>
    </row>
    <row r="11" spans="1:2" x14ac:dyDescent="0.4">
      <c r="A11">
        <v>105</v>
      </c>
      <c r="B11">
        <v>54</v>
      </c>
    </row>
    <row r="12" spans="1:2" x14ac:dyDescent="0.4">
      <c r="A12">
        <v>105</v>
      </c>
      <c r="B12">
        <v>55</v>
      </c>
    </row>
    <row r="13" spans="1:2" x14ac:dyDescent="0.4">
      <c r="A13">
        <v>106</v>
      </c>
      <c r="B13">
        <v>57</v>
      </c>
    </row>
    <row r="14" spans="1:2" x14ac:dyDescent="0.4">
      <c r="A14">
        <v>106</v>
      </c>
      <c r="B14">
        <v>58</v>
      </c>
    </row>
    <row r="15" spans="1:2" x14ac:dyDescent="0.4">
      <c r="A15">
        <v>107</v>
      </c>
      <c r="B15">
        <v>59</v>
      </c>
    </row>
    <row r="16" spans="1:2" x14ac:dyDescent="0.4">
      <c r="A16">
        <v>107</v>
      </c>
      <c r="B16">
        <v>60</v>
      </c>
    </row>
    <row r="17" spans="1:2" x14ac:dyDescent="0.4">
      <c r="A17">
        <v>108</v>
      </c>
      <c r="B17">
        <v>61</v>
      </c>
    </row>
    <row r="18" spans="1:2" x14ac:dyDescent="0.4">
      <c r="A18">
        <v>108</v>
      </c>
      <c r="B18">
        <v>62</v>
      </c>
    </row>
    <row r="19" spans="1:2" x14ac:dyDescent="0.4">
      <c r="A19">
        <v>108</v>
      </c>
      <c r="B19">
        <v>63</v>
      </c>
    </row>
    <row r="20" spans="1:2" x14ac:dyDescent="0.4">
      <c r="A20">
        <v>109</v>
      </c>
      <c r="B20">
        <v>59</v>
      </c>
    </row>
    <row r="21" spans="1:2" x14ac:dyDescent="0.4">
      <c r="A21">
        <v>109</v>
      </c>
      <c r="B21">
        <v>57</v>
      </c>
    </row>
    <row r="22" spans="1:2" x14ac:dyDescent="0.4">
      <c r="A22">
        <v>109</v>
      </c>
      <c r="B22">
        <v>64</v>
      </c>
    </row>
    <row r="23" spans="1:2" x14ac:dyDescent="0.4">
      <c r="A23">
        <v>110</v>
      </c>
      <c r="B23">
        <v>65</v>
      </c>
    </row>
    <row r="24" spans="1:2" x14ac:dyDescent="0.4">
      <c r="A24">
        <v>110</v>
      </c>
      <c r="B24">
        <v>66</v>
      </c>
    </row>
    <row r="25" spans="1:2" x14ac:dyDescent="0.4">
      <c r="A25">
        <v>111</v>
      </c>
      <c r="B25">
        <v>67</v>
      </c>
    </row>
    <row r="26" spans="1:2" x14ac:dyDescent="0.4">
      <c r="A26">
        <v>111</v>
      </c>
      <c r="B26">
        <v>68</v>
      </c>
    </row>
    <row r="27" spans="1:2" x14ac:dyDescent="0.4">
      <c r="A27">
        <v>112</v>
      </c>
      <c r="B27">
        <v>69</v>
      </c>
    </row>
    <row r="28" spans="1:2" x14ac:dyDescent="0.4">
      <c r="A28">
        <v>112</v>
      </c>
      <c r="B28">
        <v>70</v>
      </c>
    </row>
    <row r="29" spans="1:2" x14ac:dyDescent="0.4">
      <c r="A29">
        <v>113</v>
      </c>
      <c r="B29">
        <v>71</v>
      </c>
    </row>
    <row r="30" spans="1:2" x14ac:dyDescent="0.4">
      <c r="A30">
        <v>113</v>
      </c>
      <c r="B30">
        <v>72</v>
      </c>
    </row>
    <row r="31" spans="1:2" x14ac:dyDescent="0.4">
      <c r="A31">
        <v>114</v>
      </c>
      <c r="B31">
        <v>73</v>
      </c>
    </row>
    <row r="32" spans="1:2" x14ac:dyDescent="0.4">
      <c r="A32">
        <v>114</v>
      </c>
      <c r="B32">
        <v>74</v>
      </c>
    </row>
    <row r="33" spans="1:2" x14ac:dyDescent="0.4">
      <c r="A33">
        <v>115</v>
      </c>
      <c r="B33">
        <v>75</v>
      </c>
    </row>
    <row r="34" spans="1:2" x14ac:dyDescent="0.4">
      <c r="A34">
        <v>115</v>
      </c>
      <c r="B34">
        <v>76</v>
      </c>
    </row>
    <row r="35" spans="1:2" x14ac:dyDescent="0.4">
      <c r="A35">
        <v>116</v>
      </c>
      <c r="B35">
        <v>77</v>
      </c>
    </row>
    <row r="36" spans="1:2" x14ac:dyDescent="0.4">
      <c r="A36">
        <v>116</v>
      </c>
      <c r="B36">
        <v>78</v>
      </c>
    </row>
    <row r="37" spans="1:2" x14ac:dyDescent="0.4">
      <c r="A37">
        <v>117</v>
      </c>
      <c r="B37">
        <v>69</v>
      </c>
    </row>
    <row r="38" spans="1:2" x14ac:dyDescent="0.4">
      <c r="A38">
        <v>117</v>
      </c>
      <c r="B38">
        <v>79</v>
      </c>
    </row>
    <row r="39" spans="1:2" x14ac:dyDescent="0.4">
      <c r="A39">
        <v>118</v>
      </c>
      <c r="B39">
        <v>80</v>
      </c>
    </row>
    <row r="40" spans="1:2" x14ac:dyDescent="0.4">
      <c r="A40">
        <v>118</v>
      </c>
      <c r="B40">
        <v>81</v>
      </c>
    </row>
    <row r="41" spans="1:2" x14ac:dyDescent="0.4">
      <c r="A41">
        <v>119</v>
      </c>
      <c r="B41">
        <v>82</v>
      </c>
    </row>
    <row r="42" spans="1:2" x14ac:dyDescent="0.4">
      <c r="A42">
        <v>119</v>
      </c>
      <c r="B42">
        <v>83</v>
      </c>
    </row>
    <row r="43" spans="1:2" x14ac:dyDescent="0.4">
      <c r="A43">
        <v>120</v>
      </c>
      <c r="B43">
        <v>84</v>
      </c>
    </row>
    <row r="44" spans="1:2" x14ac:dyDescent="0.4">
      <c r="A44">
        <v>120</v>
      </c>
      <c r="B44">
        <v>85</v>
      </c>
    </row>
    <row r="45" spans="1:2" x14ac:dyDescent="0.4">
      <c r="A45">
        <v>121</v>
      </c>
      <c r="B45">
        <v>86</v>
      </c>
    </row>
    <row r="46" spans="1:2" x14ac:dyDescent="0.4">
      <c r="A46">
        <v>121</v>
      </c>
      <c r="B46">
        <v>87</v>
      </c>
    </row>
    <row r="47" spans="1:2" x14ac:dyDescent="0.4">
      <c r="A47">
        <v>122</v>
      </c>
      <c r="B47">
        <v>88</v>
      </c>
    </row>
    <row r="48" spans="1:2" x14ac:dyDescent="0.4">
      <c r="A48">
        <v>122</v>
      </c>
      <c r="B48">
        <v>89</v>
      </c>
    </row>
    <row r="49" spans="1:2" x14ac:dyDescent="0.4">
      <c r="A49">
        <v>123</v>
      </c>
      <c r="B49">
        <v>90</v>
      </c>
    </row>
    <row r="50" spans="1:2" x14ac:dyDescent="0.4">
      <c r="A50">
        <v>123</v>
      </c>
      <c r="B50">
        <v>91</v>
      </c>
    </row>
    <row r="51" spans="1:2" x14ac:dyDescent="0.4">
      <c r="A51">
        <v>124</v>
      </c>
      <c r="B51">
        <v>92</v>
      </c>
    </row>
    <row r="52" spans="1:2" x14ac:dyDescent="0.4">
      <c r="A52">
        <v>124</v>
      </c>
      <c r="B52">
        <v>93</v>
      </c>
    </row>
    <row r="53" spans="1:2" x14ac:dyDescent="0.4">
      <c r="A53">
        <v>125</v>
      </c>
      <c r="B53">
        <v>94</v>
      </c>
    </row>
    <row r="54" spans="1:2" x14ac:dyDescent="0.4">
      <c r="A54">
        <v>125</v>
      </c>
      <c r="B54">
        <v>95</v>
      </c>
    </row>
    <row r="55" spans="1:2" x14ac:dyDescent="0.4">
      <c r="A55">
        <v>125</v>
      </c>
      <c r="B55">
        <v>54</v>
      </c>
    </row>
    <row r="56" spans="1:2" x14ac:dyDescent="0.4">
      <c r="A56">
        <v>126</v>
      </c>
      <c r="B56">
        <v>94</v>
      </c>
    </row>
    <row r="57" spans="1:2" x14ac:dyDescent="0.4">
      <c r="A57">
        <v>126</v>
      </c>
      <c r="B57">
        <v>95</v>
      </c>
    </row>
    <row r="58" spans="1:2" x14ac:dyDescent="0.4">
      <c r="A58">
        <v>126</v>
      </c>
      <c r="B58">
        <v>54</v>
      </c>
    </row>
    <row r="59" spans="1:2" x14ac:dyDescent="0.4">
      <c r="A59">
        <v>127</v>
      </c>
      <c r="B59">
        <v>150</v>
      </c>
    </row>
    <row r="60" spans="1:2" x14ac:dyDescent="0.4">
      <c r="A60">
        <v>127</v>
      </c>
      <c r="B60">
        <v>151</v>
      </c>
    </row>
    <row r="61" spans="1:2" x14ac:dyDescent="0.4">
      <c r="A61">
        <v>128</v>
      </c>
      <c r="B61">
        <v>61</v>
      </c>
    </row>
    <row r="62" spans="1:2" x14ac:dyDescent="0.4">
      <c r="A62">
        <v>128</v>
      </c>
      <c r="B62">
        <v>152</v>
      </c>
    </row>
    <row r="63" spans="1:2" x14ac:dyDescent="0.4">
      <c r="A63">
        <v>129</v>
      </c>
      <c r="B63">
        <v>51</v>
      </c>
    </row>
    <row r="64" spans="1:2" x14ac:dyDescent="0.4">
      <c r="A64">
        <v>129</v>
      </c>
      <c r="B64">
        <v>153</v>
      </c>
    </row>
    <row r="65" spans="1:2" x14ac:dyDescent="0.4">
      <c r="A65">
        <v>130</v>
      </c>
      <c r="B65">
        <v>61</v>
      </c>
    </row>
    <row r="66" spans="1:2" x14ac:dyDescent="0.4">
      <c r="A66">
        <v>130</v>
      </c>
      <c r="B66">
        <v>154</v>
      </c>
    </row>
    <row r="67" spans="1:2" x14ac:dyDescent="0.4">
      <c r="A67">
        <v>131</v>
      </c>
      <c r="B67">
        <v>155</v>
      </c>
    </row>
    <row r="68" spans="1:2" x14ac:dyDescent="0.4">
      <c r="A68">
        <v>131</v>
      </c>
      <c r="B68">
        <v>154</v>
      </c>
    </row>
    <row r="69" spans="1:2" x14ac:dyDescent="0.4">
      <c r="A69">
        <v>132</v>
      </c>
      <c r="B69">
        <v>156</v>
      </c>
    </row>
    <row r="70" spans="1:2" x14ac:dyDescent="0.4">
      <c r="A70">
        <v>132</v>
      </c>
      <c r="B70">
        <v>157</v>
      </c>
    </row>
    <row r="71" spans="1:2" x14ac:dyDescent="0.4">
      <c r="A71">
        <v>133</v>
      </c>
      <c r="B71">
        <v>158</v>
      </c>
    </row>
    <row r="72" spans="1:2" x14ac:dyDescent="0.4">
      <c r="A72">
        <v>133</v>
      </c>
      <c r="B72">
        <v>159</v>
      </c>
    </row>
    <row r="73" spans="1:2" x14ac:dyDescent="0.4">
      <c r="A73">
        <v>134</v>
      </c>
      <c r="B73">
        <v>160</v>
      </c>
    </row>
    <row r="74" spans="1:2" x14ac:dyDescent="0.4">
      <c r="A74">
        <v>134</v>
      </c>
      <c r="B74">
        <v>161</v>
      </c>
    </row>
    <row r="75" spans="1:2" x14ac:dyDescent="0.4">
      <c r="A75">
        <v>135</v>
      </c>
      <c r="B75">
        <v>162</v>
      </c>
    </row>
    <row r="76" spans="1:2" x14ac:dyDescent="0.4">
      <c r="A76">
        <v>135</v>
      </c>
      <c r="B76">
        <v>163</v>
      </c>
    </row>
    <row r="77" spans="1:2" x14ac:dyDescent="0.4">
      <c r="A77">
        <v>136</v>
      </c>
      <c r="B77">
        <v>164</v>
      </c>
    </row>
    <row r="78" spans="1:2" x14ac:dyDescent="0.4">
      <c r="A78">
        <v>136</v>
      </c>
      <c r="B78">
        <v>165</v>
      </c>
    </row>
    <row r="79" spans="1:2" x14ac:dyDescent="0.4">
      <c r="A79">
        <v>137</v>
      </c>
      <c r="B79">
        <v>95</v>
      </c>
    </row>
    <row r="80" spans="1:2" x14ac:dyDescent="0.4">
      <c r="A80">
        <v>137</v>
      </c>
      <c r="B80">
        <v>166</v>
      </c>
    </row>
    <row r="81" spans="1:2" x14ac:dyDescent="0.4">
      <c r="A81">
        <v>138</v>
      </c>
      <c r="B81">
        <v>95</v>
      </c>
    </row>
    <row r="82" spans="1:2" x14ac:dyDescent="0.4">
      <c r="A82">
        <v>138</v>
      </c>
      <c r="B82">
        <v>167</v>
      </c>
    </row>
    <row r="83" spans="1:2" x14ac:dyDescent="0.4">
      <c r="A83">
        <v>139</v>
      </c>
      <c r="B83">
        <v>164</v>
      </c>
    </row>
    <row r="84" spans="1:2" x14ac:dyDescent="0.4">
      <c r="A84">
        <v>139</v>
      </c>
      <c r="B84">
        <v>168</v>
      </c>
    </row>
    <row r="85" spans="1:2" x14ac:dyDescent="0.4">
      <c r="A85">
        <v>140</v>
      </c>
      <c r="B85">
        <v>169</v>
      </c>
    </row>
    <row r="86" spans="1:2" x14ac:dyDescent="0.4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6" x14ac:dyDescent="0.4"/>
  <cols>
    <col min="1" max="1" width="12.3828125" customWidth="1"/>
  </cols>
  <sheetData>
    <row r="1" spans="1:2" x14ac:dyDescent="0.4">
      <c r="A1" s="2" t="s">
        <v>5</v>
      </c>
      <c r="B1" s="2" t="s">
        <v>36</v>
      </c>
    </row>
    <row r="2" spans="1:2" x14ac:dyDescent="0.4">
      <c r="A2">
        <v>1</v>
      </c>
      <c r="B2" t="s">
        <v>105</v>
      </c>
    </row>
    <row r="3" spans="1:2" x14ac:dyDescent="0.4">
      <c r="A3">
        <v>2</v>
      </c>
      <c r="B3" t="s">
        <v>106</v>
      </c>
    </row>
    <row r="4" spans="1:2" x14ac:dyDescent="0.4">
      <c r="A4">
        <v>3</v>
      </c>
      <c r="B4" t="s">
        <v>107</v>
      </c>
    </row>
    <row r="5" spans="1:2" x14ac:dyDescent="0.4">
      <c r="A5">
        <v>4</v>
      </c>
      <c r="B5" t="s">
        <v>108</v>
      </c>
    </row>
    <row r="6" spans="1:2" x14ac:dyDescent="0.4">
      <c r="A6">
        <v>5</v>
      </c>
      <c r="B6" t="s">
        <v>109</v>
      </c>
    </row>
    <row r="7" spans="1:2" x14ac:dyDescent="0.4">
      <c r="A7">
        <v>6</v>
      </c>
      <c r="B7" t="s">
        <v>110</v>
      </c>
    </row>
    <row r="8" spans="1:2" x14ac:dyDescent="0.4">
      <c r="A8">
        <v>7</v>
      </c>
      <c r="B8" t="s">
        <v>111</v>
      </c>
    </row>
    <row r="9" spans="1:2" x14ac:dyDescent="0.4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</vt:lpstr>
      <vt:lpstr>index and Match</vt:lpstr>
      <vt:lpstr>VLOOKUP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Rakesh Kumar Behera</cp:lastModifiedBy>
  <dcterms:created xsi:type="dcterms:W3CDTF">2015-06-05T18:17:20Z</dcterms:created>
  <dcterms:modified xsi:type="dcterms:W3CDTF">2024-03-27T19:39:38Z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