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kesh\Desktop\Pandas\"/>
    </mc:Choice>
  </mc:AlternateContent>
  <xr:revisionPtr revIDLastSave="0" documentId="13_ncr:1_{733C3892-AE53-488D-AC19-4F5ADFE85C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Sheet1!$A$2:$A$9</definedName>
    <definedName name="_xlchart.v1.1" hidden="1">Sheet1!$B$1</definedName>
    <definedName name="_xlchart.v1.2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D2" i="1"/>
  <c r="C2" i="1"/>
  <c r="D11" i="1"/>
  <c r="D12" i="1"/>
  <c r="D13" i="1"/>
  <c r="D14" i="1"/>
  <c r="D15" i="1"/>
  <c r="D16" i="1"/>
  <c r="D10" i="1"/>
  <c r="C11" i="1"/>
  <c r="C12" i="1"/>
  <c r="C13" i="1"/>
  <c r="C14" i="1"/>
  <c r="C15" i="1"/>
  <c r="C16" i="1"/>
  <c r="C10" i="1"/>
  <c r="B11" i="1"/>
  <c r="B12" i="1"/>
  <c r="B13" i="1"/>
  <c r="B14" i="1"/>
  <c r="B15" i="1"/>
  <c r="B16" i="1"/>
  <c r="B10" i="1"/>
  <c r="C10" i="2"/>
  <c r="C11" i="2"/>
  <c r="E11" i="2"/>
  <c r="D10" i="2"/>
  <c r="E10" i="2"/>
  <c r="D11" i="2"/>
</calcChain>
</file>

<file path=xl/sharedStrings.xml><?xml version="1.0" encoding="utf-8"?>
<sst xmlns="http://schemas.openxmlformats.org/spreadsheetml/2006/main" count="35" uniqueCount="31">
  <si>
    <t>size</t>
  </si>
  <si>
    <t>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</si>
  <si>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</si>
  <si>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</si>
  <si>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</si>
  <si>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</si>
  <si>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</si>
  <si>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</si>
  <si>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</si>
  <si>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</si>
  <si>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</si>
  <si>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</si>
  <si>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</si>
  <si>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</si>
  <si>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</si>
  <si>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</si>
  <si>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</si>
  <si>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</si>
  <si>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</si>
  <si>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</si>
  <si>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</si>
  <si>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</si>
  <si>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</si>
  <si>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</si>
  <si>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</si>
  <si>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</si>
  <si>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pred1</t>
  </si>
  <si>
    <t>pred2</t>
  </si>
  <si>
    <t>Forecast(rate)</t>
  </si>
  <si>
    <t>Lower Confidence Bound(rate)</t>
  </si>
  <si>
    <t>Upper Confidence Bound(rate)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</si>
</sst>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2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55752405949257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50000</c:v>
                </c:pt>
                <c:pt idx="1">
                  <c:v>52000</c:v>
                </c:pt>
                <c:pt idx="2">
                  <c:v>56000</c:v>
                </c:pt>
                <c:pt idx="3">
                  <c:v>61000</c:v>
                </c:pt>
                <c:pt idx="4">
                  <c:v>65000</c:v>
                </c:pt>
                <c:pt idx="5">
                  <c:v>70000</c:v>
                </c:pt>
                <c:pt idx="6">
                  <c:v>76000</c:v>
                </c:pt>
                <c:pt idx="7">
                  <c:v>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6-466C-9253-5F76CADB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3344"/>
        <c:axId val="598907264"/>
      </c:scatterChart>
      <c:valAx>
        <c:axId val="442123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7264"/>
        <c:crosses val="autoZero"/>
        <c:crossBetween val="midCat"/>
      </c:valAx>
      <c:valAx>
        <c:axId val="5989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52000</c:v>
                </c:pt>
                <c:pt idx="2">
                  <c:v>56000</c:v>
                </c:pt>
                <c:pt idx="3">
                  <c:v>61000</c:v>
                </c:pt>
                <c:pt idx="4">
                  <c:v>65000</c:v>
                </c:pt>
                <c:pt idx="5">
                  <c:v>70000</c:v>
                </c:pt>
                <c:pt idx="6">
                  <c:v>76000</c:v>
                </c:pt>
                <c:pt idx="7">
                  <c:v>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8-44C2-AE04-ED0CE045B8D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7">
                  <c:v>79000</c:v>
                </c:pt>
                <c:pt idx="8">
                  <c:v>83513.622663238566</c:v>
                </c:pt>
                <c:pt idx="9">
                  <c:v>87904.686542885684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8-44C2-AE04-ED0CE045B8D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7" formatCode="0.00">
                  <c:v>79000</c:v>
                </c:pt>
                <c:pt idx="8" formatCode="0.00">
                  <c:v>81199.9861588403</c:v>
                </c:pt>
                <c:pt idx="9" formatCode="0.00">
                  <c:v>84790.458755663873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8-44C2-AE04-ED0CE045B8D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7" formatCode="0.00">
                  <c:v>79000</c:v>
                </c:pt>
                <c:pt idx="8" formatCode="0.00">
                  <c:v>85827.259167636832</c:v>
                </c:pt>
                <c:pt idx="9" formatCode="0.00">
                  <c:v>91018.914330107495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8-44C2-AE04-ED0CE045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22624"/>
        <c:axId val="599144032"/>
      </c:lineChart>
      <c:catAx>
        <c:axId val="535422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44032"/>
        <c:crosses val="autoZero"/>
        <c:auto val="1"/>
        <c:lblAlgn val="ctr"/>
        <c:lblOffset val="100"/>
        <c:noMultiLvlLbl val="0"/>
      </c:catAx>
      <c:valAx>
        <c:axId val="5991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464820</xdr:colOff>
      <xdr:row>3</xdr:row>
      <xdr:rowOff>163830</xdr:rowOff>
    </xdr:from>
    <xdr:to>
      <xdr:col>31</xdr:col>
      <xdr:colOff>586740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AEE19-2D96-15DE-B5C2-A0B2BE4FB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18</xdr:row>
      <xdr:rowOff>175260</xdr:rowOff>
    </xdr:from>
    <xdr:to>
      <xdr:col>18</xdr:col>
      <xdr:colOff>169545</xdr:colOff>
      <xdr:row>39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53F9B-DFD9-4DC0-A128-9AF4FD9C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77413-FD11-4A5D-8C4B-6E69487C1486}" name="Table1" displayName="Table1" ref="A1:E11" totalsRowShown="0">
  <autoFilter ref="A1:E11" xr:uid="{F1977413-FD11-4A5D-8C4B-6E69487C1486}"/>
  <tableColumns count="5">
    <tableColumn id="1" xr3:uid="{1FD8907D-1F2F-4CC2-8C49-17E2C0B3DCEC}" name="size"/>
    <tableColumn id="2" xr3:uid="{E57A64B0-F3A6-4E7D-9211-D845269F37D3}" name="rate"/>
    <tableColumn id="3" xr3:uid="{E5FEFC6A-4DF2-4E25-BC4B-5A907A7BEF3A}" name="Forecast(rate)"/>
    <tableColumn id="4" xr3:uid="{8EB80E2D-F269-4D23-8239-AD1731499E35}" name="Lower Confidence Bound(rate)" dataDxfId="1"/>
    <tableColumn id="5" xr3:uid="{CA936B94-4107-4F2F-ABDA-0B0CCE22167A}" name="Upper Confidence Bound(rat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2496-16A2-43BA-B739-BE17BE4F5C8E}">
  <dimension ref="A1:E11"/>
  <sheetViews>
    <sheetView workbookViewId="0"/>
  </sheetViews>
  <sheetFormatPr defaultRowHeight="14.4" x14ac:dyDescent="0.3"/>
  <cols>
    <col min="3" max="3" width="14.5546875" customWidth="1"/>
    <col min="4" max="4" width="28.6640625" customWidth="1"/>
    <col min="5" max="5" width="28.77734375" customWidth="1"/>
  </cols>
  <sheetData>
    <row r="1" spans="1:5" x14ac:dyDescent="0.3">
      <c r="A1" t="s">
        <v>0</v>
      </c>
      <c r="B1" t="s">
        <v>1</v>
      </c>
      <c r="C1" t="s">
        <v>28</v>
      </c>
      <c r="D1" t="s">
        <v>29</v>
      </c>
      <c r="E1" t="s">
        <v>30</v>
      </c>
    </row>
    <row r="2" spans="1:5" x14ac:dyDescent="0.3">
      <c r="A2">
        <v>100</v>
      </c>
      <c r="B2">
        <v>50000</v>
      </c>
    </row>
    <row r="3" spans="1:5" x14ac:dyDescent="0.3">
      <c r="A3">
        <v>150</v>
      </c>
      <c r="B3">
        <v>52000</v>
      </c>
    </row>
    <row r="4" spans="1:5" x14ac:dyDescent="0.3">
      <c r="A4">
        <v>200</v>
      </c>
      <c r="B4">
        <v>56000</v>
      </c>
    </row>
    <row r="5" spans="1:5" x14ac:dyDescent="0.3">
      <c r="A5">
        <v>250</v>
      </c>
      <c r="B5">
        <v>61000</v>
      </c>
    </row>
    <row r="6" spans="1:5" x14ac:dyDescent="0.3">
      <c r="A6">
        <v>300</v>
      </c>
      <c r="B6">
        <v>65000</v>
      </c>
    </row>
    <row r="7" spans="1:5" x14ac:dyDescent="0.3">
      <c r="A7">
        <v>350</v>
      </c>
      <c r="B7">
        <v>70000</v>
      </c>
    </row>
    <row r="8" spans="1:5" x14ac:dyDescent="0.3">
      <c r="A8">
        <v>400</v>
      </c>
      <c r="B8">
        <v>76000</v>
      </c>
    </row>
    <row r="9" spans="1:5" x14ac:dyDescent="0.3">
      <c r="A9">
        <v>450</v>
      </c>
      <c r="B9">
        <v>79000</v>
      </c>
      <c r="C9">
        <v>79000</v>
      </c>
      <c r="D9" s="6">
        <v>79000</v>
      </c>
      <c r="E9" s="6">
        <v>79000</v>
      </c>
    </row>
    <row r="10" spans="1:5" x14ac:dyDescent="0.3">
      <c r="A10">
        <v>500</v>
      </c>
      <c r="C10">
        <f>_xlfn.FORECAST.ETS(A10,$B$2:$B$9,$A$2:$A$9,1,1)</f>
        <v>83513.622663238566</v>
      </c>
      <c r="D10" s="6">
        <f>C10-_xlfn.FORECAST.ETS.CONFINT(A10,$B$2:$B$9,$A$2:$A$9,0.95,1,1)</f>
        <v>81199.9861588403</v>
      </c>
      <c r="E10" s="6">
        <f>C10+_xlfn.FORECAST.ETS.CONFINT(A10,$B$2:$B$9,$A$2:$A$9,0.95,1,1)</f>
        <v>85827.259167636832</v>
      </c>
    </row>
    <row r="11" spans="1:5" x14ac:dyDescent="0.3">
      <c r="A11">
        <v>550</v>
      </c>
      <c r="C11">
        <f>_xlfn.FORECAST.ETS(A11,$B$2:$B$9,$A$2:$A$9,1,1)</f>
        <v>87904.686542885684</v>
      </c>
      <c r="D11" s="6">
        <f>C11-_xlfn.FORECAST.ETS.CONFINT(A11,$B$2:$B$9,$A$2:$A$9,0.95,1,1)</f>
        <v>84790.458755663873</v>
      </c>
      <c r="E11" s="6">
        <f>C11+_xlfn.FORECAST.ETS.CONFINT(A11,$B$2:$B$9,$A$2:$A$9,0.95,1,1)</f>
        <v>91018.914330107495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E26" sqref="E26"/>
    </sheetView>
  </sheetViews>
  <sheetFormatPr defaultRowHeight="14.4" x14ac:dyDescent="0.3"/>
  <cols>
    <col min="8" max="8" width="17.44140625" bestFit="1" customWidth="1"/>
    <col min="9" max="9" width="12" bestFit="1" customWidth="1"/>
  </cols>
  <sheetData>
    <row r="1" spans="1:16" x14ac:dyDescent="0.3">
      <c r="A1" t="s">
        <v>0</v>
      </c>
      <c r="B1" t="s">
        <v>1</v>
      </c>
      <c r="C1" t="s">
        <v>26</v>
      </c>
      <c r="D1" t="s">
        <v>27</v>
      </c>
      <c r="H1" t="s">
        <v>2</v>
      </c>
    </row>
    <row r="2" spans="1:16" ht="15" thickBot="1" x14ac:dyDescent="0.35">
      <c r="A2">
        <v>100</v>
      </c>
      <c r="B2">
        <v>50000</v>
      </c>
      <c r="C2" s="5">
        <f>$I$18*A2+$I$17</f>
        <v>48250</v>
      </c>
      <c r="D2">
        <f>FORECAST(A2,B2:B9,A2:A9)</f>
        <v>48250</v>
      </c>
    </row>
    <row r="3" spans="1:16" x14ac:dyDescent="0.3">
      <c r="A3">
        <v>150</v>
      </c>
      <c r="B3">
        <v>52000</v>
      </c>
      <c r="C3" s="5">
        <f t="shared" ref="C3:C9" si="0">$I$18*A3+$I$17</f>
        <v>52642.857142857138</v>
      </c>
      <c r="D3">
        <f t="shared" ref="D3:D9" si="1">FORECAST(A3,B3:B10,A3:A10)</f>
        <v>51747.748804052157</v>
      </c>
      <c r="H3" s="4" t="s">
        <v>3</v>
      </c>
      <c r="I3" s="4"/>
    </row>
    <row r="4" spans="1:16" x14ac:dyDescent="0.3">
      <c r="A4">
        <v>200</v>
      </c>
      <c r="B4">
        <v>56000</v>
      </c>
      <c r="C4" s="5">
        <f t="shared" si="0"/>
        <v>57035.714285714283</v>
      </c>
      <c r="D4">
        <f t="shared" si="1"/>
        <v>56342.523652076736</v>
      </c>
      <c r="H4" s="1" t="s">
        <v>4</v>
      </c>
      <c r="I4" s="1">
        <v>0.99547018842871671</v>
      </c>
    </row>
    <row r="5" spans="1:16" x14ac:dyDescent="0.3">
      <c r="A5">
        <v>250</v>
      </c>
      <c r="B5">
        <v>61000</v>
      </c>
      <c r="C5" s="5">
        <f t="shared" si="0"/>
        <v>61428.57142857142</v>
      </c>
      <c r="D5">
        <f t="shared" si="1"/>
        <v>61319.353995790661</v>
      </c>
      <c r="H5" s="1" t="s">
        <v>5</v>
      </c>
      <c r="I5" s="1">
        <v>0.99096089605030468</v>
      </c>
    </row>
    <row r="6" spans="1:16" x14ac:dyDescent="0.3">
      <c r="A6">
        <v>300</v>
      </c>
      <c r="B6">
        <v>65000</v>
      </c>
      <c r="C6" s="5">
        <f t="shared" si="0"/>
        <v>65821.428571428565</v>
      </c>
      <c r="D6">
        <f t="shared" si="1"/>
        <v>65858.419415066688</v>
      </c>
      <c r="H6" s="1" t="s">
        <v>6</v>
      </c>
      <c r="I6" s="1">
        <v>0.98945437872535547</v>
      </c>
    </row>
    <row r="7" spans="1:16" x14ac:dyDescent="0.3">
      <c r="A7">
        <v>350</v>
      </c>
      <c r="B7">
        <v>70000</v>
      </c>
      <c r="C7" s="5">
        <f t="shared" si="0"/>
        <v>70214.28571428571</v>
      </c>
      <c r="D7">
        <f t="shared" si="1"/>
        <v>70490.400645279005</v>
      </c>
      <c r="H7" s="1" t="s">
        <v>7</v>
      </c>
      <c r="I7" s="1">
        <v>1110.0193048514311</v>
      </c>
    </row>
    <row r="8" spans="1:16" ht="15" thickBot="1" x14ac:dyDescent="0.35">
      <c r="A8">
        <v>400</v>
      </c>
      <c r="B8">
        <v>76000</v>
      </c>
      <c r="C8" s="5">
        <f t="shared" si="0"/>
        <v>74607.142857142855</v>
      </c>
      <c r="D8">
        <f t="shared" si="1"/>
        <v>74996.790889809199</v>
      </c>
      <c r="H8" s="2" t="s">
        <v>8</v>
      </c>
      <c r="I8" s="2">
        <v>8</v>
      </c>
    </row>
    <row r="9" spans="1:16" x14ac:dyDescent="0.3">
      <c r="A9">
        <v>450</v>
      </c>
      <c r="B9">
        <v>79000</v>
      </c>
      <c r="C9" s="5">
        <f t="shared" si="0"/>
        <v>79000</v>
      </c>
      <c r="D9">
        <f t="shared" si="1"/>
        <v>78999.999999999971</v>
      </c>
    </row>
    <row r="10" spans="1:16" ht="15" thickBot="1" x14ac:dyDescent="0.35">
      <c r="A10">
        <v>485</v>
      </c>
      <c r="B10" s="5">
        <f>$I$18*A10+$I$17</f>
        <v>82075</v>
      </c>
      <c r="C10">
        <f>TREND(B2:B9,A2:A9,A10)</f>
        <v>82075</v>
      </c>
      <c r="D10">
        <f>FORECAST(A10,B2:B9,A2:A9)</f>
        <v>82075</v>
      </c>
      <c r="H10" t="s">
        <v>9</v>
      </c>
    </row>
    <row r="11" spans="1:16" x14ac:dyDescent="0.3">
      <c r="A11">
        <v>562</v>
      </c>
      <c r="B11" s="5">
        <f t="shared" ref="B11:B17" si="2">$I$18*A11+$I$17</f>
        <v>88840</v>
      </c>
      <c r="C11">
        <f t="shared" ref="C11:C16" si="3">TREND(B3:B10,A3:A10,A11)</f>
        <v>89554.478003939585</v>
      </c>
      <c r="D11">
        <f t="shared" ref="D11:D16" si="4">FORECAST(A11,B3:B10,A3:A10)</f>
        <v>89554.478003939599</v>
      </c>
      <c r="H11" s="3"/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</row>
    <row r="12" spans="1:16" x14ac:dyDescent="0.3">
      <c r="A12">
        <v>972</v>
      </c>
      <c r="B12" s="5">
        <f t="shared" si="2"/>
        <v>124861.42857142857</v>
      </c>
      <c r="C12">
        <f t="shared" si="3"/>
        <v>126620.94450016123</v>
      </c>
      <c r="D12">
        <f t="shared" si="4"/>
        <v>126620.94450016123</v>
      </c>
      <c r="H12" s="1" t="s">
        <v>10</v>
      </c>
      <c r="I12" s="1">
        <v>1</v>
      </c>
      <c r="J12" s="1">
        <v>810482142.85714293</v>
      </c>
      <c r="K12" s="1">
        <v>810482142.85714293</v>
      </c>
      <c r="L12" s="1">
        <v>657.78260869565372</v>
      </c>
      <c r="M12" s="1">
        <v>2.315814635695463E-7</v>
      </c>
    </row>
    <row r="13" spans="1:16" x14ac:dyDescent="0.3">
      <c r="A13">
        <v>1284</v>
      </c>
      <c r="B13" s="5">
        <f t="shared" si="2"/>
        <v>152272.85714285716</v>
      </c>
      <c r="C13">
        <f t="shared" si="3"/>
        <v>152632.5992697741</v>
      </c>
      <c r="D13">
        <f t="shared" si="4"/>
        <v>152632.59926977413</v>
      </c>
      <c r="H13" s="1" t="s">
        <v>11</v>
      </c>
      <c r="I13" s="1">
        <v>6</v>
      </c>
      <c r="J13" s="1">
        <v>7392857.142857125</v>
      </c>
      <c r="K13" s="1">
        <v>1232142.8571428542</v>
      </c>
      <c r="L13" s="1"/>
      <c r="M13" s="1"/>
    </row>
    <row r="14" spans="1:16" ht="15" thickBot="1" x14ac:dyDescent="0.35">
      <c r="A14">
        <v>1221</v>
      </c>
      <c r="B14" s="5">
        <f t="shared" si="2"/>
        <v>146737.85714285716</v>
      </c>
      <c r="C14">
        <f t="shared" si="3"/>
        <v>146798.31034001292</v>
      </c>
      <c r="D14">
        <f t="shared" si="4"/>
        <v>146798.31034001292</v>
      </c>
      <c r="H14" s="2" t="s">
        <v>12</v>
      </c>
      <c r="I14" s="2">
        <v>7</v>
      </c>
      <c r="J14" s="2">
        <v>817875000</v>
      </c>
      <c r="K14" s="2"/>
      <c r="L14" s="2"/>
      <c r="M14" s="2"/>
    </row>
    <row r="15" spans="1:16" ht="15" thickBot="1" x14ac:dyDescent="0.35">
      <c r="A15">
        <v>765</v>
      </c>
      <c r="B15" s="5">
        <f t="shared" si="2"/>
        <v>106675</v>
      </c>
      <c r="C15">
        <f t="shared" si="3"/>
        <v>106804.8788064924</v>
      </c>
      <c r="D15">
        <f t="shared" si="4"/>
        <v>106804.8788064924</v>
      </c>
    </row>
    <row r="16" spans="1:16" x14ac:dyDescent="0.3">
      <c r="A16">
        <v>854</v>
      </c>
      <c r="B16" s="5">
        <f t="shared" si="2"/>
        <v>114494.28571428571</v>
      </c>
      <c r="C16">
        <f t="shared" si="3"/>
        <v>114617.56950340423</v>
      </c>
      <c r="D16">
        <f t="shared" si="4"/>
        <v>114617.56950340424</v>
      </c>
      <c r="H16" s="3"/>
      <c r="I16" s="3" t="s">
        <v>19</v>
      </c>
      <c r="J16" s="3" t="s">
        <v>7</v>
      </c>
      <c r="K16" s="3" t="s">
        <v>20</v>
      </c>
      <c r="L16" s="3" t="s">
        <v>21</v>
      </c>
      <c r="M16" s="3" t="s">
        <v>22</v>
      </c>
      <c r="N16" s="3" t="s">
        <v>23</v>
      </c>
      <c r="O16" s="3" t="s">
        <v>24</v>
      </c>
      <c r="P16" s="3" t="s">
        <v>25</v>
      </c>
    </row>
    <row r="17" spans="1:16" x14ac:dyDescent="0.3">
      <c r="A17">
        <v>550</v>
      </c>
      <c r="B17" s="7">
        <f t="shared" si="2"/>
        <v>87785.71428571429</v>
      </c>
      <c r="H17" s="1" t="s">
        <v>13</v>
      </c>
      <c r="I17" s="1">
        <v>39464.28571428571</v>
      </c>
      <c r="J17" s="1">
        <v>1020.5165758735379</v>
      </c>
      <c r="K17" s="1">
        <v>38.670891436040833</v>
      </c>
      <c r="L17" s="1">
        <v>1.9972553409861104E-8</v>
      </c>
      <c r="M17" s="1">
        <v>36967.171610490863</v>
      </c>
      <c r="N17" s="1">
        <v>41961.399818080557</v>
      </c>
      <c r="O17" s="1">
        <v>36967.171610490863</v>
      </c>
      <c r="P17" s="1">
        <v>41961.399818080557</v>
      </c>
    </row>
    <row r="18" spans="1:16" ht="15" thickBot="1" x14ac:dyDescent="0.35">
      <c r="B18" s="8">
        <v>91000</v>
      </c>
      <c r="H18" s="2" t="s">
        <v>0</v>
      </c>
      <c r="I18" s="2">
        <v>87.857142857142861</v>
      </c>
      <c r="J18" s="2">
        <v>3.4255939452233672</v>
      </c>
      <c r="K18" s="2">
        <v>25.647272929020225</v>
      </c>
      <c r="L18" s="2">
        <v>2.315814635695463E-7</v>
      </c>
      <c r="M18" s="2">
        <v>79.475016435365347</v>
      </c>
      <c r="N18" s="2">
        <v>96.239269278920375</v>
      </c>
      <c r="O18" s="2">
        <v>79.475016435365347</v>
      </c>
      <c r="P18" s="2">
        <v>96.239269278920375</v>
      </c>
    </row>
    <row r="19" spans="1:16" x14ac:dyDescent="0.3">
      <c r="B19" s="8">
        <v>84790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 Gupta</dc:creator>
  <cp:lastModifiedBy>Rakesh kumar Gupta</cp:lastModifiedBy>
  <dcterms:created xsi:type="dcterms:W3CDTF">2015-06-05T18:17:20Z</dcterms:created>
  <dcterms:modified xsi:type="dcterms:W3CDTF">2023-10-27T19:35:10Z</dcterms:modified>
</cp:coreProperties>
</file>